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GitHub\"/>
    </mc:Choice>
  </mc:AlternateContent>
  <xr:revisionPtr revIDLastSave="0" documentId="13_ncr:1_{EFB57728-87C3-497E-807D-85CC8229582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sults" sheetId="1" r:id="rId1"/>
    <sheet name="NT" sheetId="2" r:id="rId2"/>
    <sheet name="GA" sheetId="8" r:id="rId3"/>
    <sheet name="DE" sheetId="9" r:id="rId4"/>
    <sheet name="2035" sheetId="5" r:id="rId5"/>
    <sheet name="2040" sheetId="10" r:id="rId6"/>
    <sheet name="2050" sheetId="11" r:id="rId7"/>
  </sheets>
  <externalReferences>
    <externalReference r:id="rId8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0" l="1"/>
  <c r="L21" i="10"/>
  <c r="K21" i="10"/>
  <c r="J21" i="10"/>
  <c r="I21" i="10"/>
  <c r="H21" i="10"/>
  <c r="G21" i="10"/>
  <c r="F21" i="10"/>
  <c r="E21" i="10"/>
  <c r="D21" i="10"/>
  <c r="C21" i="10"/>
  <c r="B21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9" i="10"/>
  <c r="L9" i="10"/>
  <c r="K9" i="10"/>
  <c r="J9" i="10"/>
  <c r="I9" i="10"/>
  <c r="H9" i="10"/>
  <c r="G9" i="10"/>
  <c r="F9" i="10"/>
  <c r="E9" i="10"/>
  <c r="D9" i="10"/>
  <c r="C9" i="10"/>
  <c r="B9" i="10"/>
  <c r="M3" i="10"/>
  <c r="L3" i="10"/>
  <c r="K3" i="10"/>
  <c r="J3" i="10"/>
  <c r="I3" i="10"/>
  <c r="H3" i="10"/>
  <c r="G3" i="10"/>
  <c r="F3" i="10"/>
  <c r="E3" i="10"/>
  <c r="D3" i="10"/>
  <c r="C3" i="10"/>
  <c r="B3" i="10"/>
  <c r="M20" i="11"/>
  <c r="L20" i="11"/>
  <c r="K20" i="11"/>
  <c r="J20" i="11"/>
  <c r="I20" i="11"/>
  <c r="H20" i="11"/>
  <c r="G20" i="11"/>
  <c r="F20" i="11"/>
  <c r="E20" i="11"/>
  <c r="D20" i="11"/>
  <c r="C20" i="11"/>
  <c r="B20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M4" i="11"/>
  <c r="L4" i="11"/>
  <c r="K4" i="11"/>
  <c r="J4" i="11"/>
  <c r="I4" i="11"/>
  <c r="H4" i="11"/>
  <c r="G4" i="11"/>
  <c r="F4" i="11"/>
  <c r="E4" i="11"/>
  <c r="D4" i="11"/>
  <c r="C4" i="11"/>
  <c r="B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M9" i="11"/>
  <c r="L9" i="11"/>
  <c r="K9" i="11"/>
  <c r="J9" i="11"/>
  <c r="I9" i="11"/>
  <c r="H9" i="11"/>
  <c r="G9" i="11"/>
  <c r="F9" i="11"/>
  <c r="E9" i="11"/>
  <c r="D9" i="11"/>
  <c r="C9" i="11"/>
  <c r="B9" i="11"/>
  <c r="M3" i="11"/>
  <c r="L3" i="11"/>
  <c r="K3" i="11"/>
  <c r="J3" i="11"/>
  <c r="I3" i="11"/>
  <c r="H3" i="11"/>
  <c r="G3" i="11"/>
  <c r="F3" i="11"/>
  <c r="E3" i="11"/>
  <c r="D3" i="11"/>
  <c r="C3" i="11"/>
  <c r="B3" i="11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5" i="5"/>
  <c r="L15" i="5"/>
  <c r="K15" i="5"/>
  <c r="J15" i="5"/>
  <c r="I15" i="5"/>
  <c r="H15" i="5"/>
  <c r="G15" i="5"/>
  <c r="F15" i="5"/>
  <c r="E15" i="5"/>
  <c r="D15" i="5"/>
  <c r="C15" i="5"/>
  <c r="B15" i="5"/>
  <c r="M10" i="5"/>
  <c r="L10" i="5"/>
  <c r="K10" i="5"/>
  <c r="J10" i="5"/>
  <c r="I10" i="5"/>
  <c r="H10" i="5"/>
  <c r="G10" i="5"/>
  <c r="F10" i="5"/>
  <c r="E10" i="5"/>
  <c r="D10" i="5"/>
  <c r="C10" i="5"/>
  <c r="B10" i="5"/>
  <c r="M4" i="5"/>
  <c r="L4" i="5"/>
  <c r="K4" i="5"/>
  <c r="J4" i="5"/>
  <c r="I4" i="5"/>
  <c r="H4" i="5"/>
  <c r="G4" i="5"/>
  <c r="F4" i="5"/>
  <c r="E4" i="5"/>
  <c r="D4" i="5"/>
  <c r="C4" i="5"/>
  <c r="B4" i="5"/>
  <c r="B9" i="5"/>
  <c r="C9" i="5"/>
  <c r="D9" i="5"/>
  <c r="E9" i="5"/>
  <c r="F9" i="5"/>
  <c r="G9" i="5"/>
  <c r="H9" i="5"/>
  <c r="I9" i="5"/>
  <c r="J9" i="5"/>
  <c r="K9" i="5"/>
  <c r="L9" i="5"/>
  <c r="M9" i="5"/>
  <c r="M14" i="5"/>
  <c r="L14" i="5"/>
  <c r="K14" i="5"/>
  <c r="J14" i="5"/>
  <c r="I14" i="5"/>
  <c r="H14" i="5"/>
  <c r="G14" i="5"/>
  <c r="F14" i="5"/>
  <c r="E14" i="5"/>
  <c r="D14" i="5"/>
  <c r="C14" i="5"/>
  <c r="B14" i="5"/>
  <c r="M3" i="5"/>
  <c r="L3" i="5"/>
  <c r="K3" i="5"/>
  <c r="J3" i="5"/>
  <c r="I3" i="5"/>
  <c r="H3" i="5"/>
  <c r="G3" i="5"/>
  <c r="F3" i="5"/>
  <c r="E3" i="5"/>
  <c r="D3" i="5"/>
  <c r="C3" i="5"/>
  <c r="B3" i="5"/>
  <c r="M23" i="9"/>
  <c r="L23" i="9"/>
  <c r="X9" i="9" s="1"/>
  <c r="K23" i="9"/>
  <c r="J23" i="9"/>
  <c r="X8" i="9" s="1"/>
  <c r="I23" i="9"/>
  <c r="H23" i="9"/>
  <c r="U9" i="9" s="1"/>
  <c r="G23" i="9"/>
  <c r="F23" i="9"/>
  <c r="U8" i="9" s="1"/>
  <c r="E23" i="9"/>
  <c r="D23" i="9"/>
  <c r="R9" i="9" s="1"/>
  <c r="C23" i="9"/>
  <c r="B23" i="9"/>
  <c r="R8" i="9" s="1"/>
  <c r="M22" i="9"/>
  <c r="L22" i="9"/>
  <c r="W9" i="9" s="1"/>
  <c r="K22" i="9"/>
  <c r="J22" i="9"/>
  <c r="W8" i="9" s="1"/>
  <c r="I22" i="9"/>
  <c r="H22" i="9"/>
  <c r="T9" i="9" s="1"/>
  <c r="G22" i="9"/>
  <c r="F22" i="9"/>
  <c r="T8" i="9" s="1"/>
  <c r="E22" i="9"/>
  <c r="D22" i="9"/>
  <c r="Q9" i="9" s="1"/>
  <c r="C22" i="9"/>
  <c r="B22" i="9"/>
  <c r="Q8" i="9" s="1"/>
  <c r="M21" i="9"/>
  <c r="L21" i="9"/>
  <c r="V9" i="9" s="1"/>
  <c r="K21" i="9"/>
  <c r="J21" i="9"/>
  <c r="V8" i="9" s="1"/>
  <c r="I21" i="9"/>
  <c r="H21" i="9"/>
  <c r="S9" i="9" s="1"/>
  <c r="G21" i="9"/>
  <c r="F21" i="9"/>
  <c r="S8" i="9" s="1"/>
  <c r="E21" i="9"/>
  <c r="D21" i="9"/>
  <c r="P9" i="9" s="1"/>
  <c r="C21" i="9"/>
  <c r="B21" i="9"/>
  <c r="P8" i="9" s="1"/>
  <c r="M23" i="8"/>
  <c r="L23" i="8"/>
  <c r="X9" i="8" s="1"/>
  <c r="K23" i="8"/>
  <c r="J23" i="8"/>
  <c r="X8" i="8" s="1"/>
  <c r="I23" i="8"/>
  <c r="H23" i="8"/>
  <c r="U9" i="8" s="1"/>
  <c r="G23" i="8"/>
  <c r="F23" i="8"/>
  <c r="U8" i="8" s="1"/>
  <c r="E23" i="8"/>
  <c r="D23" i="8"/>
  <c r="R9" i="8" s="1"/>
  <c r="C23" i="8"/>
  <c r="B23" i="8"/>
  <c r="R8" i="8" s="1"/>
  <c r="M22" i="8"/>
  <c r="L22" i="8"/>
  <c r="W9" i="8" s="1"/>
  <c r="K22" i="8"/>
  <c r="J22" i="8"/>
  <c r="W8" i="8" s="1"/>
  <c r="I22" i="8"/>
  <c r="H22" i="8"/>
  <c r="T9" i="8" s="1"/>
  <c r="G22" i="8"/>
  <c r="F22" i="8"/>
  <c r="T8" i="8" s="1"/>
  <c r="E22" i="8"/>
  <c r="D22" i="8"/>
  <c r="Q9" i="8" s="1"/>
  <c r="C22" i="8"/>
  <c r="B22" i="8"/>
  <c r="Q8" i="8" s="1"/>
  <c r="M17" i="9"/>
  <c r="L17" i="9"/>
  <c r="X3" i="9" s="1"/>
  <c r="K17" i="9"/>
  <c r="J17" i="9"/>
  <c r="X2" i="9" s="1"/>
  <c r="I17" i="9"/>
  <c r="H17" i="9"/>
  <c r="U3" i="9" s="1"/>
  <c r="G17" i="9"/>
  <c r="F17" i="9"/>
  <c r="U2" i="9" s="1"/>
  <c r="E17" i="9"/>
  <c r="D17" i="9"/>
  <c r="R3" i="9" s="1"/>
  <c r="C17" i="9"/>
  <c r="B17" i="9"/>
  <c r="R2" i="9" s="1"/>
  <c r="M16" i="9"/>
  <c r="L16" i="9"/>
  <c r="K16" i="9"/>
  <c r="J16" i="9"/>
  <c r="I16" i="9"/>
  <c r="H16" i="9"/>
  <c r="G16" i="9"/>
  <c r="F16" i="9"/>
  <c r="E16" i="9"/>
  <c r="D16" i="9"/>
  <c r="C16" i="9"/>
  <c r="B16" i="9"/>
  <c r="M11" i="9"/>
  <c r="L11" i="9"/>
  <c r="W3" i="9" s="1"/>
  <c r="K11" i="9"/>
  <c r="J11" i="9"/>
  <c r="W2" i="9" s="1"/>
  <c r="I11" i="9"/>
  <c r="H11" i="9"/>
  <c r="T3" i="9" s="1"/>
  <c r="G11" i="9"/>
  <c r="F11" i="9"/>
  <c r="T2" i="9" s="1"/>
  <c r="E11" i="9"/>
  <c r="D11" i="9"/>
  <c r="Q3" i="9" s="1"/>
  <c r="C11" i="9"/>
  <c r="B11" i="9"/>
  <c r="Q2" i="9" s="1"/>
  <c r="M10" i="9"/>
  <c r="L10" i="9"/>
  <c r="K10" i="9"/>
  <c r="J10" i="9"/>
  <c r="I10" i="9"/>
  <c r="H10" i="9"/>
  <c r="G10" i="9"/>
  <c r="F10" i="9"/>
  <c r="E10" i="9"/>
  <c r="D10" i="9"/>
  <c r="C10" i="9"/>
  <c r="B10" i="9"/>
  <c r="B9" i="9"/>
  <c r="C9" i="9"/>
  <c r="D9" i="9"/>
  <c r="E9" i="9"/>
  <c r="F9" i="9"/>
  <c r="G9" i="9"/>
  <c r="H9" i="9"/>
  <c r="M5" i="9"/>
  <c r="L5" i="9"/>
  <c r="V3" i="9" s="1"/>
  <c r="K5" i="9"/>
  <c r="J5" i="9"/>
  <c r="V2" i="9" s="1"/>
  <c r="I5" i="9"/>
  <c r="H5" i="9"/>
  <c r="S3" i="9" s="1"/>
  <c r="G5" i="9"/>
  <c r="F5" i="9"/>
  <c r="S2" i="9" s="1"/>
  <c r="E5" i="9"/>
  <c r="D5" i="9"/>
  <c r="P3" i="9" s="1"/>
  <c r="C5" i="9"/>
  <c r="B5" i="9"/>
  <c r="P2" i="9" s="1"/>
  <c r="M4" i="9"/>
  <c r="L4" i="9"/>
  <c r="K4" i="9"/>
  <c r="J4" i="9"/>
  <c r="I4" i="9"/>
  <c r="H4" i="9"/>
  <c r="G4" i="9"/>
  <c r="F4" i="9"/>
  <c r="E4" i="9"/>
  <c r="D4" i="9"/>
  <c r="C4" i="9"/>
  <c r="B4" i="9"/>
  <c r="M15" i="9"/>
  <c r="L15" i="9"/>
  <c r="K15" i="9"/>
  <c r="J15" i="9"/>
  <c r="I15" i="9"/>
  <c r="H15" i="9"/>
  <c r="G15" i="9"/>
  <c r="F15" i="9"/>
  <c r="E15" i="9"/>
  <c r="D15" i="9"/>
  <c r="C15" i="9"/>
  <c r="B15" i="9"/>
  <c r="M9" i="9"/>
  <c r="L9" i="9"/>
  <c r="K9" i="9"/>
  <c r="J9" i="9"/>
  <c r="I9" i="9"/>
  <c r="M3" i="9"/>
  <c r="L3" i="9"/>
  <c r="K3" i="9"/>
  <c r="J3" i="9"/>
  <c r="I3" i="9"/>
  <c r="H3" i="9"/>
  <c r="G3" i="9"/>
  <c r="F3" i="9"/>
  <c r="E3" i="9"/>
  <c r="D3" i="9"/>
  <c r="C3" i="9"/>
  <c r="B3" i="9"/>
  <c r="M17" i="8"/>
  <c r="L17" i="8"/>
  <c r="X3" i="8" s="1"/>
  <c r="K17" i="8"/>
  <c r="J17" i="8"/>
  <c r="I17" i="8"/>
  <c r="H17" i="8"/>
  <c r="U3" i="8" s="1"/>
  <c r="G17" i="8"/>
  <c r="F17" i="8"/>
  <c r="E17" i="8"/>
  <c r="D17" i="8"/>
  <c r="R3" i="8" s="1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21" i="8"/>
  <c r="L21" i="8"/>
  <c r="V9" i="8" s="1"/>
  <c r="K21" i="8"/>
  <c r="J21" i="8"/>
  <c r="V8" i="8" s="1"/>
  <c r="I21" i="8"/>
  <c r="H21" i="8"/>
  <c r="S9" i="8" s="1"/>
  <c r="G21" i="8"/>
  <c r="F21" i="8"/>
  <c r="S8" i="8" s="1"/>
  <c r="E21" i="8"/>
  <c r="D21" i="8"/>
  <c r="P9" i="8" s="1"/>
  <c r="C21" i="8"/>
  <c r="B21" i="8"/>
  <c r="P8" i="8" s="1"/>
  <c r="M11" i="8"/>
  <c r="L11" i="8"/>
  <c r="W3" i="8" s="1"/>
  <c r="K11" i="8"/>
  <c r="J11" i="8"/>
  <c r="I11" i="8"/>
  <c r="H11" i="8"/>
  <c r="T3" i="8" s="1"/>
  <c r="G11" i="8"/>
  <c r="F11" i="8"/>
  <c r="E11" i="8"/>
  <c r="D11" i="8"/>
  <c r="Q3" i="8" s="1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5" i="8"/>
  <c r="M4" i="8"/>
  <c r="M3" i="8"/>
  <c r="L5" i="8"/>
  <c r="V3" i="8" s="1"/>
  <c r="L4" i="8"/>
  <c r="L3" i="8"/>
  <c r="K5" i="8"/>
  <c r="K4" i="8"/>
  <c r="K3" i="8"/>
  <c r="J5" i="8"/>
  <c r="J4" i="8"/>
  <c r="J3" i="8"/>
  <c r="I5" i="8"/>
  <c r="I4" i="8"/>
  <c r="I3" i="8"/>
  <c r="H5" i="8"/>
  <c r="S3" i="8" s="1"/>
  <c r="H4" i="8"/>
  <c r="H3" i="8"/>
  <c r="G5" i="8"/>
  <c r="G4" i="8"/>
  <c r="G3" i="8"/>
  <c r="F5" i="8"/>
  <c r="F4" i="8"/>
  <c r="F3" i="8"/>
  <c r="E5" i="8"/>
  <c r="E4" i="8"/>
  <c r="E3" i="8"/>
  <c r="D5" i="8"/>
  <c r="P3" i="8" s="1"/>
  <c r="D4" i="8"/>
  <c r="D3" i="8"/>
  <c r="C5" i="8"/>
  <c r="C4" i="8"/>
  <c r="C3" i="8"/>
  <c r="B5" i="8"/>
  <c r="B4" i="8"/>
  <c r="B3" i="8"/>
  <c r="M11" i="2"/>
  <c r="L11" i="2"/>
  <c r="U3" i="2" s="1"/>
  <c r="K11" i="2"/>
  <c r="J11" i="2"/>
  <c r="U2" i="2" s="1"/>
  <c r="I11" i="2"/>
  <c r="H11" i="2"/>
  <c r="S3" i="2" s="1"/>
  <c r="G11" i="2"/>
  <c r="F11" i="2"/>
  <c r="S2" i="2" s="1"/>
  <c r="E11" i="2"/>
  <c r="D11" i="2"/>
  <c r="Q3" i="2" s="1"/>
  <c r="C11" i="2"/>
  <c r="B11" i="2"/>
  <c r="Q2" i="2" s="1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5" i="2"/>
  <c r="L5" i="2"/>
  <c r="T3" i="2" s="1"/>
  <c r="K5" i="2"/>
  <c r="J5" i="2"/>
  <c r="T2" i="2" s="1"/>
  <c r="I5" i="2"/>
  <c r="H5" i="2"/>
  <c r="R3" i="2" s="1"/>
  <c r="G5" i="2"/>
  <c r="F5" i="2"/>
  <c r="R2" i="2" s="1"/>
  <c r="E5" i="2"/>
  <c r="D5" i="2"/>
  <c r="P3" i="2" s="1"/>
  <c r="C5" i="2"/>
  <c r="B5" i="2"/>
  <c r="P2" i="2" s="1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16" i="2"/>
  <c r="L16" i="2"/>
  <c r="U9" i="2" s="1"/>
  <c r="K16" i="2"/>
  <c r="J16" i="2"/>
  <c r="U8" i="2" s="1"/>
  <c r="I16" i="2"/>
  <c r="H16" i="2"/>
  <c r="S9" i="2" s="1"/>
  <c r="G16" i="2"/>
  <c r="F16" i="2"/>
  <c r="S8" i="2" s="1"/>
  <c r="E16" i="2"/>
  <c r="D16" i="2"/>
  <c r="Q9" i="2" s="1"/>
  <c r="C16" i="2"/>
  <c r="B16" i="2"/>
  <c r="Q8" i="2" s="1"/>
  <c r="M15" i="2"/>
  <c r="L15" i="2"/>
  <c r="T9" i="2" s="1"/>
  <c r="K15" i="2"/>
  <c r="J15" i="2"/>
  <c r="T8" i="2" s="1"/>
  <c r="I15" i="2"/>
  <c r="H15" i="2"/>
  <c r="R9" i="2" s="1"/>
  <c r="G15" i="2"/>
  <c r="F15" i="2"/>
  <c r="R8" i="2" s="1"/>
  <c r="E15" i="2"/>
  <c r="D15" i="2"/>
  <c r="P9" i="2" s="1"/>
  <c r="C15" i="2"/>
  <c r="B15" i="2"/>
  <c r="P8" i="2" s="1"/>
  <c r="T2" i="8" l="1"/>
  <c r="U2" i="8"/>
  <c r="X2" i="8"/>
  <c r="W2" i="8"/>
  <c r="P2" i="8"/>
  <c r="Q2" i="8"/>
  <c r="S2" i="8"/>
  <c r="V2" i="8"/>
  <c r="R2" i="8"/>
</calcChain>
</file>

<file path=xl/sharedStrings.xml><?xml version="1.0" encoding="utf-8"?>
<sst xmlns="http://schemas.openxmlformats.org/spreadsheetml/2006/main" count="693" uniqueCount="80">
  <si>
    <t>Scenario</t>
  </si>
  <si>
    <t>Year</t>
  </si>
  <si>
    <t>Storage in Salt Caverns (%)</t>
  </si>
  <si>
    <t>Storage in Pressurized Tanks (%)</t>
  </si>
  <si>
    <t>Buying Threshold</t>
  </si>
  <si>
    <t>Selling Threshold</t>
  </si>
  <si>
    <t>H2 Produced (kg)</t>
  </si>
  <si>
    <t>H2 Converted (kg)</t>
  </si>
  <si>
    <t>Energy Recovered (kWh)</t>
  </si>
  <si>
    <t>Electricity Cost [€]</t>
  </si>
  <si>
    <t>Revenue H2 Sold [€]</t>
  </si>
  <si>
    <t>Profit [€]</t>
  </si>
  <si>
    <t>Yearly CAPEX [€]</t>
  </si>
  <si>
    <t>Yearly OPEX [€]</t>
  </si>
  <si>
    <t>Flexibility Index (%)</t>
  </si>
  <si>
    <t>Flexibility Index H2(%)</t>
  </si>
  <si>
    <t>LCOH P2G2P (€/kg)</t>
  </si>
  <si>
    <t>LCOH Standard (€/kg)</t>
  </si>
  <si>
    <t>LCOH Adjusted (€/kg)</t>
  </si>
  <si>
    <t>Threshold Type</t>
  </si>
  <si>
    <t>Threshold Value</t>
  </si>
  <si>
    <t>NT</t>
  </si>
  <si>
    <t>Average Cost</t>
  </si>
  <si>
    <t>Deficit Cost</t>
  </si>
  <si>
    <t>Manual Threshold</t>
  </si>
  <si>
    <t>GA</t>
  </si>
  <si>
    <t>DE</t>
  </si>
  <si>
    <t>NT - Grid Flexibility Index
Threshold - Average Cost</t>
  </si>
  <si>
    <t>NT - Grid Flexibility Index
Threshold - Deficit Cost</t>
  </si>
  <si>
    <t>NT - Grid Flexibility Index
Threshold - Manual Threshold</t>
  </si>
  <si>
    <t>100/0</t>
  </si>
  <si>
    <t>60/40</t>
  </si>
  <si>
    <t>50/50</t>
  </si>
  <si>
    <t>0/100</t>
  </si>
  <si>
    <t>LCOH P2G2P</t>
  </si>
  <si>
    <t>LCOH (€/kg)</t>
  </si>
  <si>
    <t>LCOH Standard</t>
  </si>
  <si>
    <t>LCOH Adjusted</t>
  </si>
  <si>
    <t>2030
Threshold - Average Cost</t>
  </si>
  <si>
    <t>2040
Threshold - Deficit Cost</t>
  </si>
  <si>
    <t>2030
Threshold - Manual Threshold</t>
  </si>
  <si>
    <t>2030
Threshold - Deficit Cost</t>
  </si>
  <si>
    <t>2040
Threshold - Average Cost</t>
  </si>
  <si>
    <t>2040
Threshold - Manual Threshold</t>
  </si>
  <si>
    <t>2035
Threshold - Average Cost</t>
  </si>
  <si>
    <t>2035
Threshold - Deficit Cost</t>
  </si>
  <si>
    <t>2035
Threshold - Manual Threshold</t>
  </si>
  <si>
    <t>2050
Threshold - Average Cost</t>
  </si>
  <si>
    <t>2050
Threshold - Deficit Cost</t>
  </si>
  <si>
    <t>2050
Threshold - Manual Threshold</t>
  </si>
  <si>
    <t>Grid Flexibility Index
Threshold - Average Cost</t>
  </si>
  <si>
    <t>Grid Flexibility Index
Threshold - Deficit Cost</t>
  </si>
  <si>
    <t>Grid Flexibility Index
Threshold - Manual Threshold</t>
  </si>
  <si>
    <t>LCOH P2G2P (€/kg)
Threshold - Average Cost</t>
  </si>
  <si>
    <t>LCOH P2G2P (€/kg)
Threshold - Deficit Cost</t>
  </si>
  <si>
    <t>LCOH P2G2P (€/kg)
Threshold - Manual Threshold</t>
  </si>
  <si>
    <t>LCOH Adjusted (€/kg)
Threshold - Average Cost</t>
  </si>
  <si>
    <t>LCOH Adjusted (€/kg)
Threshold - Deficit Cost</t>
  </si>
  <si>
    <t>LCOH Adjusted (€/kg)
Threshold - Manual Threshold</t>
  </si>
  <si>
    <t>DE - Grid Flexibility Index
Threshold - Average Cost</t>
  </si>
  <si>
    <t>DE - Grid Flexibility Index
Threshold - Deficit Cost</t>
  </si>
  <si>
    <t>DE - Grid Flexibility Index
Threshold - Manual Threshold</t>
  </si>
  <si>
    <t>GA - Grid Flexibility Index
Threshold - Average Cost</t>
  </si>
  <si>
    <t>GA - Grid Flexibility Index
Threshold - Deficit Cost</t>
  </si>
  <si>
    <t>GA - Grid Flexibility Index
Threshold - Manual Threshold</t>
  </si>
  <si>
    <t>LCOH Standard  (€/kg)
Threshold - Deficit Cost</t>
  </si>
  <si>
    <t>LCOH Standard  (€/kg)
Threshold - Average Cost</t>
  </si>
  <si>
    <t>LCOH Standard  (€/kg)
Threshold - Manual Threshold</t>
  </si>
  <si>
    <t>Average Cost 2035</t>
  </si>
  <si>
    <t>Average Cost 2040</t>
  </si>
  <si>
    <t>Average Cost 2050</t>
  </si>
  <si>
    <t>Deficit Cost 2035</t>
  </si>
  <si>
    <t>Deficit Cost 2040</t>
  </si>
  <si>
    <t>Deficit Cost 2050</t>
  </si>
  <si>
    <t>Manual Cost 2035</t>
  </si>
  <si>
    <t>Manual Cost 2040</t>
  </si>
  <si>
    <t>Manual Cost 2050</t>
  </si>
  <si>
    <t>Average Cost 2030</t>
  </si>
  <si>
    <t>Deficit Cost 2030</t>
  </si>
  <si>
    <t>Manual Cost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</si>
</sst>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6" tint="-0.499984740745262"/>
      <name val="Calibri"/>
      <family val="2"/>
    </font>
    <font>
      <b/>
      <sz val="11"/>
      <color theme="6" tint="-0.499984740745262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/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9" xfId="0" applyFill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0" fillId="5" borderId="20" xfId="0" applyFill="1" applyBorder="1"/>
    <xf numFmtId="0" fontId="0" fillId="5" borderId="21" xfId="0" applyFill="1" applyBorder="1"/>
    <xf numFmtId="0" fontId="0" fillId="5" borderId="23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4" borderId="28" xfId="0" applyFill="1" applyBorder="1"/>
    <xf numFmtId="0" fontId="0" fillId="5" borderId="29" xfId="0" applyFill="1" applyBorder="1"/>
    <xf numFmtId="0" fontId="0" fillId="5" borderId="3" xfId="0" applyFill="1" applyBorder="1"/>
    <xf numFmtId="0" fontId="0" fillId="6" borderId="21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3" fillId="2" borderId="30" xfId="0" applyFont="1" applyFill="1" applyBorder="1" applyAlignment="1">
      <alignment horizontal="center" vertical="center" wrapText="1"/>
    </xf>
    <xf numFmtId="0" fontId="0" fillId="5" borderId="31" xfId="0" applyFill="1" applyBorder="1"/>
    <xf numFmtId="0" fontId="0" fillId="5" borderId="18" xfId="0" applyFill="1" applyBorder="1"/>
    <xf numFmtId="0" fontId="0" fillId="6" borderId="18" xfId="0" applyFill="1" applyBorder="1"/>
    <xf numFmtId="0" fontId="0" fillId="6" borderId="32" xfId="0" applyFill="1" applyBorder="1"/>
    <xf numFmtId="0" fontId="0" fillId="5" borderId="17" xfId="0" applyFill="1" applyBorder="1"/>
    <xf numFmtId="0" fontId="0" fillId="5" borderId="33" xfId="0" applyFill="1" applyBorder="1"/>
    <xf numFmtId="0" fontId="0" fillId="6" borderId="31" xfId="0" applyFill="1" applyBorder="1"/>
    <xf numFmtId="0" fontId="0" fillId="5" borderId="5" xfId="0" applyFill="1" applyBorder="1"/>
    <xf numFmtId="0" fontId="0" fillId="5" borderId="8" xfId="0" applyFill="1" applyBorder="1"/>
    <xf numFmtId="0" fontId="0" fillId="6" borderId="8" xfId="0" applyFill="1" applyBorder="1"/>
    <xf numFmtId="0" fontId="0" fillId="6" borderId="10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37" xfId="0" applyFill="1" applyBorder="1"/>
    <xf numFmtId="0" fontId="0" fillId="6" borderId="5" xfId="0" applyFill="1" applyBorder="1"/>
    <xf numFmtId="0" fontId="4" fillId="7" borderId="16" xfId="0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center" vertical="center" wrapText="1"/>
    </xf>
    <xf numFmtId="0" fontId="4" fillId="7" borderId="42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2" fontId="0" fillId="8" borderId="5" xfId="0" applyNumberFormat="1" applyFill="1" applyBorder="1" applyAlignment="1">
      <alignment wrapText="1"/>
    </xf>
    <xf numFmtId="2" fontId="0" fillId="8" borderId="6" xfId="0" applyNumberFormat="1" applyFill="1" applyBorder="1" applyAlignment="1">
      <alignment wrapText="1"/>
    </xf>
    <xf numFmtId="2" fontId="0" fillId="8" borderId="31" xfId="0" applyNumberFormat="1" applyFill="1" applyBorder="1" applyAlignment="1">
      <alignment wrapText="1"/>
    </xf>
    <xf numFmtId="9" fontId="0" fillId="8" borderId="5" xfId="1" applyFont="1" applyFill="1" applyBorder="1" applyAlignment="1">
      <alignment wrapText="1"/>
    </xf>
    <xf numFmtId="9" fontId="0" fillId="8" borderId="6" xfId="1" applyFont="1" applyFill="1" applyBorder="1" applyAlignment="1">
      <alignment wrapText="1"/>
    </xf>
    <xf numFmtId="9" fontId="0" fillId="8" borderId="31" xfId="1" applyFont="1" applyFill="1" applyBorder="1" applyAlignment="1">
      <alignment wrapText="1"/>
    </xf>
    <xf numFmtId="9" fontId="0" fillId="8" borderId="7" xfId="1" applyFont="1" applyFill="1" applyBorder="1" applyAlignment="1">
      <alignment wrapText="1"/>
    </xf>
    <xf numFmtId="2" fontId="0" fillId="8" borderId="10" xfId="0" applyNumberFormat="1" applyFill="1" applyBorder="1" applyAlignment="1">
      <alignment wrapText="1"/>
    </xf>
    <xf numFmtId="2" fontId="0" fillId="8" borderId="11" xfId="0" applyNumberFormat="1" applyFill="1" applyBorder="1" applyAlignment="1">
      <alignment wrapText="1"/>
    </xf>
    <xf numFmtId="2" fontId="0" fillId="8" borderId="32" xfId="0" applyNumberFormat="1" applyFill="1" applyBorder="1" applyAlignment="1">
      <alignment wrapText="1"/>
    </xf>
    <xf numFmtId="9" fontId="0" fillId="8" borderId="10" xfId="1" applyFont="1" applyFill="1" applyBorder="1" applyAlignment="1">
      <alignment wrapText="1"/>
    </xf>
    <xf numFmtId="9" fontId="0" fillId="8" borderId="11" xfId="1" applyFont="1" applyFill="1" applyBorder="1" applyAlignment="1">
      <alignment wrapText="1"/>
    </xf>
    <xf numFmtId="9" fontId="0" fillId="8" borderId="32" xfId="1" applyFont="1" applyFill="1" applyBorder="1" applyAlignment="1">
      <alignment wrapText="1"/>
    </xf>
    <xf numFmtId="9" fontId="0" fillId="8" borderId="12" xfId="1" applyFont="1" applyFill="1" applyBorder="1" applyAlignment="1">
      <alignment wrapText="1"/>
    </xf>
    <xf numFmtId="0" fontId="0" fillId="4" borderId="38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2" fontId="0" fillId="8" borderId="48" xfId="0" applyNumberFormat="1" applyFill="1" applyBorder="1" applyAlignment="1">
      <alignment wrapText="1"/>
    </xf>
    <xf numFmtId="2" fontId="0" fillId="8" borderId="49" xfId="0" applyNumberFormat="1" applyFill="1" applyBorder="1" applyAlignment="1">
      <alignment wrapText="1"/>
    </xf>
    <xf numFmtId="2" fontId="0" fillId="8" borderId="50" xfId="0" applyNumberFormat="1" applyFill="1" applyBorder="1" applyAlignment="1">
      <alignment wrapText="1"/>
    </xf>
    <xf numFmtId="0" fontId="0" fillId="4" borderId="52" xfId="0" applyFill="1" applyBorder="1" applyAlignment="1">
      <alignment horizontal="center" vertical="center"/>
    </xf>
    <xf numFmtId="2" fontId="0" fillId="8" borderId="8" xfId="0" applyNumberFormat="1" applyFill="1" applyBorder="1" applyAlignment="1">
      <alignment wrapText="1"/>
    </xf>
    <xf numFmtId="2" fontId="0" fillId="8" borderId="1" xfId="0" applyNumberFormat="1" applyFill="1" applyBorder="1" applyAlignment="1">
      <alignment wrapText="1"/>
    </xf>
    <xf numFmtId="2" fontId="0" fillId="8" borderId="18" xfId="0" applyNumberFormat="1" applyFill="1" applyBorder="1" applyAlignment="1">
      <alignment wrapText="1"/>
    </xf>
    <xf numFmtId="2" fontId="0" fillId="8" borderId="34" xfId="0" applyNumberFormat="1" applyFill="1" applyBorder="1" applyAlignment="1">
      <alignment wrapText="1"/>
    </xf>
    <xf numFmtId="2" fontId="0" fillId="8" borderId="4" xfId="0" applyNumberFormat="1" applyFill="1" applyBorder="1" applyAlignment="1">
      <alignment wrapText="1"/>
    </xf>
    <xf numFmtId="2" fontId="0" fillId="8" borderId="17" xfId="0" applyNumberFormat="1" applyFill="1" applyBorder="1" applyAlignment="1">
      <alignment wrapText="1"/>
    </xf>
    <xf numFmtId="2" fontId="0" fillId="8" borderId="7" xfId="0" applyNumberFormat="1" applyFill="1" applyBorder="1" applyAlignment="1">
      <alignment wrapText="1"/>
    </xf>
    <xf numFmtId="2" fontId="0" fillId="8" borderId="35" xfId="0" applyNumberFormat="1" applyFill="1" applyBorder="1" applyAlignment="1">
      <alignment wrapText="1"/>
    </xf>
    <xf numFmtId="2" fontId="0" fillId="8" borderId="51" xfId="0" applyNumberFormat="1" applyFill="1" applyBorder="1" applyAlignment="1">
      <alignment wrapText="1"/>
    </xf>
    <xf numFmtId="9" fontId="0" fillId="0" borderId="0" xfId="1" applyFont="1" applyFill="1" applyBorder="1" applyAlignment="1">
      <alignment wrapText="1"/>
    </xf>
    <xf numFmtId="2" fontId="0" fillId="8" borderId="9" xfId="0" applyNumberFormat="1" applyFill="1" applyBorder="1" applyAlignment="1">
      <alignment wrapText="1"/>
    </xf>
    <xf numFmtId="2" fontId="0" fillId="8" borderId="12" xfId="0" applyNumberFormat="1" applyFill="1" applyBorder="1" applyAlignment="1">
      <alignment wrapText="1"/>
    </xf>
    <xf numFmtId="2" fontId="0" fillId="8" borderId="20" xfId="0" applyNumberFormat="1" applyFill="1" applyBorder="1" applyAlignment="1">
      <alignment wrapText="1"/>
    </xf>
    <xf numFmtId="2" fontId="0" fillId="8" borderId="21" xfId="0" applyNumberFormat="1" applyFill="1" applyBorder="1" applyAlignment="1">
      <alignment wrapText="1"/>
    </xf>
    <xf numFmtId="2" fontId="0" fillId="8" borderId="22" xfId="0" applyNumberFormat="1" applyFill="1" applyBorder="1" applyAlignment="1">
      <alignment wrapText="1"/>
    </xf>
    <xf numFmtId="9" fontId="0" fillId="8" borderId="1" xfId="1" applyFont="1" applyFill="1" applyBorder="1" applyAlignment="1">
      <alignment wrapText="1"/>
    </xf>
    <xf numFmtId="9" fontId="0" fillId="8" borderId="20" xfId="1" applyFont="1" applyFill="1" applyBorder="1" applyAlignment="1">
      <alignment wrapText="1"/>
    </xf>
    <xf numFmtId="0" fontId="0" fillId="4" borderId="5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9" fontId="0" fillId="8" borderId="8" xfId="1" applyFont="1" applyFill="1" applyBorder="1" applyAlignment="1">
      <alignment wrapText="1"/>
    </xf>
    <xf numFmtId="9" fontId="0" fillId="8" borderId="18" xfId="1" applyFont="1" applyFill="1" applyBorder="1" applyAlignment="1">
      <alignment wrapText="1"/>
    </xf>
    <xf numFmtId="9" fontId="0" fillId="8" borderId="9" xfId="1" applyFont="1" applyFill="1" applyBorder="1" applyAlignment="1">
      <alignment wrapText="1"/>
    </xf>
    <xf numFmtId="9" fontId="0" fillId="8" borderId="21" xfId="1" applyFont="1" applyFill="1" applyBorder="1" applyAlignment="1">
      <alignment wrapText="1"/>
    </xf>
    <xf numFmtId="9" fontId="0" fillId="8" borderId="22" xfId="1" applyFont="1" applyFill="1" applyBorder="1" applyAlignment="1">
      <alignment wrapText="1"/>
    </xf>
    <xf numFmtId="0" fontId="4" fillId="7" borderId="38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wrapText="1"/>
    </xf>
    <xf numFmtId="0" fontId="0" fillId="4" borderId="46" xfId="0" applyFill="1" applyBorder="1" applyAlignment="1">
      <alignment horizontal="center" vertical="center"/>
    </xf>
    <xf numFmtId="2" fontId="0" fillId="8" borderId="41" xfId="0" applyNumberFormat="1" applyFill="1" applyBorder="1" applyAlignment="1">
      <alignment wrapText="1"/>
    </xf>
    <xf numFmtId="2" fontId="0" fillId="8" borderId="42" xfId="0" applyNumberFormat="1" applyFill="1" applyBorder="1" applyAlignment="1">
      <alignment wrapText="1"/>
    </xf>
    <xf numFmtId="2" fontId="0" fillId="8" borderId="43" xfId="0" applyNumberFormat="1" applyFill="1" applyBorder="1" applyAlignment="1">
      <alignment wrapText="1"/>
    </xf>
    <xf numFmtId="2" fontId="0" fillId="8" borderId="44" xfId="0" applyNumberFormat="1" applyFill="1" applyBorder="1" applyAlignment="1">
      <alignment wrapText="1"/>
    </xf>
    <xf numFmtId="0" fontId="0" fillId="4" borderId="57" xfId="0" applyFill="1" applyBorder="1" applyAlignment="1">
      <alignment horizontal="center" vertical="center" wrapText="1"/>
    </xf>
    <xf numFmtId="9" fontId="0" fillId="8" borderId="49" xfId="1" applyFont="1" applyFill="1" applyBorder="1" applyAlignment="1">
      <alignment wrapText="1"/>
    </xf>
    <xf numFmtId="9" fontId="0" fillId="8" borderId="51" xfId="1" applyFont="1" applyFill="1" applyBorder="1" applyAlignment="1">
      <alignment wrapText="1"/>
    </xf>
    <xf numFmtId="9" fontId="0" fillId="8" borderId="13" xfId="1" applyFont="1" applyFill="1" applyBorder="1" applyAlignment="1">
      <alignment wrapText="1"/>
    </xf>
    <xf numFmtId="9" fontId="0" fillId="8" borderId="14" xfId="1" applyFont="1" applyFill="1" applyBorder="1" applyAlignment="1">
      <alignment wrapText="1"/>
    </xf>
    <xf numFmtId="9" fontId="0" fillId="8" borderId="15" xfId="1" applyFont="1" applyFill="1" applyBorder="1" applyAlignment="1">
      <alignment wrapText="1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 wrapText="1"/>
    </xf>
    <xf numFmtId="2" fontId="0" fillId="8" borderId="23" xfId="0" applyNumberFormat="1" applyFill="1" applyBorder="1" applyAlignment="1">
      <alignment wrapText="1"/>
    </xf>
    <xf numFmtId="9" fontId="0" fillId="8" borderId="34" xfId="1" applyFont="1" applyFill="1" applyBorder="1" applyAlignment="1">
      <alignment wrapText="1"/>
    </xf>
    <xf numFmtId="9" fontId="0" fillId="8" borderId="4" xfId="1" applyFont="1" applyFill="1" applyBorder="1" applyAlignment="1">
      <alignment wrapText="1"/>
    </xf>
    <xf numFmtId="9" fontId="0" fillId="8" borderId="35" xfId="1" applyFont="1" applyFill="1" applyBorder="1" applyAlignment="1">
      <alignment wrapText="1"/>
    </xf>
    <xf numFmtId="9" fontId="0" fillId="8" borderId="23" xfId="1" applyFont="1" applyFill="1" applyBorder="1" applyAlignment="1">
      <alignment wrapText="1"/>
    </xf>
    <xf numFmtId="0" fontId="5" fillId="7" borderId="41" xfId="0" applyFont="1" applyFill="1" applyBorder="1" applyAlignment="1">
      <alignment horizontal="center" vertical="center" wrapText="1"/>
    </xf>
    <xf numFmtId="0" fontId="5" fillId="7" borderId="59" xfId="0" applyFont="1" applyFill="1" applyBorder="1" applyAlignment="1">
      <alignment horizontal="center" vertical="center" wrapText="1"/>
    </xf>
    <xf numFmtId="0" fontId="5" fillId="7" borderId="44" xfId="0" applyFont="1" applyFill="1" applyBorder="1" applyAlignment="1">
      <alignment horizontal="center" vertical="center" wrapText="1"/>
    </xf>
    <xf numFmtId="0" fontId="4" fillId="7" borderId="57" xfId="0" applyFont="1" applyFill="1" applyBorder="1" applyAlignment="1">
      <alignment horizontal="center" vertical="center" wrapText="1"/>
    </xf>
    <xf numFmtId="2" fontId="0" fillId="8" borderId="60" xfId="0" applyNumberFormat="1" applyFill="1" applyBorder="1" applyAlignment="1">
      <alignment wrapText="1"/>
    </xf>
    <xf numFmtId="2" fontId="0" fillId="8" borderId="24" xfId="0" applyNumberFormat="1" applyFill="1" applyBorder="1" applyAlignment="1">
      <alignment wrapText="1"/>
    </xf>
    <xf numFmtId="0" fontId="4" fillId="7" borderId="56" xfId="0" applyFont="1" applyFill="1" applyBorder="1" applyAlignment="1">
      <alignment horizontal="center" vertical="center" wrapText="1"/>
    </xf>
    <xf numFmtId="2" fontId="0" fillId="8" borderId="61" xfId="0" applyNumberFormat="1" applyFill="1" applyBorder="1" applyAlignment="1">
      <alignment wrapText="1"/>
    </xf>
    <xf numFmtId="2" fontId="0" fillId="8" borderId="26" xfId="0" applyNumberForma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9" fontId="0" fillId="8" borderId="60" xfId="1" applyFont="1" applyFill="1" applyBorder="1" applyAlignment="1">
      <alignment wrapText="1"/>
    </xf>
    <xf numFmtId="9" fontId="0" fillId="8" borderId="61" xfId="1" applyFont="1" applyFill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9" borderId="0" xfId="0" applyFill="1"/>
    <xf numFmtId="0" fontId="6" fillId="0" borderId="0" xfId="0" applyFont="1"/>
    <xf numFmtId="4" fontId="0" fillId="5" borderId="6" xfId="0" applyNumberFormat="1" applyFill="1" applyBorder="1"/>
    <xf numFmtId="4" fontId="0" fillId="5" borderId="1" xfId="0" applyNumberFormat="1" applyFill="1" applyBorder="1"/>
    <xf numFmtId="0" fontId="8" fillId="0" borderId="0" xfId="0" applyFont="1" applyAlignment="1">
      <alignment horizontal="center" vertical="center" readingOrder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wrapText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623E6A"/>
      <color rgb="FF217487"/>
      <color rgb="FF4F6228"/>
      <color rgb="FF6EC6DC"/>
      <color rgb="FF9BBB59"/>
      <color rgb="FFA2DBE8"/>
      <color rgb="FFC3D69B"/>
      <color rgb="FFC2A3C9"/>
      <color rgb="FF955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NT!$B$3:$E$3</c:f>
              <c:numCache>
                <c:formatCode>0.00</c:formatCode>
                <c:ptCount val="4"/>
                <c:pt idx="0">
                  <c:v>6.3984069090521052</c:v>
                </c:pt>
                <c:pt idx="1">
                  <c:v>6.5739455675942757</c:v>
                </c:pt>
                <c:pt idx="2">
                  <c:v>6.6176607808038188</c:v>
                </c:pt>
                <c:pt idx="3">
                  <c:v>6.8710785360219244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9-45CF-9BF2-F1AF4C5CB72E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NT!$B$4:$E$4</c:f>
              <c:numCache>
                <c:formatCode>0.00</c:formatCode>
                <c:ptCount val="4"/>
                <c:pt idx="0">
                  <c:v>2.6736147093755509</c:v>
                </c:pt>
                <c:pt idx="1">
                  <c:v>2.7397286911230632</c:v>
                </c:pt>
                <c:pt idx="2">
                  <c:v>2.7563850804733172</c:v>
                </c:pt>
                <c:pt idx="3">
                  <c:v>2.863846100271263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9-45CF-9BF2-F1AF4C5CB72E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NT!$B$5:$E$5</c:f>
              <c:numCache>
                <c:formatCode>0.00</c:formatCode>
                <c:ptCount val="4"/>
                <c:pt idx="0">
                  <c:v>1.444127238894827</c:v>
                </c:pt>
                <c:pt idx="1">
                  <c:v>1.507916538155909</c:v>
                </c:pt>
                <c:pt idx="2">
                  <c:v>1.524074366881943</c:v>
                </c:pt>
                <c:pt idx="3">
                  <c:v>1.632121726879765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9-45CF-9BF2-F1AF4C5CB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16774569845436"/>
          <c:y val="0.12818462477891249"/>
          <c:w val="0.87795217264508607"/>
          <c:h val="0.5942228427925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NT!$P$1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NT!$P$2:$P$3</c:f>
              <c:numCache>
                <c:formatCode>0.00</c:formatCode>
                <c:ptCount val="2"/>
                <c:pt idx="0">
                  <c:v>1.444127238894827</c:v>
                </c:pt>
                <c:pt idx="1">
                  <c:v>1.524074366881943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5-47A7-BE2A-E41D29BD38B7}"/>
            </c:ext>
          </c:extLst>
        </c:ser>
        <c:ser>
          <c:idx val="1"/>
          <c:order val="1"/>
          <c:tx>
            <c:strRef>
              <c:f>NT!$Q$1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NT!$Q$2:$Q$3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5-47A7-BE2A-E41D29BD38B7}"/>
            </c:ext>
          </c:extLst>
        </c:ser>
        <c:ser>
          <c:idx val="2"/>
          <c:order val="2"/>
          <c:tx>
            <c:strRef>
              <c:f>NT!$R$1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NT!$R$2:$R$3</c:f>
              <c:numCache>
                <c:formatCode>0.00</c:formatCode>
                <c:ptCount val="2"/>
                <c:pt idx="0">
                  <c:v>1.033288398962865</c:v>
                </c:pt>
                <c:pt idx="1">
                  <c:v>1.118382450689916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5-47A7-BE2A-E41D29BD38B7}"/>
            </c:ext>
          </c:extLst>
        </c:ser>
        <c:ser>
          <c:idx val="3"/>
          <c:order val="3"/>
          <c:tx>
            <c:strRef>
              <c:f>NT!$S$1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NT!$S$2:$S$3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5-47A7-BE2A-E41D29BD38B7}"/>
            </c:ext>
          </c:extLst>
        </c:ser>
        <c:ser>
          <c:idx val="4"/>
          <c:order val="4"/>
          <c:tx>
            <c:strRef>
              <c:f>NT!$T$1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NT!$T$2:$T$3</c:f>
              <c:numCache>
                <c:formatCode>0.00</c:formatCode>
                <c:ptCount val="2"/>
                <c:pt idx="0">
                  <c:v>1.59046545774413</c:v>
                </c:pt>
                <c:pt idx="1">
                  <c:v>1.6687186249602011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5-47A7-BE2A-E41D29BD38B7}"/>
            </c:ext>
          </c:extLst>
        </c:ser>
        <c:ser>
          <c:idx val="5"/>
          <c:order val="5"/>
          <c:tx>
            <c:strRef>
              <c:f>NT!$U$1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NT!$U$2:$U$3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5-47A7-BE2A-E41D29BD3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</c:barChart>
      <c:catAx>
        <c:axId val="380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1481481481481"/>
          <c:y val="0.86199609801159649"/>
          <c:w val="0.31481481481481483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16774569845436"/>
          <c:y val="0.12818462477891249"/>
          <c:w val="0.87795217264508607"/>
          <c:h val="0.5942228427925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NT!$P$1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NT!$P$8:$P$9</c:f>
              <c:numCache>
                <c:formatCode>0%</c:formatCode>
                <c:ptCount val="2"/>
                <c:pt idx="0">
                  <c:v>0.71784254574807516</c:v>
                </c:pt>
                <c:pt idx="1">
                  <c:v>0.71902591494735679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032-A724-B885046B1DC5}"/>
            </c:ext>
          </c:extLst>
        </c:ser>
        <c:ser>
          <c:idx val="1"/>
          <c:order val="1"/>
          <c:tx>
            <c:strRef>
              <c:f>NT!$Q$1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NT!$Q$8:$Q$9</c:f>
              <c:numCache>
                <c:formatCode>0%</c:formatCode>
                <c:ptCount val="2"/>
                <c:pt idx="0">
                  <c:v>0.93389020250241417</c:v>
                </c:pt>
                <c:pt idx="1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7-4032-A724-B885046B1DC5}"/>
            </c:ext>
          </c:extLst>
        </c:ser>
        <c:ser>
          <c:idx val="2"/>
          <c:order val="2"/>
          <c:tx>
            <c:strRef>
              <c:f>NT!$R$1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NT!$R$8:$R$9</c:f>
              <c:numCache>
                <c:formatCode>0%</c:formatCode>
                <c:ptCount val="2"/>
                <c:pt idx="0">
                  <c:v>0.38974546888215278</c:v>
                </c:pt>
                <c:pt idx="1">
                  <c:v>0.38977459543087339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7-4032-A724-B885046B1DC5}"/>
            </c:ext>
          </c:extLst>
        </c:ser>
        <c:ser>
          <c:idx val="3"/>
          <c:order val="3"/>
          <c:tx>
            <c:strRef>
              <c:f>NT!$S$1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NT!$S$8:$S$9</c:f>
              <c:numCache>
                <c:formatCode>0%</c:formatCode>
                <c:ptCount val="2"/>
                <c:pt idx="0">
                  <c:v>0.14233349895320629</c:v>
                </c:pt>
                <c:pt idx="1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7-4032-A724-B885046B1DC5}"/>
            </c:ext>
          </c:extLst>
        </c:ser>
        <c:ser>
          <c:idx val="4"/>
          <c:order val="4"/>
          <c:tx>
            <c:strRef>
              <c:f>NT!$T$1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NT!$T$8:$T$9</c:f>
              <c:numCache>
                <c:formatCode>0%</c:formatCode>
                <c:ptCount val="2"/>
                <c:pt idx="0">
                  <c:v>0.84950066000929947</c:v>
                </c:pt>
                <c:pt idx="1">
                  <c:v>0.8512402170200406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7-4032-A724-B885046B1DC5}"/>
            </c:ext>
          </c:extLst>
        </c:ser>
        <c:ser>
          <c:idx val="5"/>
          <c:order val="5"/>
          <c:tx>
            <c:strRef>
              <c:f>NT!$U$1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NT!$U$8:$U$9</c:f>
              <c:numCache>
                <c:formatCode>0%</c:formatCode>
                <c:ptCount val="2"/>
                <c:pt idx="0">
                  <c:v>0.93389020250241417</c:v>
                </c:pt>
                <c:pt idx="1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7-4032-A724-B885046B1D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</c:barChart>
      <c:catAx>
        <c:axId val="380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1481481481481"/>
          <c:y val="0.86199609801159649"/>
          <c:w val="0.31481481481481483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GA!$B$9:$E$9</c:f>
              <c:numCache>
                <c:formatCode>0.00</c:formatCode>
                <c:ptCount val="4"/>
                <c:pt idx="0">
                  <c:v>3.5924937520074121</c:v>
                </c:pt>
                <c:pt idx="1">
                  <c:v>3.749406920359529</c:v>
                </c:pt>
                <c:pt idx="2">
                  <c:v>3.7840193000127318</c:v>
                </c:pt>
                <c:pt idx="3">
                  <c:v>4.5462831696223187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C-4624-88D4-69D617DE81FE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GA!$B$10:$E$10</c:f>
              <c:numCache>
                <c:formatCode>0.00</c:formatCode>
                <c:ptCount val="4"/>
                <c:pt idx="0">
                  <c:v>1.1679545835704881</c:v>
                </c:pt>
                <c:pt idx="1">
                  <c:v>1.268779190081873</c:v>
                </c:pt>
                <c:pt idx="2">
                  <c:v>1.29406862108453</c:v>
                </c:pt>
                <c:pt idx="3">
                  <c:v>2.4332865248726532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C-4624-88D4-69D617DE81FE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GA!$B$11:$E$11</c:f>
              <c:numCache>
                <c:formatCode>0.00</c:formatCode>
                <c:ptCount val="4"/>
                <c:pt idx="0">
                  <c:v>0.1583187021009996</c:v>
                </c:pt>
                <c:pt idx="1">
                  <c:v>0.27901756555819363</c:v>
                </c:pt>
                <c:pt idx="2">
                  <c:v>0.30967453629113101</c:v>
                </c:pt>
                <c:pt idx="3">
                  <c:v>1.7379838209700049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C-4624-88D4-69D617DE8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GA!$B$21:$E$21</c:f>
              <c:numCache>
                <c:formatCode>0%</c:formatCode>
                <c:ptCount val="4"/>
                <c:pt idx="0">
                  <c:v>0.1789561140001753</c:v>
                </c:pt>
                <c:pt idx="1">
                  <c:v>0.14918647357458839</c:v>
                </c:pt>
                <c:pt idx="2">
                  <c:v>0.14872943821189361</c:v>
                </c:pt>
                <c:pt idx="3">
                  <c:v>8.4617578920600373E-2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B-4507-BCCF-2B409A8E7365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GA!$B$22:$E$22</c:f>
              <c:numCache>
                <c:formatCode>0%</c:formatCode>
                <c:ptCount val="4"/>
                <c:pt idx="0">
                  <c:v>0.70837890547626747</c:v>
                </c:pt>
                <c:pt idx="1">
                  <c:v>0.70744632786467465</c:v>
                </c:pt>
                <c:pt idx="2">
                  <c:v>0.70746379881535493</c:v>
                </c:pt>
                <c:pt idx="3">
                  <c:v>0.66323322602833368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B-4507-BCCF-2B409A8E7365}"/>
            </c:ext>
          </c:extLst>
        </c:ser>
        <c:ser>
          <c:idx val="2"/>
          <c:order val="2"/>
          <c:tx>
            <c:strRef>
              <c:f>GA!$A$23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GA!$B$23:$E$23</c:f>
              <c:numCache>
                <c:formatCode>0%</c:formatCode>
                <c:ptCount val="4"/>
                <c:pt idx="0">
                  <c:v>0.77884471313688519</c:v>
                </c:pt>
                <c:pt idx="1">
                  <c:v>0.76088438091568589</c:v>
                </c:pt>
                <c:pt idx="2">
                  <c:v>0.75140000160674991</c:v>
                </c:pt>
                <c:pt idx="3">
                  <c:v>0.6532563973715847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C-4AFF-8BD1-E73A0BA8C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GA!$B$15:$E$15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6-45AA-A2F5-F03D65A7EEC2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GA!$B$16:$E$16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6-45AA-A2F5-F03D65A7EEC2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GA!$B$17:$E$17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6-45AA-A2F5-F03D65A7E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GA!$B$3:$E$3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13.647889410743771</c:v>
                </c:pt>
                <c:pt idx="2">
                  <c:v>13.86741228226404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3-4435-98DC-64C2A1BE0F07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GA!$B$4:$E$4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3-4435-98DC-64C2A1BE0F07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GA!$B$5:$E$5</c:f>
              <c:numCache>
                <c:formatCode>0.00</c:formatCode>
                <c:ptCount val="4"/>
                <c:pt idx="0">
                  <c:v>5.3457603278315133</c:v>
                </c:pt>
                <c:pt idx="1">
                  <c:v>6.7966082223913302</c:v>
                </c:pt>
                <c:pt idx="2">
                  <c:v>6.8881166630293054</c:v>
                </c:pt>
                <c:pt idx="3">
                  <c:v>26.22101985257045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3-4435-98DC-64C2A1BE0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GA!$F$3:$I$3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34.87458418393787</c:v>
                </c:pt>
                <c:pt idx="2">
                  <c:v>36.791589821612263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A-46A6-85E6-73B6E37D4A8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GA!$F$4:$I$4</c:f>
              <c:numCache>
                <c:formatCode>0.00</c:formatCode>
                <c:ptCount val="4"/>
                <c:pt idx="0">
                  <c:v>5.1310355059332693</c:v>
                </c:pt>
                <c:pt idx="1">
                  <c:v>6.5550625001188196</c:v>
                </c:pt>
                <c:pt idx="2">
                  <c:v>7.1609550803001074</c:v>
                </c:pt>
                <c:pt idx="3">
                  <c:v>26.197570231855821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A-46A6-85E6-73B6E37D4A8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GA!$F$5:$I$5</c:f>
              <c:numCache>
                <c:formatCode>0.00</c:formatCode>
                <c:ptCount val="4"/>
                <c:pt idx="0">
                  <c:v>3.6225967132696648</c:v>
                </c:pt>
                <c:pt idx="1">
                  <c:v>5.0901441845869213</c:v>
                </c:pt>
                <c:pt idx="2">
                  <c:v>5.7080777968637921</c:v>
                </c:pt>
                <c:pt idx="3">
                  <c:v>25.05281292581989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A-46A6-85E6-73B6E37D4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GA!$J$3:$M$3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14F-9348-26F9343D96B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GA!$J$4:$M$4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2-414F-9348-26F9343D96B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GA!$J$5:$M$5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2-414F-9348-26F9343D9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GA!$F$9:$I$9</c:f>
              <c:numCache>
                <c:formatCode>0.00</c:formatCode>
                <c:ptCount val="4"/>
                <c:pt idx="0">
                  <c:v>6.8259393128710846</c:v>
                </c:pt>
                <c:pt idx="1">
                  <c:v>6.8998588188645353</c:v>
                </c:pt>
                <c:pt idx="2">
                  <c:v>6.9754989286812688</c:v>
                </c:pt>
                <c:pt idx="3">
                  <c:v>8.9494510156364875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9-4FF3-BF77-8D2D2F6A986A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GA!$F$10:$I$10</c:f>
              <c:numCache>
                <c:formatCode>0.00</c:formatCode>
                <c:ptCount val="4"/>
                <c:pt idx="0">
                  <c:v>0.875465847231362</c:v>
                </c:pt>
                <c:pt idx="1">
                  <c:v>0.99920001952538839</c:v>
                </c:pt>
                <c:pt idx="2">
                  <c:v>1.013279760440057</c:v>
                </c:pt>
                <c:pt idx="3">
                  <c:v>1.956828584933771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9-4FF3-BF77-8D2D2F6A986A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GA!$F$11:$I$11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0.7879341870479265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9-4FF3-BF77-8D2D2F6A9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GA!$J$9:$M$9</c:f>
              <c:numCache>
                <c:formatCode>0.00</c:formatCode>
                <c:ptCount val="4"/>
                <c:pt idx="0">
                  <c:v>2.779975791342217</c:v>
                </c:pt>
                <c:pt idx="1">
                  <c:v>2.8863605438095101</c:v>
                </c:pt>
                <c:pt idx="2">
                  <c:v>2.9391220117216799</c:v>
                </c:pt>
                <c:pt idx="3">
                  <c:v>3.7029325082361622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D-4D34-AAA6-FBB810394BAC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GA!$J$10:$M$10</c:f>
              <c:numCache>
                <c:formatCode>0.00</c:formatCode>
                <c:ptCount val="4"/>
                <c:pt idx="0">
                  <c:v>1.2413470969818949</c:v>
                </c:pt>
                <c:pt idx="1">
                  <c:v>1.326563203020686</c:v>
                </c:pt>
                <c:pt idx="2">
                  <c:v>1.3723836858291809</c:v>
                </c:pt>
                <c:pt idx="3">
                  <c:v>2.4443402274657502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D-4D34-AAA6-FBB810394BAC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GA!$J$11:$M$11</c:f>
              <c:numCache>
                <c:formatCode>0.00</c:formatCode>
                <c:ptCount val="4"/>
                <c:pt idx="0">
                  <c:v>0.41335840228477327</c:v>
                </c:pt>
                <c:pt idx="1">
                  <c:v>0.5181206032821547</c:v>
                </c:pt>
                <c:pt idx="2">
                  <c:v>0.57492086319453939</c:v>
                </c:pt>
                <c:pt idx="3">
                  <c:v>1.9358637570346411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D-4D34-AAA6-FBB810394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NT!$B$15:$E$15</c:f>
              <c:numCache>
                <c:formatCode>0%</c:formatCode>
                <c:ptCount val="4"/>
                <c:pt idx="0">
                  <c:v>0.71784254574807516</c:v>
                </c:pt>
                <c:pt idx="1">
                  <c:v>0.71878924110750053</c:v>
                </c:pt>
                <c:pt idx="2">
                  <c:v>0.71902591494735679</c:v>
                </c:pt>
                <c:pt idx="3">
                  <c:v>0.71929973886451226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0-4609-A26A-D49545CA918E}"/>
            </c:ext>
          </c:extLst>
        </c:ser>
        <c:ser>
          <c:idx val="1"/>
          <c:order val="1"/>
          <c:tx>
            <c:strRef>
              <c:f>NT!$A$16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NT!$B$16:$E$16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0.93389020250241417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0-4609-A26A-D49545CA9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GA!$B$15:$E$15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5-4F74-A4C3-3B2CB35E75DC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GA!$B$16:$E$16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5-4F74-A4C3-3B2CB35E75DC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GA!$B$17:$E$17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5-4F74-A4C3-3B2CB35E7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GA!$B$15:$E$15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890-A5A2-4ABBC26FA372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GA!$B$16:$E$16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E-4890-A5A2-4ABBC26FA372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GA!$B$17:$E$17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E-4890-A5A2-4ABBC26FA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GA!$F$21:$I$21</c:f>
              <c:numCache>
                <c:formatCode>0%</c:formatCode>
                <c:ptCount val="4"/>
                <c:pt idx="0">
                  <c:v>5.0705081677386403E-2</c:v>
                </c:pt>
                <c:pt idx="1">
                  <c:v>4.7618360169951732E-2</c:v>
                </c:pt>
                <c:pt idx="2">
                  <c:v>4.7307124389551848E-2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36E-9F2B-EA4A5E6908FF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GA!$F$22:$I$22</c:f>
              <c:numCache>
                <c:formatCode>0%</c:formatCode>
                <c:ptCount val="4"/>
                <c:pt idx="0">
                  <c:v>0.32778404186991794</c:v>
                </c:pt>
                <c:pt idx="1">
                  <c:v>0.32525926932551358</c:v>
                </c:pt>
                <c:pt idx="2">
                  <c:v>0.32511658144800643</c:v>
                </c:pt>
                <c:pt idx="3">
                  <c:v>0.3036335260336161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C-436E-9F2B-EA4A5E6908FF}"/>
            </c:ext>
          </c:extLst>
        </c:ser>
        <c:ser>
          <c:idx val="2"/>
          <c:order val="2"/>
          <c:tx>
            <c:strRef>
              <c:f>GA!$A$23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GA!$F$23:$I$23</c:f>
              <c:numCache>
                <c:formatCode>0%</c:formatCode>
                <c:ptCount val="4"/>
                <c:pt idx="0">
                  <c:v>0.17119191490930169</c:v>
                </c:pt>
                <c:pt idx="1">
                  <c:v>0.15872285301231751</c:v>
                </c:pt>
                <c:pt idx="2">
                  <c:v>0.1587629498368627</c:v>
                </c:pt>
                <c:pt idx="3">
                  <c:v>0.1121738022526993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C-436E-9F2B-EA4A5E690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GA!$J$21:$M$21</c:f>
              <c:numCache>
                <c:formatCode>0%</c:formatCode>
                <c:ptCount val="4"/>
                <c:pt idx="0">
                  <c:v>0.34946013131924097</c:v>
                </c:pt>
                <c:pt idx="1">
                  <c:v>0.32112792677909235</c:v>
                </c:pt>
                <c:pt idx="2">
                  <c:v>0.32083706795621403</c:v>
                </c:pt>
                <c:pt idx="3">
                  <c:v>0.20867727017565588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42BA-AC93-1DC80A316383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GA!$J$22:$M$22</c:f>
              <c:numCache>
                <c:formatCode>0%</c:formatCode>
                <c:ptCount val="4"/>
                <c:pt idx="0">
                  <c:v>0.9429497914274354</c:v>
                </c:pt>
                <c:pt idx="1">
                  <c:v>0.94385840641510688</c:v>
                </c:pt>
                <c:pt idx="2">
                  <c:v>0.93484994284991463</c:v>
                </c:pt>
                <c:pt idx="3">
                  <c:v>0.87573623317814475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D-42BA-AC93-1DC80A316383}"/>
            </c:ext>
          </c:extLst>
        </c:ser>
        <c:ser>
          <c:idx val="2"/>
          <c:order val="2"/>
          <c:tx>
            <c:strRef>
              <c:f>GA!$A$23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GA!$J$23:$M$23</c:f>
              <c:numCache>
                <c:formatCode>0%</c:formatCode>
                <c:ptCount val="4"/>
                <c:pt idx="0">
                  <c:v>0.83217034194749029</c:v>
                </c:pt>
                <c:pt idx="1">
                  <c:v>0.82001862367640177</c:v>
                </c:pt>
                <c:pt idx="2">
                  <c:v>0.81258653637404421</c:v>
                </c:pt>
                <c:pt idx="3">
                  <c:v>0.71913821990620042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D-42BA-AC93-1DC80A316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  <a:endParaRPr lang="pt-PT"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GA!$P$2:$P$3</c:f>
              <c:numCache>
                <c:formatCode>0.00</c:formatCode>
                <c:ptCount val="2"/>
                <c:pt idx="0">
                  <c:v>5.3457603278315133</c:v>
                </c:pt>
                <c:pt idx="1">
                  <c:v>6.8881166630293054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428F-B83A-A223C27E271C}"/>
            </c:ext>
          </c:extLst>
        </c:ser>
        <c:ser>
          <c:idx val="1"/>
          <c:order val="1"/>
          <c:tx>
            <c:strRef>
              <c:f>GA!$Q$1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GA!$Q$2:$Q$3</c:f>
              <c:numCache>
                <c:formatCode>0.00</c:formatCode>
                <c:ptCount val="2"/>
                <c:pt idx="0">
                  <c:v>0.1583187021009996</c:v>
                </c:pt>
                <c:pt idx="1">
                  <c:v>0.30967453629113101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428F-B83A-A223C27E271C}"/>
            </c:ext>
          </c:extLst>
        </c:ser>
        <c:ser>
          <c:idx val="2"/>
          <c:order val="2"/>
          <c:tx>
            <c:strRef>
              <c:f>GA!$R$1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GA!$R$2:$R$3</c:f>
              <c:numCache>
                <c:formatCode>0.00</c:formatCode>
                <c:ptCount val="2"/>
                <c:pt idx="0">
                  <c:v>1.2010384970837009</c:v>
                </c:pt>
                <c:pt idx="1">
                  <c:v>1.5369061488275471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428F-B83A-A223C27E271C}"/>
            </c:ext>
          </c:extLst>
        </c:ser>
        <c:ser>
          <c:idx val="3"/>
          <c:order val="3"/>
          <c:tx>
            <c:strRef>
              <c:f>GA!$S$1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GA!$S$2:$S$3</c:f>
              <c:numCache>
                <c:formatCode>0.00</c:formatCode>
                <c:ptCount val="2"/>
                <c:pt idx="0">
                  <c:v>3.6225967132696648</c:v>
                </c:pt>
                <c:pt idx="1">
                  <c:v>5.7080777968637921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428F-B83A-A223C27E271C}"/>
            </c:ext>
          </c:extLst>
        </c:ser>
        <c:ser>
          <c:idx val="4"/>
          <c:order val="4"/>
          <c:tx>
            <c:strRef>
              <c:f>GA!$T$1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GA!$T$2:$T$3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428F-B83A-A223C27E271C}"/>
            </c:ext>
          </c:extLst>
        </c:ser>
        <c:ser>
          <c:idx val="5"/>
          <c:order val="5"/>
          <c:tx>
            <c:strRef>
              <c:f>GA!$U$1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GA!$U$2:$U$3</c:f>
              <c:numCache>
                <c:formatCode>0.00</c:formatCode>
                <c:ptCount val="2"/>
                <c:pt idx="0">
                  <c:v>0.4591539368757015</c:v>
                </c:pt>
                <c:pt idx="1">
                  <c:v>0.88028091727450142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428F-B83A-A223C27E271C}"/>
            </c:ext>
          </c:extLst>
        </c:ser>
        <c:ser>
          <c:idx val="6"/>
          <c:order val="6"/>
          <c:tx>
            <c:strRef>
              <c:f>GA!$V$1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GA!$V$2:$V$3</c:f>
              <c:numCache>
                <c:formatCode>0.00</c:formatCode>
                <c:ptCount val="2"/>
                <c:pt idx="0">
                  <c:v>6.6509091479003031</c:v>
                </c:pt>
                <c:pt idx="1">
                  <c:v>8.0486936006907133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428F-B83A-A223C27E271C}"/>
            </c:ext>
          </c:extLst>
        </c:ser>
        <c:ser>
          <c:idx val="7"/>
          <c:order val="7"/>
          <c:tx>
            <c:strRef>
              <c:f>GA!$W$1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GA!$W$2:$W$3</c:f>
              <c:numCache>
                <c:formatCode>0.00</c:formatCode>
                <c:ptCount val="2"/>
                <c:pt idx="0">
                  <c:v>0.41335840228477327</c:v>
                </c:pt>
                <c:pt idx="1">
                  <c:v>0.57492086319453939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428F-B83A-A223C27E271C}"/>
            </c:ext>
          </c:extLst>
        </c:ser>
        <c:ser>
          <c:idx val="8"/>
          <c:order val="8"/>
          <c:tx>
            <c:strRef>
              <c:f>GA!$X$1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GA!$X$2:$X$3</c:f>
              <c:numCache>
                <c:formatCode>0.00</c:formatCode>
                <c:ptCount val="2"/>
                <c:pt idx="0">
                  <c:v>1.3454186852932779</c:v>
                </c:pt>
                <c:pt idx="1">
                  <c:v>1.655205805075082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428F-B83A-A223C27E2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</c:barChart>
      <c:catAx>
        <c:axId val="37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6524554736641"/>
          <c:y val="0.85771632657323682"/>
          <c:w val="0.50675661369867009"/>
          <c:h val="0.1069167415081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GA!$P$8:$P$9</c:f>
              <c:numCache>
                <c:formatCode>0%</c:formatCode>
                <c:ptCount val="2"/>
                <c:pt idx="0">
                  <c:v>0.1789561140001753</c:v>
                </c:pt>
                <c:pt idx="1">
                  <c:v>0.14872943821189361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A-4C55-B5EC-081E1428DE41}"/>
            </c:ext>
          </c:extLst>
        </c:ser>
        <c:ser>
          <c:idx val="1"/>
          <c:order val="1"/>
          <c:tx>
            <c:strRef>
              <c:f>GA!$Q$1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GA!$Q$8:$Q$9</c:f>
              <c:numCache>
                <c:formatCode>0%</c:formatCode>
                <c:ptCount val="2"/>
                <c:pt idx="0">
                  <c:v>0.70837890547626747</c:v>
                </c:pt>
                <c:pt idx="1">
                  <c:v>0.70746379881535493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A-4C55-B5EC-081E1428DE41}"/>
            </c:ext>
          </c:extLst>
        </c:ser>
        <c:ser>
          <c:idx val="2"/>
          <c:order val="2"/>
          <c:tx>
            <c:strRef>
              <c:f>GA!$R$1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GA!$R$8:$R$9</c:f>
              <c:numCache>
                <c:formatCode>0%</c:formatCode>
                <c:ptCount val="2"/>
                <c:pt idx="0">
                  <c:v>0.77884471313688519</c:v>
                </c:pt>
                <c:pt idx="1">
                  <c:v>0.75140000160674991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A-4C55-B5EC-081E1428DE41}"/>
            </c:ext>
          </c:extLst>
        </c:ser>
        <c:ser>
          <c:idx val="3"/>
          <c:order val="3"/>
          <c:tx>
            <c:strRef>
              <c:f>GA!$S$1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GA!$S$8:$S$9</c:f>
              <c:numCache>
                <c:formatCode>0%</c:formatCode>
                <c:ptCount val="2"/>
                <c:pt idx="0">
                  <c:v>5.0705081677386403E-2</c:v>
                </c:pt>
                <c:pt idx="1">
                  <c:v>4.7307124389551848E-2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A-4C55-B5EC-081E1428DE41}"/>
            </c:ext>
          </c:extLst>
        </c:ser>
        <c:ser>
          <c:idx val="4"/>
          <c:order val="4"/>
          <c:tx>
            <c:strRef>
              <c:f>GA!$T$1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GA!$T$8:$T$9</c:f>
              <c:numCache>
                <c:formatCode>0%</c:formatCode>
                <c:ptCount val="2"/>
                <c:pt idx="0">
                  <c:v>0.32778404186991794</c:v>
                </c:pt>
                <c:pt idx="1">
                  <c:v>0.32511658144800643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A-4C55-B5EC-081E1428DE41}"/>
            </c:ext>
          </c:extLst>
        </c:ser>
        <c:ser>
          <c:idx val="5"/>
          <c:order val="5"/>
          <c:tx>
            <c:strRef>
              <c:f>GA!$U$1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GA!$U$8:$U$9</c:f>
              <c:numCache>
                <c:formatCode>0%</c:formatCode>
                <c:ptCount val="2"/>
                <c:pt idx="0">
                  <c:v>0.17119191490930169</c:v>
                </c:pt>
                <c:pt idx="1">
                  <c:v>0.1587629498368627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A-4C55-B5EC-081E1428DE41}"/>
            </c:ext>
          </c:extLst>
        </c:ser>
        <c:ser>
          <c:idx val="6"/>
          <c:order val="6"/>
          <c:tx>
            <c:strRef>
              <c:f>GA!$V$1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GA!$V$8:$V$9</c:f>
              <c:numCache>
                <c:formatCode>0%</c:formatCode>
                <c:ptCount val="2"/>
                <c:pt idx="0">
                  <c:v>0.34946013131924097</c:v>
                </c:pt>
                <c:pt idx="1">
                  <c:v>0.32083706795621403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A-4C55-B5EC-081E1428DE41}"/>
            </c:ext>
          </c:extLst>
        </c:ser>
        <c:ser>
          <c:idx val="7"/>
          <c:order val="7"/>
          <c:tx>
            <c:strRef>
              <c:f>GA!$W$1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GA!$W$8:$W$9</c:f>
              <c:numCache>
                <c:formatCode>0%</c:formatCode>
                <c:ptCount val="2"/>
                <c:pt idx="0">
                  <c:v>0.9429497914274354</c:v>
                </c:pt>
                <c:pt idx="1">
                  <c:v>0.93484994284991463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A-4C55-B5EC-081E1428DE41}"/>
            </c:ext>
          </c:extLst>
        </c:ser>
        <c:ser>
          <c:idx val="8"/>
          <c:order val="8"/>
          <c:tx>
            <c:strRef>
              <c:f>GA!$X$1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GA!$X$8:$X$9</c:f>
              <c:numCache>
                <c:formatCode>0%</c:formatCode>
                <c:ptCount val="2"/>
                <c:pt idx="0">
                  <c:v>0.83217034194749029</c:v>
                </c:pt>
                <c:pt idx="1">
                  <c:v>0.81258653637404421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DA-4C55-B5EC-081E1428D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</c:barChart>
      <c:catAx>
        <c:axId val="37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6524554736641"/>
          <c:y val="0.85771632657323682"/>
          <c:w val="0.50675661369867009"/>
          <c:h val="0.1069167415081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DE!$B$3:$E$3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7.1445988222711234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F-48DA-8468-786AE14D75BF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DE!$B$4:$E$4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F-48DA-8468-786AE14D75BF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DE!$B$5:$E$5</c:f>
              <c:numCache>
                <c:formatCode>0.00</c:formatCode>
                <c:ptCount val="4"/>
                <c:pt idx="0">
                  <c:v>5.4749536574737236</c:v>
                </c:pt>
                <c:pt idx="1">
                  <c:v>6.4242023095174234</c:v>
                </c:pt>
                <c:pt idx="2">
                  <c:v>6.7429378744433626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F-48DA-8468-786AE14D7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DE!$B$21:$E$21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0.43623477917144254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2-408E-B46E-8620C79A04DC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DE!$B$22:$E$22</c:f>
              <c:numCache>
                <c:formatCode>0%</c:formatCode>
                <c:ptCount val="4"/>
                <c:pt idx="0">
                  <c:v>0.78807046342811804</c:v>
                </c:pt>
                <c:pt idx="1">
                  <c:v>0.78815794900669844</c:v>
                </c:pt>
                <c:pt idx="2">
                  <c:v>0.78817982040134338</c:v>
                </c:pt>
                <c:pt idx="3">
                  <c:v>0.78540221540142463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2-408E-B46E-8620C79A04DC}"/>
            </c:ext>
          </c:extLst>
        </c:ser>
        <c:ser>
          <c:idx val="2"/>
          <c:order val="2"/>
          <c:tx>
            <c:strRef>
              <c:f>DE!$A$23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DE!$B$23:$E$23</c:f>
              <c:numCache>
                <c:formatCode>0%</c:formatCode>
                <c:ptCount val="4"/>
                <c:pt idx="0">
                  <c:v>0.92913971941825568</c:v>
                </c:pt>
                <c:pt idx="1">
                  <c:v>0.92913971941825568</c:v>
                </c:pt>
                <c:pt idx="2">
                  <c:v>0.92913971941825568</c:v>
                </c:pt>
                <c:pt idx="3">
                  <c:v>0.84950941422814719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2-408E-B46E-8620C79A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DE!$F$3:$I$3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12.65472728823228</c:v>
                </c:pt>
                <c:pt idx="2">
                  <c:v>13.563011414073721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E06-9380-D110E327F2A2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DE!$F$4:$I$4</c:f>
              <c:numCache>
                <c:formatCode>0.00</c:formatCode>
                <c:ptCount val="4"/>
                <c:pt idx="0">
                  <c:v>5.1451524953184116</c:v>
                </c:pt>
                <c:pt idx="1">
                  <c:v>5.8291749320750501</c:v>
                </c:pt>
                <c:pt idx="2">
                  <c:v>6.1512031146431054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2-4E06-9380-D110E327F2A2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DE!$F$5:$I$5</c:f>
              <c:numCache>
                <c:formatCode>0.00</c:formatCode>
                <c:ptCount val="4"/>
                <c:pt idx="0">
                  <c:v>4.2289213421769896</c:v>
                </c:pt>
                <c:pt idx="1">
                  <c:v>4.8561554295561873</c:v>
                </c:pt>
                <c:pt idx="2">
                  <c:v>5.1653673172700767</c:v>
                </c:pt>
                <c:pt idx="3">
                  <c:v>26.822878664266302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2-4E06-9380-D110E327F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DE!$J$3:$M$3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6.4199503573557086</c:v>
                </c:pt>
                <c:pt idx="2">
                  <c:v>6.9492044831872004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2-46CA-B3D1-4A9C8F7F7F41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DE!$J$4:$M$4</c:f>
              <c:numCache>
                <c:formatCode>0.00</c:formatCode>
                <c:ptCount val="4"/>
                <c:pt idx="0">
                  <c:v>5.3847837955921936</c:v>
                </c:pt>
                <c:pt idx="1">
                  <c:v>6.0603633228817273</c:v>
                </c:pt>
                <c:pt idx="2">
                  <c:v>6.5533222925487777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2-46CA-B3D1-4A9C8F7F7F41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DE!$J$5:$M$5</c:f>
              <c:numCache>
                <c:formatCode>0.00</c:formatCode>
                <c:ptCount val="4"/>
                <c:pt idx="0">
                  <c:v>5.2708598357084178</c:v>
                </c:pt>
                <c:pt idx="1">
                  <c:v>5.9593197050836837</c:v>
                </c:pt>
                <c:pt idx="2">
                  <c:v>6.4505520440060016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2-46CA-B3D1-4A9C8F7F7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Levelized Cost Of Hydrogen</a:t>
            </a:r>
            <a:endParaRPr lang="pt-PT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NT!$F$3:$I$3</c:f>
              <c:numCache>
                <c:formatCode>0.00</c:formatCode>
                <c:ptCount val="4"/>
                <c:pt idx="0">
                  <c:v>11.402131313959851</c:v>
                </c:pt>
                <c:pt idx="1">
                  <c:v>11.731799495911689</c:v>
                </c:pt>
                <c:pt idx="2">
                  <c:v>11.81428990242734</c:v>
                </c:pt>
                <c:pt idx="3">
                  <c:v>12.25934691981249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D-4E0A-B97E-20DA311DEFD6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NT!$F$4:$I$4</c:f>
              <c:numCache>
                <c:formatCode>0.00</c:formatCode>
                <c:ptCount val="4"/>
                <c:pt idx="0">
                  <c:v>2.6537400378967342</c:v>
                </c:pt>
                <c:pt idx="1">
                  <c:v>2.7227397996162401</c:v>
                </c:pt>
                <c:pt idx="2">
                  <c:v>2.7404768273215701</c:v>
                </c:pt>
                <c:pt idx="3">
                  <c:v>2.8512478752697179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D-4E0A-B97E-20DA311DEFD6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NT!$F$5:$I$5</c:f>
              <c:numCache>
                <c:formatCode>0.00</c:formatCode>
                <c:ptCount val="4"/>
                <c:pt idx="0">
                  <c:v>1.033288398962865</c:v>
                </c:pt>
                <c:pt idx="1">
                  <c:v>1.100897039244592</c:v>
                </c:pt>
                <c:pt idx="2">
                  <c:v>1.118382450689916</c:v>
                </c:pt>
                <c:pt idx="3">
                  <c:v>1.230451489292383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D-4E0A-B97E-20DA311DE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DE!$B$9:$E$9</c:f>
              <c:numCache>
                <c:formatCode>0.00</c:formatCode>
                <c:ptCount val="4"/>
                <c:pt idx="0">
                  <c:v>7.6397217555491839</c:v>
                </c:pt>
                <c:pt idx="1">
                  <c:v>7.7868292301343773</c:v>
                </c:pt>
                <c:pt idx="2">
                  <c:v>7.8050896907373204</c:v>
                </c:pt>
                <c:pt idx="3">
                  <c:v>8.1915649619109878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184-B3C3-4034966C82BC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DE!$B$10:$E$10</c:f>
              <c:numCache>
                <c:formatCode>0.00</c:formatCode>
                <c:ptCount val="4"/>
                <c:pt idx="0">
                  <c:v>0.73572856662312436</c:v>
                </c:pt>
                <c:pt idx="1">
                  <c:v>0.80850307512891773</c:v>
                </c:pt>
                <c:pt idx="2">
                  <c:v>0.82731635218310473</c:v>
                </c:pt>
                <c:pt idx="3">
                  <c:v>1.442088457603153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184-B3C3-4034966C82BC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DE!$B$11:$E$11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0.2094525818706886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184-B3C3-4034966C8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DE!$F$9:$I$9</c:f>
              <c:numCache>
                <c:formatCode>0.00</c:formatCode>
                <c:ptCount val="4"/>
                <c:pt idx="0">
                  <c:v>13.226445423739939</c:v>
                </c:pt>
                <c:pt idx="1">
                  <c:v>13.377564524333129</c:v>
                </c:pt>
                <c:pt idx="2">
                  <c:v>13.40440386554571</c:v>
                </c:pt>
                <c:pt idx="3">
                  <c:v>13.65971378067408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08F-90AC-4E2476B9D454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DE!$F$10:$I$10</c:f>
              <c:numCache>
                <c:formatCode>0.00</c:formatCode>
                <c:ptCount val="4"/>
                <c:pt idx="0">
                  <c:v>0.56681742568231652</c:v>
                </c:pt>
                <c:pt idx="1">
                  <c:v>0.60136799783053585</c:v>
                </c:pt>
                <c:pt idx="2">
                  <c:v>0.6335385414084751</c:v>
                </c:pt>
                <c:pt idx="3">
                  <c:v>1.1236675007127219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E-408F-90AC-4E2476B9D454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DE!$F$11:$I$11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E-408F-90AC-4E2476B9D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DE!$J$9:$M$9</c:f>
              <c:numCache>
                <c:formatCode>0.00</c:formatCode>
                <c:ptCount val="4"/>
                <c:pt idx="0">
                  <c:v>6.6525518483692174</c:v>
                </c:pt>
                <c:pt idx="1">
                  <c:v>7.0467700206939687</c:v>
                </c:pt>
                <c:pt idx="2">
                  <c:v>7.1150446821717903</c:v>
                </c:pt>
                <c:pt idx="3">
                  <c:v>7.4779328627524189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6-4A91-BC16-A7AE24090158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DE!$J$10:$M$10</c:f>
              <c:numCache>
                <c:formatCode>0.00</c:formatCode>
                <c:ptCount val="4"/>
                <c:pt idx="0">
                  <c:v>0.96439635821812431</c:v>
                </c:pt>
                <c:pt idx="1">
                  <c:v>1.1736425674367521</c:v>
                </c:pt>
                <c:pt idx="2">
                  <c:v>1.1844489491319039</c:v>
                </c:pt>
                <c:pt idx="3">
                  <c:v>1.7468320977809539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6-4A91-BC16-A7AE24090158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DE!$J$11:$M$11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0.60029509326958119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6-4A91-BC16-A7AE24090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DE!$B$15:$E$15</c:f>
              <c:numCache>
                <c:formatCode>0.00</c:formatCode>
                <c:ptCount val="4"/>
                <c:pt idx="0">
                  <c:v>4.8847093718665286</c:v>
                </c:pt>
                <c:pt idx="1">
                  <c:v>4.9646040152405506</c:v>
                </c:pt>
                <c:pt idx="2">
                  <c:v>4.9884794915733028</c:v>
                </c:pt>
                <c:pt idx="3">
                  <c:v>9.3580289712453233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0C2-9445-8C5D4149E8CF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DE!$B$16:$E$16</c:f>
              <c:numCache>
                <c:formatCode>0.00</c:formatCode>
                <c:ptCount val="4"/>
                <c:pt idx="0">
                  <c:v>0.66976802051355566</c:v>
                </c:pt>
                <c:pt idx="1">
                  <c:v>0.72240738811708327</c:v>
                </c:pt>
                <c:pt idx="2">
                  <c:v>0.74001894498331777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B-40C2-9445-8C5D4149E8CF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DE!$B$17:$E$17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1.81677664679722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B-40C2-9445-8C5D4149E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DE!$F$15:$I$15</c:f>
              <c:numCache>
                <c:formatCode>0.00</c:formatCode>
                <c:ptCount val="4"/>
                <c:pt idx="0">
                  <c:v>10.884144391310491</c:v>
                </c:pt>
                <c:pt idx="1">
                  <c:v>11.062520897580329</c:v>
                </c:pt>
                <c:pt idx="2">
                  <c:v>11.11948486308926</c:v>
                </c:pt>
                <c:pt idx="3">
                  <c:v>32.53055822806796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4-46F3-93F1-3CD5537A8574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DE!$F$16:$I$16</c:f>
              <c:numCache>
                <c:formatCode>0.00</c:formatCode>
                <c:ptCount val="4"/>
                <c:pt idx="0">
                  <c:v>0.45460471398015118</c:v>
                </c:pt>
                <c:pt idx="1">
                  <c:v>0.50385156536885534</c:v>
                </c:pt>
                <c:pt idx="2">
                  <c:v>0.51665602105965425</c:v>
                </c:pt>
                <c:pt idx="3">
                  <c:v>1.7697241798863359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4-46F3-93F1-3CD5537A8574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DE!$F$17:$I$17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0.93759785200046131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4-46F3-93F1-3CD5537A8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DE!$J$15:$M$15</c:f>
              <c:numCache>
                <c:formatCode>0.00</c:formatCode>
                <c:ptCount val="4"/>
                <c:pt idx="0">
                  <c:v>4.5820200929691977</c:v>
                </c:pt>
                <c:pt idx="1">
                  <c:v>4.6805077360362448</c:v>
                </c:pt>
                <c:pt idx="2">
                  <c:v>4.8304911997749116</c:v>
                </c:pt>
                <c:pt idx="3">
                  <c:v>9.0989164825064091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B-47CF-B5A1-209F8BA19EEE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DE!$J$16:$M$16</c:f>
              <c:numCache>
                <c:formatCode>0.00</c:formatCode>
                <c:ptCount val="4"/>
                <c:pt idx="0">
                  <c:v>0.7377107549229156</c:v>
                </c:pt>
                <c:pt idx="1">
                  <c:v>0.77200693734568315</c:v>
                </c:pt>
                <c:pt idx="2">
                  <c:v>0.82039426488318401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B-47CF-B5A1-209F8BA19EEE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DE!$J$17:$M$17</c:f>
              <c:numCache>
                <c:formatCode>0.00</c:formatCode>
                <c:ptCount val="4"/>
                <c:pt idx="0">
                  <c:v>0</c:v>
                </c:pt>
                <c:pt idx="1">
                  <c:v>3.7154887777132439E-2</c:v>
                </c:pt>
                <c:pt idx="2">
                  <c:v>8.9850484393705382E-2</c:v>
                </c:pt>
                <c:pt idx="3">
                  <c:v>1.823377650306095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B-47CF-B5A1-209F8BA19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Deficit</a:t>
            </a:r>
            <a:r>
              <a:rPr lang="pt-PT" baseline="0"/>
              <a:t> </a:t>
            </a:r>
            <a:r>
              <a:rPr lang="pt-PT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DE!$F$21:$I$21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0.21283401354442621</c:v>
                </c:pt>
                <c:pt idx="2">
                  <c:v>0.21037580550226187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01A-AF97-B11356B33609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DE!$F$22:$I$22</c:f>
              <c:numCache>
                <c:formatCode>0%</c:formatCode>
                <c:ptCount val="4"/>
                <c:pt idx="0">
                  <c:v>0.35730500226428114</c:v>
                </c:pt>
                <c:pt idx="1">
                  <c:v>0.35730500226428114</c:v>
                </c:pt>
                <c:pt idx="2">
                  <c:v>0.35730500226428114</c:v>
                </c:pt>
                <c:pt idx="3">
                  <c:v>0.35455048628133162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1-401A-AF97-B11356B33609}"/>
            </c:ext>
          </c:extLst>
        </c:ser>
        <c:ser>
          <c:idx val="2"/>
          <c:order val="2"/>
          <c:tx>
            <c:strRef>
              <c:f>DE!$A$23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DE!$F$23:$I$23</c:f>
              <c:numCache>
                <c:formatCode>0%</c:formatCode>
                <c:ptCount val="4"/>
                <c:pt idx="0">
                  <c:v>0.25927979942179841</c:v>
                </c:pt>
                <c:pt idx="1">
                  <c:v>0.25927979942179841</c:v>
                </c:pt>
                <c:pt idx="2">
                  <c:v>0.25927979942179841</c:v>
                </c:pt>
                <c:pt idx="3">
                  <c:v>0.20841724145929499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1-401A-AF97-B11356B33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DE!$J$21:$M$21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0.41136009337607449</c:v>
                </c:pt>
                <c:pt idx="2">
                  <c:v>0.40018045037886307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1-4404-B3F5-D13C2ACC0D50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DE!$J$22:$M$22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1-4404-B3F5-D13C2ACC0D50}"/>
            </c:ext>
          </c:extLst>
        </c:ser>
        <c:ser>
          <c:idx val="2"/>
          <c:order val="2"/>
          <c:tx>
            <c:strRef>
              <c:f>DE!$A$23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DE!$J$23:$M$23</c:f>
              <c:numCache>
                <c:formatCode>0%</c:formatCode>
                <c:ptCount val="4"/>
                <c:pt idx="0">
                  <c:v>0.98557975155462851</c:v>
                </c:pt>
                <c:pt idx="1">
                  <c:v>0.98557975155462851</c:v>
                </c:pt>
                <c:pt idx="2">
                  <c:v>0.97293607096993229</c:v>
                </c:pt>
                <c:pt idx="3">
                  <c:v>0.8994415799020824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1-4404-B3F5-D13C2ACC0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DE!$P$2:$P$3</c:f>
              <c:numCache>
                <c:formatCode>0.00</c:formatCode>
                <c:ptCount val="2"/>
                <c:pt idx="0">
                  <c:v>5.4749536574737236</c:v>
                </c:pt>
                <c:pt idx="1">
                  <c:v>6.7429378744433626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4-4EA7-8845-78C220B0CC3F}"/>
            </c:ext>
          </c:extLst>
        </c:ser>
        <c:ser>
          <c:idx val="1"/>
          <c:order val="1"/>
          <c:tx>
            <c:strRef>
              <c:f>DE!$Q$1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DE!$Q$2:$Q$3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4-4EA7-8845-78C220B0CC3F}"/>
            </c:ext>
          </c:extLst>
        </c:ser>
        <c:ser>
          <c:idx val="2"/>
          <c:order val="2"/>
          <c:tx>
            <c:strRef>
              <c:f>DE!$R$1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DE!$R$2:$R$3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4-4EA7-8845-78C220B0CC3F}"/>
            </c:ext>
          </c:extLst>
        </c:ser>
        <c:ser>
          <c:idx val="3"/>
          <c:order val="3"/>
          <c:tx>
            <c:strRef>
              <c:f>DE!$S$1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DE!$S$2:$S$3</c:f>
              <c:numCache>
                <c:formatCode>0.00</c:formatCode>
                <c:ptCount val="2"/>
                <c:pt idx="0">
                  <c:v>4.2289213421769896</c:v>
                </c:pt>
                <c:pt idx="1">
                  <c:v>5.1653673172700767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4-4EA7-8845-78C220B0CC3F}"/>
            </c:ext>
          </c:extLst>
        </c:ser>
        <c:ser>
          <c:idx val="4"/>
          <c:order val="4"/>
          <c:tx>
            <c:strRef>
              <c:f>DE!$T$1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DE!$T$2:$T$3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4-4EA7-8845-78C220B0CC3F}"/>
            </c:ext>
          </c:extLst>
        </c:ser>
        <c:ser>
          <c:idx val="5"/>
          <c:order val="5"/>
          <c:tx>
            <c:strRef>
              <c:f>DE!$U$1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DE!$U$2:$U$3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4-4EA7-8845-78C220B0CC3F}"/>
            </c:ext>
          </c:extLst>
        </c:ser>
        <c:ser>
          <c:idx val="6"/>
          <c:order val="6"/>
          <c:tx>
            <c:strRef>
              <c:f>DE!$V$1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DE!$V$2:$V$3</c:f>
              <c:numCache>
                <c:formatCode>0.00</c:formatCode>
                <c:ptCount val="2"/>
                <c:pt idx="0">
                  <c:v>5.2708598357084178</c:v>
                </c:pt>
                <c:pt idx="1">
                  <c:v>6.4505520440060016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4-4EA7-8845-78C220B0CC3F}"/>
            </c:ext>
          </c:extLst>
        </c:ser>
        <c:ser>
          <c:idx val="7"/>
          <c:order val="7"/>
          <c:tx>
            <c:strRef>
              <c:f>DE!$W$1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DE!$W$2:$W$3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4-4EA7-8845-78C220B0CC3F}"/>
            </c:ext>
          </c:extLst>
        </c:ser>
        <c:ser>
          <c:idx val="8"/>
          <c:order val="8"/>
          <c:tx>
            <c:strRef>
              <c:f>DE!$X$1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DE!$X$2:$X$3</c:f>
              <c:numCache>
                <c:formatCode>0.00</c:formatCode>
                <c:ptCount val="2"/>
                <c:pt idx="0">
                  <c:v>0</c:v>
                </c:pt>
                <c:pt idx="1">
                  <c:v>8.9850484393705382E-2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4-4EA7-8845-78C220B0C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</c:barChart>
      <c:catAx>
        <c:axId val="37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88379308742315"/>
          <c:y val="0.85817664007461314"/>
          <c:w val="0.43898841717178649"/>
          <c:h val="0.1065708464489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DE!$P$8:$P$9</c:f>
              <c:numCache>
                <c:formatCode>0%</c:formatCode>
                <c:ptCount val="2"/>
                <c:pt idx="0">
                  <c:v>0.46539675160737232</c:v>
                </c:pt>
                <c:pt idx="1">
                  <c:v>0.43623477917144254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81B-99C4-2F2788981A20}"/>
            </c:ext>
          </c:extLst>
        </c:ser>
        <c:ser>
          <c:idx val="1"/>
          <c:order val="1"/>
          <c:tx>
            <c:strRef>
              <c:f>DE!$Q$1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DE!$Q$8:$Q$9</c:f>
              <c:numCache>
                <c:formatCode>0%</c:formatCode>
                <c:ptCount val="2"/>
                <c:pt idx="0">
                  <c:v>0.78807046342811804</c:v>
                </c:pt>
                <c:pt idx="1">
                  <c:v>0.78817982040134338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3-481B-99C4-2F2788981A20}"/>
            </c:ext>
          </c:extLst>
        </c:ser>
        <c:ser>
          <c:idx val="2"/>
          <c:order val="2"/>
          <c:tx>
            <c:strRef>
              <c:f>DE!$R$1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DE!$R$8:$R$9</c:f>
              <c:numCache>
                <c:formatCode>0%</c:formatCode>
                <c:ptCount val="2"/>
                <c:pt idx="0">
                  <c:v>0.92913971941825568</c:v>
                </c:pt>
                <c:pt idx="1">
                  <c:v>0.92913971941825568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3-481B-99C4-2F2788981A20}"/>
            </c:ext>
          </c:extLst>
        </c:ser>
        <c:ser>
          <c:idx val="3"/>
          <c:order val="3"/>
          <c:tx>
            <c:strRef>
              <c:f>DE!$S$1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DE!$S$8:$S$9</c:f>
              <c:numCache>
                <c:formatCode>0%</c:formatCode>
                <c:ptCount val="2"/>
                <c:pt idx="0">
                  <c:v>0.22447731890403549</c:v>
                </c:pt>
                <c:pt idx="1">
                  <c:v>0.21037580550226187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3-481B-99C4-2F2788981A20}"/>
            </c:ext>
          </c:extLst>
        </c:ser>
        <c:ser>
          <c:idx val="4"/>
          <c:order val="4"/>
          <c:tx>
            <c:strRef>
              <c:f>DE!$T$1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DE!$T$8:$T$9</c:f>
              <c:numCache>
                <c:formatCode>0%</c:formatCode>
                <c:ptCount val="2"/>
                <c:pt idx="0">
                  <c:v>0.35730500226428114</c:v>
                </c:pt>
                <c:pt idx="1">
                  <c:v>0.35730500226428114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3-481B-99C4-2F2788981A20}"/>
            </c:ext>
          </c:extLst>
        </c:ser>
        <c:ser>
          <c:idx val="5"/>
          <c:order val="5"/>
          <c:tx>
            <c:strRef>
              <c:f>DE!$U$1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DE!$U$8:$U$9</c:f>
              <c:numCache>
                <c:formatCode>0%</c:formatCode>
                <c:ptCount val="2"/>
                <c:pt idx="0">
                  <c:v>0.25927979942179841</c:v>
                </c:pt>
                <c:pt idx="1">
                  <c:v>0.25927979942179841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3-481B-99C4-2F2788981A20}"/>
            </c:ext>
          </c:extLst>
        </c:ser>
        <c:ser>
          <c:idx val="6"/>
          <c:order val="6"/>
          <c:tx>
            <c:strRef>
              <c:f>DE!$V$1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DE!$V$8:$V$9</c:f>
              <c:numCache>
                <c:formatCode>0%</c:formatCode>
                <c:ptCount val="2"/>
                <c:pt idx="0">
                  <c:v>0.42398426443602533</c:v>
                </c:pt>
                <c:pt idx="1">
                  <c:v>0.40018045037886307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3-481B-99C4-2F2788981A20}"/>
            </c:ext>
          </c:extLst>
        </c:ser>
        <c:ser>
          <c:idx val="7"/>
          <c:order val="7"/>
          <c:tx>
            <c:strRef>
              <c:f>DE!$W$1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DE!$W$8:$W$9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73-481B-99C4-2F2788981A20}"/>
            </c:ext>
          </c:extLst>
        </c:ser>
        <c:ser>
          <c:idx val="8"/>
          <c:order val="8"/>
          <c:tx>
            <c:strRef>
              <c:f>DE!$X$1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DE!$X$8:$X$9</c:f>
              <c:numCache>
                <c:formatCode>0%</c:formatCode>
                <c:ptCount val="2"/>
                <c:pt idx="0">
                  <c:v>0.98557975155462851</c:v>
                </c:pt>
                <c:pt idx="1">
                  <c:v>0.97293607096993229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3-481B-99C4-2F2788981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</c:barChart>
      <c:catAx>
        <c:axId val="37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88379308742315"/>
          <c:y val="0.85817664007461314"/>
          <c:w val="0.43898841717178649"/>
          <c:h val="0.1065708464489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Levelized Cost Of Hydrogen</a:t>
            </a:r>
            <a:endParaRPr lang="pt-PT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NT!$J$3:$M$3</c:f>
              <c:numCache>
                <c:formatCode>0.00</c:formatCode>
                <c:ptCount val="4"/>
                <c:pt idx="0">
                  <c:v>5.541370382705745</c:v>
                </c:pt>
                <c:pt idx="1">
                  <c:v>5.6897997194349497</c:v>
                </c:pt>
                <c:pt idx="2">
                  <c:v>5.7275351490188928</c:v>
                </c:pt>
                <c:pt idx="3">
                  <c:v>5.950876174801202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B-4218-8C1B-1B2C7AE492F6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NT!$J$4:$M$4</c:f>
              <c:numCache>
                <c:formatCode>0.00</c:formatCode>
                <c:ptCount val="4"/>
                <c:pt idx="0">
                  <c:v>2.680744744419512</c:v>
                </c:pt>
                <c:pt idx="1">
                  <c:v>2.74614446253584</c:v>
                </c:pt>
                <c:pt idx="2">
                  <c:v>2.762178930433127</c:v>
                </c:pt>
                <c:pt idx="3">
                  <c:v>2.863846100271263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B-4218-8C1B-1B2C7AE492F6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NT!$J$5:$M$5</c:f>
              <c:numCache>
                <c:formatCode>0.00</c:formatCode>
                <c:ptCount val="4"/>
                <c:pt idx="0">
                  <c:v>1.59046545774413</c:v>
                </c:pt>
                <c:pt idx="1">
                  <c:v>1.6534873903835161</c:v>
                </c:pt>
                <c:pt idx="2">
                  <c:v>1.6687186249602011</c:v>
                </c:pt>
                <c:pt idx="3">
                  <c:v>1.7682414656100449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B-4218-8C1B-1B2C7AE49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P2G2P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'2035'!$B$3:$E$3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13.647889410743771</c:v>
                </c:pt>
                <c:pt idx="2">
                  <c:v>13.86741228226404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A28-BED5-79B1A91F00F5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'2035'!$B$4:$E$4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7.1445988222711234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A28-BED5-79B1A91F0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'2035'!$B$19:$E$19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0.1789561140001753</c:v>
                </c:pt>
                <c:pt idx="3">
                  <c:v>0.14918647357458839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86A-AEEF-8F7EF227B795}"/>
            </c:ext>
          </c:extLst>
        </c:ser>
        <c:ser>
          <c:idx val="1"/>
          <c:order val="1"/>
          <c:tx>
            <c:strRef>
              <c:f>'2035'!$A$20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'2035'!$B$20:$E$20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0.43623477917144254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3-486A-AEEF-8F7EF227B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P2G2P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'2035'!$F$3:$I$3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34.87458418393787</c:v>
                </c:pt>
                <c:pt idx="2">
                  <c:v>36.791589821612263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9CB-A7FB-5981EAE880AE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'2035'!$F$4:$I$4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12.65472728823228</c:v>
                </c:pt>
                <c:pt idx="2">
                  <c:v>13.563011414073721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1-49CB-A7FB-5981EAE88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P2G2P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'2035'!$J$3:$M$3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A-4136-9929-6D739833456D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'2035'!$J$4:$M$4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6.4199503573557086</c:v>
                </c:pt>
                <c:pt idx="2">
                  <c:v>6.9492044831872004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A-4136-9929-6D7398334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Standard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'2035'!$B$9:$E$9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FA9-847D-2A37E9C70931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'2035'!$B$10:$E$10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6-4FA9-847D-2A37E9C709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Standard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'2035'!$F$9:$I$9</c:f>
              <c:numCache>
                <c:formatCode>0.00</c:formatCode>
                <c:ptCount val="4"/>
                <c:pt idx="0">
                  <c:v>5.1310355059332693</c:v>
                </c:pt>
                <c:pt idx="1">
                  <c:v>6.5550625001188196</c:v>
                </c:pt>
                <c:pt idx="2">
                  <c:v>7.1609550803001074</c:v>
                </c:pt>
                <c:pt idx="3">
                  <c:v>26.197570231855821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6EF-A689-88007725E629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'2035'!$F$10:$I$10</c:f>
              <c:numCache>
                <c:formatCode>0.00</c:formatCode>
                <c:ptCount val="4"/>
                <c:pt idx="0">
                  <c:v>5.1451524953184116</c:v>
                </c:pt>
                <c:pt idx="1">
                  <c:v>5.8291749320750501</c:v>
                </c:pt>
                <c:pt idx="2">
                  <c:v>6.1512031146431054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6EF-A689-88007725E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Standard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'2035'!$J$9:$M$9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4527-93CA-E719707B32D4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'2035'!$J$10:$M$10</c:f>
              <c:numCache>
                <c:formatCode>0.00</c:formatCode>
                <c:ptCount val="4"/>
                <c:pt idx="0">
                  <c:v>5.3847837955921936</c:v>
                </c:pt>
                <c:pt idx="1">
                  <c:v>6.0603633228817273</c:v>
                </c:pt>
                <c:pt idx="2">
                  <c:v>6.5533222925487777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4527-93CA-E719707B3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Net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'2035'!$B$9:$E$9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ED8-871F-C301EBD322D6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'2035'!$B$10:$E$10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7-4ED8-871F-C301EBD32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Net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'2035'!$F$14:$I$14</c:f>
              <c:numCache>
                <c:formatCode>0.00</c:formatCode>
                <c:ptCount val="4"/>
                <c:pt idx="0">
                  <c:v>3.6225967132696648</c:v>
                </c:pt>
                <c:pt idx="1">
                  <c:v>5.0901441845869213</c:v>
                </c:pt>
                <c:pt idx="2">
                  <c:v>5.7080777968637921</c:v>
                </c:pt>
                <c:pt idx="3">
                  <c:v>25.05281292581989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89A-B206-099149B0B653}"/>
            </c:ext>
          </c:extLst>
        </c:ser>
        <c:ser>
          <c:idx val="1"/>
          <c:order val="1"/>
          <c:tx>
            <c:strRef>
              <c:f>'2035'!$A$15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'2035'!$F$15:$I$15</c:f>
              <c:numCache>
                <c:formatCode>0.00</c:formatCode>
                <c:ptCount val="4"/>
                <c:pt idx="0">
                  <c:v>4.2289213421769896</c:v>
                </c:pt>
                <c:pt idx="1">
                  <c:v>4.8561554295561873</c:v>
                </c:pt>
                <c:pt idx="2">
                  <c:v>5.1653673172700767</c:v>
                </c:pt>
                <c:pt idx="3">
                  <c:v>26.822878664266302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C-489A-B206-099149B0B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Net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'2035'!$J$14:$M$14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2-4B4A-AF7A-213057AD65AC}"/>
            </c:ext>
          </c:extLst>
        </c:ser>
        <c:ser>
          <c:idx val="1"/>
          <c:order val="1"/>
          <c:tx>
            <c:strRef>
              <c:f>'2035'!$A$15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'2035'!$J$15:$M$15</c:f>
              <c:numCache>
                <c:formatCode>0.00</c:formatCode>
                <c:ptCount val="4"/>
                <c:pt idx="0">
                  <c:v>5.2708598357084178</c:v>
                </c:pt>
                <c:pt idx="1">
                  <c:v>5.9593197050836837</c:v>
                </c:pt>
                <c:pt idx="2">
                  <c:v>6.4505520440060016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2-4B4A-AF7A-213057AD65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NT!$B$9:$E$9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8-4E2C-8297-A97171B39401}"/>
            </c:ext>
          </c:extLst>
        </c:ser>
        <c:ser>
          <c:idx val="1"/>
          <c:order val="1"/>
          <c:tx>
            <c:strRef>
              <c:f>NT!$A$10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NT!$B$10:$E$10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8-4E2C-8297-A97171B39401}"/>
            </c:ext>
          </c:extLst>
        </c:ser>
        <c:ser>
          <c:idx val="2"/>
          <c:order val="2"/>
          <c:tx>
            <c:strRef>
              <c:f>NT!$A$11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NT!$B$11:$E$11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8-4E2C-8297-A97171B39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'2035'!$F$19:$I$19</c:f>
              <c:numCache>
                <c:formatCode>0%</c:formatCode>
                <c:ptCount val="4"/>
                <c:pt idx="0">
                  <c:v>0.14872943821189361</c:v>
                </c:pt>
                <c:pt idx="1">
                  <c:v>8.4617578920600373E-2</c:v>
                </c:pt>
                <c:pt idx="2">
                  <c:v>5.0705081677386403E-2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B07-96E1-825C4C390022}"/>
            </c:ext>
          </c:extLst>
        </c:ser>
        <c:ser>
          <c:idx val="1"/>
          <c:order val="1"/>
          <c:tx>
            <c:strRef>
              <c:f>'2035'!$A$20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'2035'!$F$20:$I$20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0.21283401354442621</c:v>
                </c:pt>
                <c:pt idx="2">
                  <c:v>0.21037580550226187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2-4B07-96E1-825C4C390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'2035'!$J$19:$M$19</c:f>
              <c:numCache>
                <c:formatCode>0%</c:formatCode>
                <c:ptCount val="4"/>
                <c:pt idx="0">
                  <c:v>4.7307124389551848E-2</c:v>
                </c:pt>
                <c:pt idx="1">
                  <c:v>2.514913188764727E-2</c:v>
                </c:pt>
                <c:pt idx="2">
                  <c:v>0.34946013131924097</c:v>
                </c:pt>
                <c:pt idx="3">
                  <c:v>0.32112792677909235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2-45B4-A510-1A6F40730894}"/>
            </c:ext>
          </c:extLst>
        </c:ser>
        <c:ser>
          <c:idx val="1"/>
          <c:order val="1"/>
          <c:tx>
            <c:strRef>
              <c:f>'2035'!$A$20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'2035'!$J$20:$M$20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0.41136009337607449</c:v>
                </c:pt>
                <c:pt idx="2">
                  <c:v>0.40018045037886307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2-45B4-A510-1A6F40730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P2G2P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'2040'!$B$3:$E$3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A58-9623-6324138A0FC7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'2040'!$B$4:$E$4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13.647889410743771</c:v>
                </c:pt>
                <c:pt idx="2">
                  <c:v>13.86741228226404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D-4A58-9623-6324138A0FC7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'2040'!$B$5:$E$5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7.1445988222711234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D-4A58-9623-6324138A0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'2040'!$A$21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'2040'!$B$21:$E$21</c:f>
              <c:numCache>
                <c:formatCode>0%</c:formatCode>
                <c:ptCount val="4"/>
                <c:pt idx="0">
                  <c:v>0.14233349895320629</c:v>
                </c:pt>
                <c:pt idx="1">
                  <c:v>0.14233349895320629</c:v>
                </c:pt>
                <c:pt idx="2">
                  <c:v>0.14233349895320629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84D-8C37-428E858B5FED}"/>
            </c:ext>
          </c:extLst>
        </c:ser>
        <c:ser>
          <c:idx val="1"/>
          <c:order val="1"/>
          <c:tx>
            <c:strRef>
              <c:f>'2040'!$A$22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'2040'!$B$22:$E$22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0.1789561140001753</c:v>
                </c:pt>
                <c:pt idx="3">
                  <c:v>0.14918647357458839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F-484D-8C37-428E858B5FED}"/>
            </c:ext>
          </c:extLst>
        </c:ser>
        <c:ser>
          <c:idx val="2"/>
          <c:order val="2"/>
          <c:tx>
            <c:strRef>
              <c:f>'2040'!$A$23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'2040'!$B$23:$E$23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0.43623477917144254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F-484D-8C37-428E858B5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P2G2P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'2040'!$F$3:$I$3</c:f>
              <c:numCache>
                <c:formatCode>0.00</c:formatCode>
                <c:ptCount val="4"/>
                <c:pt idx="0">
                  <c:v>91.839878112455722</c:v>
                </c:pt>
                <c:pt idx="1">
                  <c:v>93.566668435924981</c:v>
                </c:pt>
                <c:pt idx="2">
                  <c:v>93.998366098214589</c:v>
                </c:pt>
                <c:pt idx="3">
                  <c:v>96.156849344027805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B-4A61-B78D-316F92701ACF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'2040'!$F$4:$I$4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34.87458418393787</c:v>
                </c:pt>
                <c:pt idx="2">
                  <c:v>36.791589821612263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B-4A61-B78D-316F92701ACF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'2040'!$F$5:$I$5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12.65472728823228</c:v>
                </c:pt>
                <c:pt idx="2">
                  <c:v>13.563011414073721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B-4A61-B78D-316F92701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P2G2P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'2040'!$J$3:$M$3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894-BBE0-D65A1FE7264C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'2040'!$J$4:$M$4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2-4894-BBE0-D65A1FE7264C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'2040'!$J$5:$M$5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6.4199503573557086</c:v>
                </c:pt>
                <c:pt idx="2">
                  <c:v>6.9492044831872004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2-4894-BBE0-D65A1FE72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Standard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'2040'!$A$9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'2040'!$B$9:$E$9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8D2-B369-C54ACB5601DA}"/>
            </c:ext>
          </c:extLst>
        </c:ser>
        <c:ser>
          <c:idx val="1"/>
          <c:order val="1"/>
          <c:tx>
            <c:strRef>
              <c:f>'2040'!$A$10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'2040'!$B$10:$E$10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4-48D2-B369-C54ACB5601DA}"/>
            </c:ext>
          </c:extLst>
        </c:ser>
        <c:ser>
          <c:idx val="2"/>
          <c:order val="2"/>
          <c:tx>
            <c:strRef>
              <c:f>'2040'!$A$11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'2040'!$B$11:$E$11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4-48D2-B369-C54ACB56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Standard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'2040'!$A$9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'2040'!$F$9:$I$9</c:f>
              <c:numCache>
                <c:formatCode>0.00</c:formatCode>
                <c:ptCount val="4"/>
                <c:pt idx="0">
                  <c:v>0.24648378588409389</c:v>
                </c:pt>
                <c:pt idx="1">
                  <c:v>0.25144338386401971</c:v>
                </c:pt>
                <c:pt idx="2">
                  <c:v>0.25260094747409118</c:v>
                </c:pt>
                <c:pt idx="3">
                  <c:v>0.2601906390435571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D1D-A867-629253BDBE35}"/>
            </c:ext>
          </c:extLst>
        </c:ser>
        <c:ser>
          <c:idx val="1"/>
          <c:order val="1"/>
          <c:tx>
            <c:strRef>
              <c:f>'2040'!$A$10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'2040'!$F$10:$I$10</c:f>
              <c:numCache>
                <c:formatCode>0.00</c:formatCode>
                <c:ptCount val="4"/>
                <c:pt idx="0">
                  <c:v>5.1310355059332693</c:v>
                </c:pt>
                <c:pt idx="1">
                  <c:v>6.5550625001188196</c:v>
                </c:pt>
                <c:pt idx="2">
                  <c:v>7.1609550803001074</c:v>
                </c:pt>
                <c:pt idx="3">
                  <c:v>26.197570231855821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D1D-A867-629253BDBE35}"/>
            </c:ext>
          </c:extLst>
        </c:ser>
        <c:ser>
          <c:idx val="2"/>
          <c:order val="2"/>
          <c:tx>
            <c:strRef>
              <c:f>'2040'!$A$11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'2040'!$F$11:$I$11</c:f>
              <c:numCache>
                <c:formatCode>0.00</c:formatCode>
                <c:ptCount val="4"/>
                <c:pt idx="0">
                  <c:v>5.1451524953184116</c:v>
                </c:pt>
                <c:pt idx="1">
                  <c:v>5.8291749320750501</c:v>
                </c:pt>
                <c:pt idx="2">
                  <c:v>6.1512031146431054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D1D-A867-629253BDB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Standard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'2040'!$A$9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'2040'!$J$9:$M$9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F-438B-88D1-9EBDD74BCE9C}"/>
            </c:ext>
          </c:extLst>
        </c:ser>
        <c:ser>
          <c:idx val="1"/>
          <c:order val="1"/>
          <c:tx>
            <c:strRef>
              <c:f>'2040'!$A$10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'2040'!$J$10:$M$10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F-438B-88D1-9EBDD74BCE9C}"/>
            </c:ext>
          </c:extLst>
        </c:ser>
        <c:ser>
          <c:idx val="2"/>
          <c:order val="2"/>
          <c:tx>
            <c:strRef>
              <c:f>'2040'!$A$11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'2040'!$J$11:$M$11</c:f>
              <c:numCache>
                <c:formatCode>0.00</c:formatCode>
                <c:ptCount val="4"/>
                <c:pt idx="0">
                  <c:v>5.3847837955921936</c:v>
                </c:pt>
                <c:pt idx="1">
                  <c:v>6.0603633228817273</c:v>
                </c:pt>
                <c:pt idx="2">
                  <c:v>6.5533222925487777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F-438B-88D1-9EBDD74BC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Net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'2040'!$A$15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'2040'!$B$15:$E$15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B-4235-9F35-62642A0CA3D3}"/>
            </c:ext>
          </c:extLst>
        </c:ser>
        <c:ser>
          <c:idx val="1"/>
          <c:order val="1"/>
          <c:tx>
            <c:strRef>
              <c:f>'2040'!$A$16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'2040'!$B$16:$E$16</c:f>
              <c:numCache>
                <c:formatCode>0.00</c:formatCode>
                <c:ptCount val="4"/>
                <c:pt idx="0">
                  <c:v>5.3457603278315133</c:v>
                </c:pt>
                <c:pt idx="1">
                  <c:v>6.7966082223913302</c:v>
                </c:pt>
                <c:pt idx="2">
                  <c:v>6.8881166630293054</c:v>
                </c:pt>
                <c:pt idx="3">
                  <c:v>26.22101985257045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B-4235-9F35-62642A0CA3D3}"/>
            </c:ext>
          </c:extLst>
        </c:ser>
        <c:ser>
          <c:idx val="2"/>
          <c:order val="2"/>
          <c:tx>
            <c:strRef>
              <c:f>'2040'!$A$17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'2040'!$B$17:$E$17</c:f>
              <c:numCache>
                <c:formatCode>0.00</c:formatCode>
                <c:ptCount val="4"/>
                <c:pt idx="0">
                  <c:v>5.4749536574737236</c:v>
                </c:pt>
                <c:pt idx="1">
                  <c:v>6.4242023095174234</c:v>
                </c:pt>
                <c:pt idx="2">
                  <c:v>6.7429378744433626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B-4235-9F35-62642A0CA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NT!$F$9:$I$9</c:f>
              <c:numCache>
                <c:formatCode>0.00</c:formatCode>
                <c:ptCount val="4"/>
                <c:pt idx="0">
                  <c:v>91.839878112455722</c:v>
                </c:pt>
                <c:pt idx="1">
                  <c:v>93.566668435924981</c:v>
                </c:pt>
                <c:pt idx="2">
                  <c:v>93.998366098214589</c:v>
                </c:pt>
                <c:pt idx="3">
                  <c:v>96.156849344027805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F-4FB5-820E-C3D1482DCACD}"/>
            </c:ext>
          </c:extLst>
        </c:ser>
        <c:ser>
          <c:idx val="1"/>
          <c:order val="1"/>
          <c:tx>
            <c:strRef>
              <c:f>NT!$A$10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NT!$F$10:$I$10</c:f>
              <c:numCache>
                <c:formatCode>0.00</c:formatCode>
                <c:ptCount val="4"/>
                <c:pt idx="0">
                  <c:v>0.24648378588409389</c:v>
                </c:pt>
                <c:pt idx="1">
                  <c:v>0.25144338386401971</c:v>
                </c:pt>
                <c:pt idx="2">
                  <c:v>0.25260094747409118</c:v>
                </c:pt>
                <c:pt idx="3">
                  <c:v>0.2601906390435571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F-4FB5-820E-C3D1482DCACD}"/>
            </c:ext>
          </c:extLst>
        </c:ser>
        <c:ser>
          <c:idx val="2"/>
          <c:order val="2"/>
          <c:tx>
            <c:strRef>
              <c:f>NT!$A$11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NT!$F$11:$I$11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F-4FB5-820E-C3D1482DCA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Net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'2040'!$A$15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'2040'!$F$15:$I$15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8B3-A9DB-0E135FBC2560}"/>
            </c:ext>
          </c:extLst>
        </c:ser>
        <c:ser>
          <c:idx val="1"/>
          <c:order val="1"/>
          <c:tx>
            <c:strRef>
              <c:f>'2040'!$A$16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'2040'!$F$16:$I$16</c:f>
              <c:numCache>
                <c:formatCode>0.00</c:formatCode>
                <c:ptCount val="4"/>
                <c:pt idx="0">
                  <c:v>3.6225967132696648</c:v>
                </c:pt>
                <c:pt idx="1">
                  <c:v>5.0901441845869213</c:v>
                </c:pt>
                <c:pt idx="2">
                  <c:v>5.7080777968637921</c:v>
                </c:pt>
                <c:pt idx="3">
                  <c:v>25.05281292581989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A-48B3-A9DB-0E135FBC2560}"/>
            </c:ext>
          </c:extLst>
        </c:ser>
        <c:ser>
          <c:idx val="2"/>
          <c:order val="2"/>
          <c:tx>
            <c:strRef>
              <c:f>'2040'!$A$17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'2040'!$F$17:$I$17</c:f>
              <c:numCache>
                <c:formatCode>0.00</c:formatCode>
                <c:ptCount val="4"/>
                <c:pt idx="0">
                  <c:v>4.2289213421769896</c:v>
                </c:pt>
                <c:pt idx="1">
                  <c:v>4.8561554295561873</c:v>
                </c:pt>
                <c:pt idx="2">
                  <c:v>5.1653673172700767</c:v>
                </c:pt>
                <c:pt idx="3">
                  <c:v>26.822878664266302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A-48B3-A9DB-0E135FBC2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Net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'2040'!$A$15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'2040'!$J$15:$M$15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F27-8570-0159272F1FB0}"/>
            </c:ext>
          </c:extLst>
        </c:ser>
        <c:ser>
          <c:idx val="1"/>
          <c:order val="1"/>
          <c:tx>
            <c:strRef>
              <c:f>'2040'!$A$16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'2040'!$J$16:$M$16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D-4F27-8570-0159272F1FB0}"/>
            </c:ext>
          </c:extLst>
        </c:ser>
        <c:ser>
          <c:idx val="2"/>
          <c:order val="2"/>
          <c:tx>
            <c:strRef>
              <c:f>'2040'!$A$17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'2040'!$J$17:$M$17</c:f>
              <c:numCache>
                <c:formatCode>0.00</c:formatCode>
                <c:ptCount val="4"/>
                <c:pt idx="0">
                  <c:v>5.2708598357084178</c:v>
                </c:pt>
                <c:pt idx="1">
                  <c:v>5.9593197050836837</c:v>
                </c:pt>
                <c:pt idx="2">
                  <c:v>6.4505520440060016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D-4F27-8570-0159272F1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'2040'!$A$21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'2040'!$F$21:$I$21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0.93389020250241417</c:v>
                </c:pt>
                <c:pt idx="3">
                  <c:v>0.1789561140001753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D-4EB5-9DFB-FAB5362EDB13}"/>
            </c:ext>
          </c:extLst>
        </c:ser>
        <c:ser>
          <c:idx val="1"/>
          <c:order val="1"/>
          <c:tx>
            <c:strRef>
              <c:f>'2040'!$A$22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'2040'!$F$22:$I$22</c:f>
              <c:numCache>
                <c:formatCode>0%</c:formatCode>
                <c:ptCount val="4"/>
                <c:pt idx="0">
                  <c:v>0.14872943821189361</c:v>
                </c:pt>
                <c:pt idx="1">
                  <c:v>8.4617578920600373E-2</c:v>
                </c:pt>
                <c:pt idx="2">
                  <c:v>5.0705081677386403E-2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D-4EB5-9DFB-FAB5362EDB13}"/>
            </c:ext>
          </c:extLst>
        </c:ser>
        <c:ser>
          <c:idx val="2"/>
          <c:order val="2"/>
          <c:tx>
            <c:strRef>
              <c:f>'2040'!$A$23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'2040'!$F$23:$I$23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0.21283401354442621</c:v>
                </c:pt>
                <c:pt idx="2">
                  <c:v>0.21037580550226187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D-4EB5-9DFB-FAB5362ED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'2040'!$A$21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'2040'!$J$21:$M$21</c:f>
              <c:numCache>
                <c:formatCode>0%</c:formatCode>
                <c:ptCount val="4"/>
                <c:pt idx="0">
                  <c:v>0.14918647357458839</c:v>
                </c:pt>
                <c:pt idx="1">
                  <c:v>0.14872943821189361</c:v>
                </c:pt>
                <c:pt idx="2">
                  <c:v>8.4617578920600373E-2</c:v>
                </c:pt>
                <c:pt idx="3">
                  <c:v>5.0705081677386403E-2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B-4FDA-89D9-3598E5593D3F}"/>
            </c:ext>
          </c:extLst>
        </c:ser>
        <c:ser>
          <c:idx val="1"/>
          <c:order val="1"/>
          <c:tx>
            <c:strRef>
              <c:f>'2040'!$A$22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'2040'!$J$22:$M$22</c:f>
              <c:numCache>
                <c:formatCode>0%</c:formatCode>
                <c:ptCount val="4"/>
                <c:pt idx="0">
                  <c:v>4.7307124389551848E-2</c:v>
                </c:pt>
                <c:pt idx="1">
                  <c:v>2.514913188764727E-2</c:v>
                </c:pt>
                <c:pt idx="2">
                  <c:v>0.34946013131924097</c:v>
                </c:pt>
                <c:pt idx="3">
                  <c:v>0.32112792677909235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B-4FDA-89D9-3598E5593D3F}"/>
            </c:ext>
          </c:extLst>
        </c:ser>
        <c:ser>
          <c:idx val="2"/>
          <c:order val="2"/>
          <c:tx>
            <c:strRef>
              <c:f>'2040'!$A$23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'2040'!$J$23:$M$23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0.41136009337607449</c:v>
                </c:pt>
                <c:pt idx="2">
                  <c:v>0.40018045037886307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B-4FDA-89D9-3598E5593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P2G2P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'2050'!$B$3:$E$3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6-4077-99E0-D240998AB745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'2050'!$B$4:$E$4</c:f>
              <c:numCache>
                <c:formatCode>0.00</c:formatCode>
                <c:ptCount val="4"/>
                <c:pt idx="0">
                  <c:v>4.8847093718665286</c:v>
                </c:pt>
                <c:pt idx="1">
                  <c:v>4.9646040152405506</c:v>
                </c:pt>
                <c:pt idx="2">
                  <c:v>4.9884794915733028</c:v>
                </c:pt>
                <c:pt idx="3">
                  <c:v>9.3580289712453233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6-4077-99E0-D240998AB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'2050'!$B$19:$E$19</c:f>
              <c:numCache>
                <c:formatCode>0%</c:formatCode>
                <c:ptCount val="4"/>
                <c:pt idx="0">
                  <c:v>0.77884471313688519</c:v>
                </c:pt>
                <c:pt idx="1">
                  <c:v>0.76088438091568589</c:v>
                </c:pt>
                <c:pt idx="2">
                  <c:v>0.75140000160674991</c:v>
                </c:pt>
                <c:pt idx="3">
                  <c:v>0.6532563973715847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955-9FEC-DD6C688C4E4F}"/>
            </c:ext>
          </c:extLst>
        </c:ser>
        <c:ser>
          <c:idx val="1"/>
          <c:order val="1"/>
          <c:tx>
            <c:strRef>
              <c:f>'2050'!$A$20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'2050'!$B$20:$E$20</c:f>
              <c:numCache>
                <c:formatCode>0%</c:formatCode>
                <c:ptCount val="4"/>
                <c:pt idx="0">
                  <c:v>0.92913971941825568</c:v>
                </c:pt>
                <c:pt idx="1">
                  <c:v>0.92913971941825568</c:v>
                </c:pt>
                <c:pt idx="2">
                  <c:v>0.92913971941825568</c:v>
                </c:pt>
                <c:pt idx="3">
                  <c:v>0.84950941422814719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9-4955-9FEC-DD6C688C4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'2050'!$F$19:$I$19</c:f>
              <c:numCache>
                <c:formatCode>0%</c:formatCode>
                <c:ptCount val="4"/>
                <c:pt idx="0">
                  <c:v>0.17119191490930169</c:v>
                </c:pt>
                <c:pt idx="1">
                  <c:v>0.15872285301231751</c:v>
                </c:pt>
                <c:pt idx="2">
                  <c:v>0.1587629498368627</c:v>
                </c:pt>
                <c:pt idx="3">
                  <c:v>0.1121738022526993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4383-9042-DCF03A0E78F8}"/>
            </c:ext>
          </c:extLst>
        </c:ser>
        <c:ser>
          <c:idx val="1"/>
          <c:order val="1"/>
          <c:tx>
            <c:strRef>
              <c:f>'2050'!$A$20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'2050'!$F$20:$I$20</c:f>
              <c:numCache>
                <c:formatCode>0%</c:formatCode>
                <c:ptCount val="4"/>
                <c:pt idx="0">
                  <c:v>0.25927979942179841</c:v>
                </c:pt>
                <c:pt idx="1">
                  <c:v>0.25927979942179841</c:v>
                </c:pt>
                <c:pt idx="2">
                  <c:v>0.25927979942179841</c:v>
                </c:pt>
                <c:pt idx="3">
                  <c:v>0.20841724145929499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F-4383-9042-DCF03A0E7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'2050'!$J$19:$M$19</c:f>
              <c:numCache>
                <c:formatCode>0%</c:formatCode>
                <c:ptCount val="4"/>
                <c:pt idx="0">
                  <c:v>0.83217034194749029</c:v>
                </c:pt>
                <c:pt idx="1">
                  <c:v>0.82001862367640177</c:v>
                </c:pt>
                <c:pt idx="2">
                  <c:v>0.81258653637404421</c:v>
                </c:pt>
                <c:pt idx="3">
                  <c:v>0.71913821990620042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3D4-992B-3764F363615E}"/>
            </c:ext>
          </c:extLst>
        </c:ser>
        <c:ser>
          <c:idx val="1"/>
          <c:order val="1"/>
          <c:tx>
            <c:strRef>
              <c:f>'2050'!$A$20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'2050'!$J$20:$M$20</c:f>
              <c:numCache>
                <c:formatCode>0%</c:formatCode>
                <c:ptCount val="4"/>
                <c:pt idx="0">
                  <c:v>0.98557975155462851</c:v>
                </c:pt>
                <c:pt idx="1">
                  <c:v>0.98557975155462851</c:v>
                </c:pt>
                <c:pt idx="2">
                  <c:v>0.97293607096993229</c:v>
                </c:pt>
                <c:pt idx="3">
                  <c:v>0.8994415799020824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3D4-992B-3764F3636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P2G2P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'2050'!$F$3:$I$3</c:f>
              <c:numCache>
                <c:formatCode>0.00</c:formatCode>
                <c:ptCount val="4"/>
                <c:pt idx="0">
                  <c:v>10.42117519181436</c:v>
                </c:pt>
                <c:pt idx="1">
                  <c:v>12.720838235591261</c:v>
                </c:pt>
                <c:pt idx="2">
                  <c:v>12.81146553527905</c:v>
                </c:pt>
                <c:pt idx="3">
                  <c:v>32.66795719577545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3-403B-A401-6AC3B36A1F09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'2050'!$F$4:$I$4</c:f>
              <c:numCache>
                <c:formatCode>0.00</c:formatCode>
                <c:ptCount val="4"/>
                <c:pt idx="0">
                  <c:v>10.884144391310491</c:v>
                </c:pt>
                <c:pt idx="1">
                  <c:v>11.062520897580329</c:v>
                </c:pt>
                <c:pt idx="2">
                  <c:v>11.11948486308926</c:v>
                </c:pt>
                <c:pt idx="3">
                  <c:v>32.53055822806796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3-403B-A401-6AC3B36A1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P2G2P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'2050'!$J$3:$M$3</c:f>
              <c:numCache>
                <c:formatCode>0.00</c:formatCode>
                <c:ptCount val="4"/>
                <c:pt idx="0">
                  <c:v>2.3101351556344278</c:v>
                </c:pt>
                <c:pt idx="1">
                  <c:v>2.5587455411987579</c:v>
                </c:pt>
                <c:pt idx="2">
                  <c:v>2.6594689872404591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A-4E80-B213-32C06D7D8F67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'2050'!$J$4:$M$4</c:f>
              <c:numCache>
                <c:formatCode>0.00</c:formatCode>
                <c:ptCount val="4"/>
                <c:pt idx="0">
                  <c:v>4.5820200929691977</c:v>
                </c:pt>
                <c:pt idx="1">
                  <c:v>4.6805077360362448</c:v>
                </c:pt>
                <c:pt idx="2">
                  <c:v>4.8304911997749116</c:v>
                </c:pt>
                <c:pt idx="3">
                  <c:v>9.0989164825064091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A-4E80-B213-32C06D7D8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19631528403504522"/>
          <c:y val="2.7189453505656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NT!$J$9:$M$9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40E4-BD5F-12E9D854145B}"/>
            </c:ext>
          </c:extLst>
        </c:ser>
        <c:ser>
          <c:idx val="1"/>
          <c:order val="1"/>
          <c:tx>
            <c:strRef>
              <c:f>NT!$A$10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NT!$J$10:$M$10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3-40E4-BD5F-12E9D854145B}"/>
            </c:ext>
          </c:extLst>
        </c:ser>
        <c:ser>
          <c:idx val="2"/>
          <c:order val="2"/>
          <c:tx>
            <c:strRef>
              <c:f>NT!$A$11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NT!$J$11:$M$11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3-40E4-BD5F-12E9D8541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Standard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'2050'!$B$9:$E$9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D-43DC-B3A7-D7102B81821E}"/>
            </c:ext>
          </c:extLst>
        </c:ser>
        <c:ser>
          <c:idx val="1"/>
          <c:order val="1"/>
          <c:tx>
            <c:strRef>
              <c:f>'2050'!$A$10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'2050'!$B$10:$E$10</c:f>
              <c:numCache>
                <c:formatCode>0.00</c:formatCode>
                <c:ptCount val="4"/>
                <c:pt idx="0">
                  <c:v>0.66976802051355566</c:v>
                </c:pt>
                <c:pt idx="1">
                  <c:v>0.72240738811708327</c:v>
                </c:pt>
                <c:pt idx="2">
                  <c:v>0.74001894498331777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D-43DC-B3A7-D7102B818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Standard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'2050'!$F$9:$I$9</c:f>
              <c:numCache>
                <c:formatCode>0.00</c:formatCode>
                <c:ptCount val="4"/>
                <c:pt idx="0">
                  <c:v>1.2348766874349351</c:v>
                </c:pt>
                <c:pt idx="1">
                  <c:v>1.583357034184957</c:v>
                </c:pt>
                <c:pt idx="2">
                  <c:v>1.6471412973258479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45E0-9B3A-E12BD68DAC35}"/>
            </c:ext>
          </c:extLst>
        </c:ser>
        <c:ser>
          <c:idx val="1"/>
          <c:order val="1"/>
          <c:tx>
            <c:strRef>
              <c:f>'2050'!$A$10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'2050'!$F$10:$I$10</c:f>
              <c:numCache>
                <c:formatCode>0.00</c:formatCode>
                <c:ptCount val="4"/>
                <c:pt idx="0">
                  <c:v>0.45460471398015118</c:v>
                </c:pt>
                <c:pt idx="1">
                  <c:v>0.50385156536885534</c:v>
                </c:pt>
                <c:pt idx="2">
                  <c:v>0.51665602105965425</c:v>
                </c:pt>
                <c:pt idx="3">
                  <c:v>1.7697241798863359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45E0-9B3A-E12BD68DA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Standard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'2050'!$J$9:$M$9</c:f>
              <c:numCache>
                <c:formatCode>0.00</c:formatCode>
                <c:ptCount val="4"/>
                <c:pt idx="0">
                  <c:v>1.6115360917613999</c:v>
                </c:pt>
                <c:pt idx="1">
                  <c:v>1.821158507184869</c:v>
                </c:pt>
                <c:pt idx="2">
                  <c:v>1.9048906034138711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4-47A7-A706-CAD89E040300}"/>
            </c:ext>
          </c:extLst>
        </c:ser>
        <c:ser>
          <c:idx val="1"/>
          <c:order val="1"/>
          <c:tx>
            <c:strRef>
              <c:f>'2050'!$A$10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'2050'!$J$10:$M$10</c:f>
              <c:numCache>
                <c:formatCode>0.00</c:formatCode>
                <c:ptCount val="4"/>
                <c:pt idx="0">
                  <c:v>0.7377107549229156</c:v>
                </c:pt>
                <c:pt idx="1">
                  <c:v>0.77200693734568315</c:v>
                </c:pt>
                <c:pt idx="2">
                  <c:v>0.82039426488318401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4-47A7-A706-CAD89E040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Net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'2050'!$B$14:$E$14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6-439A-84FC-6214859DE241}"/>
            </c:ext>
          </c:extLst>
        </c:ser>
        <c:ser>
          <c:idx val="1"/>
          <c:order val="1"/>
          <c:tx>
            <c:strRef>
              <c:f>'2050'!$A$15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'2050'!$B$15:$E$15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1.81677664679722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6-439A-84FC-6214859DE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Net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'2050'!$F$14:$I$14</c:f>
              <c:numCache>
                <c:formatCode>0.00</c:formatCode>
                <c:ptCount val="4"/>
                <c:pt idx="0">
                  <c:v>0.4591539368757015</c:v>
                </c:pt>
                <c:pt idx="1">
                  <c:v>0.81289023980220443</c:v>
                </c:pt>
                <c:pt idx="2">
                  <c:v>0.88028091727450142</c:v>
                </c:pt>
                <c:pt idx="3">
                  <c:v>8.7340366865966139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28B-9F2A-77E67B61BDA1}"/>
            </c:ext>
          </c:extLst>
        </c:ser>
        <c:ser>
          <c:idx val="1"/>
          <c:order val="1"/>
          <c:tx>
            <c:strRef>
              <c:f>'2050'!$A$15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'2050'!$F$15:$I$15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0.93759785200046131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1-428B-9F2A-77E67B61B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Net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'2050'!$J$14:$M$14</c:f>
              <c:numCache>
                <c:formatCode>0.00</c:formatCode>
                <c:ptCount val="4"/>
                <c:pt idx="0">
                  <c:v>1.3454186852932779</c:v>
                </c:pt>
                <c:pt idx="1">
                  <c:v>1.567488660190965</c:v>
                </c:pt>
                <c:pt idx="2">
                  <c:v>1.655205805075082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29E-931A-F60C6B9FA716}"/>
            </c:ext>
          </c:extLst>
        </c:ser>
        <c:ser>
          <c:idx val="1"/>
          <c:order val="1"/>
          <c:tx>
            <c:strRef>
              <c:f>'2050'!$A$15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'2050'!$J$15:$M$15</c:f>
              <c:numCache>
                <c:formatCode>0.00</c:formatCode>
                <c:ptCount val="4"/>
                <c:pt idx="0">
                  <c:v>0</c:v>
                </c:pt>
                <c:pt idx="1">
                  <c:v>3.7154887777132439E-2</c:v>
                </c:pt>
                <c:pt idx="2">
                  <c:v>8.9850484393705382E-2</c:v>
                </c:pt>
                <c:pt idx="3">
                  <c:v>1.823377650306095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3-429E-931A-F60C6B9FA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NT!$F$15:$I$15</c:f>
              <c:numCache>
                <c:formatCode>0%</c:formatCode>
                <c:ptCount val="4"/>
                <c:pt idx="0">
                  <c:v>0.38974546888215278</c:v>
                </c:pt>
                <c:pt idx="1">
                  <c:v>0.38976877012112932</c:v>
                </c:pt>
                <c:pt idx="2">
                  <c:v>0.38977459543087339</c:v>
                </c:pt>
                <c:pt idx="3">
                  <c:v>0.38967849325012965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0C1-938F-A18C59763EBD}"/>
            </c:ext>
          </c:extLst>
        </c:ser>
        <c:ser>
          <c:idx val="1"/>
          <c:order val="1"/>
          <c:tx>
            <c:strRef>
              <c:f>NT!$A$16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NT!$F$16:$I$16</c:f>
              <c:numCache>
                <c:formatCode>0%</c:formatCode>
                <c:ptCount val="4"/>
                <c:pt idx="0">
                  <c:v>0.14233349895320629</c:v>
                </c:pt>
                <c:pt idx="1">
                  <c:v>0.14233349895320629</c:v>
                </c:pt>
                <c:pt idx="2">
                  <c:v>0.14233349895320629</c:v>
                </c:pt>
                <c:pt idx="3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0-40C1-938F-A18C5976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NT!$J$15:$M$15</c:f>
              <c:numCache>
                <c:formatCode>0%</c:formatCode>
                <c:ptCount val="4"/>
                <c:pt idx="0">
                  <c:v>0.84950066000929947</c:v>
                </c:pt>
                <c:pt idx="1">
                  <c:v>0.85095298427060162</c:v>
                </c:pt>
                <c:pt idx="2">
                  <c:v>0.8512402170200406</c:v>
                </c:pt>
                <c:pt idx="3">
                  <c:v>0.85107482221011244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195-A2D7-80998301DC9B}"/>
            </c:ext>
          </c:extLst>
        </c:ser>
        <c:ser>
          <c:idx val="1"/>
          <c:order val="1"/>
          <c:tx>
            <c:strRef>
              <c:f>NT!$A$16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NT!$J$16:$M$16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0.93389020250241417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6-4195-A2D7-80998301D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166687</xdr:rowOff>
    </xdr:from>
    <xdr:to>
      <xdr:col>6</xdr:col>
      <xdr:colOff>78441</xdr:colOff>
      <xdr:row>31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97539A-1562-3D34-36EB-1E91BAA65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47</xdr:row>
      <xdr:rowOff>122705</xdr:rowOff>
    </xdr:from>
    <xdr:to>
      <xdr:col>6</xdr:col>
      <xdr:colOff>145676</xdr:colOff>
      <xdr:row>61</xdr:row>
      <xdr:rowOff>168088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3CF25B-3F19-4D77-84A1-1D69A858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246529</xdr:colOff>
      <xdr:row>16</xdr:row>
      <xdr:rowOff>145676</xdr:rowOff>
    </xdr:from>
    <xdr:to>
      <xdr:col>13</xdr:col>
      <xdr:colOff>493058</xdr:colOff>
      <xdr:row>31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D42D56-B6DC-4497-84E1-D57138E3E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649941</xdr:colOff>
      <xdr:row>16</xdr:row>
      <xdr:rowOff>134471</xdr:rowOff>
    </xdr:from>
    <xdr:to>
      <xdr:col>20</xdr:col>
      <xdr:colOff>571500</xdr:colOff>
      <xdr:row>31</xdr:row>
      <xdr:rowOff>11206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F647AB-BEB9-417F-8E39-67AD14C7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89647</xdr:colOff>
      <xdr:row>32</xdr:row>
      <xdr:rowOff>56029</xdr:rowOff>
    </xdr:from>
    <xdr:to>
      <xdr:col>6</xdr:col>
      <xdr:colOff>100853</xdr:colOff>
      <xdr:row>46</xdr:row>
      <xdr:rowOff>134470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71F2549-348C-495D-9FEC-35917DBFE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303482</xdr:colOff>
      <xdr:row>32</xdr:row>
      <xdr:rowOff>28873</xdr:rowOff>
    </xdr:from>
    <xdr:to>
      <xdr:col>13</xdr:col>
      <xdr:colOff>560295</xdr:colOff>
      <xdr:row>46</xdr:row>
      <xdr:rowOff>100852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BA6AED7-EA9F-4962-A093-F3D9F0F3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19719</xdr:colOff>
      <xdr:row>32</xdr:row>
      <xdr:rowOff>17669</xdr:rowOff>
    </xdr:from>
    <xdr:to>
      <xdr:col>20</xdr:col>
      <xdr:colOff>649942</xdr:colOff>
      <xdr:row>46</xdr:row>
      <xdr:rowOff>100853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454886E-86D3-432D-AB8D-302A0AF58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347382</xdr:colOff>
      <xdr:row>47</xdr:row>
      <xdr:rowOff>89647</xdr:rowOff>
    </xdr:from>
    <xdr:to>
      <xdr:col>13</xdr:col>
      <xdr:colOff>593911</xdr:colOff>
      <xdr:row>61</xdr:row>
      <xdr:rowOff>145676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945E28A-9A38-4171-B0EA-787E1C00F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67235</xdr:colOff>
      <xdr:row>47</xdr:row>
      <xdr:rowOff>89647</xdr:rowOff>
    </xdr:from>
    <xdr:to>
      <xdr:col>20</xdr:col>
      <xdr:colOff>683559</xdr:colOff>
      <xdr:row>61</xdr:row>
      <xdr:rowOff>168088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39B5B9-FF5B-4BF4-B694-F39C52197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374196</xdr:colOff>
      <xdr:row>0</xdr:row>
      <xdr:rowOff>120423</xdr:rowOff>
    </xdr:from>
    <xdr:to>
      <xdr:col>33</xdr:col>
      <xdr:colOff>376918</xdr:colOff>
      <xdr:row>14</xdr:row>
      <xdr:rowOff>58511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48C853-36AB-79B7-E11A-73E9B382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491751</xdr:colOff>
      <xdr:row>15</xdr:row>
      <xdr:rowOff>189753</xdr:rowOff>
    </xdr:from>
    <xdr:to>
      <xdr:col>33</xdr:col>
      <xdr:colOff>479798</xdr:colOff>
      <xdr:row>34</xdr:row>
      <xdr:rowOff>135685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E12483-9AE6-4C2C-BC27-658E52A11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44</xdr:row>
      <xdr:rowOff>77151</xdr:rowOff>
    </xdr:from>
    <xdr:to>
      <xdr:col>8</xdr:col>
      <xdr:colOff>123824</xdr:colOff>
      <xdr:row>58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F0859D-7762-4FEE-92B9-BA33BB353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74</xdr:row>
      <xdr:rowOff>95250</xdr:rowOff>
    </xdr:from>
    <xdr:to>
      <xdr:col>8</xdr:col>
      <xdr:colOff>171450</xdr:colOff>
      <xdr:row>88</xdr:row>
      <xdr:rowOff>161926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41F18D-F2BD-32EC-3144-5EFE959E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103414</xdr:colOff>
      <xdr:row>59</xdr:row>
      <xdr:rowOff>86814</xdr:rowOff>
    </xdr:from>
    <xdr:to>
      <xdr:col>8</xdr:col>
      <xdr:colOff>161924</xdr:colOff>
      <xdr:row>73</xdr:row>
      <xdr:rowOff>133350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8A25FFD-5CD9-4103-BA33-F2019AAC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29</xdr:row>
      <xdr:rowOff>56198</xdr:rowOff>
    </xdr:from>
    <xdr:to>
      <xdr:col>8</xdr:col>
      <xdr:colOff>114300</xdr:colOff>
      <xdr:row>43</xdr:row>
      <xdr:rowOff>123826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3C435CD-99CD-4082-A6E4-320C96DEA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216354</xdr:colOff>
      <xdr:row>29</xdr:row>
      <xdr:rowOff>28575</xdr:rowOff>
    </xdr:from>
    <xdr:to>
      <xdr:col>17</xdr:col>
      <xdr:colOff>285750</xdr:colOff>
      <xdr:row>43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1F3D3F-68CB-4B9C-B647-0E350D468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450396</xdr:colOff>
      <xdr:row>29</xdr:row>
      <xdr:rowOff>13608</xdr:rowOff>
    </xdr:from>
    <xdr:to>
      <xdr:col>26</xdr:col>
      <xdr:colOff>342900</xdr:colOff>
      <xdr:row>43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1A30AB-29F5-4275-B46C-2CF780F4C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224517</xdr:colOff>
      <xdr:row>44</xdr:row>
      <xdr:rowOff>69396</xdr:rowOff>
    </xdr:from>
    <xdr:to>
      <xdr:col>17</xdr:col>
      <xdr:colOff>285750</xdr:colOff>
      <xdr:row>58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B6892E-8380-4A63-8165-C8A821CE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477608</xdr:colOff>
      <xdr:row>44</xdr:row>
      <xdr:rowOff>66675</xdr:rowOff>
    </xdr:from>
    <xdr:to>
      <xdr:col>26</xdr:col>
      <xdr:colOff>380999</xdr:colOff>
      <xdr:row>58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A5D391F-8E76-4037-BAA7-044BF16A8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270782</xdr:colOff>
      <xdr:row>59</xdr:row>
      <xdr:rowOff>108857</xdr:rowOff>
    </xdr:from>
    <xdr:to>
      <xdr:col>17</xdr:col>
      <xdr:colOff>342900</xdr:colOff>
      <xdr:row>73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C1359B-B0D3-4E76-8FC8-DA45944B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514348</xdr:colOff>
      <xdr:row>59</xdr:row>
      <xdr:rowOff>99332</xdr:rowOff>
    </xdr:from>
    <xdr:to>
      <xdr:col>26</xdr:col>
      <xdr:colOff>419099</xdr:colOff>
      <xdr:row>73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BBAE74-753C-45FA-8B0C-840BE56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299357</xdr:colOff>
      <xdr:row>74</xdr:row>
      <xdr:rowOff>103414</xdr:rowOff>
    </xdr:from>
    <xdr:to>
      <xdr:col>17</xdr:col>
      <xdr:colOff>390525</xdr:colOff>
      <xdr:row>88</xdr:row>
      <xdr:rowOff>161925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0A5E516-0138-4414-BBD0-7E06C0AA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551088</xdr:colOff>
      <xdr:row>74</xdr:row>
      <xdr:rowOff>126546</xdr:rowOff>
    </xdr:from>
    <xdr:to>
      <xdr:col>26</xdr:col>
      <xdr:colOff>476249</xdr:colOff>
      <xdr:row>89</xdr:row>
      <xdr:rowOff>9525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98CC49C-813C-47C2-9603-F3E8D339E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122634</xdr:colOff>
      <xdr:row>10</xdr:row>
      <xdr:rowOff>77390</xdr:rowOff>
    </xdr:from>
    <xdr:to>
      <xdr:col>24</xdr:col>
      <xdr:colOff>360759</xdr:colOff>
      <xdr:row>27</xdr:row>
      <xdr:rowOff>77390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9698F4-D15C-D3D8-8A96-EA910678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206596</xdr:colOff>
      <xdr:row>0</xdr:row>
      <xdr:rowOff>301287</xdr:rowOff>
    </xdr:from>
    <xdr:to>
      <xdr:col>36</xdr:col>
      <xdr:colOff>308977</xdr:colOff>
      <xdr:row>17</xdr:row>
      <xdr:rowOff>76023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4A04464-8F01-4979-9B42-104D9354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25</xdr:row>
      <xdr:rowOff>109538</xdr:rowOff>
    </xdr:from>
    <xdr:to>
      <xdr:col>8</xdr:col>
      <xdr:colOff>180974</xdr:colOff>
      <xdr:row>40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25595A-3A32-4C4C-A35A-C06CA4F2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71</xdr:row>
      <xdr:rowOff>137431</xdr:rowOff>
    </xdr:from>
    <xdr:to>
      <xdr:col>8</xdr:col>
      <xdr:colOff>257175</xdr:colOff>
      <xdr:row>86</xdr:row>
      <xdr:rowOff>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0E8864-1177-4422-ADB7-DE93B7A85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25</xdr:row>
      <xdr:rowOff>114301</xdr:rowOff>
    </xdr:from>
    <xdr:to>
      <xdr:col>17</xdr:col>
      <xdr:colOff>390525</xdr:colOff>
      <xdr:row>39</xdr:row>
      <xdr:rowOff>171451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6CE430-82E0-41CE-8D20-FEF66D815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25</xdr:row>
      <xdr:rowOff>133350</xdr:rowOff>
    </xdr:from>
    <xdr:to>
      <xdr:col>27</xdr:col>
      <xdr:colOff>19050</xdr:colOff>
      <xdr:row>39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7C3982-F057-4411-A07D-84488FAAB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133349</xdr:colOff>
      <xdr:row>41</xdr:row>
      <xdr:rowOff>9526</xdr:rowOff>
    </xdr:from>
    <xdr:to>
      <xdr:col>8</xdr:col>
      <xdr:colOff>209549</xdr:colOff>
      <xdr:row>55</xdr:row>
      <xdr:rowOff>47626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4554A99-BB13-4789-BEA4-6FFED6648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40</xdr:row>
      <xdr:rowOff>171451</xdr:rowOff>
    </xdr:from>
    <xdr:to>
      <xdr:col>17</xdr:col>
      <xdr:colOff>409575</xdr:colOff>
      <xdr:row>55</xdr:row>
      <xdr:rowOff>38101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B3E4EB6-9B0D-43E1-943C-30AC933F7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41</xdr:row>
      <xdr:rowOff>1</xdr:rowOff>
    </xdr:from>
    <xdr:to>
      <xdr:col>27</xdr:col>
      <xdr:colOff>66675</xdr:colOff>
      <xdr:row>55</xdr:row>
      <xdr:rowOff>76201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AC5461D-41BD-4312-83B6-042FDBD1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56</xdr:row>
      <xdr:rowOff>104775</xdr:rowOff>
    </xdr:from>
    <xdr:to>
      <xdr:col>8</xdr:col>
      <xdr:colOff>200025</xdr:colOff>
      <xdr:row>70</xdr:row>
      <xdr:rowOff>171450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682E60D-82AB-45D6-B2EA-C52DBE0B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381000</xdr:colOff>
      <xdr:row>56</xdr:row>
      <xdr:rowOff>95250</xdr:rowOff>
    </xdr:from>
    <xdr:to>
      <xdr:col>17</xdr:col>
      <xdr:colOff>466725</xdr:colOff>
      <xdr:row>70</xdr:row>
      <xdr:rowOff>133350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F09FD39-493C-42AC-BDB1-7A60BF6F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95250</xdr:colOff>
      <xdr:row>56</xdr:row>
      <xdr:rowOff>123825</xdr:rowOff>
    </xdr:from>
    <xdr:to>
      <xdr:col>27</xdr:col>
      <xdr:colOff>104775</xdr:colOff>
      <xdr:row>70</xdr:row>
      <xdr:rowOff>171450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9D99B5E-08BC-49B1-A619-697FFEB3C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371475</xdr:colOff>
      <xdr:row>71</xdr:row>
      <xdr:rowOff>95251</xdr:rowOff>
    </xdr:from>
    <xdr:to>
      <xdr:col>17</xdr:col>
      <xdr:colOff>457200</xdr:colOff>
      <xdr:row>85</xdr:row>
      <xdr:rowOff>114301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36AFFDC-9EE4-47AC-AA8D-E71B345A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85725</xdr:colOff>
      <xdr:row>71</xdr:row>
      <xdr:rowOff>114301</xdr:rowOff>
    </xdr:from>
    <xdr:to>
      <xdr:col>27</xdr:col>
      <xdr:colOff>95250</xdr:colOff>
      <xdr:row>85</xdr:row>
      <xdr:rowOff>133351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66C4140-EF68-4EEC-85D5-D2347D64A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192568</xdr:colOff>
      <xdr:row>0</xdr:row>
      <xdr:rowOff>141159</xdr:rowOff>
    </xdr:from>
    <xdr:to>
      <xdr:col>36</xdr:col>
      <xdr:colOff>314738</xdr:colOff>
      <xdr:row>14</xdr:row>
      <xdr:rowOff>107674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68316E-6BA3-BAA7-F019-9CB82C04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359319</xdr:colOff>
      <xdr:row>16</xdr:row>
      <xdr:rowOff>61303</xdr:rowOff>
    </xdr:from>
    <xdr:to>
      <xdr:col>38</xdr:col>
      <xdr:colOff>481489</xdr:colOff>
      <xdr:row>35</xdr:row>
      <xdr:rowOff>11252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462E52-3CE9-4BCD-810E-A881D56F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4762</xdr:rowOff>
    </xdr:from>
    <xdr:to>
      <xdr:col>7</xdr:col>
      <xdr:colOff>9525</xdr:colOff>
      <xdr:row>35</xdr:row>
      <xdr:rowOff>26096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F7875-084B-E256-5923-4619978F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275182</xdr:colOff>
      <xdr:row>65</xdr:row>
      <xdr:rowOff>89443</xdr:rowOff>
    </xdr:from>
    <xdr:to>
      <xdr:col>7</xdr:col>
      <xdr:colOff>39144</xdr:colOff>
      <xdr:row>79</xdr:row>
      <xdr:rowOff>117432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085848-6484-4B10-A60E-31D5C4AD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219727</xdr:colOff>
      <xdr:row>21</xdr:row>
      <xdr:rowOff>1</xdr:rowOff>
    </xdr:from>
    <xdr:to>
      <xdr:col>14</xdr:col>
      <xdr:colOff>469726</xdr:colOff>
      <xdr:row>35</xdr:row>
      <xdr:rowOff>26097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F55DA04-1890-4BE3-B4ED-A186225C4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609392</xdr:colOff>
      <xdr:row>20</xdr:row>
      <xdr:rowOff>160021</xdr:rowOff>
    </xdr:from>
    <xdr:to>
      <xdr:col>22</xdr:col>
      <xdr:colOff>249722</xdr:colOff>
      <xdr:row>35</xdr:row>
      <xdr:rowOff>3009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9996613-8380-44A1-B37A-9D908426C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254697</xdr:colOff>
      <xdr:row>35</xdr:row>
      <xdr:rowOff>156576</xdr:rowOff>
    </xdr:from>
    <xdr:to>
      <xdr:col>6</xdr:col>
      <xdr:colOff>562337</xdr:colOff>
      <xdr:row>49</xdr:row>
      <xdr:rowOff>182671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E3B68D6-3ED7-41E6-9AE4-266E6250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243631</xdr:colOff>
      <xdr:row>35</xdr:row>
      <xdr:rowOff>158768</xdr:rowOff>
    </xdr:from>
    <xdr:to>
      <xdr:col>14</xdr:col>
      <xdr:colOff>493630</xdr:colOff>
      <xdr:row>49</xdr:row>
      <xdr:rowOff>184863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015D190-E27F-41BF-8305-6D82E1D8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20042</xdr:colOff>
      <xdr:row>35</xdr:row>
      <xdr:rowOff>149164</xdr:rowOff>
    </xdr:from>
    <xdr:to>
      <xdr:col>22</xdr:col>
      <xdr:colOff>273625</xdr:colOff>
      <xdr:row>49</xdr:row>
      <xdr:rowOff>187871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963B3B-04FD-424E-B89D-9403A06CC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247181</xdr:colOff>
      <xdr:row>50</xdr:row>
      <xdr:rowOff>114195</xdr:rowOff>
    </xdr:from>
    <xdr:to>
      <xdr:col>6</xdr:col>
      <xdr:colOff>554821</xdr:colOff>
      <xdr:row>64</xdr:row>
      <xdr:rowOff>140291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BBC64E8-2C01-470C-9178-E9FC08DB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236115</xdr:colOff>
      <xdr:row>50</xdr:row>
      <xdr:rowOff>155531</xdr:rowOff>
    </xdr:from>
    <xdr:to>
      <xdr:col>14</xdr:col>
      <xdr:colOff>486114</xdr:colOff>
      <xdr:row>64</xdr:row>
      <xdr:rowOff>181627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6635FDA-FB91-47F1-BF82-FC8AA3A13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64719</xdr:colOff>
      <xdr:row>50</xdr:row>
      <xdr:rowOff>158768</xdr:rowOff>
    </xdr:from>
    <xdr:to>
      <xdr:col>22</xdr:col>
      <xdr:colOff>318302</xdr:colOff>
      <xdr:row>64</xdr:row>
      <xdr:rowOff>184864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C352AB0-1CC8-4EFE-98EB-38ABEEB5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241648</xdr:colOff>
      <xdr:row>65</xdr:row>
      <xdr:rowOff>129539</xdr:rowOff>
    </xdr:from>
    <xdr:to>
      <xdr:col>14</xdr:col>
      <xdr:colOff>548013</xdr:colOff>
      <xdr:row>79</xdr:row>
      <xdr:rowOff>169623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11CED83-28EF-4C2E-89E3-1B0D7BC03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129435</xdr:colOff>
      <xdr:row>65</xdr:row>
      <xdr:rowOff>121920</xdr:rowOff>
    </xdr:from>
    <xdr:to>
      <xdr:col>22</xdr:col>
      <xdr:colOff>443630</xdr:colOff>
      <xdr:row>79</xdr:row>
      <xdr:rowOff>156576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3F3B20E-D884-4D0D-A933-00196F5C8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58271</xdr:colOff>
      <xdr:row>23</xdr:row>
      <xdr:rowOff>166127</xdr:rowOff>
    </xdr:from>
    <xdr:to>
      <xdr:col>8</xdr:col>
      <xdr:colOff>537882</xdr:colOff>
      <xdr:row>38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2DDE1A-6C99-49ED-A1B2-9B6A483B0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68</xdr:row>
      <xdr:rowOff>150998</xdr:rowOff>
    </xdr:from>
    <xdr:to>
      <xdr:col>8</xdr:col>
      <xdr:colOff>585507</xdr:colOff>
      <xdr:row>82</xdr:row>
      <xdr:rowOff>188975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C39BE78-8172-4A6B-8109-BEAB2B4A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123265</xdr:colOff>
      <xdr:row>23</xdr:row>
      <xdr:rowOff>156883</xdr:rowOff>
    </xdr:from>
    <xdr:to>
      <xdr:col>18</xdr:col>
      <xdr:colOff>556131</xdr:colOff>
      <xdr:row>38</xdr:row>
      <xdr:rowOff>2127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B27195-17CF-4A73-8DB0-E263C836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179293</xdr:colOff>
      <xdr:row>23</xdr:row>
      <xdr:rowOff>145677</xdr:rowOff>
    </xdr:from>
    <xdr:to>
      <xdr:col>29</xdr:col>
      <xdr:colOff>7042</xdr:colOff>
      <xdr:row>37</xdr:row>
      <xdr:rowOff>181421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EA8B35D-4D0C-4A65-B36A-74A48E97C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98611</xdr:colOff>
      <xdr:row>38</xdr:row>
      <xdr:rowOff>186297</xdr:rowOff>
    </xdr:from>
    <xdr:to>
      <xdr:col>8</xdr:col>
      <xdr:colOff>560293</xdr:colOff>
      <xdr:row>53</xdr:row>
      <xdr:rowOff>44824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10DE034-8663-49CA-A90E-E401DE514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217394</xdr:colOff>
      <xdr:row>38</xdr:row>
      <xdr:rowOff>181535</xdr:rowOff>
    </xdr:from>
    <xdr:to>
      <xdr:col>19</xdr:col>
      <xdr:colOff>32898</xdr:colOff>
      <xdr:row>53</xdr:row>
      <xdr:rowOff>40062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6360D7D-1B29-4D1C-B46F-97FF772B2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228598</xdr:colOff>
      <xdr:row>38</xdr:row>
      <xdr:rowOff>147917</xdr:rowOff>
    </xdr:from>
    <xdr:to>
      <xdr:col>29</xdr:col>
      <xdr:colOff>44103</xdr:colOff>
      <xdr:row>53</xdr:row>
      <xdr:rowOff>6444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24DB75B-31E8-4815-8469-1AEF53B7E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112058</xdr:colOff>
      <xdr:row>53</xdr:row>
      <xdr:rowOff>186298</xdr:rowOff>
    </xdr:from>
    <xdr:to>
      <xdr:col>8</xdr:col>
      <xdr:colOff>573740</xdr:colOff>
      <xdr:row>68</xdr:row>
      <xdr:rowOff>44826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98B7FB2-6509-4D95-9A0A-F93A6467E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190499</xdr:colOff>
      <xdr:row>54</xdr:row>
      <xdr:rowOff>35860</xdr:rowOff>
    </xdr:from>
    <xdr:to>
      <xdr:col>19</xdr:col>
      <xdr:colOff>252</xdr:colOff>
      <xdr:row>68</xdr:row>
      <xdr:rowOff>84888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F7791D1-DA18-4E80-AEA9-9A61FDFDE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235322</xdr:colOff>
      <xdr:row>53</xdr:row>
      <xdr:rowOff>147918</xdr:rowOff>
    </xdr:from>
    <xdr:to>
      <xdr:col>29</xdr:col>
      <xdr:colOff>45076</xdr:colOff>
      <xdr:row>68</xdr:row>
      <xdr:rowOff>6446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7DF38EB-13B2-4220-B874-310D18BB5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134471</xdr:colOff>
      <xdr:row>69</xdr:row>
      <xdr:rowOff>11206</xdr:rowOff>
    </xdr:from>
    <xdr:to>
      <xdr:col>18</xdr:col>
      <xdr:colOff>555093</xdr:colOff>
      <xdr:row>83</xdr:row>
      <xdr:rowOff>38133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1C959D-048C-4F2B-8902-29EB7F621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268940</xdr:colOff>
      <xdr:row>69</xdr:row>
      <xdr:rowOff>22412</xdr:rowOff>
    </xdr:from>
    <xdr:to>
      <xdr:col>29</xdr:col>
      <xdr:colOff>84445</xdr:colOff>
      <xdr:row>83</xdr:row>
      <xdr:rowOff>49339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46CE7A1-E969-45C5-9A9D-66E23084C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4761</xdr:rowOff>
    </xdr:from>
    <xdr:to>
      <xdr:col>6</xdr:col>
      <xdr:colOff>585040</xdr:colOff>
      <xdr:row>35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A9E12-435F-43D9-9DBA-73E738390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272912</xdr:colOff>
      <xdr:row>66</xdr:row>
      <xdr:rowOff>128586</xdr:rowOff>
    </xdr:from>
    <xdr:to>
      <xdr:col>7</xdr:col>
      <xdr:colOff>18509</xdr:colOff>
      <xdr:row>81</xdr:row>
      <xdr:rowOff>62251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03A433-5322-4B8B-80D5-8AACE7680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176005</xdr:colOff>
      <xdr:row>67</xdr:row>
      <xdr:rowOff>0</xdr:rowOff>
    </xdr:from>
    <xdr:to>
      <xdr:col>14</xdr:col>
      <xdr:colOff>476249</xdr:colOff>
      <xdr:row>81</xdr:row>
      <xdr:rowOff>115807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92A6816-297F-4C8A-AAD8-095DEA168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600488</xdr:colOff>
      <xdr:row>66</xdr:row>
      <xdr:rowOff>176005</xdr:rowOff>
    </xdr:from>
    <xdr:to>
      <xdr:col>22</xdr:col>
      <xdr:colOff>289889</xdr:colOff>
      <xdr:row>81</xdr:row>
      <xdr:rowOff>105454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9450E80-1632-45BB-A2A1-E935EE82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144945</xdr:colOff>
      <xdr:row>20</xdr:row>
      <xdr:rowOff>186357</xdr:rowOff>
    </xdr:from>
    <xdr:to>
      <xdr:col>14</xdr:col>
      <xdr:colOff>445189</xdr:colOff>
      <xdr:row>35</xdr:row>
      <xdr:rowOff>124238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C010D87-580F-40E5-B05F-C24535EE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590135</xdr:colOff>
      <xdr:row>20</xdr:row>
      <xdr:rowOff>165651</xdr:rowOff>
    </xdr:from>
    <xdr:to>
      <xdr:col>22</xdr:col>
      <xdr:colOff>279536</xdr:colOff>
      <xdr:row>35</xdr:row>
      <xdr:rowOff>103532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FAD1A01-0581-4171-A41A-BDC04733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238126</xdr:colOff>
      <xdr:row>36</xdr:row>
      <xdr:rowOff>35822</xdr:rowOff>
    </xdr:from>
    <xdr:to>
      <xdr:col>6</xdr:col>
      <xdr:colOff>596620</xdr:colOff>
      <xdr:row>50</xdr:row>
      <xdr:rowOff>160061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39FADDE-A79B-4142-A2FC-D192D2821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146189</xdr:colOff>
      <xdr:row>36</xdr:row>
      <xdr:rowOff>51767</xdr:rowOff>
    </xdr:from>
    <xdr:to>
      <xdr:col>14</xdr:col>
      <xdr:colOff>444378</xdr:colOff>
      <xdr:row>50</xdr:row>
      <xdr:rowOff>176006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DE874C-25C3-44B8-8244-AB5B1B69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560319</xdr:colOff>
      <xdr:row>36</xdr:row>
      <xdr:rowOff>31060</xdr:rowOff>
    </xdr:from>
    <xdr:to>
      <xdr:col>22</xdr:col>
      <xdr:colOff>247665</xdr:colOff>
      <xdr:row>50</xdr:row>
      <xdr:rowOff>155299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ECBA04D-7610-43C4-A4DD-537E12F3F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248480</xdr:colOff>
      <xdr:row>51</xdr:row>
      <xdr:rowOff>97940</xdr:rowOff>
    </xdr:from>
    <xdr:to>
      <xdr:col>6</xdr:col>
      <xdr:colOff>606974</xdr:colOff>
      <xdr:row>66</xdr:row>
      <xdr:rowOff>35820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F53CE73-E38E-4770-A934-1CE38E66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135836</xdr:colOff>
      <xdr:row>51</xdr:row>
      <xdr:rowOff>103532</xdr:rowOff>
    </xdr:from>
    <xdr:to>
      <xdr:col>14</xdr:col>
      <xdr:colOff>434025</xdr:colOff>
      <xdr:row>66</xdr:row>
      <xdr:rowOff>41412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3EB8298-C809-45E1-A40A-27897C5CD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591379</xdr:colOff>
      <xdr:row>51</xdr:row>
      <xdr:rowOff>134591</xdr:rowOff>
    </xdr:from>
    <xdr:to>
      <xdr:col>22</xdr:col>
      <xdr:colOff>278725</xdr:colOff>
      <xdr:row>66</xdr:row>
      <xdr:rowOff>72471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AF074FB-8EDE-4D92-8C12-73D2157B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OneDrive\Ambiente%20de%20Trabalho\Faculdade\5&#186;%20ANO\Disserta&#231;&#227;o\Dados\CaseStudySim\sim12_results.xlsx" TargetMode="External"/><Relationship Id="rId1" Type="http://schemas.openxmlformats.org/officeDocument/2006/relationships/externalLinkPath" Target="/Users/carlo/OneDrive/Ambiente%20de%20Trabalho/Faculdade/5&#186;%20ANO/Disserta&#231;&#227;o/Dados/CaseStudySim/sim12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 Study Results"/>
      <sheetName val="Folha1"/>
      <sheetName val="Folha2"/>
      <sheetName val="NT"/>
      <sheetName val="GA"/>
      <sheetName val="DE"/>
    </sheetNames>
    <sheetDataSet>
      <sheetData sheetId="0" refreshError="1"/>
      <sheetData sheetId="1" refreshError="1"/>
      <sheetData sheetId="2" refreshError="1"/>
      <sheetData sheetId="3">
        <row r="1">
          <cell r="BE1" t="str">
            <v>AT 2030</v>
          </cell>
          <cell r="BF1" t="str">
            <v>AT 2040</v>
          </cell>
          <cell r="BG1" t="str">
            <v>DT 2030</v>
          </cell>
          <cell r="BH1" t="str">
            <v>DT 2040</v>
          </cell>
          <cell r="BI1" t="str">
            <v>MT 2030</v>
          </cell>
          <cell r="BJ1" t="str">
            <v>MT 2040</v>
          </cell>
        </row>
        <row r="2">
          <cell r="V2">
            <v>1000</v>
          </cell>
          <cell r="BE2">
            <v>4.9278741729451507</v>
          </cell>
          <cell r="BF2">
            <v>1.503154199376554</v>
          </cell>
          <cell r="BG2">
            <v>5.3691914444419906</v>
          </cell>
          <cell r="BH2">
            <v>1.580331482737819</v>
          </cell>
          <cell r="BI2">
            <v>4.5984141177907327</v>
          </cell>
          <cell r="BJ2">
            <v>1.507808156133009</v>
          </cell>
        </row>
        <row r="3">
          <cell r="V3">
            <v>3500</v>
          </cell>
          <cell r="BE3">
            <v>3.8495744490231329</v>
          </cell>
          <cell r="BF3">
            <v>1.4467442474744909</v>
          </cell>
          <cell r="BG3">
            <v>4.3292418129013521</v>
          </cell>
          <cell r="BH3">
            <v>1.576477336101622</v>
          </cell>
          <cell r="BI3">
            <v>3.6449368136731031</v>
          </cell>
          <cell r="BJ3">
            <v>1.4510513027697249</v>
          </cell>
        </row>
        <row r="4">
          <cell r="V4">
            <v>6000</v>
          </cell>
          <cell r="BE4">
            <v>3.400442436404489</v>
          </cell>
          <cell r="BF4">
            <v>1.4469642051427469</v>
          </cell>
          <cell r="BG4">
            <v>4.0583496106129244</v>
          </cell>
          <cell r="BH4">
            <v>1.571229624022294</v>
          </cell>
          <cell r="BI4">
            <v>3.3555788123218169</v>
          </cell>
          <cell r="BJ4">
            <v>1.4512296816889441</v>
          </cell>
        </row>
      </sheetData>
      <sheetData sheetId="4">
        <row r="1">
          <cell r="BQ1" t="str">
            <v>AT 2035</v>
          </cell>
          <cell r="BR1" t="str">
            <v>AT 2040</v>
          </cell>
          <cell r="BS1" t="str">
            <v>AT 2050</v>
          </cell>
          <cell r="BT1" t="str">
            <v>DT 2035</v>
          </cell>
          <cell r="BU1" t="str">
            <v>DT 2040</v>
          </cell>
          <cell r="BV1" t="str">
            <v>DT 2050</v>
          </cell>
          <cell r="BW1" t="str">
            <v>MT 2035</v>
          </cell>
          <cell r="BX1" t="str">
            <v>MT 2040</v>
          </cell>
          <cell r="BY1" t="str">
            <v>MT 2050</v>
          </cell>
        </row>
        <row r="2">
          <cell r="V2">
            <v>1000</v>
          </cell>
          <cell r="BQ2">
            <v>5.1541415417261209</v>
          </cell>
          <cell r="BR2">
            <v>2.1959621082186729</v>
          </cell>
          <cell r="BS2">
            <v>2.1168061304354251</v>
          </cell>
          <cell r="BT2">
            <v>4.7023674433126423</v>
          </cell>
          <cell r="BU2">
            <v>2.1853541049292651</v>
          </cell>
          <cell r="BV2">
            <v>2.2768830768581432</v>
          </cell>
          <cell r="BW2">
            <v>4.9924627397063821</v>
          </cell>
          <cell r="BX2">
            <v>2.161805934127095</v>
          </cell>
          <cell r="BY2">
            <v>2.067282202216576</v>
          </cell>
        </row>
        <row r="3">
          <cell r="V3">
            <v>3500</v>
          </cell>
          <cell r="BQ3">
            <v>4.4557677653765566</v>
          </cell>
          <cell r="BR3">
            <v>1.7108401997202569</v>
          </cell>
          <cell r="BS3">
            <v>1.694764260741775</v>
          </cell>
          <cell r="BT3">
            <v>3.8379084409041999</v>
          </cell>
          <cell r="BU3">
            <v>1.8208438986617079</v>
          </cell>
          <cell r="BV3">
            <v>2.0903721257589081</v>
          </cell>
          <cell r="BW3">
            <v>4.1876717790320166</v>
          </cell>
          <cell r="BX3">
            <v>1.70892023931592</v>
          </cell>
          <cell r="BY3">
            <v>1.660776150086916</v>
          </cell>
        </row>
        <row r="4">
          <cell r="V4">
            <v>6000</v>
          </cell>
          <cell r="BQ4">
            <v>4.5369291054199037</v>
          </cell>
          <cell r="BR4">
            <v>1.55768824206193</v>
          </cell>
          <cell r="BS4">
            <v>1.6211472696980329</v>
          </cell>
          <cell r="BT4">
            <v>3.8091466179246489</v>
          </cell>
          <cell r="BU4">
            <v>1.680108936109443</v>
          </cell>
          <cell r="BV4">
            <v>2.023025900297168</v>
          </cell>
          <cell r="BW4">
            <v>4.3134017206568016</v>
          </cell>
          <cell r="BX4">
            <v>1.60723577069364</v>
          </cell>
          <cell r="BY4">
            <v>1.569747963327605</v>
          </cell>
        </row>
      </sheetData>
      <sheetData sheetId="5">
        <row r="1">
          <cell r="BP1" t="str">
            <v>AT 2035</v>
          </cell>
          <cell r="BQ1" t="str">
            <v>AT 2040</v>
          </cell>
          <cell r="BR1" t="str">
            <v>AT 2050</v>
          </cell>
          <cell r="BS1" t="str">
            <v>DT 2035</v>
          </cell>
          <cell r="BT1" t="str">
            <v>DT 2040</v>
          </cell>
          <cell r="BU1" t="str">
            <v>DT 2050</v>
          </cell>
          <cell r="BV1" t="str">
            <v>MT 2035</v>
          </cell>
          <cell r="BW1" t="str">
            <v>MT 2040</v>
          </cell>
          <cell r="BX1" t="str">
            <v>MT 2050</v>
          </cell>
        </row>
        <row r="2">
          <cell r="V2">
            <v>1000</v>
          </cell>
          <cell r="BP2">
            <v>5.6269438468441972</v>
          </cell>
          <cell r="BQ2">
            <v>2.168072479008166</v>
          </cell>
          <cell r="BR2">
            <v>1.535032636589468</v>
          </cell>
          <cell r="BS2">
            <v>5.9598460636387562</v>
          </cell>
          <cell r="BT2">
            <v>2.2350013251096552</v>
          </cell>
          <cell r="BU2">
            <v>1.6742152371252681</v>
          </cell>
          <cell r="BV2">
            <v>5.6023610837552162</v>
          </cell>
          <cell r="BW2">
            <v>2.1434117352810058</v>
          </cell>
          <cell r="BX2">
            <v>1.5336372766763779</v>
          </cell>
        </row>
        <row r="3">
          <cell r="V3">
            <v>3500</v>
          </cell>
          <cell r="BP3">
            <v>4.974329555543723</v>
          </cell>
          <cell r="BQ3">
            <v>1.825854873520238</v>
          </cell>
          <cell r="BR3">
            <v>1.2629177473103019</v>
          </cell>
          <cell r="BS3">
            <v>5.0002077807337004</v>
          </cell>
          <cell r="BT3">
            <v>1.9122767268830081</v>
          </cell>
          <cell r="BU3">
            <v>1.461474571719575</v>
          </cell>
          <cell r="BV3">
            <v>4.8259537341031109</v>
          </cell>
          <cell r="BW3">
            <v>1.8078526935288859</v>
          </cell>
          <cell r="BX3">
            <v>1.264965470539408</v>
          </cell>
        </row>
        <row r="4">
          <cell r="V4">
            <v>6000</v>
          </cell>
          <cell r="BP4">
            <v>4.941401464651574</v>
          </cell>
          <cell r="BQ4">
            <v>1.760646549099095</v>
          </cell>
          <cell r="BR4">
            <v>1.27004960040124</v>
          </cell>
          <cell r="BS4">
            <v>4.9267631965381966</v>
          </cell>
          <cell r="BT4">
            <v>1.8189841243592479</v>
          </cell>
          <cell r="BU4">
            <v>1.4794111552564659</v>
          </cell>
          <cell r="BV4">
            <v>4.8387738016455693</v>
          </cell>
          <cell r="BW4">
            <v>1.746804720655404</v>
          </cell>
          <cell r="BX4">
            <v>1.2716336125775849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zoomScale="85" zoomScaleNormal="85" workbookViewId="0">
      <selection activeCell="I2" sqref="I2:U97"/>
    </sheetView>
  </sheetViews>
  <sheetFormatPr defaultColWidth="13" defaultRowHeight="15" x14ac:dyDescent="0.25"/>
  <cols>
    <col min="1" max="1" width="10" customWidth="1"/>
    <col min="2" max="2" width="6.28515625" customWidth="1"/>
    <col min="7" max="7" width="16.28515625" customWidth="1"/>
    <col min="8" max="8" width="14.5703125" bestFit="1" customWidth="1"/>
    <col min="11" max="11" width="16.42578125" customWidth="1"/>
  </cols>
  <sheetData>
    <row r="1" spans="1:21" ht="45.75" thickBot="1" x14ac:dyDescent="0.3">
      <c r="A1" s="13" t="s">
        <v>0</v>
      </c>
      <c r="B1" s="13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3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8" t="s">
        <v>20</v>
      </c>
    </row>
    <row r="2" spans="1:21" x14ac:dyDescent="0.25">
      <c r="A2" s="18" t="s">
        <v>21</v>
      </c>
      <c r="B2" s="14">
        <v>2030</v>
      </c>
      <c r="C2" s="10">
        <v>100</v>
      </c>
      <c r="D2" s="3">
        <v>0</v>
      </c>
      <c r="E2" s="3">
        <v>10.41142668699861</v>
      </c>
      <c r="F2" s="3">
        <v>39.076940590659362</v>
      </c>
      <c r="G2" s="147">
        <v>194776507.57972291</v>
      </c>
      <c r="H2" s="147">
        <v>77188171.948005155</v>
      </c>
      <c r="I2" s="3">
        <v>1813808328.004118</v>
      </c>
      <c r="J2" s="3">
        <v>75619.657832000026</v>
      </c>
      <c r="K2" s="147">
        <v>239475275.6132631</v>
      </c>
      <c r="L2" s="3">
        <v>-281282060.09268248</v>
      </c>
      <c r="M2" s="3">
        <v>172642.60326158741</v>
      </c>
      <c r="N2" s="3">
        <v>520509073.44485199</v>
      </c>
      <c r="O2" s="3">
        <v>71.78425457480752</v>
      </c>
      <c r="P2" s="36">
        <v>51.927097573335587</v>
      </c>
      <c r="Q2" s="43">
        <v>6.3984069090521052</v>
      </c>
      <c r="R2" s="3">
        <v>2.6736147093755509</v>
      </c>
      <c r="S2" s="4">
        <v>1.444127238894827</v>
      </c>
      <c r="T2" s="10" t="s">
        <v>22</v>
      </c>
      <c r="U2" s="4">
        <v>39.076940590659362</v>
      </c>
    </row>
    <row r="3" spans="1:21" x14ac:dyDescent="0.25">
      <c r="A3" s="19" t="s">
        <v>21</v>
      </c>
      <c r="B3" s="15">
        <v>2030</v>
      </c>
      <c r="C3" s="11">
        <v>60</v>
      </c>
      <c r="D3" s="1">
        <v>40</v>
      </c>
      <c r="E3" s="1">
        <v>6.2468560121991654</v>
      </c>
      <c r="F3" s="1">
        <v>39.076940590659362</v>
      </c>
      <c r="G3" s="148">
        <v>196073915.92573309</v>
      </c>
      <c r="H3" s="148">
        <v>77514483.27511631</v>
      </c>
      <c r="I3" s="1">
        <v>1816200390.07564</v>
      </c>
      <c r="J3" s="1">
        <v>59461.464215000022</v>
      </c>
      <c r="K3" s="148">
        <v>241526232.51717809</v>
      </c>
      <c r="L3" s="1">
        <v>-295663100.52540427</v>
      </c>
      <c r="M3" s="1">
        <v>176422.5587256393</v>
      </c>
      <c r="N3" s="1">
        <v>536953449.01964176</v>
      </c>
      <c r="O3" s="1">
        <v>71.878924110750049</v>
      </c>
      <c r="P3" s="37">
        <v>52.146618254996511</v>
      </c>
      <c r="Q3" s="44">
        <v>6.5739455675942757</v>
      </c>
      <c r="R3" s="1">
        <v>2.7397286911230632</v>
      </c>
      <c r="S3" s="5">
        <v>1.507916538155909</v>
      </c>
      <c r="T3" s="11" t="s">
        <v>22</v>
      </c>
      <c r="U3" s="5">
        <v>39.076940590659362</v>
      </c>
    </row>
    <row r="4" spans="1:21" x14ac:dyDescent="0.25">
      <c r="A4" s="19" t="s">
        <v>21</v>
      </c>
      <c r="B4" s="15">
        <v>2030</v>
      </c>
      <c r="C4" s="11">
        <v>50</v>
      </c>
      <c r="D4" s="1">
        <v>50</v>
      </c>
      <c r="E4" s="1">
        <v>5.2057133434993048</v>
      </c>
      <c r="F4" s="1">
        <v>39.076940590659362</v>
      </c>
      <c r="G4" s="148">
        <v>196380896.03655651</v>
      </c>
      <c r="H4" s="148">
        <v>77596061.106894106</v>
      </c>
      <c r="I4" s="1">
        <v>1816798405.5935199</v>
      </c>
      <c r="J4" s="1">
        <v>59461.464215000022</v>
      </c>
      <c r="K4" s="148">
        <v>242002282.1305224</v>
      </c>
      <c r="L4" s="1">
        <v>-299299089.79462361</v>
      </c>
      <c r="M4" s="1">
        <v>177367.5475916522</v>
      </c>
      <c r="N4" s="1">
        <v>541064542.91333926</v>
      </c>
      <c r="O4" s="1">
        <v>71.902591494735674</v>
      </c>
      <c r="P4" s="37">
        <v>52.201498425411742</v>
      </c>
      <c r="Q4" s="44">
        <v>6.6176607808038188</v>
      </c>
      <c r="R4" s="1">
        <v>2.7563850804733172</v>
      </c>
      <c r="S4" s="5">
        <v>1.524074366881943</v>
      </c>
      <c r="T4" s="11" t="s">
        <v>22</v>
      </c>
      <c r="U4" s="5">
        <v>39.076940590659362</v>
      </c>
    </row>
    <row r="5" spans="1:21" x14ac:dyDescent="0.25">
      <c r="A5" s="19" t="s">
        <v>21</v>
      </c>
      <c r="B5" s="15">
        <v>2030</v>
      </c>
      <c r="C5" s="11">
        <v>0</v>
      </c>
      <c r="D5" s="1">
        <v>100</v>
      </c>
      <c r="E5" s="1">
        <v>0</v>
      </c>
      <c r="F5" s="1">
        <v>39.076940590659362</v>
      </c>
      <c r="G5" s="148">
        <v>196170494.22471911</v>
      </c>
      <c r="H5" s="148">
        <v>77562886.119715631</v>
      </c>
      <c r="I5" s="1">
        <v>1817490290.052424</v>
      </c>
      <c r="J5" s="1">
        <v>0</v>
      </c>
      <c r="K5" s="148">
        <v>241627979.07684261</v>
      </c>
      <c r="L5" s="1">
        <v>-320174125.79690552</v>
      </c>
      <c r="M5" s="1">
        <v>182092.49192171701</v>
      </c>
      <c r="N5" s="1">
        <v>561620012.3818264</v>
      </c>
      <c r="O5" s="1">
        <v>71.929973886451222</v>
      </c>
      <c r="P5" s="37">
        <v>52.179180487925528</v>
      </c>
      <c r="Q5" s="44">
        <v>6.8710785360219244</v>
      </c>
      <c r="R5" s="1">
        <v>2.863846100271263</v>
      </c>
      <c r="S5" s="5">
        <v>1.632121726879765</v>
      </c>
      <c r="T5" s="11" t="s">
        <v>22</v>
      </c>
      <c r="U5" s="5">
        <v>39.076940590659362</v>
      </c>
    </row>
    <row r="6" spans="1:21" x14ac:dyDescent="0.25">
      <c r="A6" s="19" t="s">
        <v>21</v>
      </c>
      <c r="B6" s="15">
        <v>2030</v>
      </c>
      <c r="C6" s="26">
        <v>100</v>
      </c>
      <c r="D6" s="27">
        <v>0</v>
      </c>
      <c r="E6" s="27">
        <v>14.01255824367033</v>
      </c>
      <c r="F6" s="27">
        <v>52.592975244674328</v>
      </c>
      <c r="G6" s="27">
        <v>196213334.9900004</v>
      </c>
      <c r="H6" s="27">
        <v>41713491.731210344</v>
      </c>
      <c r="I6" s="27">
        <v>984789187.3330276</v>
      </c>
      <c r="J6" s="27">
        <v>66890.753709407378</v>
      </c>
      <c r="K6" s="27">
        <v>317954220.2652263</v>
      </c>
      <c r="L6" s="27">
        <v>-202744962.76698181</v>
      </c>
      <c r="M6" s="27">
        <v>172635.5517892497</v>
      </c>
      <c r="N6" s="27">
        <v>520459656.72670949</v>
      </c>
      <c r="O6" s="27">
        <v>38.974546888215279</v>
      </c>
      <c r="P6" s="38">
        <v>28.06207869141106</v>
      </c>
      <c r="Q6" s="45">
        <v>11.402131313959851</v>
      </c>
      <c r="R6" s="27">
        <v>2.6537400378967342</v>
      </c>
      <c r="S6" s="28">
        <v>1.033288398962865</v>
      </c>
      <c r="T6" s="26" t="s">
        <v>23</v>
      </c>
      <c r="U6" s="28">
        <v>52.592975244674328</v>
      </c>
    </row>
    <row r="7" spans="1:21" x14ac:dyDescent="0.25">
      <c r="A7" s="19" t="s">
        <v>21</v>
      </c>
      <c r="B7" s="15">
        <v>2030</v>
      </c>
      <c r="C7" s="26">
        <v>60</v>
      </c>
      <c r="D7" s="27">
        <v>40</v>
      </c>
      <c r="E7" s="27">
        <v>8.4075349462021975</v>
      </c>
      <c r="F7" s="27">
        <v>52.592975244674328</v>
      </c>
      <c r="G7" s="27">
        <v>196915860.44752869</v>
      </c>
      <c r="H7" s="27">
        <v>41747294.459594823</v>
      </c>
      <c r="I7" s="27">
        <v>984848063.72807932</v>
      </c>
      <c r="J7" s="27">
        <v>38993.109528089837</v>
      </c>
      <c r="K7" s="27">
        <v>319366562.66917813</v>
      </c>
      <c r="L7" s="27">
        <v>-216784087.7469855</v>
      </c>
      <c r="M7" s="27">
        <v>176192.68072743111</v>
      </c>
      <c r="N7" s="27">
        <v>535935464.62590808</v>
      </c>
      <c r="O7" s="27">
        <v>38.976877012112929</v>
      </c>
      <c r="P7" s="38">
        <v>28.08481893166767</v>
      </c>
      <c r="Q7" s="45">
        <v>11.731799495911689</v>
      </c>
      <c r="R7" s="27">
        <v>2.7227397996162401</v>
      </c>
      <c r="S7" s="28">
        <v>1.100897039244592</v>
      </c>
      <c r="T7" s="26" t="s">
        <v>23</v>
      </c>
      <c r="U7" s="28">
        <v>52.592975244674328</v>
      </c>
    </row>
    <row r="8" spans="1:21" x14ac:dyDescent="0.25">
      <c r="A8" s="19" t="s">
        <v>21</v>
      </c>
      <c r="B8" s="15">
        <v>2030</v>
      </c>
      <c r="C8" s="26">
        <v>50</v>
      </c>
      <c r="D8" s="27">
        <v>50</v>
      </c>
      <c r="E8" s="27">
        <v>7.0062791218351643</v>
      </c>
      <c r="F8" s="27">
        <v>52.592975244674328</v>
      </c>
      <c r="G8" s="27">
        <v>197053427.90892109</v>
      </c>
      <c r="H8" s="27">
        <v>41755745.141690947</v>
      </c>
      <c r="I8" s="27">
        <v>984862782.82684219</v>
      </c>
      <c r="J8" s="27">
        <v>38854.365009924994</v>
      </c>
      <c r="K8" s="27">
        <v>319639257.30705178</v>
      </c>
      <c r="L8" s="27">
        <v>-220381095.6216279</v>
      </c>
      <c r="M8" s="27">
        <v>177081.9629619765</v>
      </c>
      <c r="N8" s="27">
        <v>539804416.60070777</v>
      </c>
      <c r="O8" s="27">
        <v>38.977459543087342</v>
      </c>
      <c r="P8" s="38">
        <v>28.090503991731811</v>
      </c>
      <c r="Q8" s="45">
        <v>11.81428990242734</v>
      </c>
      <c r="R8" s="27">
        <v>2.7404768273215701</v>
      </c>
      <c r="S8" s="28">
        <v>1.118382450689916</v>
      </c>
      <c r="T8" s="26" t="s">
        <v>23</v>
      </c>
      <c r="U8" s="28">
        <v>52.592975244674328</v>
      </c>
    </row>
    <row r="9" spans="1:21" x14ac:dyDescent="0.25">
      <c r="A9" s="19" t="s">
        <v>21</v>
      </c>
      <c r="B9" s="15">
        <v>2030</v>
      </c>
      <c r="C9" s="26">
        <v>0</v>
      </c>
      <c r="D9" s="27">
        <v>100</v>
      </c>
      <c r="E9" s="27">
        <v>0</v>
      </c>
      <c r="F9" s="27">
        <v>52.592975244674328</v>
      </c>
      <c r="G9" s="27">
        <v>196170494.22471911</v>
      </c>
      <c r="H9" s="27">
        <v>41671499.540935583</v>
      </c>
      <c r="I9" s="27">
        <v>984619956.68508589</v>
      </c>
      <c r="J9" s="27">
        <v>0</v>
      </c>
      <c r="K9" s="27">
        <v>317952428.07481241</v>
      </c>
      <c r="L9" s="27">
        <v>-241378276.77402851</v>
      </c>
      <c r="M9" s="27">
        <v>181528.37413470319</v>
      </c>
      <c r="N9" s="27">
        <v>559149176.47470617</v>
      </c>
      <c r="O9" s="27">
        <v>38.967849325012963</v>
      </c>
      <c r="P9" s="38">
        <v>28.033829122770101</v>
      </c>
      <c r="Q9" s="45">
        <v>12.25934691981249</v>
      </c>
      <c r="R9" s="27">
        <v>2.8512478752697179</v>
      </c>
      <c r="S9" s="28">
        <v>1.230451489292383</v>
      </c>
      <c r="T9" s="26" t="s">
        <v>23</v>
      </c>
      <c r="U9" s="28">
        <v>52.592975244674328</v>
      </c>
    </row>
    <row r="10" spans="1:21" x14ac:dyDescent="0.25">
      <c r="A10" s="19" t="s">
        <v>21</v>
      </c>
      <c r="B10" s="15">
        <v>2030</v>
      </c>
      <c r="C10" s="11">
        <v>100</v>
      </c>
      <c r="D10" s="1">
        <v>0</v>
      </c>
      <c r="E10" s="1">
        <v>6.0480524376404503</v>
      </c>
      <c r="F10" s="1">
        <v>22.7</v>
      </c>
      <c r="G10" s="1">
        <v>194252460.9169195</v>
      </c>
      <c r="H10" s="1">
        <v>89772951.558793947</v>
      </c>
      <c r="I10" s="1">
        <v>2146475408.7041991</v>
      </c>
      <c r="J10" s="1">
        <v>59547.645475000019</v>
      </c>
      <c r="K10" s="1">
        <v>211789434.52343649</v>
      </c>
      <c r="L10" s="1">
        <v>-308951829.17015213</v>
      </c>
      <c r="M10" s="1">
        <v>172642.60326158741</v>
      </c>
      <c r="N10" s="1">
        <v>520509073.44485199</v>
      </c>
      <c r="O10" s="1">
        <v>84.950066000929951</v>
      </c>
      <c r="P10" s="37">
        <v>60.393305054302381</v>
      </c>
      <c r="Q10" s="44">
        <v>5.541370382705745</v>
      </c>
      <c r="R10" s="1">
        <v>2.680744744419512</v>
      </c>
      <c r="S10" s="5">
        <v>1.59046545774413</v>
      </c>
      <c r="T10" s="11" t="s">
        <v>24</v>
      </c>
      <c r="U10" s="5">
        <v>22.7</v>
      </c>
    </row>
    <row r="11" spans="1:21" x14ac:dyDescent="0.25">
      <c r="A11" s="19" t="s">
        <v>21</v>
      </c>
      <c r="B11" s="15">
        <v>2030</v>
      </c>
      <c r="C11" s="11">
        <v>60</v>
      </c>
      <c r="D11" s="1">
        <v>40</v>
      </c>
      <c r="E11" s="1">
        <v>3.6288314625842699</v>
      </c>
      <c r="F11" s="1">
        <v>22.7</v>
      </c>
      <c r="G11" s="1">
        <v>195594473.54458049</v>
      </c>
      <c r="H11" s="1">
        <v>90201966.900015593</v>
      </c>
      <c r="I11" s="1">
        <v>2150145068.3749938</v>
      </c>
      <c r="J11" s="1">
        <v>808.84869499999968</v>
      </c>
      <c r="K11" s="1">
        <v>213717684.7923964</v>
      </c>
      <c r="L11" s="1">
        <v>-323412995.63466603</v>
      </c>
      <c r="M11" s="1">
        <v>176422.5587256393</v>
      </c>
      <c r="N11" s="1">
        <v>536953449.01964176</v>
      </c>
      <c r="O11" s="1">
        <v>85.095298427060158</v>
      </c>
      <c r="P11" s="37">
        <v>60.681918204761253</v>
      </c>
      <c r="Q11" s="44">
        <v>5.6897997194349497</v>
      </c>
      <c r="R11" s="1">
        <v>2.74614446253584</v>
      </c>
      <c r="S11" s="5">
        <v>1.6534873903835161</v>
      </c>
      <c r="T11" s="11" t="s">
        <v>24</v>
      </c>
      <c r="U11" s="5">
        <v>22.7</v>
      </c>
    </row>
    <row r="12" spans="1:21" x14ac:dyDescent="0.25">
      <c r="A12" s="19" t="s">
        <v>21</v>
      </c>
      <c r="B12" s="15">
        <v>2030</v>
      </c>
      <c r="C12" s="11">
        <v>50</v>
      </c>
      <c r="D12" s="1">
        <v>50</v>
      </c>
      <c r="E12" s="1">
        <v>3.0240262188202252</v>
      </c>
      <c r="F12" s="1">
        <v>22.7</v>
      </c>
      <c r="G12" s="1">
        <v>195947740.15047449</v>
      </c>
      <c r="H12" s="1">
        <v>90297946.096216932</v>
      </c>
      <c r="I12" s="1">
        <v>2150870833.59481</v>
      </c>
      <c r="J12" s="1">
        <v>808.84869499999968</v>
      </c>
      <c r="K12" s="1">
        <v>214261075.80166751</v>
      </c>
      <c r="L12" s="1">
        <v>-326981643.50795847</v>
      </c>
      <c r="M12" s="1">
        <v>177367.5475916522</v>
      </c>
      <c r="N12" s="1">
        <v>541064542.91333926</v>
      </c>
      <c r="O12" s="1">
        <v>85.124021702004057</v>
      </c>
      <c r="P12" s="37">
        <v>60.746486660787298</v>
      </c>
      <c r="Q12" s="44">
        <v>5.7275351490188928</v>
      </c>
      <c r="R12" s="1">
        <v>2.762178930433127</v>
      </c>
      <c r="S12" s="5">
        <v>1.6687186249602011</v>
      </c>
      <c r="T12" s="11" t="s">
        <v>24</v>
      </c>
      <c r="U12" s="5">
        <v>22.7</v>
      </c>
    </row>
    <row r="13" spans="1:21" x14ac:dyDescent="0.25">
      <c r="A13" s="19" t="s">
        <v>21</v>
      </c>
      <c r="B13" s="15">
        <v>2030</v>
      </c>
      <c r="C13" s="11">
        <v>0</v>
      </c>
      <c r="D13" s="1">
        <v>100</v>
      </c>
      <c r="E13" s="1">
        <v>0</v>
      </c>
      <c r="F13" s="1">
        <v>22.7</v>
      </c>
      <c r="G13" s="1">
        <v>196170494.22471911</v>
      </c>
      <c r="H13" s="1">
        <v>90206198.81879659</v>
      </c>
      <c r="I13" s="1">
        <v>2150452922.3335819</v>
      </c>
      <c r="J13" s="1">
        <v>0</v>
      </c>
      <c r="K13" s="1">
        <v>214925302.6563839</v>
      </c>
      <c r="L13" s="1">
        <v>-346876802.21736407</v>
      </c>
      <c r="M13" s="1">
        <v>182092.49192171701</v>
      </c>
      <c r="N13" s="1">
        <v>561620012.3818264</v>
      </c>
      <c r="O13" s="1">
        <v>85.107482221011239</v>
      </c>
      <c r="P13" s="37">
        <v>60.684765159857022</v>
      </c>
      <c r="Q13" s="44">
        <v>5.950876174801202</v>
      </c>
      <c r="R13" s="1">
        <v>2.863846100271263</v>
      </c>
      <c r="S13" s="5">
        <v>1.7682414656100449</v>
      </c>
      <c r="T13" s="11" t="s">
        <v>24</v>
      </c>
      <c r="U13" s="5">
        <v>22.7</v>
      </c>
    </row>
    <row r="14" spans="1:21" x14ac:dyDescent="0.25">
      <c r="A14" s="19" t="s">
        <v>21</v>
      </c>
      <c r="B14" s="15">
        <v>2040</v>
      </c>
      <c r="C14" s="26">
        <v>100</v>
      </c>
      <c r="D14" s="27">
        <v>0</v>
      </c>
      <c r="E14" s="27">
        <v>5.6677251173105789</v>
      </c>
      <c r="F14" s="27">
        <v>17.576266483516569</v>
      </c>
      <c r="G14" s="27">
        <v>1250470604.9195831</v>
      </c>
      <c r="H14" s="27">
        <v>16766225.67414334</v>
      </c>
      <c r="I14" s="27">
        <v>339819685</v>
      </c>
      <c r="J14" s="27">
        <v>284.55368832731688</v>
      </c>
      <c r="K14" s="27">
        <v>1842110728.9259341</v>
      </c>
      <c r="L14" s="27">
        <v>1478103402.9570279</v>
      </c>
      <c r="M14" s="27">
        <v>83860.152930304437</v>
      </c>
      <c r="N14" s="27">
        <v>363923181.26228702</v>
      </c>
      <c r="O14" s="27">
        <v>93.389020250241416</v>
      </c>
      <c r="P14" s="38">
        <v>82.457464734186559</v>
      </c>
      <c r="Q14" s="45">
        <v>19.044847400834531</v>
      </c>
      <c r="R14" s="27">
        <v>0.29109626770660052</v>
      </c>
      <c r="S14" s="28">
        <v>0</v>
      </c>
      <c r="T14" s="26" t="s">
        <v>22</v>
      </c>
      <c r="U14" s="28">
        <v>17.576266483516569</v>
      </c>
    </row>
    <row r="15" spans="1:21" x14ac:dyDescent="0.25">
      <c r="A15" s="19" t="s">
        <v>21</v>
      </c>
      <c r="B15" s="15">
        <v>2040</v>
      </c>
      <c r="C15" s="26">
        <v>60</v>
      </c>
      <c r="D15" s="27">
        <v>40</v>
      </c>
      <c r="E15" s="27">
        <v>3.4006350703863482</v>
      </c>
      <c r="F15" s="27">
        <v>17.576266483516569</v>
      </c>
      <c r="G15" s="27">
        <v>1250941251.031466</v>
      </c>
      <c r="H15" s="27">
        <v>16766225.67414334</v>
      </c>
      <c r="I15" s="27">
        <v>339819685</v>
      </c>
      <c r="J15" s="27">
        <v>283.21839865955081</v>
      </c>
      <c r="K15" s="27">
        <v>1842814815.509311</v>
      </c>
      <c r="L15" s="27">
        <v>1471090486.188364</v>
      </c>
      <c r="M15" s="27">
        <v>85635.803598892031</v>
      </c>
      <c r="N15" s="27">
        <v>371638410.29894948</v>
      </c>
      <c r="O15" s="27">
        <v>93.389020250241416</v>
      </c>
      <c r="P15" s="38">
        <v>82.457464734186559</v>
      </c>
      <c r="Q15" s="45">
        <v>19.448600679261439</v>
      </c>
      <c r="R15" s="27">
        <v>0.2971557049657137</v>
      </c>
      <c r="S15" s="28">
        <v>0</v>
      </c>
      <c r="T15" s="26" t="s">
        <v>22</v>
      </c>
      <c r="U15" s="28">
        <v>17.576266483516569</v>
      </c>
    </row>
    <row r="16" spans="1:21" x14ac:dyDescent="0.25">
      <c r="A16" s="19" t="s">
        <v>21</v>
      </c>
      <c r="B16" s="15">
        <v>2040</v>
      </c>
      <c r="C16" s="26">
        <v>50</v>
      </c>
      <c r="D16" s="27">
        <v>50</v>
      </c>
      <c r="E16" s="27">
        <v>2.833862558655289</v>
      </c>
      <c r="F16" s="27">
        <v>17.576266483516569</v>
      </c>
      <c r="G16" s="27">
        <v>1251011596.558604</v>
      </c>
      <c r="H16" s="27">
        <v>16766225.67414334</v>
      </c>
      <c r="I16" s="27">
        <v>339819685</v>
      </c>
      <c r="J16" s="27">
        <v>283.15836706251872</v>
      </c>
      <c r="K16" s="27">
        <v>1842920052.4179089</v>
      </c>
      <c r="L16" s="27">
        <v>1469266471.9851611</v>
      </c>
      <c r="M16" s="27">
        <v>86079.716266038929</v>
      </c>
      <c r="N16" s="27">
        <v>373567217.55811518</v>
      </c>
      <c r="O16" s="27">
        <v>93.389020250241416</v>
      </c>
      <c r="P16" s="38">
        <v>82.457464734186559</v>
      </c>
      <c r="Q16" s="45">
        <v>19.549539013192891</v>
      </c>
      <c r="R16" s="27">
        <v>0.2986811484886539</v>
      </c>
      <c r="S16" s="28">
        <v>0</v>
      </c>
      <c r="T16" s="26" t="s">
        <v>22</v>
      </c>
      <c r="U16" s="28">
        <v>17.576266483516569</v>
      </c>
    </row>
    <row r="17" spans="1:21" x14ac:dyDescent="0.25">
      <c r="A17" s="19" t="s">
        <v>21</v>
      </c>
      <c r="B17" s="15">
        <v>2040</v>
      </c>
      <c r="C17" s="26">
        <v>0</v>
      </c>
      <c r="D17" s="27">
        <v>100</v>
      </c>
      <c r="E17" s="27">
        <v>0</v>
      </c>
      <c r="F17" s="27">
        <v>17.576266483516569</v>
      </c>
      <c r="G17" s="27">
        <v>1242693811.476038</v>
      </c>
      <c r="H17" s="27">
        <v>16766225.67414334</v>
      </c>
      <c r="I17" s="27">
        <v>339819685</v>
      </c>
      <c r="J17" s="27">
        <v>0</v>
      </c>
      <c r="K17" s="27">
        <v>1830476645.9343939</v>
      </c>
      <c r="L17" s="27">
        <v>1447177092.800849</v>
      </c>
      <c r="M17" s="27">
        <v>88299.279601773422</v>
      </c>
      <c r="N17" s="27">
        <v>383211253.85394341</v>
      </c>
      <c r="O17" s="27">
        <v>93.389020250241416</v>
      </c>
      <c r="P17" s="38">
        <v>82.457464734186559</v>
      </c>
      <c r="Q17" s="45">
        <v>20.054215883721</v>
      </c>
      <c r="R17" s="27">
        <v>0.30844247359554511</v>
      </c>
      <c r="S17" s="28">
        <v>0</v>
      </c>
      <c r="T17" s="26" t="s">
        <v>22</v>
      </c>
      <c r="U17" s="28">
        <v>17.576266483516569</v>
      </c>
    </row>
    <row r="18" spans="1:21" x14ac:dyDescent="0.25">
      <c r="A18" s="19" t="s">
        <v>21</v>
      </c>
      <c r="B18" s="15">
        <v>2040</v>
      </c>
      <c r="C18" s="11">
        <v>100</v>
      </c>
      <c r="D18" s="1">
        <v>0</v>
      </c>
      <c r="E18" s="1">
        <v>25.467467919993791</v>
      </c>
      <c r="F18" s="1">
        <v>78.977542763157899</v>
      </c>
      <c r="G18" s="1">
        <v>1252906092.8331361</v>
      </c>
      <c r="H18" s="1">
        <v>1594528.5660371189</v>
      </c>
      <c r="I18" s="1">
        <v>51791661.000000007</v>
      </c>
      <c r="J18" s="1">
        <v>18.729197327316999</v>
      </c>
      <c r="K18" s="1">
        <v>1869317060.994647</v>
      </c>
      <c r="L18" s="1">
        <v>1560496023.8758869</v>
      </c>
      <c r="M18" s="1">
        <v>71288.154609593184</v>
      </c>
      <c r="N18" s="1">
        <v>308749730.23495239</v>
      </c>
      <c r="O18" s="1">
        <v>14.233349895320631</v>
      </c>
      <c r="P18" s="37">
        <v>7.8420024611995309</v>
      </c>
      <c r="Q18" s="44">
        <v>91.839878112455722</v>
      </c>
      <c r="R18" s="1">
        <v>0.24648378588409389</v>
      </c>
      <c r="S18" s="5">
        <v>0</v>
      </c>
      <c r="T18" s="11" t="s">
        <v>23</v>
      </c>
      <c r="U18" s="5">
        <v>78.977542763157899</v>
      </c>
    </row>
    <row r="19" spans="1:21" x14ac:dyDescent="0.25">
      <c r="A19" s="19" t="s">
        <v>21</v>
      </c>
      <c r="B19" s="15">
        <v>2040</v>
      </c>
      <c r="C19" s="11">
        <v>60</v>
      </c>
      <c r="D19" s="1">
        <v>40</v>
      </c>
      <c r="E19" s="1">
        <v>15.280480751996279</v>
      </c>
      <c r="F19" s="1">
        <v>78.977542763157899</v>
      </c>
      <c r="G19" s="1">
        <v>1251285845.624655</v>
      </c>
      <c r="H19" s="1">
        <v>1594528.5660371189</v>
      </c>
      <c r="I19" s="1">
        <v>51791661.000000007</v>
      </c>
      <c r="J19" s="1">
        <v>17.39390765955066</v>
      </c>
      <c r="K19" s="1">
        <v>1866893171.170758</v>
      </c>
      <c r="L19" s="1">
        <v>1552265623.965744</v>
      </c>
      <c r="M19" s="1">
        <v>72623.139216964963</v>
      </c>
      <c r="N19" s="1">
        <v>314554906.6718899</v>
      </c>
      <c r="O19" s="1">
        <v>14.233349895320631</v>
      </c>
      <c r="P19" s="37">
        <v>7.8420024611995309</v>
      </c>
      <c r="Q19" s="44">
        <v>93.566668435924981</v>
      </c>
      <c r="R19" s="1">
        <v>0.25144338386401971</v>
      </c>
      <c r="S19" s="5">
        <v>0</v>
      </c>
      <c r="T19" s="11" t="s">
        <v>23</v>
      </c>
      <c r="U19" s="5">
        <v>78.977542763157899</v>
      </c>
    </row>
    <row r="20" spans="1:21" x14ac:dyDescent="0.25">
      <c r="A20" s="19" t="s">
        <v>21</v>
      </c>
      <c r="B20" s="15">
        <v>2040</v>
      </c>
      <c r="C20" s="11">
        <v>50</v>
      </c>
      <c r="D20" s="1">
        <v>50</v>
      </c>
      <c r="E20" s="1">
        <v>12.733733959996901</v>
      </c>
      <c r="F20" s="1">
        <v>78.977542763157899</v>
      </c>
      <c r="G20" s="1">
        <v>1251298453.7905929</v>
      </c>
      <c r="H20" s="1">
        <v>1594528.5660371189</v>
      </c>
      <c r="I20" s="1">
        <v>51791661.000000007</v>
      </c>
      <c r="J20" s="1">
        <v>17.333876062518819</v>
      </c>
      <c r="K20" s="1">
        <v>1866912032.9870019</v>
      </c>
      <c r="L20" s="1">
        <v>1550832857.9866331</v>
      </c>
      <c r="M20" s="1">
        <v>72956.885368807911</v>
      </c>
      <c r="N20" s="1">
        <v>316006200.78112417</v>
      </c>
      <c r="O20" s="1">
        <v>14.233349895320631</v>
      </c>
      <c r="P20" s="37">
        <v>7.8420024611995309</v>
      </c>
      <c r="Q20" s="44">
        <v>93.998366098214589</v>
      </c>
      <c r="R20" s="1">
        <v>0.25260094747409118</v>
      </c>
      <c r="S20" s="5">
        <v>0</v>
      </c>
      <c r="T20" s="11" t="s">
        <v>23</v>
      </c>
      <c r="U20" s="5">
        <v>78.977542763157899</v>
      </c>
    </row>
    <row r="21" spans="1:21" x14ac:dyDescent="0.25">
      <c r="A21" s="19" t="s">
        <v>21</v>
      </c>
      <c r="B21" s="15">
        <v>2040</v>
      </c>
      <c r="C21" s="11">
        <v>0</v>
      </c>
      <c r="D21" s="1">
        <v>100</v>
      </c>
      <c r="E21" s="1">
        <v>0</v>
      </c>
      <c r="F21" s="1">
        <v>78.977542763157899</v>
      </c>
      <c r="G21" s="1">
        <v>1242693811.476038</v>
      </c>
      <c r="H21" s="1">
        <v>1594528.5660371189</v>
      </c>
      <c r="I21" s="1">
        <v>51791661.000000007</v>
      </c>
      <c r="J21" s="1">
        <v>0</v>
      </c>
      <c r="K21" s="1">
        <v>1854039488.0844309</v>
      </c>
      <c r="L21" s="1">
        <v>1530702191.1410069</v>
      </c>
      <c r="M21" s="1">
        <v>74625.616128022622</v>
      </c>
      <c r="N21" s="1">
        <v>323262671.32729602</v>
      </c>
      <c r="O21" s="1">
        <v>14.233349895320631</v>
      </c>
      <c r="P21" s="37">
        <v>7.8420024611995309</v>
      </c>
      <c r="Q21" s="44">
        <v>96.156849344027805</v>
      </c>
      <c r="R21" s="1">
        <v>0.2601906390435571</v>
      </c>
      <c r="S21" s="5">
        <v>0</v>
      </c>
      <c r="T21" s="11" t="s">
        <v>23</v>
      </c>
      <c r="U21" s="5">
        <v>78.977542763157899</v>
      </c>
    </row>
    <row r="22" spans="1:21" x14ac:dyDescent="0.25">
      <c r="A22" s="19" t="s">
        <v>21</v>
      </c>
      <c r="B22" s="15">
        <v>2040</v>
      </c>
      <c r="C22" s="26">
        <v>100</v>
      </c>
      <c r="D22" s="27">
        <v>0</v>
      </c>
      <c r="E22" s="27">
        <v>8.8032857175718835</v>
      </c>
      <c r="F22" s="27">
        <v>27.3</v>
      </c>
      <c r="G22" s="27">
        <v>1250470604.9195831</v>
      </c>
      <c r="H22" s="27">
        <v>16766225.67414334</v>
      </c>
      <c r="I22" s="27">
        <v>339819685</v>
      </c>
      <c r="J22" s="27">
        <v>284.55368832731688</v>
      </c>
      <c r="K22" s="27">
        <v>1842110728.9259341</v>
      </c>
      <c r="L22" s="27">
        <v>1478103402.9570279</v>
      </c>
      <c r="M22" s="27">
        <v>83860.152930304437</v>
      </c>
      <c r="N22" s="27">
        <v>363923181.26228702</v>
      </c>
      <c r="O22" s="27">
        <v>93.389020250241416</v>
      </c>
      <c r="P22" s="38">
        <v>82.457464734186559</v>
      </c>
      <c r="Q22" s="45">
        <v>19.044847400834531</v>
      </c>
      <c r="R22" s="27">
        <v>0.29109626770660052</v>
      </c>
      <c r="S22" s="28">
        <v>0</v>
      </c>
      <c r="T22" s="26" t="s">
        <v>24</v>
      </c>
      <c r="U22" s="28">
        <v>27.3</v>
      </c>
    </row>
    <row r="23" spans="1:21" x14ac:dyDescent="0.25">
      <c r="A23" s="19" t="s">
        <v>21</v>
      </c>
      <c r="B23" s="15">
        <v>2040</v>
      </c>
      <c r="C23" s="26">
        <v>60</v>
      </c>
      <c r="D23" s="27">
        <v>40</v>
      </c>
      <c r="E23" s="27">
        <v>5.2819714305431296</v>
      </c>
      <c r="F23" s="27">
        <v>27.3</v>
      </c>
      <c r="G23" s="27">
        <v>1250941251.031466</v>
      </c>
      <c r="H23" s="27">
        <v>16766225.67414334</v>
      </c>
      <c r="I23" s="27">
        <v>339819685</v>
      </c>
      <c r="J23" s="27">
        <v>283.21839865955081</v>
      </c>
      <c r="K23" s="27">
        <v>1842814815.509311</v>
      </c>
      <c r="L23" s="27">
        <v>1471090486.188364</v>
      </c>
      <c r="M23" s="27">
        <v>85635.803598892031</v>
      </c>
      <c r="N23" s="27">
        <v>371638410.29894948</v>
      </c>
      <c r="O23" s="27">
        <v>93.389020250241416</v>
      </c>
      <c r="P23" s="38">
        <v>82.457464734186559</v>
      </c>
      <c r="Q23" s="45">
        <v>19.448600679261439</v>
      </c>
      <c r="R23" s="27">
        <v>0.2971557049657137</v>
      </c>
      <c r="S23" s="28">
        <v>0</v>
      </c>
      <c r="T23" s="26" t="s">
        <v>24</v>
      </c>
      <c r="U23" s="28">
        <v>27.3</v>
      </c>
    </row>
    <row r="24" spans="1:21" x14ac:dyDescent="0.25">
      <c r="A24" s="19" t="s">
        <v>21</v>
      </c>
      <c r="B24" s="15">
        <v>2040</v>
      </c>
      <c r="C24" s="26">
        <v>50</v>
      </c>
      <c r="D24" s="27">
        <v>50</v>
      </c>
      <c r="E24" s="27">
        <v>4.4016428587859417</v>
      </c>
      <c r="F24" s="27">
        <v>27.3</v>
      </c>
      <c r="G24" s="27">
        <v>1251011596.558604</v>
      </c>
      <c r="H24" s="27">
        <v>16766225.67414334</v>
      </c>
      <c r="I24" s="27">
        <v>339819685</v>
      </c>
      <c r="J24" s="27">
        <v>283.15836706251872</v>
      </c>
      <c r="K24" s="27">
        <v>1842920052.4179089</v>
      </c>
      <c r="L24" s="27">
        <v>1469266471.9851611</v>
      </c>
      <c r="M24" s="27">
        <v>86079.716266038929</v>
      </c>
      <c r="N24" s="27">
        <v>373567217.55811518</v>
      </c>
      <c r="O24" s="27">
        <v>93.389020250241416</v>
      </c>
      <c r="P24" s="38">
        <v>82.457464734186559</v>
      </c>
      <c r="Q24" s="45">
        <v>19.549539013192891</v>
      </c>
      <c r="R24" s="27">
        <v>0.2986811484886539</v>
      </c>
      <c r="S24" s="28">
        <v>0</v>
      </c>
      <c r="T24" s="26" t="s">
        <v>24</v>
      </c>
      <c r="U24" s="28">
        <v>27.3</v>
      </c>
    </row>
    <row r="25" spans="1:21" ht="15.75" thickBot="1" x14ac:dyDescent="0.3">
      <c r="A25" s="20" t="s">
        <v>21</v>
      </c>
      <c r="B25" s="16">
        <v>2040</v>
      </c>
      <c r="C25" s="29">
        <v>0</v>
      </c>
      <c r="D25" s="30">
        <v>100</v>
      </c>
      <c r="E25" s="30">
        <v>0</v>
      </c>
      <c r="F25" s="30">
        <v>27.3</v>
      </c>
      <c r="G25" s="30">
        <v>1242693811.476038</v>
      </c>
      <c r="H25" s="30">
        <v>16766225.67414334</v>
      </c>
      <c r="I25" s="30">
        <v>339819685</v>
      </c>
      <c r="J25" s="30">
        <v>0</v>
      </c>
      <c r="K25" s="30">
        <v>1830476645.9343939</v>
      </c>
      <c r="L25" s="30">
        <v>1447177092.800849</v>
      </c>
      <c r="M25" s="30">
        <v>88299.279601773422</v>
      </c>
      <c r="N25" s="30">
        <v>383211253.85394341</v>
      </c>
      <c r="O25" s="30">
        <v>93.389020250241416</v>
      </c>
      <c r="P25" s="39">
        <v>82.457464734186559</v>
      </c>
      <c r="Q25" s="46">
        <v>20.054215883721</v>
      </c>
      <c r="R25" s="30">
        <v>0.30844247359554511</v>
      </c>
      <c r="S25" s="31">
        <v>0</v>
      </c>
      <c r="T25" s="29" t="s">
        <v>24</v>
      </c>
      <c r="U25" s="31">
        <v>27.3</v>
      </c>
    </row>
    <row r="26" spans="1:21" x14ac:dyDescent="0.25">
      <c r="A26" s="21" t="s">
        <v>25</v>
      </c>
      <c r="B26" s="17">
        <v>2035</v>
      </c>
      <c r="C26" s="12">
        <v>100</v>
      </c>
      <c r="D26" s="2">
        <v>0</v>
      </c>
      <c r="E26" s="2">
        <v>30.398786730645799</v>
      </c>
      <c r="F26" s="2">
        <v>103.8889652014652</v>
      </c>
      <c r="G26" s="2">
        <v>97221598.3327398</v>
      </c>
      <c r="H26" s="2">
        <v>53805940.555326857</v>
      </c>
      <c r="I26" s="2">
        <v>1011061063.150884</v>
      </c>
      <c r="J26" s="2">
        <v>29728668.47170623</v>
      </c>
      <c r="K26" s="2">
        <v>73978454.079905629</v>
      </c>
      <c r="L26" s="2">
        <v>-519723363.37553078</v>
      </c>
      <c r="M26" s="2">
        <v>153037.75638939679</v>
      </c>
      <c r="N26" s="2">
        <v>563820111.22734082</v>
      </c>
      <c r="O26" s="2">
        <v>17.895611400017529</v>
      </c>
      <c r="P26" s="40">
        <v>16.615731792444549</v>
      </c>
      <c r="Q26" s="47">
        <v>10.56153607545672</v>
      </c>
      <c r="R26" s="2">
        <v>6.10668645277255</v>
      </c>
      <c r="S26" s="48">
        <v>5.3457603278315133</v>
      </c>
      <c r="T26" s="12" t="s">
        <v>22</v>
      </c>
      <c r="U26" s="2">
        <v>103.8889652014652</v>
      </c>
    </row>
    <row r="27" spans="1:21" x14ac:dyDescent="0.25">
      <c r="A27" s="19" t="s">
        <v>25</v>
      </c>
      <c r="B27" s="15">
        <v>2035</v>
      </c>
      <c r="C27" s="11">
        <v>60</v>
      </c>
      <c r="D27" s="1">
        <v>40</v>
      </c>
      <c r="E27" s="1">
        <v>18.23927203838748</v>
      </c>
      <c r="F27" s="1">
        <v>103.8889652014652</v>
      </c>
      <c r="G27" s="1">
        <v>76443864.965836599</v>
      </c>
      <c r="H27" s="1">
        <v>42419366.926263049</v>
      </c>
      <c r="I27" s="1">
        <v>842869411.99397612</v>
      </c>
      <c r="J27" s="1">
        <v>6443378.9921382042</v>
      </c>
      <c r="K27" s="1">
        <v>61146185.670263983</v>
      </c>
      <c r="L27" s="1">
        <v>-519559001.1781776</v>
      </c>
      <c r="M27" s="1">
        <v>155403.8872361205</v>
      </c>
      <c r="N27" s="1">
        <v>574106403.96906734</v>
      </c>
      <c r="O27" s="1">
        <v>14.918647357458839</v>
      </c>
      <c r="P27" s="37">
        <v>13.099461070238659</v>
      </c>
      <c r="Q27" s="44">
        <v>13.647889410743771</v>
      </c>
      <c r="R27" s="1">
        <v>7.596491714645297</v>
      </c>
      <c r="S27" s="5">
        <v>6.7966082223913302</v>
      </c>
      <c r="T27" s="11" t="s">
        <v>22</v>
      </c>
      <c r="U27" s="1">
        <v>103.8889652014652</v>
      </c>
    </row>
    <row r="28" spans="1:21" x14ac:dyDescent="0.25">
      <c r="A28" s="19" t="s">
        <v>25</v>
      </c>
      <c r="B28" s="15">
        <v>2035</v>
      </c>
      <c r="C28" s="11">
        <v>50</v>
      </c>
      <c r="D28" s="1">
        <v>50</v>
      </c>
      <c r="E28" s="1">
        <v>15.1993933653229</v>
      </c>
      <c r="F28" s="1">
        <v>103.8889652014652</v>
      </c>
      <c r="G28" s="1">
        <v>75742777.890564069</v>
      </c>
      <c r="H28" s="1">
        <v>41879999.817058273</v>
      </c>
      <c r="I28" s="1">
        <v>840287266.85584807</v>
      </c>
      <c r="J28" s="1">
        <v>5744009.5417108862</v>
      </c>
      <c r="K28" s="1">
        <v>60852891.624035493</v>
      </c>
      <c r="L28" s="1">
        <v>-521725090.49212211</v>
      </c>
      <c r="M28" s="1">
        <v>155995.41994780139</v>
      </c>
      <c r="N28" s="1">
        <v>576677977.15449893</v>
      </c>
      <c r="O28" s="1">
        <v>14.872943821189359</v>
      </c>
      <c r="P28" s="37">
        <v>12.932899922311179</v>
      </c>
      <c r="Q28" s="44">
        <v>13.86741228226404</v>
      </c>
      <c r="R28" s="1">
        <v>7.6915317650203887</v>
      </c>
      <c r="S28" s="5">
        <v>6.8881166630293054</v>
      </c>
      <c r="T28" s="11" t="s">
        <v>22</v>
      </c>
      <c r="U28" s="1">
        <v>103.8889652014652</v>
      </c>
    </row>
    <row r="29" spans="1:21" x14ac:dyDescent="0.25">
      <c r="A29" s="19" t="s">
        <v>25</v>
      </c>
      <c r="B29" s="15">
        <v>2035</v>
      </c>
      <c r="C29" s="11">
        <v>0</v>
      </c>
      <c r="D29" s="1">
        <v>100</v>
      </c>
      <c r="E29" s="1">
        <v>0</v>
      </c>
      <c r="F29" s="1">
        <v>103.8889652014652</v>
      </c>
      <c r="G29" s="1">
        <v>22285632.286995519</v>
      </c>
      <c r="H29" s="1">
        <v>19323997.28656932</v>
      </c>
      <c r="I29" s="1">
        <v>478069943.47581929</v>
      </c>
      <c r="J29" s="1">
        <v>0</v>
      </c>
      <c r="K29" s="1">
        <v>5342789.540768872</v>
      </c>
      <c r="L29" s="1">
        <v>-584352006.6243943</v>
      </c>
      <c r="M29" s="1">
        <v>158953.08350620611</v>
      </c>
      <c r="N29" s="1">
        <v>589535843.08165693</v>
      </c>
      <c r="O29" s="1">
        <v>8.4617578920600369</v>
      </c>
      <c r="P29" s="37">
        <v>5.9674146155182131</v>
      </c>
      <c r="Q29" s="44">
        <v>30.516191211381329</v>
      </c>
      <c r="R29" s="1">
        <v>26.460761290998761</v>
      </c>
      <c r="S29" s="5">
        <v>26.22101985257045</v>
      </c>
      <c r="T29" s="11" t="s">
        <v>22</v>
      </c>
      <c r="U29" s="1">
        <v>103.8889652014652</v>
      </c>
    </row>
    <row r="30" spans="1:21" x14ac:dyDescent="0.25">
      <c r="A30" s="19" t="s">
        <v>25</v>
      </c>
      <c r="B30" s="15">
        <v>2035</v>
      </c>
      <c r="C30" s="26">
        <v>100</v>
      </c>
      <c r="D30" s="27">
        <v>0</v>
      </c>
      <c r="E30" s="27">
        <v>42.772399012694031</v>
      </c>
      <c r="F30" s="27">
        <v>146.1762376237624</v>
      </c>
      <c r="G30" s="27">
        <v>113822808.8914015</v>
      </c>
      <c r="H30" s="27">
        <v>16419587.440783219</v>
      </c>
      <c r="I30" s="27">
        <v>286472100.01352912</v>
      </c>
      <c r="J30" s="27">
        <v>20192640.50904822</v>
      </c>
      <c r="K30" s="27">
        <v>171694740.42172581</v>
      </c>
      <c r="L30" s="27">
        <v>-412334133.38511229</v>
      </c>
      <c r="M30" s="27">
        <v>153018.2221211787</v>
      </c>
      <c r="N30" s="27">
        <v>563683215.07566881</v>
      </c>
      <c r="O30" s="27">
        <v>5.0705081677386401</v>
      </c>
      <c r="P30" s="38">
        <v>5.0705081677386401</v>
      </c>
      <c r="Q30" s="45">
        <v>31.318007312672471</v>
      </c>
      <c r="R30" s="27">
        <v>5.1310355059332693</v>
      </c>
      <c r="S30" s="28">
        <v>3.6225967132696648</v>
      </c>
      <c r="T30" s="26" t="s">
        <v>23</v>
      </c>
      <c r="U30" s="27">
        <v>146.1762376237624</v>
      </c>
    </row>
    <row r="31" spans="1:21" x14ac:dyDescent="0.25">
      <c r="A31" s="19" t="s">
        <v>25</v>
      </c>
      <c r="B31" s="15">
        <v>2035</v>
      </c>
      <c r="C31" s="26">
        <v>60</v>
      </c>
      <c r="D31" s="27">
        <v>40</v>
      </c>
      <c r="E31" s="27">
        <v>25.663439407616419</v>
      </c>
      <c r="F31" s="27">
        <v>146.1762376237624</v>
      </c>
      <c r="G31" s="27">
        <v>88371407.681703165</v>
      </c>
      <c r="H31" s="27">
        <v>15420028.974057119</v>
      </c>
      <c r="I31" s="27">
        <v>269032830.35574841</v>
      </c>
      <c r="J31" s="27">
        <v>7446593.7984189428</v>
      </c>
      <c r="K31" s="27">
        <v>129456893.6822632</v>
      </c>
      <c r="L31" s="27">
        <v>-449823206.89478141</v>
      </c>
      <c r="M31" s="27">
        <v>154856.63787671589</v>
      </c>
      <c r="N31" s="27">
        <v>571678650.14074886</v>
      </c>
      <c r="O31" s="27">
        <v>4.761836016995173</v>
      </c>
      <c r="P31" s="38">
        <v>4.761836016995173</v>
      </c>
      <c r="Q31" s="45">
        <v>34.87458418393787</v>
      </c>
      <c r="R31" s="27">
        <v>6.5550625001188196</v>
      </c>
      <c r="S31" s="28">
        <v>5.0901441845869213</v>
      </c>
      <c r="T31" s="26" t="s">
        <v>23</v>
      </c>
      <c r="U31" s="27">
        <v>146.1762376237624</v>
      </c>
    </row>
    <row r="32" spans="1:21" x14ac:dyDescent="0.25">
      <c r="A32" s="19" t="s">
        <v>25</v>
      </c>
      <c r="B32" s="15">
        <v>2035</v>
      </c>
      <c r="C32" s="26">
        <v>50</v>
      </c>
      <c r="D32" s="27">
        <v>50</v>
      </c>
      <c r="E32" s="27">
        <v>21.386199506347019</v>
      </c>
      <c r="F32" s="27">
        <v>146.1762376237624</v>
      </c>
      <c r="G32" s="27">
        <v>80677949.654439047</v>
      </c>
      <c r="H32" s="27">
        <v>15319242.95928465</v>
      </c>
      <c r="I32" s="27">
        <v>267274419.46948269</v>
      </c>
      <c r="J32" s="27">
        <v>3898348.2973172278</v>
      </c>
      <c r="K32" s="27">
        <v>117215160.32715321</v>
      </c>
      <c r="L32" s="27">
        <v>-460516013.11899841</v>
      </c>
      <c r="M32" s="27">
        <v>155316.24181560019</v>
      </c>
      <c r="N32" s="27">
        <v>573677508.90701878</v>
      </c>
      <c r="O32" s="27">
        <v>4.7307124389551847</v>
      </c>
      <c r="P32" s="38">
        <v>4.7307124389551847</v>
      </c>
      <c r="Q32" s="45">
        <v>36.791589821612263</v>
      </c>
      <c r="R32" s="27">
        <v>7.1609550803001074</v>
      </c>
      <c r="S32" s="28">
        <v>5.7080777968637921</v>
      </c>
      <c r="T32" s="26" t="s">
        <v>23</v>
      </c>
      <c r="U32" s="27">
        <v>146.1762376237624</v>
      </c>
    </row>
    <row r="33" spans="1:21" x14ac:dyDescent="0.25">
      <c r="A33" s="19" t="s">
        <v>25</v>
      </c>
      <c r="B33" s="15">
        <v>2035</v>
      </c>
      <c r="C33" s="26">
        <v>0</v>
      </c>
      <c r="D33" s="27">
        <v>100</v>
      </c>
      <c r="E33" s="27">
        <v>0</v>
      </c>
      <c r="F33" s="27">
        <v>146.1762376237624</v>
      </c>
      <c r="G33" s="27">
        <v>22285632.286995519</v>
      </c>
      <c r="H33" s="27">
        <v>8143924.7591859652</v>
      </c>
      <c r="I33" s="27">
        <v>142086836.0140048</v>
      </c>
      <c r="J33" s="27">
        <v>0</v>
      </c>
      <c r="K33" s="27">
        <v>25511640.380168431</v>
      </c>
      <c r="L33" s="27">
        <v>-558317776.61971033</v>
      </c>
      <c r="M33" s="27">
        <v>157614.26151002161</v>
      </c>
      <c r="N33" s="27">
        <v>583671802.73836875</v>
      </c>
      <c r="O33" s="27">
        <v>2.5149131887647269</v>
      </c>
      <c r="P33" s="38">
        <v>2.5149131887647269</v>
      </c>
      <c r="Q33" s="45">
        <v>71.688950262138235</v>
      </c>
      <c r="R33" s="27">
        <v>26.197570231855821</v>
      </c>
      <c r="S33" s="28">
        <v>25.05281292581989</v>
      </c>
      <c r="T33" s="26" t="s">
        <v>23</v>
      </c>
      <c r="U33" s="27">
        <v>146.1762376237624</v>
      </c>
    </row>
    <row r="34" spans="1:21" x14ac:dyDescent="0.25">
      <c r="A34" s="19" t="s">
        <v>25</v>
      </c>
      <c r="B34" s="15">
        <v>2035</v>
      </c>
      <c r="C34" s="11">
        <v>100</v>
      </c>
      <c r="D34" s="1">
        <v>0</v>
      </c>
      <c r="E34" s="1">
        <v>27.505192174542952</v>
      </c>
      <c r="F34" s="1">
        <v>94</v>
      </c>
      <c r="G34" s="1">
        <v>89876676.194447026</v>
      </c>
      <c r="H34" s="1">
        <v>88469370.880788237</v>
      </c>
      <c r="I34" s="1">
        <v>1974369715.5836401</v>
      </c>
      <c r="J34" s="1">
        <v>33309254</v>
      </c>
      <c r="K34" s="1">
        <v>0</v>
      </c>
      <c r="L34" s="1">
        <v>-597761607.88452113</v>
      </c>
      <c r="M34" s="1">
        <v>153106.12632815991</v>
      </c>
      <c r="N34" s="1">
        <v>564299247.75819302</v>
      </c>
      <c r="O34" s="1">
        <v>34.946013131924097</v>
      </c>
      <c r="P34" s="37">
        <v>27.320093715115789</v>
      </c>
      <c r="Q34" s="44">
        <v>6.6509091479003031</v>
      </c>
      <c r="R34" s="1">
        <v>6.6509091479003031</v>
      </c>
      <c r="S34" s="5">
        <v>6.6509091479003031</v>
      </c>
      <c r="T34" s="11" t="s">
        <v>24</v>
      </c>
      <c r="U34" s="1">
        <v>94</v>
      </c>
    </row>
    <row r="35" spans="1:21" x14ac:dyDescent="0.25">
      <c r="A35" s="19" t="s">
        <v>25</v>
      </c>
      <c r="B35" s="15">
        <v>2035</v>
      </c>
      <c r="C35" s="11">
        <v>60</v>
      </c>
      <c r="D35" s="1">
        <v>40</v>
      </c>
      <c r="E35" s="1">
        <v>16.50311530472576</v>
      </c>
      <c r="F35" s="1">
        <v>94</v>
      </c>
      <c r="G35" s="1">
        <v>75182257.00514932</v>
      </c>
      <c r="H35" s="1">
        <v>75182257.005149364</v>
      </c>
      <c r="I35" s="1">
        <v>1814299248.006639</v>
      </c>
      <c r="J35" s="1">
        <v>11879740</v>
      </c>
      <c r="K35" s="1">
        <v>0</v>
      </c>
      <c r="L35" s="1">
        <v>-594640601.62817609</v>
      </c>
      <c r="M35" s="1">
        <v>157319.25999403669</v>
      </c>
      <c r="N35" s="1">
        <v>582603542.36818206</v>
      </c>
      <c r="O35" s="1">
        <v>32.112792677909233</v>
      </c>
      <c r="P35" s="37">
        <v>23.21692001022965</v>
      </c>
      <c r="Q35" s="44">
        <v>7.9093209663477966</v>
      </c>
      <c r="R35" s="1">
        <v>7.9093209663477966</v>
      </c>
      <c r="S35" s="5">
        <v>7.9093209663477966</v>
      </c>
      <c r="T35" s="11" t="s">
        <v>24</v>
      </c>
      <c r="U35" s="1">
        <v>94</v>
      </c>
    </row>
    <row r="36" spans="1:21" x14ac:dyDescent="0.25">
      <c r="A36" s="19" t="s">
        <v>25</v>
      </c>
      <c r="B36" s="15">
        <v>2035</v>
      </c>
      <c r="C36" s="11">
        <v>50</v>
      </c>
      <c r="D36" s="1">
        <v>50</v>
      </c>
      <c r="E36" s="1">
        <v>13.752596087271471</v>
      </c>
      <c r="F36" s="1">
        <v>94</v>
      </c>
      <c r="G36" s="1">
        <v>74332353.204841539</v>
      </c>
      <c r="H36" s="1">
        <v>74332353.204841614</v>
      </c>
      <c r="I36" s="1">
        <v>1812655962.2640469</v>
      </c>
      <c r="J36" s="1">
        <v>10940347</v>
      </c>
      <c r="K36" s="1">
        <v>0</v>
      </c>
      <c r="L36" s="1">
        <v>-598278335.56408989</v>
      </c>
      <c r="M36" s="1">
        <v>158372.5434105059</v>
      </c>
      <c r="N36" s="1">
        <v>587179616.02067935</v>
      </c>
      <c r="O36" s="1">
        <v>32.083706795621403</v>
      </c>
      <c r="P36" s="37">
        <v>22.95446249253655</v>
      </c>
      <c r="Q36" s="44">
        <v>8.0486936006907133</v>
      </c>
      <c r="R36" s="1">
        <v>8.0486936006907133</v>
      </c>
      <c r="S36" s="5">
        <v>8.0486936006907133</v>
      </c>
      <c r="T36" s="11" t="s">
        <v>24</v>
      </c>
      <c r="U36" s="1">
        <v>94</v>
      </c>
    </row>
    <row r="37" spans="1:21" x14ac:dyDescent="0.25">
      <c r="A37" s="19" t="s">
        <v>25</v>
      </c>
      <c r="B37" s="15">
        <v>2035</v>
      </c>
      <c r="C37" s="11">
        <v>0</v>
      </c>
      <c r="D37" s="1">
        <v>100</v>
      </c>
      <c r="E37" s="1">
        <v>0</v>
      </c>
      <c r="F37" s="1">
        <v>94</v>
      </c>
      <c r="G37" s="1">
        <v>22285632.286995519</v>
      </c>
      <c r="H37" s="1">
        <v>22285632.286995519</v>
      </c>
      <c r="I37" s="1">
        <v>1178978789.3975861</v>
      </c>
      <c r="J37" s="1">
        <v>0</v>
      </c>
      <c r="K37" s="1">
        <v>0</v>
      </c>
      <c r="L37" s="1">
        <v>-610223623.24365854</v>
      </c>
      <c r="M37" s="1">
        <v>163638.96049285191</v>
      </c>
      <c r="N37" s="1">
        <v>610059984.28316569</v>
      </c>
      <c r="O37" s="1">
        <v>20.867727017565588</v>
      </c>
      <c r="P37" s="37">
        <v>6.8819926774628293</v>
      </c>
      <c r="Q37" s="44">
        <v>27.381929997999041</v>
      </c>
      <c r="R37" s="1">
        <v>27.381929997999041</v>
      </c>
      <c r="S37" s="5">
        <v>27.381929997999041</v>
      </c>
      <c r="T37" s="11" t="s">
        <v>24</v>
      </c>
      <c r="U37" s="1">
        <v>94</v>
      </c>
    </row>
    <row r="38" spans="1:21" x14ac:dyDescent="0.25">
      <c r="A38" s="19" t="s">
        <v>25</v>
      </c>
      <c r="B38" s="15">
        <v>2040</v>
      </c>
      <c r="C38" s="26">
        <v>100</v>
      </c>
      <c r="D38" s="27">
        <v>0</v>
      </c>
      <c r="E38" s="27">
        <v>14.91675978376103</v>
      </c>
      <c r="F38" s="27">
        <v>46.258585164835168</v>
      </c>
      <c r="G38" s="27">
        <v>271590680.53109843</v>
      </c>
      <c r="H38" s="27">
        <v>84317474.089076594</v>
      </c>
      <c r="I38" s="27">
        <v>1592712047.2837851</v>
      </c>
      <c r="J38" s="27">
        <v>6879198.2357948748</v>
      </c>
      <c r="K38" s="27">
        <v>274207696.13691372</v>
      </c>
      <c r="L38" s="27">
        <v>-42997884.044410713</v>
      </c>
      <c r="M38" s="27">
        <v>73018.095441726648</v>
      </c>
      <c r="N38" s="27">
        <v>310253363.85008782</v>
      </c>
      <c r="O38" s="27">
        <v>70.837890547626742</v>
      </c>
      <c r="P38" s="38">
        <v>67.11094075690616</v>
      </c>
      <c r="Q38" s="45">
        <v>3.5924937520074121</v>
      </c>
      <c r="R38" s="27">
        <v>1.1679545835704881</v>
      </c>
      <c r="S38" s="28">
        <v>0.1583187021009996</v>
      </c>
      <c r="T38" s="26" t="s">
        <v>22</v>
      </c>
      <c r="U38" s="27">
        <v>46.258585164835168</v>
      </c>
    </row>
    <row r="39" spans="1:21" x14ac:dyDescent="0.25">
      <c r="A39" s="19" t="s">
        <v>25</v>
      </c>
      <c r="B39" s="15">
        <v>2040</v>
      </c>
      <c r="C39" s="26">
        <v>60</v>
      </c>
      <c r="D39" s="27">
        <v>40</v>
      </c>
      <c r="E39" s="27">
        <v>8.9500558702566178</v>
      </c>
      <c r="F39" s="27">
        <v>46.258585164835168</v>
      </c>
      <c r="G39" s="27">
        <v>258461752.99387211</v>
      </c>
      <c r="H39" s="27">
        <v>83482778.915795043</v>
      </c>
      <c r="I39" s="27">
        <v>1590615249.107656</v>
      </c>
      <c r="J39" s="27">
        <v>4289688.7815997479</v>
      </c>
      <c r="K39" s="27">
        <v>255815524.5204528</v>
      </c>
      <c r="L39" s="27">
        <v>-72115369.110253364</v>
      </c>
      <c r="M39" s="27">
        <v>76078.088825696876</v>
      </c>
      <c r="N39" s="27">
        <v>323565126.76028073</v>
      </c>
      <c r="O39" s="27">
        <v>70.744632786467463</v>
      </c>
      <c r="P39" s="38">
        <v>66.446580505020563</v>
      </c>
      <c r="Q39" s="45">
        <v>3.749406920359529</v>
      </c>
      <c r="R39" s="27">
        <v>1.268779190081873</v>
      </c>
      <c r="S39" s="28">
        <v>0.27901756555819363</v>
      </c>
      <c r="T39" s="26" t="s">
        <v>22</v>
      </c>
      <c r="U39" s="27">
        <v>46.258585164835168</v>
      </c>
    </row>
    <row r="40" spans="1:21" x14ac:dyDescent="0.25">
      <c r="A40" s="19" t="s">
        <v>25</v>
      </c>
      <c r="B40" s="15">
        <v>2040</v>
      </c>
      <c r="C40" s="26">
        <v>50</v>
      </c>
      <c r="D40" s="27">
        <v>50</v>
      </c>
      <c r="E40" s="27">
        <v>7.4583798918805133</v>
      </c>
      <c r="F40" s="27">
        <v>46.258585164835168</v>
      </c>
      <c r="G40" s="27">
        <v>255778365.76744869</v>
      </c>
      <c r="H40" s="27">
        <v>83492449.337001294</v>
      </c>
      <c r="I40" s="27">
        <v>1590654530.6184559</v>
      </c>
      <c r="J40" s="27">
        <v>4024846.5169362188</v>
      </c>
      <c r="K40" s="27">
        <v>251786710.27959889</v>
      </c>
      <c r="L40" s="27">
        <v>-79208046.812337965</v>
      </c>
      <c r="M40" s="27">
        <v>76843.087171689433</v>
      </c>
      <c r="N40" s="27">
        <v>326893067.48782891</v>
      </c>
      <c r="O40" s="27">
        <v>70.746379881535489</v>
      </c>
      <c r="P40" s="38">
        <v>66.454277498694509</v>
      </c>
      <c r="Q40" s="45">
        <v>3.7840193000127318</v>
      </c>
      <c r="R40" s="27">
        <v>1.29406862108453</v>
      </c>
      <c r="S40" s="28">
        <v>0.30967453629113101</v>
      </c>
      <c r="T40" s="26" t="s">
        <v>22</v>
      </c>
      <c r="U40" s="27">
        <v>46.258585164835168</v>
      </c>
    </row>
    <row r="41" spans="1:21" x14ac:dyDescent="0.25">
      <c r="A41" s="19" t="s">
        <v>25</v>
      </c>
      <c r="B41" s="15">
        <v>2040</v>
      </c>
      <c r="C41" s="26">
        <v>0</v>
      </c>
      <c r="D41" s="27">
        <v>100</v>
      </c>
      <c r="E41" s="27">
        <v>0</v>
      </c>
      <c r="F41" s="27">
        <v>46.258585164835168</v>
      </c>
      <c r="G41" s="27">
        <v>141213718.84984031</v>
      </c>
      <c r="H41" s="27">
        <v>71601886.466957316</v>
      </c>
      <c r="I41" s="27">
        <v>1491206953.069845</v>
      </c>
      <c r="J41" s="27">
        <v>0</v>
      </c>
      <c r="K41" s="27">
        <v>98186280.544442222</v>
      </c>
      <c r="L41" s="27">
        <v>-245427158.66002941</v>
      </c>
      <c r="M41" s="27">
        <v>80668.078901652232</v>
      </c>
      <c r="N41" s="27">
        <v>343532771.12557</v>
      </c>
      <c r="O41" s="27">
        <v>66.323322602833372</v>
      </c>
      <c r="P41" s="38">
        <v>56.990202952358388</v>
      </c>
      <c r="Q41" s="45">
        <v>4.5462831696223187</v>
      </c>
      <c r="R41" s="27">
        <v>2.4332865248726532</v>
      </c>
      <c r="S41" s="28">
        <v>1.7379838209700049</v>
      </c>
      <c r="T41" s="26" t="s">
        <v>22</v>
      </c>
      <c r="U41" s="27">
        <v>46.258585164835168</v>
      </c>
    </row>
    <row r="42" spans="1:21" x14ac:dyDescent="0.25">
      <c r="A42" s="19" t="s">
        <v>25</v>
      </c>
      <c r="B42" s="15">
        <v>2040</v>
      </c>
      <c r="C42" s="11">
        <v>100</v>
      </c>
      <c r="D42" s="1">
        <v>0</v>
      </c>
      <c r="E42" s="1">
        <v>21.05864368331962</v>
      </c>
      <c r="F42" s="1">
        <v>65.305272485600355</v>
      </c>
      <c r="G42" s="1">
        <v>310727044.31513393</v>
      </c>
      <c r="H42" s="1">
        <v>37970726.21113918</v>
      </c>
      <c r="I42" s="1">
        <v>736986361.89990449</v>
      </c>
      <c r="J42" s="1">
        <v>11115208.68409775</v>
      </c>
      <c r="K42" s="1">
        <v>405228281.33500302</v>
      </c>
      <c r="L42" s="1">
        <v>133197366.2259573</v>
      </c>
      <c r="M42" s="1">
        <v>61794.286462071752</v>
      </c>
      <c r="N42" s="1">
        <v>260853912.13848579</v>
      </c>
      <c r="O42" s="1">
        <v>32.778404186991793</v>
      </c>
      <c r="P42" s="37">
        <v>30.222100279716528</v>
      </c>
      <c r="Q42" s="44">
        <v>6.8259393128710846</v>
      </c>
      <c r="R42" s="1">
        <v>0.875465847231362</v>
      </c>
      <c r="S42" s="5">
        <v>0</v>
      </c>
      <c r="T42" s="11" t="s">
        <v>23</v>
      </c>
      <c r="U42" s="1">
        <v>65.305272485600355</v>
      </c>
    </row>
    <row r="43" spans="1:21" x14ac:dyDescent="0.25">
      <c r="A43" s="19" t="s">
        <v>25</v>
      </c>
      <c r="B43" s="15">
        <v>2040</v>
      </c>
      <c r="C43" s="11">
        <v>60</v>
      </c>
      <c r="D43" s="1">
        <v>40</v>
      </c>
      <c r="E43" s="1">
        <v>12.635186209991771</v>
      </c>
      <c r="F43" s="1">
        <v>65.305272485600355</v>
      </c>
      <c r="G43" s="1">
        <v>271667015.69651067</v>
      </c>
      <c r="H43" s="1">
        <v>37459540.87356139</v>
      </c>
      <c r="I43" s="1">
        <v>731309688.55879164</v>
      </c>
      <c r="J43" s="1">
        <v>4367846.8813214423</v>
      </c>
      <c r="K43" s="1">
        <v>347559211.78655851</v>
      </c>
      <c r="L43" s="1">
        <v>76109524.398201048</v>
      </c>
      <c r="M43" s="1">
        <v>63205.39439732708</v>
      </c>
      <c r="N43" s="1">
        <v>267018635.11263871</v>
      </c>
      <c r="O43" s="1">
        <v>32.525926932551357</v>
      </c>
      <c r="P43" s="37">
        <v>29.815231723979899</v>
      </c>
      <c r="Q43" s="44">
        <v>6.8998588188645353</v>
      </c>
      <c r="R43" s="1">
        <v>0.99920001952538839</v>
      </c>
      <c r="S43" s="5">
        <v>0</v>
      </c>
      <c r="T43" s="11" t="s">
        <v>23</v>
      </c>
      <c r="U43" s="1">
        <v>65.305272485600355</v>
      </c>
    </row>
    <row r="44" spans="1:21" x14ac:dyDescent="0.25">
      <c r="A44" s="19" t="s">
        <v>25</v>
      </c>
      <c r="B44" s="15">
        <v>2040</v>
      </c>
      <c r="C44" s="11">
        <v>50</v>
      </c>
      <c r="D44" s="1">
        <v>50</v>
      </c>
      <c r="E44" s="1">
        <v>10.52932184165981</v>
      </c>
      <c r="F44" s="1">
        <v>65.305272485600355</v>
      </c>
      <c r="G44" s="1">
        <v>269098711.03080553</v>
      </c>
      <c r="H44" s="1">
        <v>37208204.992294997</v>
      </c>
      <c r="I44" s="1">
        <v>730988870.56188321</v>
      </c>
      <c r="J44" s="1">
        <v>4048903.4204646242</v>
      </c>
      <c r="K44" s="1">
        <v>344093026.48503828</v>
      </c>
      <c r="L44" s="1">
        <v>71420749.037015617</v>
      </c>
      <c r="M44" s="1">
        <v>63558.171381140914</v>
      </c>
      <c r="N44" s="1">
        <v>268559815.85617691</v>
      </c>
      <c r="O44" s="1">
        <v>32.511658144800641</v>
      </c>
      <c r="P44" s="37">
        <v>29.61518555774947</v>
      </c>
      <c r="Q44" s="44">
        <v>6.9754989286812688</v>
      </c>
      <c r="R44" s="1">
        <v>1.013279760440057</v>
      </c>
      <c r="S44" s="5">
        <v>0</v>
      </c>
      <c r="T44" s="11" t="s">
        <v>23</v>
      </c>
      <c r="U44" s="1">
        <v>65.305272485600355</v>
      </c>
    </row>
    <row r="45" spans="1:21" x14ac:dyDescent="0.25">
      <c r="A45" s="19" t="s">
        <v>25</v>
      </c>
      <c r="B45" s="15">
        <v>2040</v>
      </c>
      <c r="C45" s="11">
        <v>0</v>
      </c>
      <c r="D45" s="1">
        <v>100</v>
      </c>
      <c r="E45" s="1">
        <v>0</v>
      </c>
      <c r="F45" s="1">
        <v>65.305272485600355</v>
      </c>
      <c r="G45" s="1">
        <v>141213718.84984031</v>
      </c>
      <c r="H45" s="1">
        <v>28995072.180870779</v>
      </c>
      <c r="I45" s="1">
        <v>682686583.5987221</v>
      </c>
      <c r="J45" s="1">
        <v>0</v>
      </c>
      <c r="K45" s="1">
        <v>165063924.86820489</v>
      </c>
      <c r="L45" s="1">
        <v>-111267116.76196329</v>
      </c>
      <c r="M45" s="1">
        <v>65322.056300210083</v>
      </c>
      <c r="N45" s="1">
        <v>276265719.57386798</v>
      </c>
      <c r="O45" s="1">
        <v>30.363352603361609</v>
      </c>
      <c r="P45" s="37">
        <v>23.078093745039421</v>
      </c>
      <c r="Q45" s="44">
        <v>8.9494510156364875</v>
      </c>
      <c r="R45" s="1">
        <v>1.956828584933771</v>
      </c>
      <c r="S45" s="5">
        <v>0.7879341870479265</v>
      </c>
      <c r="T45" s="11" t="s">
        <v>23</v>
      </c>
      <c r="U45" s="1">
        <v>65.305272485600355</v>
      </c>
    </row>
    <row r="46" spans="1:21" x14ac:dyDescent="0.25">
      <c r="A46" s="19" t="s">
        <v>25</v>
      </c>
      <c r="B46" s="15">
        <v>2040</v>
      </c>
      <c r="C46" s="26">
        <v>100</v>
      </c>
      <c r="D46" s="27">
        <v>0</v>
      </c>
      <c r="E46" s="27">
        <v>8.7065463140820825</v>
      </c>
      <c r="F46" s="27">
        <v>27</v>
      </c>
      <c r="G46" s="27">
        <v>255613546.14172491</v>
      </c>
      <c r="H46" s="27">
        <v>110137440.40375219</v>
      </c>
      <c r="I46" s="27">
        <v>2120118881.5475321</v>
      </c>
      <c r="J46" s="27">
        <v>5605930.7399677821</v>
      </c>
      <c r="K46" s="27">
        <v>211645126.41678929</v>
      </c>
      <c r="L46" s="27">
        <v>-105660007.03548861</v>
      </c>
      <c r="M46" s="27">
        <v>73330.673831002816</v>
      </c>
      <c r="N46" s="27">
        <v>311625872.03847909</v>
      </c>
      <c r="O46" s="27">
        <v>94.294979142743543</v>
      </c>
      <c r="P46" s="38">
        <v>87.661867458753363</v>
      </c>
      <c r="Q46" s="45">
        <v>2.779975791342217</v>
      </c>
      <c r="R46" s="27">
        <v>1.2413470969818949</v>
      </c>
      <c r="S46" s="28">
        <v>0.41335840228477327</v>
      </c>
      <c r="T46" s="26" t="s">
        <v>24</v>
      </c>
      <c r="U46" s="27">
        <v>27</v>
      </c>
    </row>
    <row r="47" spans="1:21" x14ac:dyDescent="0.25">
      <c r="A47" s="19" t="s">
        <v>25</v>
      </c>
      <c r="B47" s="15">
        <v>2040</v>
      </c>
      <c r="C47" s="26">
        <v>60</v>
      </c>
      <c r="D47" s="27">
        <v>40</v>
      </c>
      <c r="E47" s="27">
        <v>5.2239277884492497</v>
      </c>
      <c r="F47" s="27">
        <v>27</v>
      </c>
      <c r="G47" s="27">
        <v>248680861.18938521</v>
      </c>
      <c r="H47" s="27">
        <v>110290934.9244245</v>
      </c>
      <c r="I47" s="27">
        <v>2122161802.399662</v>
      </c>
      <c r="J47" s="27">
        <v>4801608.6600660915</v>
      </c>
      <c r="K47" s="27">
        <v>201044201.9251633</v>
      </c>
      <c r="L47" s="27">
        <v>-128846677.82416999</v>
      </c>
      <c r="M47" s="27">
        <v>76408.023008355129</v>
      </c>
      <c r="N47" s="27">
        <v>325012863.06625891</v>
      </c>
      <c r="O47" s="27">
        <v>94.385840641510683</v>
      </c>
      <c r="P47" s="38">
        <v>87.784038595811751</v>
      </c>
      <c r="Q47" s="45">
        <v>2.8863605438095101</v>
      </c>
      <c r="R47" s="27">
        <v>1.326563203020686</v>
      </c>
      <c r="S47" s="28">
        <v>0.5181206032821547</v>
      </c>
      <c r="T47" s="26" t="s">
        <v>24</v>
      </c>
      <c r="U47" s="27">
        <v>27</v>
      </c>
    </row>
    <row r="48" spans="1:21" x14ac:dyDescent="0.25">
      <c r="A48" s="19" t="s">
        <v>25</v>
      </c>
      <c r="B48" s="15">
        <v>2040</v>
      </c>
      <c r="C48" s="26">
        <v>50</v>
      </c>
      <c r="D48" s="27">
        <v>50</v>
      </c>
      <c r="E48" s="27">
        <v>4.3532731570410412</v>
      </c>
      <c r="F48" s="27">
        <v>27</v>
      </c>
      <c r="G48" s="27">
        <v>242223111.41822889</v>
      </c>
      <c r="H48" s="27">
        <v>109100749.1815016</v>
      </c>
      <c r="I48" s="27">
        <v>2101907263.0043199</v>
      </c>
      <c r="J48" s="27">
        <v>3986258.2576549472</v>
      </c>
      <c r="K48" s="27">
        <v>193163926.13892621</v>
      </c>
      <c r="L48" s="27">
        <v>-139259120.30223519</v>
      </c>
      <c r="M48" s="27">
        <v>77177.360302693196</v>
      </c>
      <c r="N48" s="27">
        <v>328359610.8232038</v>
      </c>
      <c r="O48" s="27">
        <v>93.484994284991458</v>
      </c>
      <c r="P48" s="38">
        <v>86.836732171539268</v>
      </c>
      <c r="Q48" s="45">
        <v>2.9391220117216799</v>
      </c>
      <c r="R48" s="27">
        <v>1.3723836858291809</v>
      </c>
      <c r="S48" s="28">
        <v>0.57492086319453939</v>
      </c>
      <c r="T48" s="26" t="s">
        <v>24</v>
      </c>
      <c r="U48" s="27">
        <v>27</v>
      </c>
    </row>
    <row r="49" spans="1:21" x14ac:dyDescent="0.25">
      <c r="A49" s="19" t="s">
        <v>25</v>
      </c>
      <c r="B49" s="15">
        <v>2040</v>
      </c>
      <c r="C49" s="26">
        <v>0</v>
      </c>
      <c r="D49" s="27">
        <v>100</v>
      </c>
      <c r="E49" s="27">
        <v>0</v>
      </c>
      <c r="F49" s="27">
        <v>27</v>
      </c>
      <c r="G49" s="27">
        <v>141213718.84984031</v>
      </c>
      <c r="H49" s="27">
        <v>89214399.929763094</v>
      </c>
      <c r="I49" s="27">
        <v>1968996589.3154089</v>
      </c>
      <c r="J49" s="27">
        <v>0</v>
      </c>
      <c r="K49" s="27">
        <v>71803853.337217733</v>
      </c>
      <c r="L49" s="27">
        <v>-273370520.31748521</v>
      </c>
      <c r="M49" s="27">
        <v>81024.046774383576</v>
      </c>
      <c r="N49" s="27">
        <v>345093349.60792857</v>
      </c>
      <c r="O49" s="27">
        <v>87.57362331781448</v>
      </c>
      <c r="P49" s="38">
        <v>71.008558700703801</v>
      </c>
      <c r="Q49" s="45">
        <v>3.7029325082361622</v>
      </c>
      <c r="R49" s="27">
        <v>2.4443402274657502</v>
      </c>
      <c r="S49" s="28">
        <v>1.9358637570346411</v>
      </c>
      <c r="T49" s="26" t="s">
        <v>24</v>
      </c>
      <c r="U49" s="27">
        <v>27</v>
      </c>
    </row>
    <row r="50" spans="1:21" x14ac:dyDescent="0.25">
      <c r="A50" s="19" t="s">
        <v>25</v>
      </c>
      <c r="B50" s="15">
        <v>2050</v>
      </c>
      <c r="C50" s="11">
        <v>100</v>
      </c>
      <c r="D50" s="1">
        <v>0</v>
      </c>
      <c r="E50" s="1">
        <v>18.597459043583289</v>
      </c>
      <c r="F50" s="1">
        <v>46.875572344322343</v>
      </c>
      <c r="G50" s="1">
        <v>234642780.23489669</v>
      </c>
      <c r="H50" s="1">
        <v>150668827.0731864</v>
      </c>
      <c r="I50" s="1">
        <v>3940657508.6369338</v>
      </c>
      <c r="J50" s="1">
        <v>27969186.851276841</v>
      </c>
      <c r="K50" s="1">
        <v>73897078.782305181</v>
      </c>
      <c r="L50" s="1">
        <v>-281815012.12486148</v>
      </c>
      <c r="M50" s="1">
        <v>58973.252940740611</v>
      </c>
      <c r="N50" s="1">
        <v>327683930.80294919</v>
      </c>
      <c r="O50" s="1">
        <v>77.884471313688522</v>
      </c>
      <c r="P50" s="37">
        <v>55.96306971326127</v>
      </c>
      <c r="Q50" s="44">
        <v>2.3608871046323481</v>
      </c>
      <c r="R50" s="1">
        <v>1.5159728782239521</v>
      </c>
      <c r="S50" s="5">
        <v>1.2010384970837009</v>
      </c>
      <c r="T50" s="11" t="s">
        <v>22</v>
      </c>
      <c r="U50" s="1">
        <v>46.875572344322343</v>
      </c>
    </row>
    <row r="51" spans="1:21" x14ac:dyDescent="0.25">
      <c r="A51" s="19" t="s">
        <v>25</v>
      </c>
      <c r="B51" s="15">
        <v>2050</v>
      </c>
      <c r="C51" s="11">
        <v>60</v>
      </c>
      <c r="D51" s="1">
        <v>40</v>
      </c>
      <c r="E51" s="1">
        <v>11.15847542614997</v>
      </c>
      <c r="F51" s="1">
        <v>46.875572344322343</v>
      </c>
      <c r="G51" s="1">
        <v>201803235.9529976</v>
      </c>
      <c r="H51" s="1">
        <v>133212912.68044721</v>
      </c>
      <c r="I51" s="1">
        <v>3849785070.484242</v>
      </c>
      <c r="J51" s="1">
        <v>12889717.69611189</v>
      </c>
      <c r="K51" s="1">
        <v>60359484.479844227</v>
      </c>
      <c r="L51" s="1">
        <v>-292200742.57322079</v>
      </c>
      <c r="M51" s="1">
        <v>61716.561484592741</v>
      </c>
      <c r="N51" s="1">
        <v>339608792.79546863</v>
      </c>
      <c r="O51" s="1">
        <v>76.088438091568591</v>
      </c>
      <c r="P51" s="37">
        <v>49.479402367825188</v>
      </c>
      <c r="Q51" s="44">
        <v>2.646591985409033</v>
      </c>
      <c r="R51" s="1">
        <v>1.747049423603795</v>
      </c>
      <c r="S51" s="5">
        <v>1.447948746675588</v>
      </c>
      <c r="T51" s="11" t="s">
        <v>22</v>
      </c>
      <c r="U51" s="1">
        <v>46.875572344322343</v>
      </c>
    </row>
    <row r="52" spans="1:21" x14ac:dyDescent="0.25">
      <c r="A52" s="19" t="s">
        <v>25</v>
      </c>
      <c r="B52" s="15">
        <v>2050</v>
      </c>
      <c r="C52" s="11">
        <v>50</v>
      </c>
      <c r="D52" s="1">
        <v>50</v>
      </c>
      <c r="E52" s="1">
        <v>9.2987295217916426</v>
      </c>
      <c r="F52" s="1">
        <v>46.875572344322343</v>
      </c>
      <c r="G52" s="1">
        <v>192768282.71220651</v>
      </c>
      <c r="H52" s="1">
        <v>128856834.5362149</v>
      </c>
      <c r="I52" s="1">
        <v>3801797724.7295418</v>
      </c>
      <c r="J52" s="1">
        <v>9856422.711970374</v>
      </c>
      <c r="K52" s="1">
        <v>56242074.394872367</v>
      </c>
      <c r="L52" s="1">
        <v>-296266758.99931699</v>
      </c>
      <c r="M52" s="1">
        <v>62402.388620555772</v>
      </c>
      <c r="N52" s="1">
        <v>342590008.29359841</v>
      </c>
      <c r="O52" s="1">
        <v>75.140000160674987</v>
      </c>
      <c r="P52" s="37">
        <v>47.861420004800181</v>
      </c>
      <c r="Q52" s="44">
        <v>2.7356626807025668</v>
      </c>
      <c r="R52" s="1">
        <v>1.8286661500246271</v>
      </c>
      <c r="S52" s="5">
        <v>1.5369061488275471</v>
      </c>
      <c r="T52" s="11" t="s">
        <v>22</v>
      </c>
      <c r="U52" s="1">
        <v>46.875572344322343</v>
      </c>
    </row>
    <row r="53" spans="1:21" x14ac:dyDescent="0.25">
      <c r="A53" s="19" t="s">
        <v>25</v>
      </c>
      <c r="B53" s="15">
        <v>2050</v>
      </c>
      <c r="C53" s="11">
        <v>0</v>
      </c>
      <c r="D53" s="1">
        <v>100</v>
      </c>
      <c r="E53" s="1">
        <v>0</v>
      </c>
      <c r="F53" s="1">
        <v>46.875572344322343</v>
      </c>
      <c r="G53" s="1">
        <v>38193511.111111112</v>
      </c>
      <c r="H53" s="1">
        <v>38193511.111111082</v>
      </c>
      <c r="I53" s="1">
        <v>3305228480.0128198</v>
      </c>
      <c r="J53" s="1">
        <v>0</v>
      </c>
      <c r="K53" s="1">
        <v>0</v>
      </c>
      <c r="L53" s="1">
        <v>-357561917.30854797</v>
      </c>
      <c r="M53" s="1">
        <v>65831.524300370918</v>
      </c>
      <c r="N53" s="1">
        <v>357496085.78424758</v>
      </c>
      <c r="O53" s="1">
        <v>65.325639737158468</v>
      </c>
      <c r="P53" s="37">
        <v>14.186253164810861</v>
      </c>
      <c r="Q53" s="44">
        <v>9.3618498772826229</v>
      </c>
      <c r="R53" s="1">
        <v>9.3618498772826229</v>
      </c>
      <c r="S53" s="5">
        <v>9.3618498772826229</v>
      </c>
      <c r="T53" s="11" t="s">
        <v>22</v>
      </c>
      <c r="U53" s="1">
        <v>46.875572344322343</v>
      </c>
    </row>
    <row r="54" spans="1:21" x14ac:dyDescent="0.25">
      <c r="A54" s="19" t="s">
        <v>25</v>
      </c>
      <c r="B54" s="15">
        <v>2050</v>
      </c>
      <c r="C54" s="26">
        <v>100</v>
      </c>
      <c r="D54" s="27">
        <v>0</v>
      </c>
      <c r="E54" s="27">
        <v>24.632294508213821</v>
      </c>
      <c r="F54" s="27">
        <v>62.086594761171042</v>
      </c>
      <c r="G54" s="27">
        <v>274525949.75341839</v>
      </c>
      <c r="H54" s="27">
        <v>30068649.355434649</v>
      </c>
      <c r="I54" s="27">
        <v>866165865.321486</v>
      </c>
      <c r="J54" s="27">
        <v>11262791.390540879</v>
      </c>
      <c r="K54" s="27">
        <v>212956024.84260771</v>
      </c>
      <c r="L54" s="27">
        <v>-126049670.6038231</v>
      </c>
      <c r="M54" s="27">
        <v>58973.252940740611</v>
      </c>
      <c r="N54" s="27">
        <v>327683930.80294919</v>
      </c>
      <c r="O54" s="27">
        <v>17.11919149093017</v>
      </c>
      <c r="P54" s="38">
        <v>11.16842782113398</v>
      </c>
      <c r="Q54" s="45">
        <v>10.42117519181436</v>
      </c>
      <c r="R54" s="27">
        <v>1.2348766874349351</v>
      </c>
      <c r="S54" s="28">
        <v>0.4591539368757015</v>
      </c>
      <c r="T54" s="26" t="s">
        <v>23</v>
      </c>
      <c r="U54" s="27">
        <v>62.086594761171042</v>
      </c>
    </row>
    <row r="55" spans="1:21" x14ac:dyDescent="0.25">
      <c r="A55" s="19" t="s">
        <v>25</v>
      </c>
      <c r="B55" s="15">
        <v>2050</v>
      </c>
      <c r="C55" s="26">
        <v>60</v>
      </c>
      <c r="D55" s="27">
        <v>40</v>
      </c>
      <c r="E55" s="27">
        <v>14.779376704928289</v>
      </c>
      <c r="F55" s="27">
        <v>62.086594761171042</v>
      </c>
      <c r="G55" s="27">
        <v>215938324.65904149</v>
      </c>
      <c r="H55" s="27">
        <v>26753231.997077689</v>
      </c>
      <c r="I55" s="27">
        <v>803077162.83532906</v>
      </c>
      <c r="J55" s="27">
        <v>2236955.9420551881</v>
      </c>
      <c r="K55" s="27">
        <v>166373308.78443381</v>
      </c>
      <c r="L55" s="27">
        <v>-175534156.5145745</v>
      </c>
      <c r="M55" s="27">
        <v>61716.561484592741</v>
      </c>
      <c r="N55" s="27">
        <v>339608792.79546863</v>
      </c>
      <c r="O55" s="27">
        <v>15.87228530123175</v>
      </c>
      <c r="P55" s="38">
        <v>9.9369791110158516</v>
      </c>
      <c r="Q55" s="45">
        <v>12.720838235591261</v>
      </c>
      <c r="R55" s="27">
        <v>1.583357034184957</v>
      </c>
      <c r="S55" s="28">
        <v>0.81289023980220443</v>
      </c>
      <c r="T55" s="26" t="s">
        <v>23</v>
      </c>
      <c r="U55" s="27">
        <v>62.086594761171042</v>
      </c>
    </row>
    <row r="56" spans="1:21" x14ac:dyDescent="0.25">
      <c r="A56" s="19" t="s">
        <v>25</v>
      </c>
      <c r="B56" s="15">
        <v>2050</v>
      </c>
      <c r="C56" s="26">
        <v>50</v>
      </c>
      <c r="D56" s="27">
        <v>50</v>
      </c>
      <c r="E56" s="27">
        <v>12.316147254106911</v>
      </c>
      <c r="F56" s="27">
        <v>62.086594761171042</v>
      </c>
      <c r="G56" s="27">
        <v>209220008.45084441</v>
      </c>
      <c r="H56" s="27">
        <v>26774431.231463939</v>
      </c>
      <c r="I56" s="27">
        <v>803280037.49063742</v>
      </c>
      <c r="J56" s="27">
        <v>1962505.464029721</v>
      </c>
      <c r="K56" s="27">
        <v>160442535.19496039</v>
      </c>
      <c r="L56" s="27">
        <v>-184172380.95128831</v>
      </c>
      <c r="M56" s="27">
        <v>62402.388620555772</v>
      </c>
      <c r="N56" s="27">
        <v>342590008.29359841</v>
      </c>
      <c r="O56" s="27">
        <v>15.87629498368627</v>
      </c>
      <c r="P56" s="38">
        <v>9.9448531633654387</v>
      </c>
      <c r="Q56" s="45">
        <v>12.81146553527905</v>
      </c>
      <c r="R56" s="27">
        <v>1.6471412973258479</v>
      </c>
      <c r="S56" s="28">
        <v>0.88028091727450142</v>
      </c>
      <c r="T56" s="26" t="s">
        <v>23</v>
      </c>
      <c r="U56" s="27">
        <v>62.086594761171042</v>
      </c>
    </row>
    <row r="57" spans="1:21" x14ac:dyDescent="0.25">
      <c r="A57" s="19" t="s">
        <v>25</v>
      </c>
      <c r="B57" s="15">
        <v>2050</v>
      </c>
      <c r="C57" s="26">
        <v>0</v>
      </c>
      <c r="D57" s="27">
        <v>100</v>
      </c>
      <c r="E57" s="27">
        <v>0</v>
      </c>
      <c r="F57" s="27">
        <v>62.086594761171042</v>
      </c>
      <c r="G57" s="27">
        <v>38193511.111111112</v>
      </c>
      <c r="H57" s="27">
        <v>10945340.572283691</v>
      </c>
      <c r="I57" s="27">
        <v>567556701.18000007</v>
      </c>
      <c r="J57" s="27">
        <v>0</v>
      </c>
      <c r="K57" s="27">
        <v>23978390.07416812</v>
      </c>
      <c r="L57" s="27">
        <v>-333583527.23437989</v>
      </c>
      <c r="M57" s="27">
        <v>65831.524300370918</v>
      </c>
      <c r="N57" s="27">
        <v>357496085.78424758</v>
      </c>
      <c r="O57" s="27">
        <v>11.217380225269929</v>
      </c>
      <c r="P57" s="38">
        <v>4.0654385474479398</v>
      </c>
      <c r="Q57" s="45">
        <v>32.66795719577545</v>
      </c>
      <c r="R57" s="27">
        <v>9.3618498772826229</v>
      </c>
      <c r="S57" s="28">
        <v>8.7340366865966139</v>
      </c>
      <c r="T57" s="26" t="s">
        <v>23</v>
      </c>
      <c r="U57" s="27">
        <v>62.086594761171042</v>
      </c>
    </row>
    <row r="58" spans="1:21" x14ac:dyDescent="0.25">
      <c r="A58" s="19" t="s">
        <v>25</v>
      </c>
      <c r="B58" s="15">
        <v>2050</v>
      </c>
      <c r="C58" s="11">
        <v>100</v>
      </c>
      <c r="D58" s="1">
        <v>0</v>
      </c>
      <c r="E58" s="1">
        <v>15.472897</v>
      </c>
      <c r="F58" s="1">
        <v>39</v>
      </c>
      <c r="G58" s="1">
        <v>216004463.68467879</v>
      </c>
      <c r="H58" s="1">
        <v>150683386.79683301</v>
      </c>
      <c r="I58" s="1">
        <v>4210464873.3540201</v>
      </c>
      <c r="J58" s="1">
        <v>20356085.153534561</v>
      </c>
      <c r="K58" s="1">
        <v>57482547.66130434</v>
      </c>
      <c r="L58" s="1">
        <v>-290616441.54812008</v>
      </c>
      <c r="M58" s="1">
        <v>58973.252940740611</v>
      </c>
      <c r="N58" s="1">
        <v>327683930.80294919</v>
      </c>
      <c r="O58" s="1">
        <v>83.217034194749033</v>
      </c>
      <c r="P58" s="37">
        <v>55.968477645646978</v>
      </c>
      <c r="Q58" s="44">
        <v>2.3101351556344278</v>
      </c>
      <c r="R58" s="1">
        <v>1.6115360917613999</v>
      </c>
      <c r="S58" s="5">
        <v>1.3454186852932779</v>
      </c>
      <c r="T58" s="11" t="s">
        <v>24</v>
      </c>
      <c r="U58" s="1">
        <v>39</v>
      </c>
    </row>
    <row r="59" spans="1:21" x14ac:dyDescent="0.25">
      <c r="A59" s="19" t="s">
        <v>25</v>
      </c>
      <c r="B59" s="15">
        <v>2050</v>
      </c>
      <c r="C59" s="11">
        <v>60</v>
      </c>
      <c r="D59" s="1">
        <v>40</v>
      </c>
      <c r="E59" s="1">
        <v>9.2837382000000002</v>
      </c>
      <c r="F59" s="1">
        <v>39</v>
      </c>
      <c r="G59" s="1">
        <v>192135772.25036141</v>
      </c>
      <c r="H59" s="1">
        <v>136750485.9449015</v>
      </c>
      <c r="I59" s="1">
        <v>4148981808.7069721</v>
      </c>
      <c r="J59" s="1">
        <v>10239186.81132685</v>
      </c>
      <c r="K59" s="1">
        <v>48739051.948804744</v>
      </c>
      <c r="L59" s="1">
        <v>-301170644.21947533</v>
      </c>
      <c r="M59" s="1">
        <v>61716.561484592741</v>
      </c>
      <c r="N59" s="1">
        <v>339608792.79546863</v>
      </c>
      <c r="O59" s="1">
        <v>82.001862367640172</v>
      </c>
      <c r="P59" s="37">
        <v>50.793366663294577</v>
      </c>
      <c r="Q59" s="44">
        <v>2.5587455411987579</v>
      </c>
      <c r="R59" s="1">
        <v>1.821158507184869</v>
      </c>
      <c r="S59" s="5">
        <v>1.567488660190965</v>
      </c>
      <c r="T59" s="11" t="s">
        <v>24</v>
      </c>
      <c r="U59" s="1">
        <v>39</v>
      </c>
    </row>
    <row r="60" spans="1:21" x14ac:dyDescent="0.25">
      <c r="A60" s="19" t="s">
        <v>25</v>
      </c>
      <c r="B60" s="15">
        <v>2050</v>
      </c>
      <c r="C60" s="11">
        <v>50</v>
      </c>
      <c r="D60" s="1">
        <v>50</v>
      </c>
      <c r="E60" s="1">
        <v>7.736448499999999</v>
      </c>
      <c r="F60" s="1">
        <v>39</v>
      </c>
      <c r="G60" s="1">
        <v>184228761.19521809</v>
      </c>
      <c r="H60" s="1">
        <v>131957032.6869987</v>
      </c>
      <c r="I60" s="1">
        <v>4111378278.582305</v>
      </c>
      <c r="J60" s="1">
        <v>8283225.3971299008</v>
      </c>
      <c r="K60" s="1">
        <v>45999121.087232977</v>
      </c>
      <c r="L60" s="1">
        <v>-304936514.99211591</v>
      </c>
      <c r="M60" s="1">
        <v>62402.388620555772</v>
      </c>
      <c r="N60" s="1">
        <v>342590008.29359841</v>
      </c>
      <c r="O60" s="1">
        <v>81.258653637404421</v>
      </c>
      <c r="P60" s="37">
        <v>49.012929634280177</v>
      </c>
      <c r="Q60" s="44">
        <v>2.6594689872404591</v>
      </c>
      <c r="R60" s="1">
        <v>1.9048906034138711</v>
      </c>
      <c r="S60" s="5">
        <v>1.655205805075082</v>
      </c>
      <c r="T60" s="11" t="s">
        <v>24</v>
      </c>
      <c r="U60" s="1">
        <v>39</v>
      </c>
    </row>
    <row r="61" spans="1:21" ht="15.75" thickBot="1" x14ac:dyDescent="0.3">
      <c r="A61" s="22" t="s">
        <v>25</v>
      </c>
      <c r="B61" s="23">
        <v>2050</v>
      </c>
      <c r="C61" s="24">
        <v>0</v>
      </c>
      <c r="D61" s="25">
        <v>100</v>
      </c>
      <c r="E61" s="25">
        <v>0</v>
      </c>
      <c r="F61" s="25">
        <v>39</v>
      </c>
      <c r="G61" s="25">
        <v>38193511.111111112</v>
      </c>
      <c r="H61" s="25">
        <v>38193511.111111067</v>
      </c>
      <c r="I61" s="25">
        <v>3638565401.06359</v>
      </c>
      <c r="J61" s="25">
        <v>0</v>
      </c>
      <c r="K61" s="25">
        <v>0</v>
      </c>
      <c r="L61" s="25">
        <v>-357561917.30854797</v>
      </c>
      <c r="M61" s="25">
        <v>65831.524300370918</v>
      </c>
      <c r="N61" s="25">
        <v>357496085.78424758</v>
      </c>
      <c r="O61" s="25">
        <v>71.913821990620036</v>
      </c>
      <c r="P61" s="41">
        <v>14.186253164810861</v>
      </c>
      <c r="Q61" s="49">
        <v>9.3618498772826229</v>
      </c>
      <c r="R61" s="25">
        <v>9.3618498772826229</v>
      </c>
      <c r="S61" s="50">
        <v>9.3618498772826229</v>
      </c>
      <c r="T61" s="24" t="s">
        <v>24</v>
      </c>
      <c r="U61" s="25">
        <v>39</v>
      </c>
    </row>
    <row r="62" spans="1:21" x14ac:dyDescent="0.25">
      <c r="A62" s="18" t="s">
        <v>26</v>
      </c>
      <c r="B62" s="14">
        <v>2035</v>
      </c>
      <c r="C62" s="32">
        <v>100</v>
      </c>
      <c r="D62" s="33">
        <v>0</v>
      </c>
      <c r="E62" s="33">
        <v>22.337618824501231</v>
      </c>
      <c r="F62" s="33">
        <v>76.339629120879124</v>
      </c>
      <c r="G62" s="33">
        <v>94042073.811029345</v>
      </c>
      <c r="H62" s="33">
        <v>90286505.933123946</v>
      </c>
      <c r="I62" s="33">
        <v>2265670993.7898521</v>
      </c>
      <c r="J62" s="33">
        <v>31178486.425706849</v>
      </c>
      <c r="K62" s="33">
        <v>6775044.451741416</v>
      </c>
      <c r="L62" s="33">
        <v>-514875995.96810901</v>
      </c>
      <c r="M62" s="33">
        <v>133124.88222534431</v>
      </c>
      <c r="N62" s="33">
        <v>490339429.11191821</v>
      </c>
      <c r="O62" s="33">
        <v>46.539675160737232</v>
      </c>
      <c r="P62" s="42">
        <v>32.357088753216367</v>
      </c>
      <c r="Q62" s="51">
        <v>5.7777298504190906</v>
      </c>
      <c r="R62" s="33">
        <v>5.5469963525907557</v>
      </c>
      <c r="S62" s="34">
        <v>5.4749536574737236</v>
      </c>
      <c r="T62" s="32" t="s">
        <v>22</v>
      </c>
      <c r="U62" s="34">
        <v>76.339629120879124</v>
      </c>
    </row>
    <row r="63" spans="1:21" x14ac:dyDescent="0.25">
      <c r="A63" s="19" t="s">
        <v>26</v>
      </c>
      <c r="B63" s="15">
        <v>2035</v>
      </c>
      <c r="C63" s="26">
        <v>60</v>
      </c>
      <c r="D63" s="27">
        <v>40</v>
      </c>
      <c r="E63" s="27">
        <v>13.40257129470073</v>
      </c>
      <c r="F63" s="27">
        <v>76.339629120879124</v>
      </c>
      <c r="G63" s="27">
        <v>79594896.683805615</v>
      </c>
      <c r="H63" s="27">
        <v>75885059.77348502</v>
      </c>
      <c r="I63" s="27">
        <v>2160911345.475935</v>
      </c>
      <c r="J63" s="27">
        <v>15716355.99021307</v>
      </c>
      <c r="K63" s="27">
        <v>6692545.786218388</v>
      </c>
      <c r="L63" s="27">
        <v>-511333719.10190469</v>
      </c>
      <c r="M63" s="27">
        <v>135847.68387492321</v>
      </c>
      <c r="N63" s="27">
        <v>502174061.21403521</v>
      </c>
      <c r="O63" s="27">
        <v>44.387782844577323</v>
      </c>
      <c r="P63" s="38">
        <v>27.195864861051732</v>
      </c>
      <c r="Q63" s="45">
        <v>6.8264592059941522</v>
      </c>
      <c r="R63" s="27">
        <v>6.5082849085916434</v>
      </c>
      <c r="S63" s="28">
        <v>6.4242023095174234</v>
      </c>
      <c r="T63" s="26" t="s">
        <v>22</v>
      </c>
      <c r="U63" s="28">
        <v>76.339629120879124</v>
      </c>
    </row>
    <row r="64" spans="1:21" x14ac:dyDescent="0.25">
      <c r="A64" s="19" t="s">
        <v>26</v>
      </c>
      <c r="B64" s="15">
        <v>2035</v>
      </c>
      <c r="C64" s="26">
        <v>50</v>
      </c>
      <c r="D64" s="27">
        <v>50</v>
      </c>
      <c r="E64" s="27">
        <v>11.16880941225061</v>
      </c>
      <c r="F64" s="27">
        <v>76.339629120879124</v>
      </c>
      <c r="G64" s="27">
        <v>75966488.456597686</v>
      </c>
      <c r="H64" s="27">
        <v>72556706.393210962</v>
      </c>
      <c r="I64" s="27">
        <v>2123703017.3448291</v>
      </c>
      <c r="J64" s="27">
        <v>13119311.420955069</v>
      </c>
      <c r="K64" s="27">
        <v>6151246.8423496243</v>
      </c>
      <c r="L64" s="27">
        <v>-512237312.20245707</v>
      </c>
      <c r="M64" s="27">
        <v>136528.38428731789</v>
      </c>
      <c r="N64" s="27">
        <v>505132719.23956442</v>
      </c>
      <c r="O64" s="27">
        <v>43.623477917144257</v>
      </c>
      <c r="P64" s="38">
        <v>26.003041807212821</v>
      </c>
      <c r="Q64" s="45">
        <v>7.1445988222711234</v>
      </c>
      <c r="R64" s="27">
        <v>6.8239110373119356</v>
      </c>
      <c r="S64" s="28">
        <v>6.7429378744433626</v>
      </c>
      <c r="T64" s="26" t="s">
        <v>22</v>
      </c>
      <c r="U64" s="28">
        <v>76.339629120879124</v>
      </c>
    </row>
    <row r="65" spans="1:21" x14ac:dyDescent="0.25">
      <c r="A65" s="19" t="s">
        <v>26</v>
      </c>
      <c r="B65" s="15">
        <v>2035</v>
      </c>
      <c r="C65" s="26">
        <v>0</v>
      </c>
      <c r="D65" s="27">
        <v>100</v>
      </c>
      <c r="E65" s="27">
        <v>0</v>
      </c>
      <c r="F65" s="27">
        <v>76.339629120879124</v>
      </c>
      <c r="G65" s="27">
        <v>19164394.618834078</v>
      </c>
      <c r="H65" s="27">
        <v>19164394.618834071</v>
      </c>
      <c r="I65" s="27">
        <v>1479127740.3594339</v>
      </c>
      <c r="J65" s="27">
        <v>0</v>
      </c>
      <c r="K65" s="27">
        <v>0</v>
      </c>
      <c r="L65" s="27">
        <v>-520065941.25355989</v>
      </c>
      <c r="M65" s="27">
        <v>139931.8863492914</v>
      </c>
      <c r="N65" s="27">
        <v>519926009.36721063</v>
      </c>
      <c r="O65" s="27">
        <v>30.38310714408534</v>
      </c>
      <c r="P65" s="38">
        <v>6.8681804791802854</v>
      </c>
      <c r="Q65" s="45">
        <v>27.137092070858198</v>
      </c>
      <c r="R65" s="27">
        <v>27.137092070858198</v>
      </c>
      <c r="S65" s="28">
        <v>27.137092070858198</v>
      </c>
      <c r="T65" s="26" t="s">
        <v>22</v>
      </c>
      <c r="U65" s="28">
        <v>76.339629120879124</v>
      </c>
    </row>
    <row r="66" spans="1:21" x14ac:dyDescent="0.25">
      <c r="A66" s="19" t="s">
        <v>26</v>
      </c>
      <c r="B66" s="15">
        <v>2035</v>
      </c>
      <c r="C66" s="11">
        <v>100</v>
      </c>
      <c r="D66" s="1">
        <v>0</v>
      </c>
      <c r="E66" s="1">
        <v>29.217980041893771</v>
      </c>
      <c r="F66" s="1">
        <v>99.853515165765344</v>
      </c>
      <c r="G66" s="1">
        <v>100409322.19327229</v>
      </c>
      <c r="H66" s="1">
        <v>47273692.46028775</v>
      </c>
      <c r="I66" s="1">
        <v>1092813279.095803</v>
      </c>
      <c r="J66" s="1">
        <v>26148720.641802032</v>
      </c>
      <c r="K66" s="1">
        <v>91998149.059290558</v>
      </c>
      <c r="L66" s="1">
        <v>-424623125.57665497</v>
      </c>
      <c r="M66" s="1">
        <v>133124.88222534431</v>
      </c>
      <c r="N66" s="1">
        <v>490339429.11191821</v>
      </c>
      <c r="O66" s="1">
        <v>22.447731890403549</v>
      </c>
      <c r="P66" s="37">
        <v>16.942056255480811</v>
      </c>
      <c r="Q66" s="44">
        <v>10.45526111261823</v>
      </c>
      <c r="R66" s="1">
        <v>5.1451524953184116</v>
      </c>
      <c r="S66" s="5">
        <v>4.2289213421769896</v>
      </c>
      <c r="T66" s="11" t="s">
        <v>23</v>
      </c>
      <c r="U66" s="5">
        <v>99.853515165765344</v>
      </c>
    </row>
    <row r="67" spans="1:21" x14ac:dyDescent="0.25">
      <c r="A67" s="19" t="s">
        <v>26</v>
      </c>
      <c r="B67" s="15">
        <v>2035</v>
      </c>
      <c r="C67" s="11">
        <v>60</v>
      </c>
      <c r="D67" s="1">
        <v>40</v>
      </c>
      <c r="E67" s="1">
        <v>17.53078802513626</v>
      </c>
      <c r="F67" s="1">
        <v>99.853515165765344</v>
      </c>
      <c r="G67" s="1">
        <v>88380631.758298978</v>
      </c>
      <c r="H67" s="1">
        <v>40710965.269516878</v>
      </c>
      <c r="I67" s="1">
        <v>1036130676.275748</v>
      </c>
      <c r="J67" s="1">
        <v>12876254.228522411</v>
      </c>
      <c r="K67" s="1">
        <v>85996078.345762879</v>
      </c>
      <c r="L67" s="1">
        <v>-429190084.78066963</v>
      </c>
      <c r="M67" s="1">
        <v>135847.68387492321</v>
      </c>
      <c r="N67" s="1">
        <v>502174061.21403521</v>
      </c>
      <c r="O67" s="1">
        <v>21.283401354442621</v>
      </c>
      <c r="P67" s="37">
        <v>14.590090765397401</v>
      </c>
      <c r="Q67" s="44">
        <v>12.65472728823228</v>
      </c>
      <c r="R67" s="1">
        <v>5.8291749320750501</v>
      </c>
      <c r="S67" s="5">
        <v>4.8561554295561873</v>
      </c>
      <c r="T67" s="11" t="s">
        <v>23</v>
      </c>
      <c r="U67" s="5">
        <v>99.853515165765344</v>
      </c>
    </row>
    <row r="68" spans="1:21" x14ac:dyDescent="0.25">
      <c r="A68" s="19" t="s">
        <v>26</v>
      </c>
      <c r="B68" s="15">
        <v>2035</v>
      </c>
      <c r="C68" s="11">
        <v>50</v>
      </c>
      <c r="D68" s="1">
        <v>50</v>
      </c>
      <c r="E68" s="1">
        <v>14.608990020946891</v>
      </c>
      <c r="F68" s="1">
        <v>99.853515165765344</v>
      </c>
      <c r="G68" s="1">
        <v>83722350.379705861</v>
      </c>
      <c r="H68" s="1">
        <v>37970415.765226193</v>
      </c>
      <c r="I68" s="1">
        <v>1024163487.767025</v>
      </c>
      <c r="J68" s="1">
        <v>9723934.7970363311</v>
      </c>
      <c r="K68" s="1">
        <v>82536490.044521376</v>
      </c>
      <c r="L68" s="1">
        <v>-432456692.37636667</v>
      </c>
      <c r="M68" s="1">
        <v>136528.38428731789</v>
      </c>
      <c r="N68" s="1">
        <v>505132719.23956442</v>
      </c>
      <c r="O68" s="1">
        <v>21.037580550226188</v>
      </c>
      <c r="P68" s="37">
        <v>13.60792623675121</v>
      </c>
      <c r="Q68" s="44">
        <v>13.563011414073721</v>
      </c>
      <c r="R68" s="1">
        <v>6.1512031146431054</v>
      </c>
      <c r="S68" s="5">
        <v>5.1653673172700767</v>
      </c>
      <c r="T68" s="11" t="s">
        <v>23</v>
      </c>
      <c r="U68" s="5">
        <v>99.853515165765344</v>
      </c>
    </row>
    <row r="69" spans="1:21" x14ac:dyDescent="0.25">
      <c r="A69" s="19" t="s">
        <v>26</v>
      </c>
      <c r="B69" s="15">
        <v>2035</v>
      </c>
      <c r="C69" s="11">
        <v>0</v>
      </c>
      <c r="D69" s="1">
        <v>100</v>
      </c>
      <c r="E69" s="1">
        <v>0</v>
      </c>
      <c r="F69" s="1">
        <v>99.853515165765344</v>
      </c>
      <c r="G69" s="1">
        <v>19164394.618834078</v>
      </c>
      <c r="H69" s="1">
        <v>15826418.05649743</v>
      </c>
      <c r="I69" s="1">
        <v>771883270.39068651</v>
      </c>
      <c r="J69" s="1">
        <v>0</v>
      </c>
      <c r="K69" s="1">
        <v>6021709.7184553202</v>
      </c>
      <c r="L69" s="1">
        <v>-514044231.53510457</v>
      </c>
      <c r="M69" s="1">
        <v>139931.8863492914</v>
      </c>
      <c r="N69" s="1">
        <v>519926009.36721063</v>
      </c>
      <c r="O69" s="1">
        <v>15.85543389329459</v>
      </c>
      <c r="P69" s="37">
        <v>5.6719086468902518</v>
      </c>
      <c r="Q69" s="44">
        <v>32.86062199273514</v>
      </c>
      <c r="R69" s="1">
        <v>27.137092070858198</v>
      </c>
      <c r="S69" s="5">
        <v>26.822878664266302</v>
      </c>
      <c r="T69" s="11" t="s">
        <v>23</v>
      </c>
      <c r="U69" s="5">
        <v>99.853515165765344</v>
      </c>
    </row>
    <row r="70" spans="1:21" x14ac:dyDescent="0.25">
      <c r="A70" s="19" t="s">
        <v>26</v>
      </c>
      <c r="B70" s="15">
        <v>2035</v>
      </c>
      <c r="C70" s="26">
        <v>100</v>
      </c>
      <c r="D70" s="27">
        <v>0</v>
      </c>
      <c r="E70" s="27">
        <v>27.505192174542952</v>
      </c>
      <c r="F70" s="27">
        <v>94</v>
      </c>
      <c r="G70" s="27">
        <v>97813529.765257761</v>
      </c>
      <c r="H70" s="27">
        <v>90484522.027022108</v>
      </c>
      <c r="I70" s="27">
        <v>2064064363.230531</v>
      </c>
      <c r="J70" s="27">
        <v>36114046.270446002</v>
      </c>
      <c r="K70" s="27">
        <v>11143304.641067689</v>
      </c>
      <c r="L70" s="27">
        <v>-515561405.42856699</v>
      </c>
      <c r="M70" s="27">
        <v>133141.7333888548</v>
      </c>
      <c r="N70" s="27">
        <v>490457522.06579977</v>
      </c>
      <c r="O70" s="27">
        <v>42.398426443602531</v>
      </c>
      <c r="P70" s="38">
        <v>32.428054223179018</v>
      </c>
      <c r="Q70" s="45">
        <v>5.7477591165544748</v>
      </c>
      <c r="R70" s="27">
        <v>5.3847837955921936</v>
      </c>
      <c r="S70" s="28">
        <v>5.2708598357084178</v>
      </c>
      <c r="T70" s="26" t="s">
        <v>24</v>
      </c>
      <c r="U70" s="28">
        <v>94</v>
      </c>
    </row>
    <row r="71" spans="1:21" x14ac:dyDescent="0.25">
      <c r="A71" s="19" t="s">
        <v>26</v>
      </c>
      <c r="B71" s="15">
        <v>2035</v>
      </c>
      <c r="C71" s="26">
        <v>60</v>
      </c>
      <c r="D71" s="27">
        <v>40</v>
      </c>
      <c r="E71" s="27">
        <v>16.50311530472576</v>
      </c>
      <c r="F71" s="27">
        <v>94</v>
      </c>
      <c r="G71" s="27">
        <v>86801434.139678121</v>
      </c>
      <c r="H71" s="27">
        <v>81939609.896035314</v>
      </c>
      <c r="I71" s="27">
        <v>2002606654.0987289</v>
      </c>
      <c r="J71" s="27">
        <v>21643554.081681728</v>
      </c>
      <c r="K71" s="27">
        <v>8770730.9355316553</v>
      </c>
      <c r="L71" s="27">
        <v>-517277496.89810741</v>
      </c>
      <c r="M71" s="27">
        <v>136319.76649063281</v>
      </c>
      <c r="N71" s="27">
        <v>504268353.98546672</v>
      </c>
      <c r="O71" s="27">
        <v>41.136009337607447</v>
      </c>
      <c r="P71" s="38">
        <v>29.365708667182268</v>
      </c>
      <c r="Q71" s="45">
        <v>6.4199503573557086</v>
      </c>
      <c r="R71" s="27">
        <v>6.0603633228817273</v>
      </c>
      <c r="S71" s="28">
        <v>5.9593197050836837</v>
      </c>
      <c r="T71" s="26" t="s">
        <v>24</v>
      </c>
      <c r="U71" s="28">
        <v>94</v>
      </c>
    </row>
    <row r="72" spans="1:21" x14ac:dyDescent="0.25">
      <c r="A72" s="19" t="s">
        <v>26</v>
      </c>
      <c r="B72" s="15">
        <v>2035</v>
      </c>
      <c r="C72" s="26">
        <v>50</v>
      </c>
      <c r="D72" s="27">
        <v>50</v>
      </c>
      <c r="E72" s="27">
        <v>13.752596087271471</v>
      </c>
      <c r="F72" s="27">
        <v>94</v>
      </c>
      <c r="G72" s="27">
        <v>79875455.246009767</v>
      </c>
      <c r="H72" s="27">
        <v>75325111.350167319</v>
      </c>
      <c r="I72" s="27">
        <v>1948181278.8200531</v>
      </c>
      <c r="J72" s="27">
        <v>15591425.251008481</v>
      </c>
      <c r="K72" s="27">
        <v>8208820.3880997347</v>
      </c>
      <c r="L72" s="27">
        <v>-515240781.10305828</v>
      </c>
      <c r="M72" s="27">
        <v>137114.27476607729</v>
      </c>
      <c r="N72" s="27">
        <v>507721061.96538353</v>
      </c>
      <c r="O72" s="27">
        <v>40.01804503788631</v>
      </c>
      <c r="P72" s="38">
        <v>26.995189238008649</v>
      </c>
      <c r="Q72" s="45">
        <v>6.9492044831872004</v>
      </c>
      <c r="R72" s="27">
        <v>6.5533222925487777</v>
      </c>
      <c r="S72" s="28">
        <v>6.4505520440060016</v>
      </c>
      <c r="T72" s="26" t="s">
        <v>24</v>
      </c>
      <c r="U72" s="28">
        <v>94</v>
      </c>
    </row>
    <row r="73" spans="1:21" x14ac:dyDescent="0.25">
      <c r="A73" s="19" t="s">
        <v>26</v>
      </c>
      <c r="B73" s="15">
        <v>2035</v>
      </c>
      <c r="C73" s="26">
        <v>0</v>
      </c>
      <c r="D73" s="27">
        <v>100</v>
      </c>
      <c r="E73" s="27">
        <v>0</v>
      </c>
      <c r="F73" s="27">
        <v>94</v>
      </c>
      <c r="G73" s="27">
        <v>19164394.618834078</v>
      </c>
      <c r="H73" s="27">
        <v>19164394.618834078</v>
      </c>
      <c r="I73" s="27">
        <v>1284332900.0723009</v>
      </c>
      <c r="J73" s="27">
        <v>0</v>
      </c>
      <c r="K73" s="27">
        <v>0</v>
      </c>
      <c r="L73" s="27">
        <v>-525125688.68111032</v>
      </c>
      <c r="M73" s="27">
        <v>141086.81614329969</v>
      </c>
      <c r="N73" s="27">
        <v>524984601.86496699</v>
      </c>
      <c r="O73" s="27">
        <v>26.381780996202561</v>
      </c>
      <c r="P73" s="38">
        <v>6.8681804791802854</v>
      </c>
      <c r="Q73" s="45">
        <v>27.401110190302362</v>
      </c>
      <c r="R73" s="27">
        <v>27.401110190302362</v>
      </c>
      <c r="S73" s="28">
        <v>27.401110190302362</v>
      </c>
      <c r="T73" s="26" t="s">
        <v>24</v>
      </c>
      <c r="U73" s="28">
        <v>94</v>
      </c>
    </row>
    <row r="74" spans="1:21" x14ac:dyDescent="0.25">
      <c r="A74" s="19" t="s">
        <v>26</v>
      </c>
      <c r="B74" s="15">
        <v>2040</v>
      </c>
      <c r="C74" s="11">
        <v>100</v>
      </c>
      <c r="D74" s="1">
        <v>0</v>
      </c>
      <c r="E74" s="1">
        <v>15.809628156400979</v>
      </c>
      <c r="F74" s="1">
        <v>49.027472527472533</v>
      </c>
      <c r="G74" s="1">
        <v>330857717.79085892</v>
      </c>
      <c r="H74" s="1">
        <v>30083126.849708259</v>
      </c>
      <c r="I74" s="1">
        <v>548169993.30364752</v>
      </c>
      <c r="J74" s="1">
        <v>3451561.2723530168</v>
      </c>
      <c r="K74" s="1">
        <v>447296681.32152933</v>
      </c>
      <c r="L74" s="1">
        <v>203875206.85506251</v>
      </c>
      <c r="M74" s="1">
        <v>57117.125625529377</v>
      </c>
      <c r="N74" s="1">
        <v>239912796.06848821</v>
      </c>
      <c r="O74" s="1">
        <v>78.807046342811802</v>
      </c>
      <c r="P74" s="37">
        <v>77.396291366784425</v>
      </c>
      <c r="Q74" s="44">
        <v>7.6397217555491839</v>
      </c>
      <c r="R74" s="1">
        <v>0.73572856662312436</v>
      </c>
      <c r="S74" s="5">
        <v>0</v>
      </c>
      <c r="T74" s="11" t="s">
        <v>22</v>
      </c>
      <c r="U74" s="5">
        <v>49.027472527472533</v>
      </c>
    </row>
    <row r="75" spans="1:21" x14ac:dyDescent="0.25">
      <c r="A75" s="19" t="s">
        <v>26</v>
      </c>
      <c r="B75" s="15">
        <v>2040</v>
      </c>
      <c r="C75" s="11">
        <v>60</v>
      </c>
      <c r="D75" s="1">
        <v>40</v>
      </c>
      <c r="E75" s="1">
        <v>9.4857768938405886</v>
      </c>
      <c r="F75" s="1">
        <v>49.027472527472533</v>
      </c>
      <c r="G75" s="1">
        <v>306906911.15970439</v>
      </c>
      <c r="H75" s="1">
        <v>30086527.322407249</v>
      </c>
      <c r="I75" s="1">
        <v>548230846.95982432</v>
      </c>
      <c r="J75" s="1">
        <v>2369771.3940011719</v>
      </c>
      <c r="K75" s="1">
        <v>411461187.49416488</v>
      </c>
      <c r="L75" s="1">
        <v>163326006.0432263</v>
      </c>
      <c r="M75" s="1">
        <v>58442.283188289533</v>
      </c>
      <c r="N75" s="1">
        <v>245706967.77374911</v>
      </c>
      <c r="O75" s="1">
        <v>78.815794900669843</v>
      </c>
      <c r="P75" s="37">
        <v>77.405039924642466</v>
      </c>
      <c r="Q75" s="44">
        <v>7.7868292301343773</v>
      </c>
      <c r="R75" s="1">
        <v>0.80850307512891773</v>
      </c>
      <c r="S75" s="5">
        <v>0</v>
      </c>
      <c r="T75" s="11" t="s">
        <v>22</v>
      </c>
      <c r="U75" s="5">
        <v>49.027472527472533</v>
      </c>
    </row>
    <row r="76" spans="1:21" x14ac:dyDescent="0.25">
      <c r="A76" s="19" t="s">
        <v>26</v>
      </c>
      <c r="B76" s="15">
        <v>2040</v>
      </c>
      <c r="C76" s="11">
        <v>50</v>
      </c>
      <c r="D76" s="1">
        <v>50</v>
      </c>
      <c r="E76" s="1">
        <v>7.9048140782004914</v>
      </c>
      <c r="F76" s="1">
        <v>49.027472527472533</v>
      </c>
      <c r="G76" s="1">
        <v>300639173.96436387</v>
      </c>
      <c r="H76" s="1">
        <v>30087377.440581989</v>
      </c>
      <c r="I76" s="1">
        <v>548246060.37386847</v>
      </c>
      <c r="J76" s="1">
        <v>1509420.4548960249</v>
      </c>
      <c r="K76" s="1">
        <v>402083380.87314588</v>
      </c>
      <c r="L76" s="1">
        <v>153359676.14560661</v>
      </c>
      <c r="M76" s="1">
        <v>58773.572578979569</v>
      </c>
      <c r="N76" s="1">
        <v>247155510.70006439</v>
      </c>
      <c r="O76" s="1">
        <v>78.817982040134339</v>
      </c>
      <c r="P76" s="37">
        <v>77.407227064106962</v>
      </c>
      <c r="Q76" s="44">
        <v>7.8050896907373204</v>
      </c>
      <c r="R76" s="1">
        <v>0.82731635218310473</v>
      </c>
      <c r="S76" s="5">
        <v>0</v>
      </c>
      <c r="T76" s="11" t="s">
        <v>22</v>
      </c>
      <c r="U76" s="5">
        <v>49.027472527472533</v>
      </c>
    </row>
    <row r="77" spans="1:21" x14ac:dyDescent="0.25">
      <c r="A77" s="19" t="s">
        <v>26</v>
      </c>
      <c r="B77" s="15">
        <v>2040</v>
      </c>
      <c r="C77" s="11">
        <v>0</v>
      </c>
      <c r="D77" s="1">
        <v>100</v>
      </c>
      <c r="E77" s="1">
        <v>0</v>
      </c>
      <c r="F77" s="1">
        <v>49.027472527472533</v>
      </c>
      <c r="G77" s="1">
        <v>176451488.81789139</v>
      </c>
      <c r="H77" s="1">
        <v>29773554.719368789</v>
      </c>
      <c r="I77" s="1">
        <v>546314000</v>
      </c>
      <c r="J77" s="1">
        <v>0</v>
      </c>
      <c r="K77" s="1">
        <v>217500435.4433386</v>
      </c>
      <c r="L77" s="1">
        <v>-36958219.907834291</v>
      </c>
      <c r="M77" s="1">
        <v>60430.019532429753</v>
      </c>
      <c r="N77" s="1">
        <v>254398225.33164051</v>
      </c>
      <c r="O77" s="1">
        <v>78.540221540142468</v>
      </c>
      <c r="P77" s="37">
        <v>76.599840422090764</v>
      </c>
      <c r="Q77" s="44">
        <v>8.1915649619109878</v>
      </c>
      <c r="R77" s="1">
        <v>1.442088457603153</v>
      </c>
      <c r="S77" s="5">
        <v>0.2094525818706886</v>
      </c>
      <c r="T77" s="11" t="s">
        <v>22</v>
      </c>
      <c r="U77" s="5">
        <v>49.027472527472533</v>
      </c>
    </row>
    <row r="78" spans="1:21" x14ac:dyDescent="0.25">
      <c r="A78" s="19" t="s">
        <v>26</v>
      </c>
      <c r="B78" s="15">
        <v>2040</v>
      </c>
      <c r="C78" s="26">
        <v>100</v>
      </c>
      <c r="D78" s="27">
        <v>0</v>
      </c>
      <c r="E78" s="27">
        <v>20.50205043956235</v>
      </c>
      <c r="F78" s="27">
        <v>63.579212916246213</v>
      </c>
      <c r="G78" s="27">
        <v>342039050.83560091</v>
      </c>
      <c r="H78" s="27">
        <v>13888070.755499611</v>
      </c>
      <c r="I78" s="27">
        <v>248536000</v>
      </c>
      <c r="J78" s="27">
        <v>1760069.749386763</v>
      </c>
      <c r="K78" s="27">
        <v>489762000.33129668</v>
      </c>
      <c r="L78" s="27">
        <v>295888306.05383837</v>
      </c>
      <c r="M78" s="27">
        <v>46224.934273174418</v>
      </c>
      <c r="N78" s="27">
        <v>192067399.59379831</v>
      </c>
      <c r="O78" s="27">
        <v>35.730500226428113</v>
      </c>
      <c r="P78" s="38">
        <v>35.730500226428113</v>
      </c>
      <c r="Q78" s="45">
        <v>13.226445423739939</v>
      </c>
      <c r="R78" s="27">
        <v>0.56681742568231652</v>
      </c>
      <c r="S78" s="28">
        <v>0</v>
      </c>
      <c r="T78" s="26" t="s">
        <v>23</v>
      </c>
      <c r="U78" s="28">
        <v>63.579212916246213</v>
      </c>
    </row>
    <row r="79" spans="1:21" x14ac:dyDescent="0.25">
      <c r="A79" s="19" t="s">
        <v>26</v>
      </c>
      <c r="B79" s="15">
        <v>2040</v>
      </c>
      <c r="C79" s="26">
        <v>60</v>
      </c>
      <c r="D79" s="27">
        <v>40</v>
      </c>
      <c r="E79" s="27">
        <v>12.301230263737409</v>
      </c>
      <c r="F79" s="27">
        <v>63.579212916246213</v>
      </c>
      <c r="G79" s="27">
        <v>326071230.90311891</v>
      </c>
      <c r="H79" s="27">
        <v>13888070.755499611</v>
      </c>
      <c r="I79" s="27">
        <v>248536000</v>
      </c>
      <c r="J79" s="27">
        <v>1511507.186688489</v>
      </c>
      <c r="K79" s="27">
        <v>465874141.71230352</v>
      </c>
      <c r="L79" s="27">
        <v>269785338.43395662</v>
      </c>
      <c r="M79" s="27">
        <v>46781.587514266866</v>
      </c>
      <c r="N79" s="27">
        <v>194530514.50414419</v>
      </c>
      <c r="O79" s="27">
        <v>35.730500226428113</v>
      </c>
      <c r="P79" s="38">
        <v>35.730500226428113</v>
      </c>
      <c r="Q79" s="45">
        <v>13.377564524333129</v>
      </c>
      <c r="R79" s="27">
        <v>0.60136799783053585</v>
      </c>
      <c r="S79" s="28">
        <v>0</v>
      </c>
      <c r="T79" s="26" t="s">
        <v>23</v>
      </c>
      <c r="U79" s="28">
        <v>63.579212916246213</v>
      </c>
    </row>
    <row r="80" spans="1:21" x14ac:dyDescent="0.25">
      <c r="A80" s="19" t="s">
        <v>26</v>
      </c>
      <c r="B80" s="15">
        <v>2040</v>
      </c>
      <c r="C80" s="26">
        <v>50</v>
      </c>
      <c r="D80" s="27">
        <v>50</v>
      </c>
      <c r="E80" s="27">
        <v>10.25102521978117</v>
      </c>
      <c r="F80" s="27">
        <v>63.579212916246213</v>
      </c>
      <c r="G80" s="27">
        <v>310134589.18047333</v>
      </c>
      <c r="H80" s="27">
        <v>13888070.755499611</v>
      </c>
      <c r="I80" s="27">
        <v>248536000</v>
      </c>
      <c r="J80" s="27">
        <v>1289001.287158503</v>
      </c>
      <c r="K80" s="27">
        <v>442032925.69522512</v>
      </c>
      <c r="L80" s="27">
        <v>245550710.42551139</v>
      </c>
      <c r="M80" s="27">
        <v>46920.750824539973</v>
      </c>
      <c r="N80" s="27">
        <v>195146293.23173061</v>
      </c>
      <c r="O80" s="27">
        <v>35.730500226428113</v>
      </c>
      <c r="P80" s="38">
        <v>35.730500226428113</v>
      </c>
      <c r="Q80" s="45">
        <v>13.40440386554571</v>
      </c>
      <c r="R80" s="27">
        <v>0.6335385414084751</v>
      </c>
      <c r="S80" s="28">
        <v>0</v>
      </c>
      <c r="T80" s="26" t="s">
        <v>23</v>
      </c>
      <c r="U80" s="28">
        <v>63.579212916246213</v>
      </c>
    </row>
    <row r="81" spans="1:21" x14ac:dyDescent="0.25">
      <c r="A81" s="19" t="s">
        <v>26</v>
      </c>
      <c r="B81" s="15">
        <v>2040</v>
      </c>
      <c r="C81" s="26">
        <v>0</v>
      </c>
      <c r="D81" s="27">
        <v>100</v>
      </c>
      <c r="E81" s="27">
        <v>0</v>
      </c>
      <c r="F81" s="27">
        <v>63.579212916246213</v>
      </c>
      <c r="G81" s="27">
        <v>176451488.81789139</v>
      </c>
      <c r="H81" s="27">
        <v>13745186.839600859</v>
      </c>
      <c r="I81" s="27">
        <v>246620000</v>
      </c>
      <c r="J81" s="27">
        <v>0</v>
      </c>
      <c r="K81" s="27">
        <v>242256761.89098731</v>
      </c>
      <c r="L81" s="27">
        <v>43983958.453948468</v>
      </c>
      <c r="M81" s="27">
        <v>47616.567375905528</v>
      </c>
      <c r="N81" s="27">
        <v>198225186.86966291</v>
      </c>
      <c r="O81" s="27">
        <v>35.455048628133163</v>
      </c>
      <c r="P81" s="38">
        <v>35.362895979643042</v>
      </c>
      <c r="Q81" s="45">
        <v>13.65971378067408</v>
      </c>
      <c r="R81" s="27">
        <v>1.1236675007127219</v>
      </c>
      <c r="S81" s="28">
        <v>0</v>
      </c>
      <c r="T81" s="26" t="s">
        <v>23</v>
      </c>
      <c r="U81" s="28">
        <v>63.579212916246213</v>
      </c>
    </row>
    <row r="82" spans="1:21" x14ac:dyDescent="0.25">
      <c r="A82" s="19" t="s">
        <v>26</v>
      </c>
      <c r="B82" s="15">
        <v>2040</v>
      </c>
      <c r="C82" s="11">
        <v>100</v>
      </c>
      <c r="D82" s="1">
        <v>0</v>
      </c>
      <c r="E82" s="1">
        <v>4.8369701744900464</v>
      </c>
      <c r="F82" s="1">
        <v>15</v>
      </c>
      <c r="G82" s="1">
        <v>291704743.15818828</v>
      </c>
      <c r="H82" s="1">
        <v>38787087.87784224</v>
      </c>
      <c r="I82" s="1">
        <v>695585000</v>
      </c>
      <c r="J82" s="1">
        <v>1775043.2994254881</v>
      </c>
      <c r="K82" s="1">
        <v>373128374.38626528</v>
      </c>
      <c r="L82" s="1">
        <v>91809382.409555197</v>
      </c>
      <c r="M82" s="1">
        <v>66106.783040067356</v>
      </c>
      <c r="N82" s="1">
        <v>279477841.89424461</v>
      </c>
      <c r="O82" s="1">
        <v>100</v>
      </c>
      <c r="P82" s="37">
        <v>99.789385912577188</v>
      </c>
      <c r="Q82" s="44">
        <v>6.6525518483692174</v>
      </c>
      <c r="R82" s="1">
        <v>0.96439635821812431</v>
      </c>
      <c r="S82" s="5">
        <v>0</v>
      </c>
      <c r="T82" s="11" t="s">
        <v>24</v>
      </c>
      <c r="U82" s="5">
        <v>15</v>
      </c>
    </row>
    <row r="83" spans="1:21" x14ac:dyDescent="0.25">
      <c r="A83" s="19" t="s">
        <v>26</v>
      </c>
      <c r="B83" s="15">
        <v>2040</v>
      </c>
      <c r="C83" s="11">
        <v>60</v>
      </c>
      <c r="D83" s="1">
        <v>40</v>
      </c>
      <c r="E83" s="1">
        <v>2.902182104694027</v>
      </c>
      <c r="F83" s="1">
        <v>15</v>
      </c>
      <c r="G83" s="1">
        <v>248750793.55802861</v>
      </c>
      <c r="H83" s="1">
        <v>38787087.87784224</v>
      </c>
      <c r="I83" s="1">
        <v>695585000</v>
      </c>
      <c r="J83" s="1">
        <v>925701.04967151769</v>
      </c>
      <c r="K83" s="1">
        <v>310152578.43250382</v>
      </c>
      <c r="L83" s="1">
        <v>18208058.429129601</v>
      </c>
      <c r="M83" s="1">
        <v>68741.920154790147</v>
      </c>
      <c r="N83" s="1">
        <v>290950077.03354782</v>
      </c>
      <c r="O83" s="1">
        <v>100</v>
      </c>
      <c r="P83" s="37">
        <v>99.789385912577188</v>
      </c>
      <c r="Q83" s="44">
        <v>7.0467700206939687</v>
      </c>
      <c r="R83" s="1">
        <v>1.1736425674367521</v>
      </c>
      <c r="S83" s="5">
        <v>0</v>
      </c>
      <c r="T83" s="11" t="s">
        <v>24</v>
      </c>
      <c r="U83" s="5">
        <v>15</v>
      </c>
    </row>
    <row r="84" spans="1:21" x14ac:dyDescent="0.25">
      <c r="A84" s="19" t="s">
        <v>26</v>
      </c>
      <c r="B84" s="15">
        <v>2040</v>
      </c>
      <c r="C84" s="11">
        <v>50</v>
      </c>
      <c r="D84" s="1">
        <v>50</v>
      </c>
      <c r="E84" s="1">
        <v>2.4184850872450232</v>
      </c>
      <c r="F84" s="1">
        <v>15</v>
      </c>
      <c r="G84" s="1">
        <v>248901626.20421261</v>
      </c>
      <c r="H84" s="1">
        <v>38787087.87784224</v>
      </c>
      <c r="I84" s="1">
        <v>695585000</v>
      </c>
      <c r="J84" s="1">
        <v>923733.07199441537</v>
      </c>
      <c r="K84" s="1">
        <v>310370200.38878733</v>
      </c>
      <c r="L84" s="1">
        <v>15558930.79398578</v>
      </c>
      <c r="M84" s="1">
        <v>69400.704433470833</v>
      </c>
      <c r="N84" s="1">
        <v>293818135.81837368</v>
      </c>
      <c r="O84" s="1">
        <v>100</v>
      </c>
      <c r="P84" s="37">
        <v>99.789385912577188</v>
      </c>
      <c r="Q84" s="44">
        <v>7.1150446821717903</v>
      </c>
      <c r="R84" s="1">
        <v>1.1844489491319039</v>
      </c>
      <c r="S84" s="5">
        <v>0</v>
      </c>
      <c r="T84" s="11" t="s">
        <v>24</v>
      </c>
      <c r="U84" s="5">
        <v>15</v>
      </c>
    </row>
    <row r="85" spans="1:21" x14ac:dyDescent="0.25">
      <c r="A85" s="19" t="s">
        <v>26</v>
      </c>
      <c r="B85" s="15">
        <v>2040</v>
      </c>
      <c r="C85" s="11">
        <v>0</v>
      </c>
      <c r="D85" s="1">
        <v>100</v>
      </c>
      <c r="E85" s="1">
        <v>0</v>
      </c>
      <c r="F85" s="1">
        <v>15</v>
      </c>
      <c r="G85" s="1">
        <v>176451488.81789139</v>
      </c>
      <c r="H85" s="1">
        <v>38787087.87784224</v>
      </c>
      <c r="I85" s="1">
        <v>695585000</v>
      </c>
      <c r="J85" s="1">
        <v>0</v>
      </c>
      <c r="K85" s="1">
        <v>202308161.43083721</v>
      </c>
      <c r="L85" s="1">
        <v>-105922962.9374925</v>
      </c>
      <c r="M85" s="1">
        <v>72694.625826874311</v>
      </c>
      <c r="N85" s="1">
        <v>308158429.74250281</v>
      </c>
      <c r="O85" s="1">
        <v>100</v>
      </c>
      <c r="P85" s="37">
        <v>99.789385912577188</v>
      </c>
      <c r="Q85" s="44">
        <v>7.4779328627524189</v>
      </c>
      <c r="R85" s="1">
        <v>1.7468320977809539</v>
      </c>
      <c r="S85" s="5">
        <v>0.60029509326958119</v>
      </c>
      <c r="T85" s="11" t="s">
        <v>24</v>
      </c>
      <c r="U85" s="5">
        <v>15</v>
      </c>
    </row>
    <row r="86" spans="1:21" x14ac:dyDescent="0.25">
      <c r="A86" s="19" t="s">
        <v>26</v>
      </c>
      <c r="B86" s="15">
        <v>2050</v>
      </c>
      <c r="C86" s="26">
        <v>100</v>
      </c>
      <c r="D86" s="27">
        <v>0</v>
      </c>
      <c r="E86" s="27">
        <v>19.28417148469639</v>
      </c>
      <c r="F86" s="27">
        <v>48.606456043956037</v>
      </c>
      <c r="G86" s="27">
        <v>310093466.69870192</v>
      </c>
      <c r="H86" s="27">
        <v>40707647.425444372</v>
      </c>
      <c r="I86" s="27">
        <v>881250000</v>
      </c>
      <c r="J86" s="27">
        <v>5275007.4080935791</v>
      </c>
      <c r="K86" s="27">
        <v>235465939.71966839</v>
      </c>
      <c r="L86" s="27">
        <v>27775252.354692671</v>
      </c>
      <c r="M86" s="27">
        <v>37430.858129405518</v>
      </c>
      <c r="N86" s="27">
        <v>202378249.09875271</v>
      </c>
      <c r="O86" s="27">
        <v>92.913971941825565</v>
      </c>
      <c r="P86" s="38">
        <v>80.659186271888402</v>
      </c>
      <c r="Q86" s="45">
        <v>4.8847093718665286</v>
      </c>
      <c r="R86" s="27">
        <v>0.66976802051355566</v>
      </c>
      <c r="S86" s="28">
        <v>0</v>
      </c>
      <c r="T86" s="26" t="s">
        <v>22</v>
      </c>
      <c r="U86" s="28">
        <v>48.606456043956037</v>
      </c>
    </row>
    <row r="87" spans="1:21" x14ac:dyDescent="0.25">
      <c r="A87" s="19" t="s">
        <v>26</v>
      </c>
      <c r="B87" s="15">
        <v>2050</v>
      </c>
      <c r="C87" s="26">
        <v>60</v>
      </c>
      <c r="D87" s="27">
        <v>40</v>
      </c>
      <c r="E87" s="27">
        <v>11.57050289081783</v>
      </c>
      <c r="F87" s="27">
        <v>48.606456043956037</v>
      </c>
      <c r="G87" s="27">
        <v>292242509.79798847</v>
      </c>
      <c r="H87" s="27">
        <v>40713782.38169881</v>
      </c>
      <c r="I87" s="27">
        <v>881250000</v>
      </c>
      <c r="J87" s="27">
        <v>3819611.340848437</v>
      </c>
      <c r="K87" s="27">
        <v>219751698.88553679</v>
      </c>
      <c r="L87" s="27">
        <v>8633550.6855908334</v>
      </c>
      <c r="M87" s="27">
        <v>38541.57955772242</v>
      </c>
      <c r="N87" s="27">
        <v>207259995.27953991</v>
      </c>
      <c r="O87" s="27">
        <v>92.913971941825565</v>
      </c>
      <c r="P87" s="38">
        <v>80.671342233006115</v>
      </c>
      <c r="Q87" s="45">
        <v>4.9646040152405506</v>
      </c>
      <c r="R87" s="27">
        <v>0.72240738811708327</v>
      </c>
      <c r="S87" s="28">
        <v>0</v>
      </c>
      <c r="T87" s="26" t="s">
        <v>22</v>
      </c>
      <c r="U87" s="28">
        <v>48.606456043956037</v>
      </c>
    </row>
    <row r="88" spans="1:21" x14ac:dyDescent="0.25">
      <c r="A88" s="19" t="s">
        <v>26</v>
      </c>
      <c r="B88" s="15">
        <v>2050</v>
      </c>
      <c r="C88" s="26">
        <v>50</v>
      </c>
      <c r="D88" s="27">
        <v>50</v>
      </c>
      <c r="E88" s="27">
        <v>9.6420857423481952</v>
      </c>
      <c r="F88" s="27">
        <v>48.606456043956037</v>
      </c>
      <c r="G88" s="27">
        <v>286669817.60371602</v>
      </c>
      <c r="H88" s="27">
        <v>40715316.12076243</v>
      </c>
      <c r="I88" s="27">
        <v>881250000</v>
      </c>
      <c r="J88" s="27">
        <v>3621844.8970106351</v>
      </c>
      <c r="K88" s="27">
        <v>214846380.064201</v>
      </c>
      <c r="L88" s="27">
        <v>2705284.0825389032</v>
      </c>
      <c r="M88" s="27">
        <v>38819.259914801652</v>
      </c>
      <c r="N88" s="27">
        <v>208480431.8247366</v>
      </c>
      <c r="O88" s="27">
        <v>92.913971941825565</v>
      </c>
      <c r="P88" s="38">
        <v>80.674381223285536</v>
      </c>
      <c r="Q88" s="45">
        <v>4.9884794915733028</v>
      </c>
      <c r="R88" s="27">
        <v>0.74001894498331777</v>
      </c>
      <c r="S88" s="28">
        <v>0</v>
      </c>
      <c r="T88" s="26" t="s">
        <v>22</v>
      </c>
      <c r="U88" s="28">
        <v>48.606456043956037</v>
      </c>
    </row>
    <row r="89" spans="1:21" x14ac:dyDescent="0.25">
      <c r="A89" s="19" t="s">
        <v>26</v>
      </c>
      <c r="B89" s="15">
        <v>2050</v>
      </c>
      <c r="C89" s="26">
        <v>0</v>
      </c>
      <c r="D89" s="27">
        <v>100</v>
      </c>
      <c r="E89" s="27">
        <v>0</v>
      </c>
      <c r="F89" s="27">
        <v>48.606456043956037</v>
      </c>
      <c r="G89" s="27">
        <v>87068866.666666672</v>
      </c>
      <c r="H89" s="27">
        <v>22934618.26971237</v>
      </c>
      <c r="I89" s="27">
        <v>805724000</v>
      </c>
      <c r="J89" s="27">
        <v>0</v>
      </c>
      <c r="K89" s="27">
        <v>56438138.589319743</v>
      </c>
      <c r="L89" s="27">
        <v>-158184683.62310091</v>
      </c>
      <c r="M89" s="27">
        <v>40207.661700197787</v>
      </c>
      <c r="N89" s="27">
        <v>214582614.55072051</v>
      </c>
      <c r="O89" s="27">
        <v>84.950941422814722</v>
      </c>
      <c r="P89" s="38">
        <v>45.443246271586517</v>
      </c>
      <c r="Q89" s="45">
        <v>9.3580289712453233</v>
      </c>
      <c r="R89" s="27">
        <v>2.4649777863088529</v>
      </c>
      <c r="S89" s="28">
        <v>1.81677664679722</v>
      </c>
      <c r="T89" s="26" t="s">
        <v>22</v>
      </c>
      <c r="U89" s="28">
        <v>48.606456043956037</v>
      </c>
    </row>
    <row r="90" spans="1:21" x14ac:dyDescent="0.25">
      <c r="A90" s="19" t="s">
        <v>26</v>
      </c>
      <c r="B90" s="15">
        <v>2050</v>
      </c>
      <c r="C90" s="11">
        <v>100</v>
      </c>
      <c r="D90" s="1">
        <v>0</v>
      </c>
      <c r="E90" s="1">
        <v>22.831991543540521</v>
      </c>
      <c r="F90" s="1">
        <v>57.548865619546248</v>
      </c>
      <c r="G90" s="1">
        <v>325856143.27313977</v>
      </c>
      <c r="H90" s="1">
        <v>12436603.82409318</v>
      </c>
      <c r="I90" s="1">
        <v>245916000</v>
      </c>
      <c r="J90" s="1">
        <v>1841356.7351409141</v>
      </c>
      <c r="K90" s="1">
        <v>274776401.23117411</v>
      </c>
      <c r="L90" s="1">
        <v>126640662.4198132</v>
      </c>
      <c r="M90" s="1">
        <v>27710.064501916491</v>
      </c>
      <c r="N90" s="1">
        <v>146266672.01171809</v>
      </c>
      <c r="O90" s="1">
        <v>25.927979942179839</v>
      </c>
      <c r="P90" s="37">
        <v>24.64220872194657</v>
      </c>
      <c r="Q90" s="44">
        <v>10.884144391310491</v>
      </c>
      <c r="R90" s="1">
        <v>0.45460471398015118</v>
      </c>
      <c r="S90" s="5">
        <v>0</v>
      </c>
      <c r="T90" s="11" t="s">
        <v>23</v>
      </c>
      <c r="U90" s="5">
        <v>57.548865619546248</v>
      </c>
    </row>
    <row r="91" spans="1:21" x14ac:dyDescent="0.25">
      <c r="A91" s="19" t="s">
        <v>26</v>
      </c>
      <c r="B91" s="15">
        <v>2050</v>
      </c>
      <c r="C91" s="11">
        <v>60</v>
      </c>
      <c r="D91" s="1">
        <v>40</v>
      </c>
      <c r="E91" s="1">
        <v>13.69919492612431</v>
      </c>
      <c r="F91" s="1">
        <v>57.548865619546248</v>
      </c>
      <c r="G91" s="1">
        <v>298825080.50663418</v>
      </c>
      <c r="H91" s="1">
        <v>12436603.82409318</v>
      </c>
      <c r="I91" s="1">
        <v>245916000</v>
      </c>
      <c r="J91" s="1">
        <v>1151703.8768900889</v>
      </c>
      <c r="K91" s="1">
        <v>250989065.9966493</v>
      </c>
      <c r="L91" s="1">
        <v>100425581.4119074</v>
      </c>
      <c r="M91" s="1">
        <v>28411.97977378227</v>
      </c>
      <c r="N91" s="1">
        <v>149383368.72807801</v>
      </c>
      <c r="O91" s="1">
        <v>25.927979942179839</v>
      </c>
      <c r="P91" s="37">
        <v>24.64220872194657</v>
      </c>
      <c r="Q91" s="44">
        <v>11.062520897580329</v>
      </c>
      <c r="R91" s="1">
        <v>0.50385156536885534</v>
      </c>
      <c r="S91" s="5">
        <v>0</v>
      </c>
      <c r="T91" s="11" t="s">
        <v>23</v>
      </c>
      <c r="U91" s="5">
        <v>57.548865619546248</v>
      </c>
    </row>
    <row r="92" spans="1:21" x14ac:dyDescent="0.25">
      <c r="A92" s="19" t="s">
        <v>26</v>
      </c>
      <c r="B92" s="15">
        <v>2050</v>
      </c>
      <c r="C92" s="11">
        <v>50</v>
      </c>
      <c r="D92" s="1">
        <v>50</v>
      </c>
      <c r="E92" s="1">
        <v>11.415995771770261</v>
      </c>
      <c r="F92" s="1">
        <v>57.548865619546248</v>
      </c>
      <c r="G92" s="1">
        <v>292919798.17670012</v>
      </c>
      <c r="H92" s="1">
        <v>12436603.82409318</v>
      </c>
      <c r="I92" s="1">
        <v>245916000</v>
      </c>
      <c r="J92" s="1">
        <v>1147647.049811088</v>
      </c>
      <c r="K92" s="1">
        <v>245792417.54630709</v>
      </c>
      <c r="L92" s="1">
        <v>94453640.130736291</v>
      </c>
      <c r="M92" s="1">
        <v>28587.45859174872</v>
      </c>
      <c r="N92" s="1">
        <v>150162542.907168</v>
      </c>
      <c r="O92" s="1">
        <v>25.927979942179839</v>
      </c>
      <c r="P92" s="37">
        <v>24.64220872194657</v>
      </c>
      <c r="Q92" s="44">
        <v>11.11948486308926</v>
      </c>
      <c r="R92" s="1">
        <v>0.51665602105965425</v>
      </c>
      <c r="S92" s="5">
        <v>0</v>
      </c>
      <c r="T92" s="11" t="s">
        <v>23</v>
      </c>
      <c r="U92" s="5">
        <v>57.548865619546248</v>
      </c>
    </row>
    <row r="93" spans="1:21" x14ac:dyDescent="0.25">
      <c r="A93" s="19" t="s">
        <v>26</v>
      </c>
      <c r="B93" s="15">
        <v>2050</v>
      </c>
      <c r="C93" s="11">
        <v>0</v>
      </c>
      <c r="D93" s="1">
        <v>100</v>
      </c>
      <c r="E93" s="1">
        <v>0</v>
      </c>
      <c r="F93" s="1">
        <v>57.548865619546248</v>
      </c>
      <c r="G93" s="1">
        <v>87068866.666666672</v>
      </c>
      <c r="H93" s="1">
        <v>4367978.455471742</v>
      </c>
      <c r="I93" s="1">
        <v>197675000</v>
      </c>
      <c r="J93" s="1">
        <v>0</v>
      </c>
      <c r="K93" s="1">
        <v>72452296.292518184</v>
      </c>
      <c r="L93" s="1">
        <v>-81635582.362781242</v>
      </c>
      <c r="M93" s="1">
        <v>29464.852681580931</v>
      </c>
      <c r="N93" s="1">
        <v>154058413.80261779</v>
      </c>
      <c r="O93" s="1">
        <v>20.841724145929501</v>
      </c>
      <c r="P93" s="37">
        <v>8.6548255709632009</v>
      </c>
      <c r="Q93" s="44">
        <v>32.53055822806796</v>
      </c>
      <c r="R93" s="1">
        <v>1.7697241798863359</v>
      </c>
      <c r="S93" s="5">
        <v>0.93759785200046131</v>
      </c>
      <c r="T93" s="11" t="s">
        <v>23</v>
      </c>
      <c r="U93" s="5">
        <v>57.548865619546248</v>
      </c>
    </row>
    <row r="94" spans="1:21" x14ac:dyDescent="0.25">
      <c r="A94" s="19" t="s">
        <v>26</v>
      </c>
      <c r="B94" s="15">
        <v>2050</v>
      </c>
      <c r="C94" s="26">
        <v>100</v>
      </c>
      <c r="D94" s="27">
        <v>0</v>
      </c>
      <c r="E94" s="27">
        <v>6.7445961282051279</v>
      </c>
      <c r="F94" s="27">
        <v>17</v>
      </c>
      <c r="G94" s="27">
        <v>279107336.32900298</v>
      </c>
      <c r="H94" s="27">
        <v>43125729.615655199</v>
      </c>
      <c r="I94" s="27">
        <v>934781000</v>
      </c>
      <c r="J94" s="27">
        <v>3484803.8309107572</v>
      </c>
      <c r="K94" s="27">
        <v>206070232.66694799</v>
      </c>
      <c r="L94" s="27">
        <v>169748.87915506959</v>
      </c>
      <c r="M94" s="27">
        <v>37430.858129405518</v>
      </c>
      <c r="N94" s="27">
        <v>202378249.09875271</v>
      </c>
      <c r="O94" s="27">
        <v>98.557975155462856</v>
      </c>
      <c r="P94" s="38">
        <v>85.450436912401756</v>
      </c>
      <c r="Q94" s="45">
        <v>4.5820200929691977</v>
      </c>
      <c r="R94" s="27">
        <v>0.7377107549229156</v>
      </c>
      <c r="S94" s="28">
        <v>0</v>
      </c>
      <c r="T94" s="26" t="s">
        <v>24</v>
      </c>
      <c r="U94" s="28">
        <v>17</v>
      </c>
    </row>
    <row r="95" spans="1:21" x14ac:dyDescent="0.25">
      <c r="A95" s="19" t="s">
        <v>26</v>
      </c>
      <c r="B95" s="15">
        <v>2050</v>
      </c>
      <c r="C95" s="26">
        <v>60</v>
      </c>
      <c r="D95" s="27">
        <v>40</v>
      </c>
      <c r="E95" s="27">
        <v>4.0467576769230771</v>
      </c>
      <c r="F95" s="27">
        <v>17</v>
      </c>
      <c r="G95" s="27">
        <v>272477991.91458273</v>
      </c>
      <c r="H95" s="27">
        <v>43131864.571909644</v>
      </c>
      <c r="I95" s="27">
        <v>934781000</v>
      </c>
      <c r="J95" s="27">
        <v>3056363.1729812678</v>
      </c>
      <c r="K95" s="27">
        <v>200231010.82075411</v>
      </c>
      <c r="L95" s="27">
        <v>-10123889.21132472</v>
      </c>
      <c r="M95" s="27">
        <v>38541.57955772242</v>
      </c>
      <c r="N95" s="27">
        <v>207259995.27953991</v>
      </c>
      <c r="O95" s="27">
        <v>98.557975155462856</v>
      </c>
      <c r="P95" s="38">
        <v>85.462592873519455</v>
      </c>
      <c r="Q95" s="45">
        <v>4.6805077360362448</v>
      </c>
      <c r="R95" s="27">
        <v>0.77200693734568315</v>
      </c>
      <c r="S95" s="28">
        <v>3.7154887777132439E-2</v>
      </c>
      <c r="T95" s="26" t="s">
        <v>24</v>
      </c>
      <c r="U95" s="28">
        <v>17</v>
      </c>
    </row>
    <row r="96" spans="1:21" x14ac:dyDescent="0.25">
      <c r="A96" s="19" t="s">
        <v>26</v>
      </c>
      <c r="B96" s="15">
        <v>2050</v>
      </c>
      <c r="C96" s="26">
        <v>50</v>
      </c>
      <c r="D96" s="27">
        <v>50</v>
      </c>
      <c r="E96" s="27">
        <v>3.3722980641025639</v>
      </c>
      <c r="F96" s="27">
        <v>17</v>
      </c>
      <c r="G96" s="27">
        <v>257393925.42623869</v>
      </c>
      <c r="H96" s="27">
        <v>41904024.748159893</v>
      </c>
      <c r="I96" s="27">
        <v>922789000</v>
      </c>
      <c r="J96" s="27">
        <v>2645249.1508046919</v>
      </c>
      <c r="K96" s="27">
        <v>188037531.35591131</v>
      </c>
      <c r="L96" s="27">
        <v>-23126968.879544821</v>
      </c>
      <c r="M96" s="27">
        <v>38819.259914801652</v>
      </c>
      <c r="N96" s="27">
        <v>208480431.8247366</v>
      </c>
      <c r="O96" s="27">
        <v>97.293607096993227</v>
      </c>
      <c r="P96" s="38">
        <v>83.029719265746863</v>
      </c>
      <c r="Q96" s="45">
        <v>4.8304911997749116</v>
      </c>
      <c r="R96" s="27">
        <v>0.82039426488318401</v>
      </c>
      <c r="S96" s="28">
        <v>8.9850484393705382E-2</v>
      </c>
      <c r="T96" s="26" t="s">
        <v>24</v>
      </c>
      <c r="U96" s="28">
        <v>17</v>
      </c>
    </row>
    <row r="97" spans="1:21" ht="15.75" thickBot="1" x14ac:dyDescent="0.3">
      <c r="A97" s="20" t="s">
        <v>26</v>
      </c>
      <c r="B97" s="16">
        <v>2050</v>
      </c>
      <c r="C97" s="29">
        <v>0</v>
      </c>
      <c r="D97" s="30">
        <v>100</v>
      </c>
      <c r="E97" s="30">
        <v>0</v>
      </c>
      <c r="F97" s="30">
        <v>17</v>
      </c>
      <c r="G97" s="30">
        <v>87068866.666666672</v>
      </c>
      <c r="H97" s="30">
        <v>23587734.05878105</v>
      </c>
      <c r="I97" s="30">
        <v>853082561.99076927</v>
      </c>
      <c r="J97" s="30">
        <v>0</v>
      </c>
      <c r="K97" s="30">
        <v>55863396.694939323</v>
      </c>
      <c r="L97" s="30">
        <v>-158759425.51748139</v>
      </c>
      <c r="M97" s="30">
        <v>40207.661700197787</v>
      </c>
      <c r="N97" s="30">
        <v>214582614.55072051</v>
      </c>
      <c r="O97" s="30">
        <v>89.94415799020824</v>
      </c>
      <c r="P97" s="39">
        <v>46.73734680107755</v>
      </c>
      <c r="Q97" s="46">
        <v>9.0989164825064091</v>
      </c>
      <c r="R97" s="30">
        <v>2.4649777863088529</v>
      </c>
      <c r="S97" s="31">
        <v>1.823377650306095</v>
      </c>
      <c r="T97" s="29" t="s">
        <v>24</v>
      </c>
      <c r="U97" s="31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C0CC-838A-4998-A7DF-D9F65FBD9014}">
  <dimension ref="A1:AZ64"/>
  <sheetViews>
    <sheetView zoomScale="60" zoomScaleNormal="60" workbookViewId="0">
      <selection activeCell="AT16" sqref="AT16"/>
    </sheetView>
  </sheetViews>
  <sheetFormatPr defaultRowHeight="15" x14ac:dyDescent="0.25"/>
  <cols>
    <col min="1" max="1" width="22" customWidth="1"/>
    <col min="2" max="13" width="9.28515625" bestFit="1" customWidth="1"/>
    <col min="14" max="14" width="10.5703125" bestFit="1" customWidth="1"/>
    <col min="15" max="16" width="9.5703125" bestFit="1" customWidth="1"/>
    <col min="17" max="18" width="10.5703125" bestFit="1" customWidth="1"/>
    <col min="19" max="20" width="9.28515625" bestFit="1" customWidth="1"/>
    <col min="21" max="22" width="10.5703125" bestFit="1" customWidth="1"/>
    <col min="23" max="24" width="9.5703125" bestFit="1" customWidth="1"/>
    <col min="25" max="25" width="10.5703125" bestFit="1" customWidth="1"/>
  </cols>
  <sheetData>
    <row r="1" spans="1:52" ht="39" customHeight="1" thickBot="1" x14ac:dyDescent="0.3">
      <c r="B1" s="150" t="s">
        <v>38</v>
      </c>
      <c r="C1" s="151"/>
      <c r="D1" s="151"/>
      <c r="E1" s="152"/>
      <c r="F1" s="150" t="s">
        <v>41</v>
      </c>
      <c r="G1" s="151"/>
      <c r="H1" s="151"/>
      <c r="I1" s="152"/>
      <c r="J1" s="150" t="s">
        <v>40</v>
      </c>
      <c r="K1" s="151"/>
      <c r="L1" s="151"/>
      <c r="M1" s="152"/>
      <c r="P1" s="130" t="s">
        <v>77</v>
      </c>
      <c r="Q1" s="131" t="s">
        <v>69</v>
      </c>
      <c r="R1" s="130" t="s">
        <v>78</v>
      </c>
      <c r="S1" s="132" t="s">
        <v>72</v>
      </c>
      <c r="T1" s="131" t="s">
        <v>79</v>
      </c>
      <c r="U1" s="132" t="s">
        <v>75</v>
      </c>
      <c r="X1" s="144"/>
      <c r="AA1" s="145"/>
      <c r="AB1" s="145"/>
      <c r="AC1" s="145"/>
      <c r="AD1" s="145"/>
      <c r="AE1" s="145"/>
      <c r="AF1" s="145"/>
      <c r="AG1" s="145"/>
      <c r="AH1" s="145"/>
      <c r="AI1" s="156"/>
      <c r="AJ1" s="156"/>
      <c r="AK1" s="157"/>
      <c r="AL1" s="157"/>
      <c r="AM1" s="157"/>
      <c r="AN1" s="157"/>
      <c r="AO1" s="156"/>
      <c r="AP1" s="156"/>
      <c r="AQ1" s="156"/>
      <c r="AR1" s="156"/>
      <c r="AS1" s="156"/>
      <c r="AT1" s="157"/>
      <c r="AU1" s="157"/>
      <c r="AV1" s="157"/>
      <c r="AW1" s="157"/>
      <c r="AX1" s="157"/>
      <c r="AY1" s="157"/>
      <c r="AZ1" s="156"/>
    </row>
    <row r="2" spans="1:52" ht="15.75" thickBot="1" x14ac:dyDescent="0.3">
      <c r="A2" s="52" t="s">
        <v>35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  <c r="O2" s="133" t="s">
        <v>30</v>
      </c>
      <c r="P2" s="58">
        <f>B5</f>
        <v>1.444127238894827</v>
      </c>
      <c r="Q2" s="134">
        <f>B11</f>
        <v>0</v>
      </c>
      <c r="R2" s="58">
        <f>F5</f>
        <v>1.033288398962865</v>
      </c>
      <c r="S2" s="86">
        <f>F11</f>
        <v>0</v>
      </c>
      <c r="T2" s="135">
        <f>J5</f>
        <v>1.59046545774413</v>
      </c>
      <c r="U2" s="86">
        <f>J11</f>
        <v>0</v>
      </c>
      <c r="X2" s="109"/>
      <c r="AA2" s="145"/>
      <c r="AB2" s="145"/>
      <c r="AC2" s="145"/>
      <c r="AD2" s="145"/>
      <c r="AE2" s="145"/>
      <c r="AF2" s="145"/>
      <c r="AG2" s="145"/>
      <c r="AH2" s="145"/>
      <c r="AI2" s="156"/>
      <c r="AJ2" s="158"/>
      <c r="AK2" s="159"/>
      <c r="AL2" s="159"/>
      <c r="AM2" s="159"/>
      <c r="AN2" s="159"/>
      <c r="AO2" s="156"/>
      <c r="AP2" s="156"/>
      <c r="AQ2" s="156"/>
      <c r="AR2" s="156"/>
      <c r="AS2" s="158"/>
      <c r="AT2" s="159"/>
      <c r="AU2" s="159"/>
      <c r="AV2" s="159"/>
      <c r="AW2" s="159"/>
      <c r="AX2" s="159"/>
      <c r="AY2" s="159"/>
      <c r="AZ2" s="156"/>
    </row>
    <row r="3" spans="1:52" ht="15.75" thickBot="1" x14ac:dyDescent="0.3">
      <c r="A3" s="74" t="s">
        <v>34</v>
      </c>
      <c r="B3" s="58">
        <f>Results!Q$2</f>
        <v>6.3984069090521052</v>
      </c>
      <c r="C3" s="59">
        <f>Results!Q$3</f>
        <v>6.5739455675942757</v>
      </c>
      <c r="D3" s="59">
        <f>Results!Q$4</f>
        <v>6.6176607808038188</v>
      </c>
      <c r="E3" s="60">
        <f>Results!Q$5</f>
        <v>6.8710785360219244</v>
      </c>
      <c r="F3" s="58">
        <f>Results!Q$6</f>
        <v>11.402131313959851</v>
      </c>
      <c r="G3" s="59">
        <f>Results!Q$7</f>
        <v>11.731799495911689</v>
      </c>
      <c r="H3" s="59">
        <f>Results!Q$8</f>
        <v>11.81428990242734</v>
      </c>
      <c r="I3" s="60">
        <f>Results!Q$9</f>
        <v>12.25934691981249</v>
      </c>
      <c r="J3" s="58">
        <f>Results!Q$10</f>
        <v>5.541370382705745</v>
      </c>
      <c r="K3" s="59">
        <f>Results!Q$11</f>
        <v>5.6897997194349497</v>
      </c>
      <c r="L3" s="59">
        <f>Results!Q$12</f>
        <v>5.7275351490188928</v>
      </c>
      <c r="M3" s="86">
        <f>Results!Q$13</f>
        <v>5.950876174801202</v>
      </c>
      <c r="O3" s="136" t="s">
        <v>32</v>
      </c>
      <c r="P3" s="65">
        <f>D5</f>
        <v>1.524074366881943</v>
      </c>
      <c r="Q3" s="137">
        <f>D11</f>
        <v>0</v>
      </c>
      <c r="R3" s="65">
        <f>H5</f>
        <v>1.118382450689916</v>
      </c>
      <c r="S3" s="91">
        <f>H11</f>
        <v>0</v>
      </c>
      <c r="T3" s="138">
        <f>L5</f>
        <v>1.6687186249602011</v>
      </c>
      <c r="U3" s="91">
        <f>L11</f>
        <v>0</v>
      </c>
      <c r="X3" s="109"/>
      <c r="AA3" s="145"/>
      <c r="AB3" s="145"/>
      <c r="AC3" s="145"/>
      <c r="AD3" s="145"/>
      <c r="AE3" s="145"/>
      <c r="AF3" s="145"/>
      <c r="AG3" s="145"/>
      <c r="AH3" s="145"/>
      <c r="AI3" s="156"/>
      <c r="AJ3" s="158"/>
      <c r="AK3" s="159"/>
      <c r="AL3" s="159"/>
      <c r="AM3" s="159"/>
      <c r="AN3" s="159"/>
      <c r="AO3" s="156"/>
      <c r="AP3" s="156"/>
      <c r="AQ3" s="156"/>
      <c r="AR3" s="156"/>
      <c r="AS3" s="158"/>
      <c r="AT3" s="159"/>
      <c r="AU3" s="159"/>
      <c r="AV3" s="159"/>
      <c r="AW3" s="159"/>
      <c r="AX3" s="159"/>
      <c r="AY3" s="159"/>
      <c r="AZ3" s="156"/>
    </row>
    <row r="4" spans="1:52" x14ac:dyDescent="0.25">
      <c r="A4" s="79" t="s">
        <v>36</v>
      </c>
      <c r="B4" s="83">
        <f>Results!R$2</f>
        <v>2.6736147093755509</v>
      </c>
      <c r="C4" s="84">
        <f>Results!R$3</f>
        <v>2.7397286911230632</v>
      </c>
      <c r="D4" s="84">
        <f>Results!R$4</f>
        <v>2.7563850804733172</v>
      </c>
      <c r="E4" s="85">
        <f>Results!R$5</f>
        <v>2.863846100271263</v>
      </c>
      <c r="F4" s="83">
        <f>Results!R$6</f>
        <v>2.6537400378967342</v>
      </c>
      <c r="G4" s="84">
        <f>Results!R$7</f>
        <v>2.7227397996162401</v>
      </c>
      <c r="H4" s="84">
        <f>Results!R$8</f>
        <v>2.7404768273215701</v>
      </c>
      <c r="I4" s="85">
        <f>Results!R$9</f>
        <v>2.8512478752697179</v>
      </c>
      <c r="J4" s="83">
        <f>Results!R$10</f>
        <v>2.680744744419512</v>
      </c>
      <c r="K4" s="84">
        <f>Results!R$11</f>
        <v>2.74614446253584</v>
      </c>
      <c r="L4" s="84">
        <f>Results!R$12</f>
        <v>2.762178930433127</v>
      </c>
      <c r="M4" s="87">
        <f>Results!R$13</f>
        <v>2.863846100271263</v>
      </c>
      <c r="O4" s="139"/>
      <c r="P4" s="109"/>
      <c r="Q4" s="109"/>
      <c r="R4" s="109"/>
      <c r="S4" s="109"/>
      <c r="T4" s="109"/>
      <c r="U4" s="109"/>
      <c r="V4" s="109"/>
      <c r="W4" s="109"/>
      <c r="X4" s="109"/>
      <c r="AA4" s="145"/>
      <c r="AB4" s="145"/>
      <c r="AC4" s="145"/>
      <c r="AD4" s="145"/>
      <c r="AE4" s="145"/>
      <c r="AF4" s="145"/>
      <c r="AG4" s="145"/>
      <c r="AH4" s="145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</row>
    <row r="5" spans="1:52" ht="15.75" thickBot="1" x14ac:dyDescent="0.3">
      <c r="A5" s="75" t="s">
        <v>37</v>
      </c>
      <c r="B5" s="76">
        <f>Results!S$2</f>
        <v>1.444127238894827</v>
      </c>
      <c r="C5" s="77">
        <f>Results!S$3</f>
        <v>1.507916538155909</v>
      </c>
      <c r="D5" s="77">
        <f>Results!S$4</f>
        <v>1.524074366881943</v>
      </c>
      <c r="E5" s="78">
        <f>Results!S$5</f>
        <v>1.632121726879765</v>
      </c>
      <c r="F5" s="76">
        <f>Results!S$6</f>
        <v>1.033288398962865</v>
      </c>
      <c r="G5" s="77">
        <f>Results!S$7</f>
        <v>1.100897039244592</v>
      </c>
      <c r="H5" s="77">
        <f>Results!S$8</f>
        <v>1.118382450689916</v>
      </c>
      <c r="I5" s="78">
        <f>Results!S$9</f>
        <v>1.230451489292383</v>
      </c>
      <c r="J5" s="76">
        <f>Results!S$10</f>
        <v>1.59046545774413</v>
      </c>
      <c r="K5" s="77">
        <f>Results!S$11</f>
        <v>1.6534873903835161</v>
      </c>
      <c r="L5" s="77">
        <f>Results!S$12</f>
        <v>1.6687186249602011</v>
      </c>
      <c r="M5" s="88">
        <f>Results!S$13</f>
        <v>1.7682414656100449</v>
      </c>
      <c r="N5" s="89"/>
      <c r="Y5" s="89"/>
      <c r="AA5" s="145"/>
      <c r="AB5" s="145"/>
      <c r="AC5" s="145"/>
      <c r="AD5" s="145"/>
      <c r="AE5" s="145"/>
      <c r="AF5" s="145"/>
      <c r="AG5" s="145"/>
      <c r="AH5" s="145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</row>
    <row r="6" spans="1:52" ht="15.75" thickBot="1" x14ac:dyDescent="0.3">
      <c r="AA6" s="145"/>
      <c r="AB6" s="145"/>
      <c r="AC6" s="145"/>
      <c r="AD6" s="145"/>
      <c r="AE6" s="145"/>
      <c r="AF6" s="145"/>
      <c r="AG6" s="145"/>
      <c r="AH6" s="145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 ht="38.25" customHeight="1" thickBot="1" x14ac:dyDescent="0.3">
      <c r="B7" s="150" t="s">
        <v>42</v>
      </c>
      <c r="C7" s="151"/>
      <c r="D7" s="151"/>
      <c r="E7" s="152"/>
      <c r="F7" s="150" t="s">
        <v>39</v>
      </c>
      <c r="G7" s="151"/>
      <c r="H7" s="151"/>
      <c r="I7" s="152"/>
      <c r="J7" s="150" t="s">
        <v>43</v>
      </c>
      <c r="K7" s="151"/>
      <c r="L7" s="151"/>
      <c r="M7" s="152"/>
      <c r="P7" s="130" t="s">
        <v>77</v>
      </c>
      <c r="Q7" s="140" t="s">
        <v>69</v>
      </c>
      <c r="R7" s="130" t="s">
        <v>78</v>
      </c>
      <c r="S7" s="140" t="s">
        <v>72</v>
      </c>
      <c r="T7" s="130" t="s">
        <v>79</v>
      </c>
      <c r="U7" s="140" t="s">
        <v>75</v>
      </c>
      <c r="X7" s="144"/>
      <c r="AA7" s="145"/>
      <c r="AB7" s="145"/>
      <c r="AC7" s="145"/>
      <c r="AD7" s="145"/>
      <c r="AE7" s="145"/>
      <c r="AF7" s="145"/>
      <c r="AG7" s="145"/>
      <c r="AH7" s="145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 ht="15.75" thickBot="1" x14ac:dyDescent="0.3">
      <c r="A8" s="52" t="s">
        <v>35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  <c r="O8" s="133" t="s">
        <v>30</v>
      </c>
      <c r="P8" s="61">
        <f>B15</f>
        <v>0.71784254574807516</v>
      </c>
      <c r="Q8" s="62">
        <f>B16</f>
        <v>0.93389020250241417</v>
      </c>
      <c r="R8" s="61">
        <f>F15</f>
        <v>0.38974546888215278</v>
      </c>
      <c r="S8" s="62">
        <f>F16</f>
        <v>0.14233349895320629</v>
      </c>
      <c r="T8" s="61">
        <f>J15</f>
        <v>0.84950066000929947</v>
      </c>
      <c r="U8" s="62">
        <f>J16</f>
        <v>0.93389020250241417</v>
      </c>
      <c r="X8" s="89"/>
      <c r="AA8" s="145"/>
      <c r="AB8" s="145"/>
      <c r="AC8" s="145"/>
      <c r="AD8" s="145"/>
      <c r="AE8" s="145"/>
      <c r="AF8" s="145"/>
      <c r="AG8" s="145"/>
      <c r="AH8" s="145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 ht="15.75" thickBot="1" x14ac:dyDescent="0.3">
      <c r="A9" s="74" t="s">
        <v>34</v>
      </c>
      <c r="B9" s="58">
        <f>Results!Q$14</f>
        <v>19.044847400834531</v>
      </c>
      <c r="C9" s="59">
        <f>Results!Q$15</f>
        <v>19.448600679261439</v>
      </c>
      <c r="D9" s="59">
        <f>Results!Q$16</f>
        <v>19.549539013192891</v>
      </c>
      <c r="E9" s="60">
        <f>Results!Q$17</f>
        <v>20.054215883721</v>
      </c>
      <c r="F9" s="58">
        <f>Results!Q$18</f>
        <v>91.839878112455722</v>
      </c>
      <c r="G9" s="59">
        <f>Results!Q$19</f>
        <v>93.566668435924981</v>
      </c>
      <c r="H9" s="59">
        <f>Results!Q$20</f>
        <v>93.998366098214589</v>
      </c>
      <c r="I9" s="86">
        <f>Results!Q$21</f>
        <v>96.156849344027805</v>
      </c>
      <c r="J9" s="92">
        <f>Results!Q$22</f>
        <v>19.044847400834531</v>
      </c>
      <c r="K9" s="59">
        <f>Results!Q$23</f>
        <v>19.448600679261439</v>
      </c>
      <c r="L9" s="59">
        <f>Results!Q$24</f>
        <v>19.549539013192891</v>
      </c>
      <c r="M9" s="86">
        <f>Results!Q$25</f>
        <v>20.054215883721</v>
      </c>
      <c r="O9" s="136" t="s">
        <v>32</v>
      </c>
      <c r="P9" s="68">
        <f>D15</f>
        <v>0.71902591494735679</v>
      </c>
      <c r="Q9" s="69">
        <f>D16</f>
        <v>0.93389020250241417</v>
      </c>
      <c r="R9" s="68">
        <f>H15</f>
        <v>0.38977459543087339</v>
      </c>
      <c r="S9" s="69">
        <f>H16</f>
        <v>0.14233349895320629</v>
      </c>
      <c r="T9" s="68">
        <f>L15</f>
        <v>0.8512402170200406</v>
      </c>
      <c r="U9" s="69">
        <f>L16</f>
        <v>0.93389020250241417</v>
      </c>
      <c r="X9" s="89"/>
      <c r="AA9" s="145"/>
      <c r="AB9" s="145"/>
      <c r="AC9" s="145"/>
      <c r="AD9" s="145"/>
      <c r="AE9" s="145"/>
      <c r="AF9" s="145"/>
      <c r="AG9" s="145"/>
      <c r="AH9" s="145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 x14ac:dyDescent="0.25">
      <c r="A10" s="79" t="s">
        <v>36</v>
      </c>
      <c r="B10" s="80">
        <f>Results!R$14</f>
        <v>0.29109626770660052</v>
      </c>
      <c r="C10" s="81">
        <f>Results!R$15</f>
        <v>0.2971557049657137</v>
      </c>
      <c r="D10" s="81">
        <f>Results!R$16</f>
        <v>0.2986811484886539</v>
      </c>
      <c r="E10" s="82">
        <f>Results!R$17</f>
        <v>0.30844247359554511</v>
      </c>
      <c r="F10" s="80">
        <f>Results!R$18</f>
        <v>0.24648378588409389</v>
      </c>
      <c r="G10" s="81">
        <f>Results!R$19</f>
        <v>0.25144338386401971</v>
      </c>
      <c r="H10" s="81">
        <f>Results!R$20</f>
        <v>0.25260094747409118</v>
      </c>
      <c r="I10" s="90">
        <f>Results!R$21</f>
        <v>0.2601906390435571</v>
      </c>
      <c r="J10" s="93">
        <f>Results!R$22</f>
        <v>0.29109626770660052</v>
      </c>
      <c r="K10" s="81">
        <f>Results!R$23</f>
        <v>0.2971557049657137</v>
      </c>
      <c r="L10" s="81">
        <f>Results!R$24</f>
        <v>0.2986811484886539</v>
      </c>
      <c r="M10" s="90">
        <f>Results!R$25</f>
        <v>0.30844247359554511</v>
      </c>
      <c r="AA10" s="145"/>
      <c r="AB10" s="145"/>
      <c r="AC10" s="145"/>
      <c r="AD10" s="145"/>
      <c r="AE10" s="145"/>
      <c r="AF10" s="145"/>
      <c r="AG10" s="145"/>
      <c r="AH10" s="145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 ht="15.75" thickBot="1" x14ac:dyDescent="0.3">
      <c r="A11" s="75" t="s">
        <v>37</v>
      </c>
      <c r="B11" s="65">
        <f>Results!S$14</f>
        <v>0</v>
      </c>
      <c r="C11" s="66">
        <f>Results!S$15</f>
        <v>0</v>
      </c>
      <c r="D11" s="66">
        <f>Results!S$16</f>
        <v>0</v>
      </c>
      <c r="E11" s="67">
        <f>Results!S$17</f>
        <v>0</v>
      </c>
      <c r="F11" s="65">
        <f>Results!S$18</f>
        <v>0</v>
      </c>
      <c r="G11" s="66">
        <f>Results!S$19</f>
        <v>0</v>
      </c>
      <c r="H11" s="66">
        <f>Results!S$20</f>
        <v>0</v>
      </c>
      <c r="I11" s="91">
        <f>Results!S$21</f>
        <v>0</v>
      </c>
      <c r="J11" s="94">
        <f>Results!S$22</f>
        <v>0</v>
      </c>
      <c r="K11" s="66">
        <f>Results!S$23</f>
        <v>0</v>
      </c>
      <c r="L11" s="66">
        <f>Results!S$24</f>
        <v>0</v>
      </c>
      <c r="M11" s="91">
        <f>Results!S$25</f>
        <v>0</v>
      </c>
      <c r="AA11" s="145"/>
      <c r="AB11" s="145"/>
      <c r="AC11" s="145"/>
      <c r="AD11" s="145"/>
      <c r="AE11" s="145"/>
      <c r="AF11" s="145"/>
      <c r="AG11" s="145"/>
      <c r="AH11" s="145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 ht="15.75" thickBot="1" x14ac:dyDescent="0.3">
      <c r="AA12" s="145"/>
      <c r="AB12" s="145"/>
      <c r="AC12" s="145"/>
      <c r="AD12" s="145"/>
      <c r="AE12" s="145"/>
      <c r="AF12" s="145"/>
      <c r="AG12" s="145"/>
      <c r="AH12" s="145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 ht="37.5" customHeight="1" thickBot="1" x14ac:dyDescent="0.35">
      <c r="B13" s="150" t="s">
        <v>27</v>
      </c>
      <c r="C13" s="151"/>
      <c r="D13" s="151"/>
      <c r="E13" s="152"/>
      <c r="F13" s="150" t="s">
        <v>28</v>
      </c>
      <c r="G13" s="151"/>
      <c r="H13" s="151"/>
      <c r="I13" s="152"/>
      <c r="J13" s="150" t="s">
        <v>29</v>
      </c>
      <c r="K13" s="151"/>
      <c r="L13" s="151"/>
      <c r="M13" s="152"/>
      <c r="U13" s="146"/>
      <c r="AA13" s="145"/>
      <c r="AB13" s="145"/>
      <c r="AC13" s="145"/>
      <c r="AD13" s="145"/>
      <c r="AE13" s="145"/>
      <c r="AF13" s="145"/>
      <c r="AG13" s="145"/>
      <c r="AH13" s="145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 ht="15.75" thickBot="1" x14ac:dyDescent="0.3">
      <c r="A14" s="52" t="s">
        <v>1</v>
      </c>
      <c r="B14" s="53" t="s">
        <v>30</v>
      </c>
      <c r="C14" s="54" t="s">
        <v>31</v>
      </c>
      <c r="D14" s="54" t="s">
        <v>32</v>
      </c>
      <c r="E14" s="56" t="s">
        <v>33</v>
      </c>
      <c r="F14" s="57" t="s">
        <v>30</v>
      </c>
      <c r="G14" s="54" t="s">
        <v>31</v>
      </c>
      <c r="H14" s="54" t="s">
        <v>32</v>
      </c>
      <c r="I14" s="56" t="s">
        <v>33</v>
      </c>
      <c r="J14" s="57" t="s">
        <v>30</v>
      </c>
      <c r="K14" s="54" t="s">
        <v>31</v>
      </c>
      <c r="L14" s="54" t="s">
        <v>32</v>
      </c>
      <c r="M14" s="56" t="s">
        <v>33</v>
      </c>
      <c r="AA14" s="145"/>
      <c r="AB14" s="145"/>
      <c r="AC14" s="145"/>
      <c r="AD14" s="145"/>
      <c r="AE14" s="145"/>
      <c r="AF14" s="145"/>
      <c r="AG14" s="145"/>
      <c r="AH14" s="145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 x14ac:dyDescent="0.25">
      <c r="A15" s="72">
        <v>2030</v>
      </c>
      <c r="B15" s="61">
        <f>Results!$O2/100</f>
        <v>0.71784254574807516</v>
      </c>
      <c r="C15" s="62">
        <f>Results!$O3/100</f>
        <v>0.71878924110750053</v>
      </c>
      <c r="D15" s="62">
        <f>Results!$O4/100</f>
        <v>0.71902591494735679</v>
      </c>
      <c r="E15" s="63">
        <f>Results!$O5/100</f>
        <v>0.71929973886451226</v>
      </c>
      <c r="F15" s="61">
        <f>Results!$O6/100</f>
        <v>0.38974546888215278</v>
      </c>
      <c r="G15" s="62">
        <f>Results!$O7/100</f>
        <v>0.38976877012112932</v>
      </c>
      <c r="H15" s="62">
        <f>Results!$O8/100</f>
        <v>0.38977459543087339</v>
      </c>
      <c r="I15" s="63">
        <f>Results!$O9/100</f>
        <v>0.38967849325012965</v>
      </c>
      <c r="J15" s="61">
        <f>Results!$O10/100</f>
        <v>0.84950066000929947</v>
      </c>
      <c r="K15" s="62">
        <f>Results!$O11/100</f>
        <v>0.85095298427060162</v>
      </c>
      <c r="L15" s="62">
        <f>Results!$O12/100</f>
        <v>0.8512402170200406</v>
      </c>
      <c r="M15" s="64">
        <f>Results!$O13/100</f>
        <v>0.85107482221011244</v>
      </c>
      <c r="AA15" s="145"/>
      <c r="AB15" s="145"/>
      <c r="AC15" s="145"/>
      <c r="AD15" s="145"/>
      <c r="AE15" s="145"/>
      <c r="AF15" s="145"/>
      <c r="AG15" s="145"/>
      <c r="AH15" s="145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 ht="15.75" thickBot="1" x14ac:dyDescent="0.3">
      <c r="A16" s="73">
        <v>2040</v>
      </c>
      <c r="B16" s="68">
        <f>Results!$O14/100</f>
        <v>0.93389020250241417</v>
      </c>
      <c r="C16" s="69">
        <f>Results!$O15/100</f>
        <v>0.93389020250241417</v>
      </c>
      <c r="D16" s="69">
        <f>Results!$O16/100</f>
        <v>0.93389020250241417</v>
      </c>
      <c r="E16" s="70">
        <f>Results!$O17/100</f>
        <v>0.93389020250241417</v>
      </c>
      <c r="F16" s="68">
        <f>Results!$O18/100</f>
        <v>0.14233349895320629</v>
      </c>
      <c r="G16" s="69">
        <f>Results!$O19/100</f>
        <v>0.14233349895320629</v>
      </c>
      <c r="H16" s="69">
        <f>Results!$O20/100</f>
        <v>0.14233349895320629</v>
      </c>
      <c r="I16" s="70">
        <f>Results!$O21/100</f>
        <v>0.14233349895320629</v>
      </c>
      <c r="J16" s="68">
        <f>Results!$O22/100</f>
        <v>0.93389020250241417</v>
      </c>
      <c r="K16" s="69">
        <f>Results!$O23/100</f>
        <v>0.93389020250241417</v>
      </c>
      <c r="L16" s="69">
        <f>Results!$O24/100</f>
        <v>0.93389020250241417</v>
      </c>
      <c r="M16" s="71">
        <f>Results!$O25/100</f>
        <v>0.93389020250241417</v>
      </c>
      <c r="AA16" s="145"/>
      <c r="AB16" s="145"/>
      <c r="AC16" s="145"/>
      <c r="AD16" s="145"/>
      <c r="AE16" s="145"/>
      <c r="AF16" s="145"/>
      <c r="AG16" s="145"/>
      <c r="AH16" s="145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 x14ac:dyDescent="0.25">
      <c r="A17" s="14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AA17" s="145"/>
      <c r="AB17" s="145"/>
      <c r="AC17" s="145"/>
      <c r="AD17" s="145"/>
      <c r="AE17" s="145"/>
      <c r="AF17" s="145"/>
      <c r="AG17" s="145"/>
      <c r="AH17" s="145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 x14ac:dyDescent="0.25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AA18" s="145"/>
      <c r="AB18" s="145"/>
      <c r="AC18" s="145"/>
      <c r="AD18" s="145"/>
      <c r="AE18" s="145"/>
      <c r="AF18" s="145"/>
      <c r="AG18" s="145"/>
      <c r="AH18" s="145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 x14ac:dyDescent="0.25">
      <c r="A19" s="14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AA19" s="145"/>
      <c r="AB19" s="145"/>
      <c r="AC19" s="145"/>
      <c r="AD19" s="145"/>
      <c r="AE19" s="145"/>
      <c r="AF19" s="145"/>
      <c r="AG19" s="145"/>
      <c r="AH19" s="145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 x14ac:dyDescent="0.25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AA20" s="145"/>
      <c r="AB20" s="145"/>
      <c r="AC20" s="145"/>
      <c r="AD20" s="145"/>
      <c r="AE20" s="145"/>
      <c r="AF20" s="145"/>
      <c r="AG20" s="145"/>
      <c r="AH20" s="145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 x14ac:dyDescent="0.25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AA21" s="145"/>
      <c r="AB21" s="145"/>
      <c r="AC21" s="145"/>
      <c r="AD21" s="145"/>
      <c r="AE21" s="145"/>
      <c r="AF21" s="145"/>
      <c r="AG21" s="145"/>
      <c r="AH21" s="145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AA22" s="145"/>
      <c r="AB22" s="145"/>
      <c r="AC22" s="145"/>
      <c r="AD22" s="145"/>
      <c r="AE22" s="145"/>
      <c r="AF22" s="145"/>
      <c r="AG22" s="145"/>
      <c r="AH22" s="145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 x14ac:dyDescent="0.25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AA23" s="145"/>
      <c r="AB23" s="145"/>
      <c r="AC23" s="145"/>
      <c r="AD23" s="145"/>
      <c r="AE23" s="145"/>
      <c r="AF23" s="145"/>
      <c r="AG23" s="145"/>
      <c r="AH23" s="145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AA24" s="145"/>
      <c r="AB24" s="145"/>
      <c r="AC24" s="145"/>
      <c r="AD24" s="145"/>
      <c r="AE24" s="145"/>
      <c r="AF24" s="145"/>
      <c r="AG24" s="145"/>
      <c r="AH24" s="145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AA25" s="145"/>
      <c r="AB25" s="145"/>
      <c r="AC25" s="145"/>
      <c r="AD25" s="145"/>
      <c r="AE25" s="145"/>
      <c r="AF25" s="145"/>
      <c r="AG25" s="145"/>
      <c r="AH25" s="145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AA26" s="145"/>
      <c r="AB26" s="145"/>
      <c r="AC26" s="145"/>
      <c r="AD26" s="145"/>
      <c r="AE26" s="145"/>
      <c r="AF26" s="145"/>
      <c r="AG26" s="145"/>
      <c r="AH26" s="145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AA27" s="145"/>
      <c r="AB27" s="145"/>
      <c r="AC27" s="145"/>
      <c r="AD27" s="145"/>
      <c r="AE27" s="145"/>
      <c r="AF27" s="145"/>
      <c r="AG27" s="145"/>
      <c r="AH27" s="145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AA28" s="145"/>
      <c r="AB28" s="145"/>
      <c r="AC28" s="145"/>
      <c r="AD28" s="145"/>
      <c r="AE28" s="145"/>
      <c r="AF28" s="145"/>
      <c r="AG28" s="145"/>
      <c r="AH28" s="145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AA29" s="145"/>
      <c r="AB29" s="145"/>
      <c r="AC29" s="145"/>
      <c r="AD29" s="145"/>
      <c r="AE29" s="145"/>
      <c r="AF29" s="145"/>
      <c r="AG29" s="145"/>
      <c r="AH29" s="145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AA30" s="145"/>
      <c r="AB30" s="145"/>
      <c r="AC30" s="145"/>
      <c r="AD30" s="145"/>
      <c r="AE30" s="145"/>
      <c r="AF30" s="145"/>
      <c r="AG30" s="145"/>
      <c r="AH30" s="145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AA31" s="145"/>
      <c r="AB31" s="145"/>
      <c r="AC31" s="145"/>
      <c r="AD31" s="145"/>
      <c r="AE31" s="145"/>
      <c r="AF31" s="145"/>
      <c r="AG31" s="145"/>
      <c r="AH31" s="145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AA32" s="145"/>
      <c r="AB32" s="145"/>
      <c r="AC32" s="145"/>
      <c r="AD32" s="145"/>
      <c r="AE32" s="145"/>
      <c r="AF32" s="145"/>
      <c r="AG32" s="145"/>
      <c r="AH32" s="145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AA33" s="145"/>
      <c r="AB33" s="145"/>
      <c r="AC33" s="145"/>
      <c r="AD33" s="145"/>
      <c r="AE33" s="145"/>
      <c r="AF33" s="145"/>
      <c r="AG33" s="145"/>
      <c r="AH33" s="145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AA34" s="145"/>
      <c r="AB34" s="145"/>
      <c r="AC34" s="145"/>
      <c r="AD34" s="145"/>
      <c r="AE34" s="145"/>
      <c r="AF34" s="145"/>
      <c r="AG34" s="145"/>
      <c r="AH34" s="145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AA35" s="145"/>
      <c r="AB35" s="145"/>
      <c r="AC35" s="145"/>
      <c r="AD35" s="145"/>
      <c r="AE35" s="145"/>
      <c r="AF35" s="145"/>
      <c r="AG35" s="145"/>
      <c r="AH35" s="145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AA36" s="145"/>
      <c r="AB36" s="145"/>
      <c r="AC36" s="145"/>
      <c r="AD36" s="145"/>
      <c r="AE36" s="145"/>
      <c r="AF36" s="145"/>
      <c r="AG36" s="145"/>
      <c r="AH36" s="145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AA37" s="145"/>
      <c r="AB37" s="145"/>
      <c r="AC37" s="145"/>
      <c r="AD37" s="145"/>
      <c r="AE37" s="145"/>
      <c r="AF37" s="145"/>
      <c r="AG37" s="145"/>
      <c r="AH37" s="145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22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</row>
    <row r="63" spans="1:22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</row>
    <row r="64" spans="1:22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</row>
  </sheetData>
  <mergeCells count="9">
    <mergeCell ref="B1:E1"/>
    <mergeCell ref="F1:I1"/>
    <mergeCell ref="J1:M1"/>
    <mergeCell ref="B13:E13"/>
    <mergeCell ref="F13:I13"/>
    <mergeCell ref="J13:M13"/>
    <mergeCell ref="B7:E7"/>
    <mergeCell ref="F7:I7"/>
    <mergeCell ref="J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8614-6E39-4E9C-85C2-BF77981ED307}">
  <dimension ref="A1:AV90"/>
  <sheetViews>
    <sheetView zoomScale="40" zoomScaleNormal="40" workbookViewId="0">
      <selection activeCell="AH30" sqref="AH30"/>
    </sheetView>
  </sheetViews>
  <sheetFormatPr defaultRowHeight="15" x14ac:dyDescent="0.25"/>
  <cols>
    <col min="1" max="1" width="22" customWidth="1"/>
    <col min="2" max="13" width="9.28515625" bestFit="1" customWidth="1"/>
    <col min="14" max="14" width="10.5703125" bestFit="1" customWidth="1"/>
    <col min="15" max="16" width="9.5703125" bestFit="1" customWidth="1"/>
    <col min="17" max="18" width="10.5703125" bestFit="1" customWidth="1"/>
    <col min="19" max="20" width="9.28515625" bestFit="1" customWidth="1"/>
    <col min="21" max="22" width="10.5703125" bestFit="1" customWidth="1"/>
    <col min="23" max="24" width="9.5703125" bestFit="1" customWidth="1"/>
    <col min="25" max="25" width="10.5703125" bestFit="1" customWidth="1"/>
  </cols>
  <sheetData>
    <row r="1" spans="1:48" ht="39" customHeight="1" thickBot="1" x14ac:dyDescent="0.3">
      <c r="B1" s="150" t="s">
        <v>44</v>
      </c>
      <c r="C1" s="151"/>
      <c r="D1" s="151"/>
      <c r="E1" s="152"/>
      <c r="F1" s="150" t="s">
        <v>45</v>
      </c>
      <c r="G1" s="151"/>
      <c r="H1" s="151"/>
      <c r="I1" s="152"/>
      <c r="J1" s="150" t="s">
        <v>46</v>
      </c>
      <c r="K1" s="151"/>
      <c r="L1" s="151"/>
      <c r="M1" s="152"/>
      <c r="P1" s="130" t="s">
        <v>68</v>
      </c>
      <c r="Q1" s="131" t="s">
        <v>69</v>
      </c>
      <c r="R1" s="131" t="s">
        <v>70</v>
      </c>
      <c r="S1" s="130" t="s">
        <v>71</v>
      </c>
      <c r="T1" s="132" t="s">
        <v>72</v>
      </c>
      <c r="U1" s="132" t="s">
        <v>73</v>
      </c>
      <c r="V1" s="131" t="s">
        <v>74</v>
      </c>
      <c r="W1" s="132" t="s">
        <v>75</v>
      </c>
      <c r="X1" s="132" t="s">
        <v>76</v>
      </c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56"/>
      <c r="AK1" s="157"/>
      <c r="AL1" s="157"/>
      <c r="AM1" s="157"/>
      <c r="AN1" s="157"/>
      <c r="AO1" s="157"/>
      <c r="AP1" s="157"/>
      <c r="AQ1" s="156"/>
      <c r="AR1" s="156"/>
      <c r="AS1" s="156"/>
      <c r="AT1" s="156"/>
      <c r="AU1" s="156"/>
      <c r="AV1" s="156"/>
    </row>
    <row r="2" spans="1:48" ht="15.75" thickBot="1" x14ac:dyDescent="0.3">
      <c r="A2" s="52" t="s">
        <v>35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  <c r="O2" s="133" t="s">
        <v>30</v>
      </c>
      <c r="P2" s="58">
        <f>B5</f>
        <v>5.3457603278315133</v>
      </c>
      <c r="Q2" s="134">
        <f>B11</f>
        <v>0.1583187021009996</v>
      </c>
      <c r="R2" s="134">
        <f>B17</f>
        <v>1.2010384970837009</v>
      </c>
      <c r="S2" s="58">
        <f>F5</f>
        <v>3.6225967132696648</v>
      </c>
      <c r="T2" s="86">
        <f>F11</f>
        <v>0</v>
      </c>
      <c r="U2" s="86">
        <f>F17</f>
        <v>0.4591539368757015</v>
      </c>
      <c r="V2" s="135">
        <f>J5</f>
        <v>6.6509091479003031</v>
      </c>
      <c r="W2" s="86">
        <f>J11</f>
        <v>0.41335840228477327</v>
      </c>
      <c r="X2" s="86">
        <f>J17</f>
        <v>1.3454186852932779</v>
      </c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58"/>
      <c r="AK2" s="159"/>
      <c r="AL2" s="159"/>
      <c r="AM2" s="159"/>
      <c r="AN2" s="159"/>
      <c r="AO2" s="159"/>
      <c r="AP2" s="159"/>
      <c r="AQ2" s="156"/>
      <c r="AR2" s="156"/>
      <c r="AS2" s="156"/>
      <c r="AT2" s="156"/>
      <c r="AU2" s="156"/>
      <c r="AV2" s="156"/>
    </row>
    <row r="3" spans="1:48" ht="15.75" thickBot="1" x14ac:dyDescent="0.3">
      <c r="A3" s="74" t="s">
        <v>34</v>
      </c>
      <c r="B3" s="58">
        <f>Results!Q$26</f>
        <v>10.56153607545672</v>
      </c>
      <c r="C3" s="59">
        <f>Results!Q$27</f>
        <v>13.647889410743771</v>
      </c>
      <c r="D3" s="59">
        <f>Results!Q$28</f>
        <v>13.86741228226404</v>
      </c>
      <c r="E3" s="60">
        <f>Results!Q$29</f>
        <v>30.516191211381329</v>
      </c>
      <c r="F3" s="58">
        <f>Results!Q$30</f>
        <v>31.318007312672471</v>
      </c>
      <c r="G3" s="59">
        <f>Results!Q$31</f>
        <v>34.87458418393787</v>
      </c>
      <c r="H3" s="59">
        <f>Results!Q$32</f>
        <v>36.791589821612263</v>
      </c>
      <c r="I3" s="60">
        <f>Results!Q$33</f>
        <v>71.688950262138235</v>
      </c>
      <c r="J3" s="58">
        <f>Results!Q$34</f>
        <v>6.6509091479003031</v>
      </c>
      <c r="K3" s="59">
        <f>Results!Q$35</f>
        <v>7.9093209663477966</v>
      </c>
      <c r="L3" s="59">
        <f>Results!Q$36</f>
        <v>8.0486936006907133</v>
      </c>
      <c r="M3" s="86">
        <f>Results!Q$37</f>
        <v>27.381929997999041</v>
      </c>
      <c r="O3" s="136" t="s">
        <v>32</v>
      </c>
      <c r="P3" s="65">
        <f>D5</f>
        <v>6.8881166630293054</v>
      </c>
      <c r="Q3" s="137">
        <f>D11</f>
        <v>0.30967453629113101</v>
      </c>
      <c r="R3" s="137">
        <f>D17</f>
        <v>1.5369061488275471</v>
      </c>
      <c r="S3" s="65">
        <f>H5</f>
        <v>5.7080777968637921</v>
      </c>
      <c r="T3" s="91">
        <f>H11</f>
        <v>0</v>
      </c>
      <c r="U3" s="91">
        <f>H17</f>
        <v>0.88028091727450142</v>
      </c>
      <c r="V3" s="138">
        <f>L5</f>
        <v>8.0486936006907133</v>
      </c>
      <c r="W3" s="91">
        <f>L11</f>
        <v>0.57492086319453939</v>
      </c>
      <c r="X3" s="91">
        <f>L17</f>
        <v>1.655205805075082</v>
      </c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58"/>
      <c r="AK3" s="159"/>
      <c r="AL3" s="159"/>
      <c r="AM3" s="159"/>
      <c r="AN3" s="159"/>
      <c r="AO3" s="159"/>
      <c r="AP3" s="159"/>
      <c r="AQ3" s="156"/>
      <c r="AR3" s="156"/>
      <c r="AS3" s="156"/>
      <c r="AT3" s="156"/>
      <c r="AU3" s="156"/>
      <c r="AV3" s="156"/>
    </row>
    <row r="4" spans="1:48" x14ac:dyDescent="0.25">
      <c r="A4" s="79" t="s">
        <v>36</v>
      </c>
      <c r="B4" s="83">
        <f>Results!R$26</f>
        <v>6.10668645277255</v>
      </c>
      <c r="C4" s="84">
        <f>Results!R$27</f>
        <v>7.596491714645297</v>
      </c>
      <c r="D4" s="84">
        <f>Results!R$28</f>
        <v>7.6915317650203887</v>
      </c>
      <c r="E4" s="85">
        <f>Results!R$29</f>
        <v>26.460761290998761</v>
      </c>
      <c r="F4" s="83">
        <f>Results!R$30</f>
        <v>5.1310355059332693</v>
      </c>
      <c r="G4" s="84">
        <f>Results!R$31</f>
        <v>6.5550625001188196</v>
      </c>
      <c r="H4" s="84">
        <f>Results!R$32</f>
        <v>7.1609550803001074</v>
      </c>
      <c r="I4" s="85">
        <f>Results!R$33</f>
        <v>26.197570231855821</v>
      </c>
      <c r="J4" s="83">
        <f>Results!R$34</f>
        <v>6.6509091479003031</v>
      </c>
      <c r="K4" s="84">
        <f>Results!R$35</f>
        <v>7.9093209663477966</v>
      </c>
      <c r="L4" s="84">
        <f>Results!R$36</f>
        <v>8.0486936006907133</v>
      </c>
      <c r="M4" s="87">
        <f>Results!R$37</f>
        <v>27.381929997999041</v>
      </c>
      <c r="O4" s="139"/>
      <c r="P4" s="109"/>
      <c r="Q4" s="109"/>
      <c r="R4" s="109"/>
      <c r="S4" s="109"/>
      <c r="T4" s="109"/>
      <c r="U4" s="109"/>
      <c r="V4" s="109"/>
      <c r="W4" s="109"/>
      <c r="X4" s="109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</row>
    <row r="5" spans="1:48" ht="15.75" thickBot="1" x14ac:dyDescent="0.3">
      <c r="A5" s="75" t="s">
        <v>37</v>
      </c>
      <c r="B5" s="76">
        <f>Results!S$26</f>
        <v>5.3457603278315133</v>
      </c>
      <c r="C5" s="77">
        <f>Results!S$27</f>
        <v>6.7966082223913302</v>
      </c>
      <c r="D5" s="77">
        <f>Results!S$28</f>
        <v>6.8881166630293054</v>
      </c>
      <c r="E5" s="78">
        <f>Results!S$29</f>
        <v>26.22101985257045</v>
      </c>
      <c r="F5" s="76">
        <f>Results!S$30</f>
        <v>3.6225967132696648</v>
      </c>
      <c r="G5" s="77">
        <f>Results!S$31</f>
        <v>5.0901441845869213</v>
      </c>
      <c r="H5" s="77">
        <f>Results!S$32</f>
        <v>5.7080777968637921</v>
      </c>
      <c r="I5" s="78">
        <f>Results!S$33</f>
        <v>25.05281292581989</v>
      </c>
      <c r="J5" s="76">
        <f>Results!S$34</f>
        <v>6.6509091479003031</v>
      </c>
      <c r="K5" s="77">
        <f>Results!S$35</f>
        <v>7.9093209663477966</v>
      </c>
      <c r="L5" s="77">
        <f>Results!S$36</f>
        <v>8.0486936006907133</v>
      </c>
      <c r="M5" s="88">
        <f>Results!S$37</f>
        <v>27.381929997999041</v>
      </c>
      <c r="N5" s="89"/>
      <c r="Y5" s="89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</row>
    <row r="6" spans="1:48" ht="15.75" thickBot="1" x14ac:dyDescent="0.3"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</row>
    <row r="7" spans="1:48" ht="38.25" customHeight="1" thickBot="1" x14ac:dyDescent="0.3">
      <c r="B7" s="150" t="s">
        <v>42</v>
      </c>
      <c r="C7" s="151"/>
      <c r="D7" s="151"/>
      <c r="E7" s="152"/>
      <c r="F7" s="150" t="s">
        <v>39</v>
      </c>
      <c r="G7" s="151"/>
      <c r="H7" s="151"/>
      <c r="I7" s="152"/>
      <c r="J7" s="150" t="s">
        <v>43</v>
      </c>
      <c r="K7" s="151"/>
      <c r="L7" s="151"/>
      <c r="M7" s="152"/>
      <c r="P7" s="130" t="s">
        <v>68</v>
      </c>
      <c r="Q7" s="140" t="s">
        <v>69</v>
      </c>
      <c r="R7" s="141" t="s">
        <v>70</v>
      </c>
      <c r="S7" s="130" t="s">
        <v>71</v>
      </c>
      <c r="T7" s="140" t="s">
        <v>72</v>
      </c>
      <c r="U7" s="141" t="s">
        <v>73</v>
      </c>
      <c r="V7" s="130" t="s">
        <v>74</v>
      </c>
      <c r="W7" s="140" t="s">
        <v>75</v>
      </c>
      <c r="X7" s="141" t="s">
        <v>76</v>
      </c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</row>
    <row r="8" spans="1:48" ht="15.75" thickBot="1" x14ac:dyDescent="0.3">
      <c r="A8" s="52" t="s">
        <v>35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  <c r="O8" s="133" t="s">
        <v>30</v>
      </c>
      <c r="P8" s="61">
        <f>B21</f>
        <v>0.1789561140001753</v>
      </c>
      <c r="Q8" s="62">
        <f>B22</f>
        <v>0.70837890547626747</v>
      </c>
      <c r="R8" s="142">
        <f>B23</f>
        <v>0.77884471313688519</v>
      </c>
      <c r="S8" s="61">
        <f>F21</f>
        <v>5.0705081677386403E-2</v>
      </c>
      <c r="T8" s="62">
        <f>F22</f>
        <v>0.32778404186991794</v>
      </c>
      <c r="U8" s="142">
        <f>F23</f>
        <v>0.17119191490930169</v>
      </c>
      <c r="V8" s="61">
        <f>J21</f>
        <v>0.34946013131924097</v>
      </c>
      <c r="W8" s="62">
        <f>J22</f>
        <v>0.9429497914274354</v>
      </c>
      <c r="X8" s="142">
        <f>J23</f>
        <v>0.83217034194749029</v>
      </c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</row>
    <row r="9" spans="1:48" ht="15.75" thickBot="1" x14ac:dyDescent="0.3">
      <c r="A9" s="74" t="s">
        <v>34</v>
      </c>
      <c r="B9" s="58">
        <f>Results!Q$38</f>
        <v>3.5924937520074121</v>
      </c>
      <c r="C9" s="59">
        <f>Results!Q$39</f>
        <v>3.749406920359529</v>
      </c>
      <c r="D9" s="59">
        <f>Results!Q$40</f>
        <v>3.7840193000127318</v>
      </c>
      <c r="E9" s="60">
        <f>Results!Q$41</f>
        <v>4.5462831696223187</v>
      </c>
      <c r="F9" s="58">
        <f>Results!Q$42</f>
        <v>6.8259393128710846</v>
      </c>
      <c r="G9" s="59">
        <f>Results!Q$43</f>
        <v>6.8998588188645353</v>
      </c>
      <c r="H9" s="59">
        <f>Results!Q$44</f>
        <v>6.9754989286812688</v>
      </c>
      <c r="I9" s="86">
        <f>Results!Q$45</f>
        <v>8.9494510156364875</v>
      </c>
      <c r="J9" s="92">
        <f>Results!Q$46</f>
        <v>2.779975791342217</v>
      </c>
      <c r="K9" s="59">
        <f>Results!Q$47</f>
        <v>2.8863605438095101</v>
      </c>
      <c r="L9" s="59">
        <f>Results!Q$48</f>
        <v>2.9391220117216799</v>
      </c>
      <c r="M9" s="86">
        <f>Results!Q$49</f>
        <v>3.7029325082361622</v>
      </c>
      <c r="O9" s="136" t="s">
        <v>32</v>
      </c>
      <c r="P9" s="68">
        <f>D21</f>
        <v>0.14872943821189361</v>
      </c>
      <c r="Q9" s="69">
        <f>D22</f>
        <v>0.70746379881535493</v>
      </c>
      <c r="R9" s="143">
        <f>D23</f>
        <v>0.75140000160674991</v>
      </c>
      <c r="S9" s="68">
        <f>H21</f>
        <v>4.7307124389551848E-2</v>
      </c>
      <c r="T9" s="69">
        <f>H22</f>
        <v>0.32511658144800643</v>
      </c>
      <c r="U9" s="143">
        <f>H23</f>
        <v>0.1587629498368627</v>
      </c>
      <c r="V9" s="68">
        <f>L21</f>
        <v>0.32083706795621403</v>
      </c>
      <c r="W9" s="69">
        <f>L22</f>
        <v>0.93484994284991463</v>
      </c>
      <c r="X9" s="143">
        <f>L23</f>
        <v>0.81258653637404421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</row>
    <row r="10" spans="1:48" x14ac:dyDescent="0.25">
      <c r="A10" s="79" t="s">
        <v>36</v>
      </c>
      <c r="B10" s="80">
        <f>Results!R$38</f>
        <v>1.1679545835704881</v>
      </c>
      <c r="C10" s="81">
        <f>Results!R$39</f>
        <v>1.268779190081873</v>
      </c>
      <c r="D10" s="81">
        <f>Results!R$40</f>
        <v>1.29406862108453</v>
      </c>
      <c r="E10" s="82">
        <f>Results!R$41</f>
        <v>2.4332865248726532</v>
      </c>
      <c r="F10" s="80">
        <f>Results!R$42</f>
        <v>0.875465847231362</v>
      </c>
      <c r="G10" s="81">
        <f>Results!R$43</f>
        <v>0.99920001952538839</v>
      </c>
      <c r="H10" s="81">
        <f>Results!R$44</f>
        <v>1.013279760440057</v>
      </c>
      <c r="I10" s="90">
        <f>Results!R$45</f>
        <v>1.956828584933771</v>
      </c>
      <c r="J10" s="93">
        <f>Results!R$46</f>
        <v>1.2413470969818949</v>
      </c>
      <c r="K10" s="81">
        <f>Results!R$47</f>
        <v>1.326563203020686</v>
      </c>
      <c r="L10" s="81">
        <f>Results!R$48</f>
        <v>1.3723836858291809</v>
      </c>
      <c r="M10" s="90">
        <f>Results!R$49</f>
        <v>2.4443402274657502</v>
      </c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</row>
    <row r="11" spans="1:48" ht="15.75" thickBot="1" x14ac:dyDescent="0.3">
      <c r="A11" s="75" t="s">
        <v>37</v>
      </c>
      <c r="B11" s="65">
        <f>Results!S$38</f>
        <v>0.1583187021009996</v>
      </c>
      <c r="C11" s="66">
        <f>Results!S$39</f>
        <v>0.27901756555819363</v>
      </c>
      <c r="D11" s="66">
        <f>Results!S$40</f>
        <v>0.30967453629113101</v>
      </c>
      <c r="E11" s="67">
        <f>Results!S$41</f>
        <v>1.7379838209700049</v>
      </c>
      <c r="F11" s="65">
        <f>Results!S$42</f>
        <v>0</v>
      </c>
      <c r="G11" s="66">
        <f>Results!S$43</f>
        <v>0</v>
      </c>
      <c r="H11" s="66">
        <f>Results!S$44</f>
        <v>0</v>
      </c>
      <c r="I11" s="91">
        <f>Results!S$45</f>
        <v>0.7879341870479265</v>
      </c>
      <c r="J11" s="94">
        <f>Results!S$46</f>
        <v>0.41335840228477327</v>
      </c>
      <c r="K11" s="66">
        <f>Results!S$47</f>
        <v>0.5181206032821547</v>
      </c>
      <c r="L11" s="66">
        <f>Results!S$48</f>
        <v>0.57492086319453939</v>
      </c>
      <c r="M11" s="91">
        <f>Results!S$49</f>
        <v>1.9358637570346411</v>
      </c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</row>
    <row r="12" spans="1:48" ht="15.75" thickBot="1" x14ac:dyDescent="0.3"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</row>
    <row r="13" spans="1:48" ht="37.5" customHeight="1" thickBot="1" x14ac:dyDescent="0.3">
      <c r="B13" s="150" t="s">
        <v>47</v>
      </c>
      <c r="C13" s="151"/>
      <c r="D13" s="151"/>
      <c r="E13" s="152"/>
      <c r="F13" s="150" t="s">
        <v>48</v>
      </c>
      <c r="G13" s="151"/>
      <c r="H13" s="151"/>
      <c r="I13" s="152"/>
      <c r="J13" s="150" t="s">
        <v>49</v>
      </c>
      <c r="K13" s="151"/>
      <c r="L13" s="151"/>
      <c r="M13" s="152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</row>
    <row r="14" spans="1:48" ht="15.75" thickBot="1" x14ac:dyDescent="0.3">
      <c r="A14" s="52" t="s">
        <v>35</v>
      </c>
      <c r="B14" s="53" t="s">
        <v>30</v>
      </c>
      <c r="C14" s="54" t="s">
        <v>31</v>
      </c>
      <c r="D14" s="54" t="s">
        <v>32</v>
      </c>
      <c r="E14" s="55" t="s">
        <v>33</v>
      </c>
      <c r="F14" s="53" t="s">
        <v>30</v>
      </c>
      <c r="G14" s="54" t="s">
        <v>31</v>
      </c>
      <c r="H14" s="54" t="s">
        <v>32</v>
      </c>
      <c r="I14" s="55" t="s">
        <v>33</v>
      </c>
      <c r="J14" s="53" t="s">
        <v>30</v>
      </c>
      <c r="K14" s="54" t="s">
        <v>31</v>
      </c>
      <c r="L14" s="54" t="s">
        <v>32</v>
      </c>
      <c r="M14" s="56" t="s">
        <v>33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</row>
    <row r="15" spans="1:48" x14ac:dyDescent="0.25">
      <c r="A15" s="74" t="s">
        <v>34</v>
      </c>
      <c r="B15" s="58">
        <f>Results!Q$50</f>
        <v>2.3608871046323481</v>
      </c>
      <c r="C15" s="59">
        <f>Results!Q$51</f>
        <v>2.646591985409033</v>
      </c>
      <c r="D15" s="59">
        <f>Results!Q$52</f>
        <v>2.7356626807025668</v>
      </c>
      <c r="E15" s="60">
        <f>Results!Q$53</f>
        <v>9.3618498772826229</v>
      </c>
      <c r="F15" s="58">
        <f>Results!Q$54</f>
        <v>10.42117519181436</v>
      </c>
      <c r="G15" s="59">
        <f>Results!Q$55</f>
        <v>12.720838235591261</v>
      </c>
      <c r="H15" s="59">
        <f>Results!Q$56</f>
        <v>12.81146553527905</v>
      </c>
      <c r="I15" s="86">
        <f>Results!Q$57</f>
        <v>32.66795719577545</v>
      </c>
      <c r="J15" s="92">
        <f>Results!Q$58</f>
        <v>2.3101351556344278</v>
      </c>
      <c r="K15" s="59">
        <f>Results!Q$59</f>
        <v>2.5587455411987579</v>
      </c>
      <c r="L15" s="59">
        <f>Results!Q$60</f>
        <v>2.6594689872404591</v>
      </c>
      <c r="M15" s="86">
        <f>Results!Q$61</f>
        <v>9.3618498772826229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</row>
    <row r="16" spans="1:48" x14ac:dyDescent="0.25">
      <c r="A16" s="79" t="s">
        <v>36</v>
      </c>
      <c r="B16" s="80">
        <f>Results!R$50</f>
        <v>1.5159728782239521</v>
      </c>
      <c r="C16" s="81">
        <f>Results!R$51</f>
        <v>1.747049423603795</v>
      </c>
      <c r="D16" s="81">
        <f>Results!R$52</f>
        <v>1.8286661500246271</v>
      </c>
      <c r="E16" s="82">
        <f>Results!R$53</f>
        <v>9.3618498772826229</v>
      </c>
      <c r="F16" s="80">
        <f>Results!R$54</f>
        <v>1.2348766874349351</v>
      </c>
      <c r="G16" s="81">
        <f>Results!R$55</f>
        <v>1.583357034184957</v>
      </c>
      <c r="H16" s="81">
        <f>Results!R$56</f>
        <v>1.6471412973258479</v>
      </c>
      <c r="I16" s="90">
        <f>Results!R$57</f>
        <v>9.3618498772826229</v>
      </c>
      <c r="J16" s="93">
        <f>Results!R$58</f>
        <v>1.6115360917613999</v>
      </c>
      <c r="K16" s="81">
        <f>Results!R$59</f>
        <v>1.821158507184869</v>
      </c>
      <c r="L16" s="81">
        <f>Results!R$60</f>
        <v>1.9048906034138711</v>
      </c>
      <c r="M16" s="90">
        <f>Results!R$61</f>
        <v>9.3618498772826229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</row>
    <row r="17" spans="1:48" ht="15.75" thickBot="1" x14ac:dyDescent="0.3">
      <c r="A17" s="75" t="s">
        <v>37</v>
      </c>
      <c r="B17" s="65">
        <f>Results!S$50</f>
        <v>1.2010384970837009</v>
      </c>
      <c r="C17" s="66">
        <f>Results!S$51</f>
        <v>1.447948746675588</v>
      </c>
      <c r="D17" s="66">
        <f>Results!S$52</f>
        <v>1.5369061488275471</v>
      </c>
      <c r="E17" s="67">
        <f>Results!S$53</f>
        <v>9.3618498772826229</v>
      </c>
      <c r="F17" s="65">
        <f>Results!S$54</f>
        <v>0.4591539368757015</v>
      </c>
      <c r="G17" s="66">
        <f>Results!S$55</f>
        <v>0.81289023980220443</v>
      </c>
      <c r="H17" s="66">
        <f>Results!S$56</f>
        <v>0.88028091727450142</v>
      </c>
      <c r="I17" s="91">
        <f>Results!S$57</f>
        <v>8.7340366865966139</v>
      </c>
      <c r="J17" s="94">
        <f>Results!S$58</f>
        <v>1.3454186852932779</v>
      </c>
      <c r="K17" s="66">
        <f>Results!S$59</f>
        <v>1.567488660190965</v>
      </c>
      <c r="L17" s="66">
        <f>Results!S$60</f>
        <v>1.655205805075082</v>
      </c>
      <c r="M17" s="91">
        <f>Results!S$61</f>
        <v>9.3618498772826229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</row>
    <row r="18" spans="1:48" ht="15.75" thickBot="1" x14ac:dyDescent="0.3"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</row>
    <row r="19" spans="1:48" ht="15.75" thickBot="1" x14ac:dyDescent="0.3">
      <c r="B19" s="153" t="s">
        <v>62</v>
      </c>
      <c r="C19" s="154"/>
      <c r="D19" s="154"/>
      <c r="E19" s="155"/>
      <c r="F19" s="153" t="s">
        <v>63</v>
      </c>
      <c r="G19" s="154"/>
      <c r="H19" s="154"/>
      <c r="I19" s="155"/>
      <c r="J19" s="153" t="s">
        <v>64</v>
      </c>
      <c r="K19" s="154"/>
      <c r="L19" s="154"/>
      <c r="M19" s="15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</row>
    <row r="20" spans="1:48" ht="15" customHeight="1" thickBot="1" x14ac:dyDescent="0.3">
      <c r="A20" s="52" t="s">
        <v>1</v>
      </c>
      <c r="B20" s="53" t="s">
        <v>30</v>
      </c>
      <c r="C20" s="54" t="s">
        <v>31</v>
      </c>
      <c r="D20" s="54" t="s">
        <v>32</v>
      </c>
      <c r="E20" s="56" t="s">
        <v>33</v>
      </c>
      <c r="F20" s="57" t="s">
        <v>30</v>
      </c>
      <c r="G20" s="54" t="s">
        <v>31</v>
      </c>
      <c r="H20" s="54" t="s">
        <v>32</v>
      </c>
      <c r="I20" s="56" t="s">
        <v>33</v>
      </c>
      <c r="J20" s="57" t="s">
        <v>30</v>
      </c>
      <c r="K20" s="54" t="s">
        <v>31</v>
      </c>
      <c r="L20" s="54" t="s">
        <v>32</v>
      </c>
      <c r="M20" s="56" t="s">
        <v>33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</row>
    <row r="21" spans="1:48" x14ac:dyDescent="0.25">
      <c r="A21" s="72">
        <v>2035</v>
      </c>
      <c r="B21" s="61">
        <f>Results!$O26/100</f>
        <v>0.1789561140001753</v>
      </c>
      <c r="C21" s="62">
        <f>Results!$O27/100</f>
        <v>0.14918647357458839</v>
      </c>
      <c r="D21" s="62">
        <f>Results!$O28/100</f>
        <v>0.14872943821189361</v>
      </c>
      <c r="E21" s="63">
        <f>Results!$O29/100</f>
        <v>8.4617578920600373E-2</v>
      </c>
      <c r="F21" s="61">
        <f>Results!$O30/100</f>
        <v>5.0705081677386403E-2</v>
      </c>
      <c r="G21" s="62">
        <f>Results!$O31/100</f>
        <v>4.7618360169951732E-2</v>
      </c>
      <c r="H21" s="62">
        <f>Results!$O32/100</f>
        <v>4.7307124389551848E-2</v>
      </c>
      <c r="I21" s="64">
        <f>Results!O$33/100</f>
        <v>2.514913188764727E-2</v>
      </c>
      <c r="J21" s="96">
        <f>Results!$O34/100</f>
        <v>0.34946013131924097</v>
      </c>
      <c r="K21" s="62">
        <f>Results!$O35/100</f>
        <v>0.32112792677909235</v>
      </c>
      <c r="L21" s="62">
        <f>Results!$O36/100</f>
        <v>0.32083706795621403</v>
      </c>
      <c r="M21" s="64">
        <f>Results!$O37/100</f>
        <v>0.20867727017565588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</row>
    <row r="22" spans="1:48" x14ac:dyDescent="0.25">
      <c r="A22" s="97">
        <v>2040</v>
      </c>
      <c r="B22" s="100">
        <f>Results!O$38/100</f>
        <v>0.70837890547626747</v>
      </c>
      <c r="C22" s="95">
        <f>Results!O$39/100</f>
        <v>0.70744632786467465</v>
      </c>
      <c r="D22" s="95">
        <f>Results!O$40/100</f>
        <v>0.70746379881535493</v>
      </c>
      <c r="E22" s="101">
        <f>Results!O$41/100</f>
        <v>0.66323322602833368</v>
      </c>
      <c r="F22" s="100">
        <f>Results!O$42/100</f>
        <v>0.32778404186991794</v>
      </c>
      <c r="G22" s="95">
        <f>Results!O$43/100</f>
        <v>0.32525926932551358</v>
      </c>
      <c r="H22" s="95">
        <f>Results!O$44/100</f>
        <v>0.32511658144800643</v>
      </c>
      <c r="I22" s="102">
        <f>Results!O$45/100</f>
        <v>0.3036335260336161</v>
      </c>
      <c r="J22" s="103">
        <f>Results!O$46/100</f>
        <v>0.9429497914274354</v>
      </c>
      <c r="K22" s="95">
        <f>Results!O$47/100</f>
        <v>0.94385840641510688</v>
      </c>
      <c r="L22" s="95">
        <f>Results!O$48/100</f>
        <v>0.93484994284991463</v>
      </c>
      <c r="M22" s="102">
        <f>Results!O$49/100</f>
        <v>0.87573623317814475</v>
      </c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</row>
    <row r="23" spans="1:48" ht="15.75" thickBot="1" x14ac:dyDescent="0.3">
      <c r="A23" s="99">
        <v>2050</v>
      </c>
      <c r="B23" s="68">
        <f>Results!O$50/100</f>
        <v>0.77884471313688519</v>
      </c>
      <c r="C23" s="69">
        <f>Results!O$51/100</f>
        <v>0.76088438091568589</v>
      </c>
      <c r="D23" s="69">
        <f>Results!O$52/100</f>
        <v>0.75140000160674991</v>
      </c>
      <c r="E23" s="70">
        <f>Results!O$53/100</f>
        <v>0.6532563973715847</v>
      </c>
      <c r="F23" s="68">
        <f>Results!O$54/100</f>
        <v>0.17119191490930169</v>
      </c>
      <c r="G23" s="69">
        <f>Results!O$55/100</f>
        <v>0.15872285301231751</v>
      </c>
      <c r="H23" s="69">
        <f>Results!O$56/100</f>
        <v>0.1587629498368627</v>
      </c>
      <c r="I23" s="71">
        <f>Results!O$57/100</f>
        <v>0.1121738022526993</v>
      </c>
      <c r="J23" s="104">
        <f>Results!O$58/100</f>
        <v>0.83217034194749029</v>
      </c>
      <c r="K23" s="69">
        <f>Results!O$59/100</f>
        <v>0.82001862367640177</v>
      </c>
      <c r="L23" s="69">
        <f>Results!O$60/100</f>
        <v>0.81258653637404421</v>
      </c>
      <c r="M23" s="71">
        <f>Results!O$61/100</f>
        <v>0.71913821990620042</v>
      </c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</row>
    <row r="24" spans="1:48" x14ac:dyDescent="0.25"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</row>
    <row r="25" spans="1:48" x14ac:dyDescent="0.25"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</row>
    <row r="26" spans="1:48" x14ac:dyDescent="0.25"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</row>
    <row r="27" spans="1:48" x14ac:dyDescent="0.25"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</row>
    <row r="28" spans="1:48" x14ac:dyDescent="0.25"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</row>
    <row r="29" spans="1:48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</row>
    <row r="30" spans="1:48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G30" s="149"/>
      <c r="AJ30" s="156"/>
      <c r="AK30" s="157"/>
      <c r="AL30" s="157"/>
      <c r="AM30" s="157"/>
      <c r="AN30" s="157"/>
      <c r="AO30" s="157"/>
      <c r="AP30" s="157"/>
      <c r="AQ30" s="157"/>
      <c r="AR30" s="157"/>
      <c r="AS30" s="157"/>
      <c r="AT30" s="156"/>
      <c r="AU30" s="156"/>
      <c r="AV30" s="156"/>
    </row>
    <row r="31" spans="1:48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J31" s="158"/>
      <c r="AK31" s="159"/>
      <c r="AL31" s="159"/>
      <c r="AM31" s="159"/>
      <c r="AN31" s="159"/>
      <c r="AO31" s="159"/>
      <c r="AP31" s="159"/>
      <c r="AQ31" s="159"/>
      <c r="AR31" s="159"/>
      <c r="AS31" s="159"/>
      <c r="AT31" s="156"/>
      <c r="AU31" s="156"/>
      <c r="AV31" s="156"/>
    </row>
    <row r="32" spans="1:48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J32" s="158"/>
      <c r="AK32" s="159"/>
      <c r="AL32" s="159"/>
      <c r="AM32" s="159"/>
      <c r="AN32" s="159"/>
      <c r="AO32" s="159"/>
      <c r="AP32" s="159"/>
      <c r="AQ32" s="159"/>
      <c r="AR32" s="159"/>
      <c r="AS32" s="159"/>
      <c r="AT32" s="156"/>
      <c r="AU32" s="156"/>
      <c r="AV32" s="156"/>
    </row>
    <row r="33" spans="1:48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</row>
    <row r="34" spans="1:48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</row>
    <row r="35" spans="1:48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</row>
    <row r="36" spans="1:48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</row>
    <row r="37" spans="1:48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</row>
    <row r="38" spans="1:48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</row>
    <row r="39" spans="1:48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</row>
    <row r="40" spans="1:48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</row>
    <row r="41" spans="1:48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</row>
    <row r="42" spans="1:48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</row>
    <row r="43" spans="1:48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r="44" spans="1:48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</row>
    <row r="45" spans="1:48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</row>
    <row r="46" spans="1:48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</row>
    <row r="47" spans="1:48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</row>
    <row r="48" spans="1:48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</row>
    <row r="49" spans="1:27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r="50" spans="1:27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</row>
    <row r="51" spans="1:27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</row>
    <row r="53" spans="1:27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r="54" spans="1:27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r="55" spans="1:27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r="56" spans="1:27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r="57" spans="1:27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r="58" spans="1:27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7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7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r="61" spans="1:27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r="62" spans="1:27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r="63" spans="1:27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7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1:27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1:27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1:27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1:27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7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7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7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</row>
    <row r="72" spans="1:27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7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7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7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</row>
    <row r="76" spans="1:27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</row>
    <row r="77" spans="1:27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</row>
    <row r="78" spans="1:27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</row>
    <row r="79" spans="1:27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</row>
    <row r="80" spans="1:27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</row>
    <row r="81" spans="1:27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</row>
    <row r="82" spans="1:27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</row>
    <row r="83" spans="1:27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</row>
    <row r="84" spans="1:27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</row>
    <row r="85" spans="1:27" x14ac:dyDescent="0.2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</row>
    <row r="86" spans="1:27" x14ac:dyDescent="0.2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</row>
    <row r="87" spans="1:27" x14ac:dyDescent="0.25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</row>
    <row r="88" spans="1:27" x14ac:dyDescent="0.25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</row>
    <row r="89" spans="1:27" x14ac:dyDescent="0.25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</row>
    <row r="90" spans="1:27" x14ac:dyDescent="0.25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</row>
  </sheetData>
  <mergeCells count="12">
    <mergeCell ref="B1:E1"/>
    <mergeCell ref="F1:I1"/>
    <mergeCell ref="J1:M1"/>
    <mergeCell ref="B7:E7"/>
    <mergeCell ref="F7:I7"/>
    <mergeCell ref="J7:M7"/>
    <mergeCell ref="B19:E19"/>
    <mergeCell ref="F19:I19"/>
    <mergeCell ref="J19:M19"/>
    <mergeCell ref="B13:E13"/>
    <mergeCell ref="F13:I13"/>
    <mergeCell ref="J13:M13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B8E-DD2D-4FC0-8FFA-D72723848D87}">
  <dimension ref="A1:AY87"/>
  <sheetViews>
    <sheetView topLeftCell="A7" zoomScale="40" zoomScaleNormal="40" zoomScaleSheetLayoutView="50" workbookViewId="0">
      <selection activeCell="AE44" sqref="AE44"/>
    </sheetView>
  </sheetViews>
  <sheetFormatPr defaultRowHeight="15" x14ac:dyDescent="0.25"/>
  <cols>
    <col min="1" max="1" width="22" customWidth="1"/>
    <col min="2" max="13" width="9.28515625" bestFit="1" customWidth="1"/>
    <col min="14" max="14" width="10.5703125" bestFit="1" customWidth="1"/>
    <col min="15" max="16" width="9.5703125" bestFit="1" customWidth="1"/>
    <col min="17" max="18" width="10.5703125" bestFit="1" customWidth="1"/>
    <col min="19" max="20" width="9.28515625" bestFit="1" customWidth="1"/>
    <col min="21" max="22" width="10.5703125" bestFit="1" customWidth="1"/>
    <col min="23" max="24" width="9.5703125" bestFit="1" customWidth="1"/>
    <col min="25" max="25" width="10.5703125" bestFit="1" customWidth="1"/>
  </cols>
  <sheetData>
    <row r="1" spans="1:51" ht="39" customHeight="1" thickBot="1" x14ac:dyDescent="0.3">
      <c r="B1" s="150" t="s">
        <v>44</v>
      </c>
      <c r="C1" s="151"/>
      <c r="D1" s="151"/>
      <c r="E1" s="152"/>
      <c r="F1" s="150" t="s">
        <v>45</v>
      </c>
      <c r="G1" s="151"/>
      <c r="H1" s="151"/>
      <c r="I1" s="152"/>
      <c r="J1" s="150" t="s">
        <v>46</v>
      </c>
      <c r="K1" s="151"/>
      <c r="L1" s="151"/>
      <c r="M1" s="152"/>
      <c r="P1" s="130" t="s">
        <v>68</v>
      </c>
      <c r="Q1" s="131" t="s">
        <v>69</v>
      </c>
      <c r="R1" s="131" t="s">
        <v>70</v>
      </c>
      <c r="S1" s="130" t="s">
        <v>71</v>
      </c>
      <c r="T1" s="132" t="s">
        <v>72</v>
      </c>
      <c r="U1" s="132" t="s">
        <v>73</v>
      </c>
      <c r="V1" s="131" t="s">
        <v>74</v>
      </c>
      <c r="W1" s="132" t="s">
        <v>75</v>
      </c>
      <c r="X1" s="132" t="s">
        <v>76</v>
      </c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M1" s="156"/>
      <c r="AN1" s="157"/>
      <c r="AO1" s="157"/>
      <c r="AP1" s="157"/>
      <c r="AQ1" s="157"/>
      <c r="AR1" s="157"/>
      <c r="AS1" s="157"/>
      <c r="AT1" s="156"/>
      <c r="AU1" s="156"/>
      <c r="AV1" s="156"/>
      <c r="AW1" s="156"/>
      <c r="AX1" s="156"/>
      <c r="AY1" s="156"/>
    </row>
    <row r="2" spans="1:51" ht="15.75" thickBot="1" x14ac:dyDescent="0.3">
      <c r="A2" s="52" t="s">
        <v>35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  <c r="O2" s="133" t="s">
        <v>30</v>
      </c>
      <c r="P2" s="58">
        <f>B5</f>
        <v>5.4749536574737236</v>
      </c>
      <c r="Q2" s="134">
        <f>B11</f>
        <v>0</v>
      </c>
      <c r="R2" s="134">
        <f>B17</f>
        <v>0</v>
      </c>
      <c r="S2" s="58">
        <f>F5</f>
        <v>4.2289213421769896</v>
      </c>
      <c r="T2" s="86">
        <f>F11</f>
        <v>0</v>
      </c>
      <c r="U2" s="86">
        <f>F17</f>
        <v>0</v>
      </c>
      <c r="V2" s="135">
        <f>J5</f>
        <v>5.2708598357084178</v>
      </c>
      <c r="W2" s="86">
        <f>J11</f>
        <v>0</v>
      </c>
      <c r="X2" s="86">
        <f>J17</f>
        <v>0</v>
      </c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M2" s="158"/>
      <c r="AN2" s="159"/>
      <c r="AO2" s="159"/>
      <c r="AP2" s="159"/>
      <c r="AQ2" s="159"/>
      <c r="AR2" s="159"/>
      <c r="AS2" s="159"/>
      <c r="AT2" s="156"/>
      <c r="AU2" s="156"/>
      <c r="AV2" s="156"/>
      <c r="AW2" s="156"/>
      <c r="AX2" s="156"/>
      <c r="AY2" s="156"/>
    </row>
    <row r="3" spans="1:51" ht="15.75" thickBot="1" x14ac:dyDescent="0.3">
      <c r="A3" s="74" t="s">
        <v>34</v>
      </c>
      <c r="B3" s="58">
        <f>Results!Q$62</f>
        <v>5.7777298504190906</v>
      </c>
      <c r="C3" s="59">
        <f>Results!Q$63</f>
        <v>6.8264592059941522</v>
      </c>
      <c r="D3" s="59">
        <f>Results!Q$64</f>
        <v>7.1445988222711234</v>
      </c>
      <c r="E3" s="60">
        <f>Results!Q$65</f>
        <v>27.137092070858198</v>
      </c>
      <c r="F3" s="58">
        <f>Results!Q$66</f>
        <v>10.45526111261823</v>
      </c>
      <c r="G3" s="59">
        <f>Results!Q$67</f>
        <v>12.65472728823228</v>
      </c>
      <c r="H3" s="59">
        <f>Results!Q$68</f>
        <v>13.563011414073721</v>
      </c>
      <c r="I3" s="86">
        <f>Results!Q$69</f>
        <v>32.86062199273514</v>
      </c>
      <c r="J3" s="92">
        <f>Results!Q$70</f>
        <v>5.7477591165544748</v>
      </c>
      <c r="K3" s="59">
        <f>Results!Q$71</f>
        <v>6.4199503573557086</v>
      </c>
      <c r="L3" s="59">
        <f>Results!Q$72</f>
        <v>6.9492044831872004</v>
      </c>
      <c r="M3" s="86">
        <f>Results!Q$73</f>
        <v>27.401110190302362</v>
      </c>
      <c r="O3" s="136" t="s">
        <v>32</v>
      </c>
      <c r="P3" s="65">
        <f>D5</f>
        <v>6.7429378744433626</v>
      </c>
      <c r="Q3" s="137">
        <f>D11</f>
        <v>0</v>
      </c>
      <c r="R3" s="137">
        <f>D17</f>
        <v>0</v>
      </c>
      <c r="S3" s="65">
        <f>H5</f>
        <v>5.1653673172700767</v>
      </c>
      <c r="T3" s="91">
        <f>H11</f>
        <v>0</v>
      </c>
      <c r="U3" s="91">
        <f>H17</f>
        <v>0</v>
      </c>
      <c r="V3" s="138">
        <f>L5</f>
        <v>6.4505520440060016</v>
      </c>
      <c r="W3" s="91">
        <f>L11</f>
        <v>0</v>
      </c>
      <c r="X3" s="91">
        <f>L17</f>
        <v>8.9850484393705382E-2</v>
      </c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M3" s="158"/>
      <c r="AN3" s="159"/>
      <c r="AO3" s="159"/>
      <c r="AP3" s="159"/>
      <c r="AQ3" s="159"/>
      <c r="AR3" s="159"/>
      <c r="AS3" s="159"/>
      <c r="AT3" s="156"/>
      <c r="AU3" s="156"/>
      <c r="AV3" s="156"/>
      <c r="AW3" s="156"/>
      <c r="AX3" s="156"/>
      <c r="AY3" s="156"/>
    </row>
    <row r="4" spans="1:51" x14ac:dyDescent="0.25">
      <c r="A4" s="79" t="s">
        <v>36</v>
      </c>
      <c r="B4" s="80">
        <f>Results!R$62</f>
        <v>5.5469963525907557</v>
      </c>
      <c r="C4" s="81">
        <f>Results!R$63</f>
        <v>6.5082849085916434</v>
      </c>
      <c r="D4" s="81">
        <f>Results!R$64</f>
        <v>6.8239110373119356</v>
      </c>
      <c r="E4" s="82">
        <f>Results!R$65</f>
        <v>27.137092070858198</v>
      </c>
      <c r="F4" s="80">
        <f>Results!R$66</f>
        <v>5.1451524953184116</v>
      </c>
      <c r="G4" s="81">
        <f>Results!R$67</f>
        <v>5.8291749320750501</v>
      </c>
      <c r="H4" s="81">
        <f>Results!R$68</f>
        <v>6.1512031146431054</v>
      </c>
      <c r="I4" s="90">
        <f>Results!R$69</f>
        <v>27.137092070858198</v>
      </c>
      <c r="J4" s="93">
        <f>Results!R$70</f>
        <v>5.3847837955921936</v>
      </c>
      <c r="K4" s="81">
        <f>Results!R$71</f>
        <v>6.0603633228817273</v>
      </c>
      <c r="L4" s="81">
        <f>Results!R$72</f>
        <v>6.5533222925487777</v>
      </c>
      <c r="M4" s="90">
        <f>Results!R$73</f>
        <v>27.401110190302362</v>
      </c>
      <c r="O4" s="139"/>
      <c r="P4" s="109"/>
      <c r="Q4" s="109"/>
      <c r="R4" s="109"/>
      <c r="S4" s="109"/>
      <c r="T4" s="109"/>
      <c r="U4" s="109"/>
      <c r="V4" s="109"/>
      <c r="W4" s="109"/>
      <c r="X4" s="109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</row>
    <row r="5" spans="1:51" ht="15.75" thickBot="1" x14ac:dyDescent="0.3">
      <c r="A5" s="75" t="s">
        <v>37</v>
      </c>
      <c r="B5" s="65">
        <f>Results!S$62</f>
        <v>5.4749536574737236</v>
      </c>
      <c r="C5" s="66">
        <f>Results!S$63</f>
        <v>6.4242023095174234</v>
      </c>
      <c r="D5" s="66">
        <f>Results!S$64</f>
        <v>6.7429378744433626</v>
      </c>
      <c r="E5" s="67">
        <f>Results!S$65</f>
        <v>27.137092070858198</v>
      </c>
      <c r="F5" s="65">
        <f>Results!S$66</f>
        <v>4.2289213421769896</v>
      </c>
      <c r="G5" s="66">
        <f>Results!S$67</f>
        <v>4.8561554295561873</v>
      </c>
      <c r="H5" s="66">
        <f>Results!S$68</f>
        <v>5.1653673172700767</v>
      </c>
      <c r="I5" s="91">
        <f>Results!S$69</f>
        <v>26.822878664266302</v>
      </c>
      <c r="J5" s="94">
        <f>Results!S$70</f>
        <v>5.2708598357084178</v>
      </c>
      <c r="K5" s="66">
        <f>Results!S$71</f>
        <v>5.9593197050836837</v>
      </c>
      <c r="L5" s="66">
        <f>Results!S$72</f>
        <v>6.4505520440060016</v>
      </c>
      <c r="M5" s="91">
        <f>Results!S$73</f>
        <v>27.401110190302362</v>
      </c>
      <c r="N5" s="89"/>
      <c r="Y5" s="89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</row>
    <row r="6" spans="1:51" ht="15.75" thickBot="1" x14ac:dyDescent="0.3"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</row>
    <row r="7" spans="1:51" ht="38.25" customHeight="1" thickBot="1" x14ac:dyDescent="0.3">
      <c r="B7" s="150" t="s">
        <v>42</v>
      </c>
      <c r="C7" s="151"/>
      <c r="D7" s="151"/>
      <c r="E7" s="152"/>
      <c r="F7" s="150" t="s">
        <v>39</v>
      </c>
      <c r="G7" s="151"/>
      <c r="H7" s="151"/>
      <c r="I7" s="152"/>
      <c r="J7" s="150" t="s">
        <v>43</v>
      </c>
      <c r="K7" s="151"/>
      <c r="L7" s="151"/>
      <c r="M7" s="152"/>
      <c r="P7" s="130" t="s">
        <v>68</v>
      </c>
      <c r="Q7" s="140" t="s">
        <v>69</v>
      </c>
      <c r="R7" s="141" t="s">
        <v>70</v>
      </c>
      <c r="S7" s="130" t="s">
        <v>71</v>
      </c>
      <c r="T7" s="140" t="s">
        <v>72</v>
      </c>
      <c r="U7" s="141" t="s">
        <v>73</v>
      </c>
      <c r="V7" s="130" t="s">
        <v>74</v>
      </c>
      <c r="W7" s="140" t="s">
        <v>75</v>
      </c>
      <c r="X7" s="141" t="s">
        <v>76</v>
      </c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</row>
    <row r="8" spans="1:51" ht="15.75" thickBot="1" x14ac:dyDescent="0.3">
      <c r="A8" s="52" t="s">
        <v>35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  <c r="O8" s="133" t="s">
        <v>30</v>
      </c>
      <c r="P8" s="61">
        <f>B21</f>
        <v>0.46539675160737232</v>
      </c>
      <c r="Q8" s="62">
        <f>B22</f>
        <v>0.78807046342811804</v>
      </c>
      <c r="R8" s="142">
        <f>B23</f>
        <v>0.92913971941825568</v>
      </c>
      <c r="S8" s="61">
        <f>F21</f>
        <v>0.22447731890403549</v>
      </c>
      <c r="T8" s="62">
        <f>F22</f>
        <v>0.35730500226428114</v>
      </c>
      <c r="U8" s="142">
        <f>F23</f>
        <v>0.25927979942179841</v>
      </c>
      <c r="V8" s="61">
        <f>J21</f>
        <v>0.42398426443602533</v>
      </c>
      <c r="W8" s="62">
        <f>J22</f>
        <v>1</v>
      </c>
      <c r="X8" s="142">
        <f>J23</f>
        <v>0.98557975155462851</v>
      </c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</row>
    <row r="9" spans="1:51" ht="15.75" thickBot="1" x14ac:dyDescent="0.3">
      <c r="A9" s="74" t="s">
        <v>34</v>
      </c>
      <c r="B9" s="58">
        <f>Results!Q$74</f>
        <v>7.6397217555491839</v>
      </c>
      <c r="C9" s="59">
        <f>Results!Q$75</f>
        <v>7.7868292301343773</v>
      </c>
      <c r="D9" s="59">
        <f>Results!Q$76</f>
        <v>7.8050896907373204</v>
      </c>
      <c r="E9" s="60">
        <f>Results!Q$77</f>
        <v>8.1915649619109878</v>
      </c>
      <c r="F9" s="58">
        <f>Results!Q$78</f>
        <v>13.226445423739939</v>
      </c>
      <c r="G9" s="59">
        <f>Results!Q$79</f>
        <v>13.377564524333129</v>
      </c>
      <c r="H9" s="59">
        <f>Results!Q$80</f>
        <v>13.40440386554571</v>
      </c>
      <c r="I9" s="86">
        <f>Results!Q$81</f>
        <v>13.65971378067408</v>
      </c>
      <c r="J9" s="92">
        <f>Results!Q$82</f>
        <v>6.6525518483692174</v>
      </c>
      <c r="K9" s="59">
        <f>Results!Q$83</f>
        <v>7.0467700206939687</v>
      </c>
      <c r="L9" s="59">
        <f>Results!Q$84</f>
        <v>7.1150446821717903</v>
      </c>
      <c r="M9" s="86">
        <f>Results!Q$85</f>
        <v>7.4779328627524189</v>
      </c>
      <c r="O9" s="136" t="s">
        <v>32</v>
      </c>
      <c r="P9" s="68">
        <f>D21</f>
        <v>0.43623477917144254</v>
      </c>
      <c r="Q9" s="69">
        <f>D22</f>
        <v>0.78817982040134338</v>
      </c>
      <c r="R9" s="143">
        <f>D23</f>
        <v>0.92913971941825568</v>
      </c>
      <c r="S9" s="68">
        <f>H21</f>
        <v>0.21037580550226187</v>
      </c>
      <c r="T9" s="69">
        <f>H22</f>
        <v>0.35730500226428114</v>
      </c>
      <c r="U9" s="143">
        <f>H23</f>
        <v>0.25927979942179841</v>
      </c>
      <c r="V9" s="68">
        <f>L21</f>
        <v>0.40018045037886307</v>
      </c>
      <c r="W9" s="69">
        <f>L22</f>
        <v>1</v>
      </c>
      <c r="X9" s="143">
        <f>L23</f>
        <v>0.97293607096993229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</row>
    <row r="10" spans="1:51" x14ac:dyDescent="0.25">
      <c r="A10" s="79" t="s">
        <v>36</v>
      </c>
      <c r="B10" s="80">
        <f>Results!R$74</f>
        <v>0.73572856662312436</v>
      </c>
      <c r="C10" s="81">
        <f>Results!R$75</f>
        <v>0.80850307512891773</v>
      </c>
      <c r="D10" s="81">
        <f>Results!R$76</f>
        <v>0.82731635218310473</v>
      </c>
      <c r="E10" s="82">
        <f>Results!R$77</f>
        <v>1.442088457603153</v>
      </c>
      <c r="F10" s="80">
        <f>Results!R$78</f>
        <v>0.56681742568231652</v>
      </c>
      <c r="G10" s="81">
        <f>Results!R$79</f>
        <v>0.60136799783053585</v>
      </c>
      <c r="H10" s="81">
        <f>Results!R$80</f>
        <v>0.6335385414084751</v>
      </c>
      <c r="I10" s="90">
        <f>Results!R$81</f>
        <v>1.1236675007127219</v>
      </c>
      <c r="J10" s="93">
        <f>Results!R$82</f>
        <v>0.96439635821812431</v>
      </c>
      <c r="K10" s="81">
        <f>Results!R$83</f>
        <v>1.1736425674367521</v>
      </c>
      <c r="L10" s="81">
        <f>Results!R$84</f>
        <v>1.1844489491319039</v>
      </c>
      <c r="M10" s="90">
        <f>Results!R$85</f>
        <v>1.7468320977809539</v>
      </c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</row>
    <row r="11" spans="1:51" ht="15.75" thickBot="1" x14ac:dyDescent="0.3">
      <c r="A11" s="75" t="s">
        <v>37</v>
      </c>
      <c r="B11" s="65">
        <f>Results!S$74</f>
        <v>0</v>
      </c>
      <c r="C11" s="66">
        <f>Results!S$75</f>
        <v>0</v>
      </c>
      <c r="D11" s="66">
        <f>Results!S$76</f>
        <v>0</v>
      </c>
      <c r="E11" s="67">
        <f>Results!S$77</f>
        <v>0.2094525818706886</v>
      </c>
      <c r="F11" s="65">
        <f>Results!S$78</f>
        <v>0</v>
      </c>
      <c r="G11" s="66">
        <f>Results!S$79</f>
        <v>0</v>
      </c>
      <c r="H11" s="66">
        <f>Results!S$80</f>
        <v>0</v>
      </c>
      <c r="I11" s="91">
        <f>Results!S$81</f>
        <v>0</v>
      </c>
      <c r="J11" s="94">
        <f>Results!S$82</f>
        <v>0</v>
      </c>
      <c r="K11" s="66">
        <f>Results!S$83</f>
        <v>0</v>
      </c>
      <c r="L11" s="66">
        <f>Results!S$84</f>
        <v>0</v>
      </c>
      <c r="M11" s="91">
        <f>Results!S$85</f>
        <v>0.60029509326958119</v>
      </c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</row>
    <row r="12" spans="1:51" ht="15.75" thickBot="1" x14ac:dyDescent="0.3"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</row>
    <row r="13" spans="1:51" ht="37.5" customHeight="1" thickBot="1" x14ac:dyDescent="0.3">
      <c r="B13" s="150" t="s">
        <v>47</v>
      </c>
      <c r="C13" s="151"/>
      <c r="D13" s="151"/>
      <c r="E13" s="152"/>
      <c r="F13" s="150" t="s">
        <v>48</v>
      </c>
      <c r="G13" s="151"/>
      <c r="H13" s="151"/>
      <c r="I13" s="152"/>
      <c r="J13" s="150" t="s">
        <v>49</v>
      </c>
      <c r="K13" s="151"/>
      <c r="L13" s="151"/>
      <c r="M13" s="152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</row>
    <row r="14" spans="1:51" ht="15.75" thickBot="1" x14ac:dyDescent="0.3">
      <c r="A14" s="52" t="s">
        <v>35</v>
      </c>
      <c r="B14" s="53" t="s">
        <v>30</v>
      </c>
      <c r="C14" s="54" t="s">
        <v>31</v>
      </c>
      <c r="D14" s="54" t="s">
        <v>32</v>
      </c>
      <c r="E14" s="55" t="s">
        <v>33</v>
      </c>
      <c r="F14" s="53" t="s">
        <v>30</v>
      </c>
      <c r="G14" s="54" t="s">
        <v>31</v>
      </c>
      <c r="H14" s="54" t="s">
        <v>32</v>
      </c>
      <c r="I14" s="55" t="s">
        <v>33</v>
      </c>
      <c r="J14" s="53" t="s">
        <v>30</v>
      </c>
      <c r="K14" s="54" t="s">
        <v>31</v>
      </c>
      <c r="L14" s="54" t="s">
        <v>32</v>
      </c>
      <c r="M14" s="56" t="s">
        <v>33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</row>
    <row r="15" spans="1:51" x14ac:dyDescent="0.25">
      <c r="A15" s="74" t="s">
        <v>34</v>
      </c>
      <c r="B15" s="58">
        <f>Results!Q$86</f>
        <v>4.8847093718665286</v>
      </c>
      <c r="C15" s="59">
        <f>Results!Q$87</f>
        <v>4.9646040152405506</v>
      </c>
      <c r="D15" s="59">
        <f>Results!Q$88</f>
        <v>4.9884794915733028</v>
      </c>
      <c r="E15" s="60">
        <f>Results!Q$89</f>
        <v>9.3580289712453233</v>
      </c>
      <c r="F15" s="58">
        <f>Results!Q$90</f>
        <v>10.884144391310491</v>
      </c>
      <c r="G15" s="59">
        <f>Results!Q$91</f>
        <v>11.062520897580329</v>
      </c>
      <c r="H15" s="59">
        <f>Results!Q$92</f>
        <v>11.11948486308926</v>
      </c>
      <c r="I15" s="86">
        <f>Results!Q$93</f>
        <v>32.53055822806796</v>
      </c>
      <c r="J15" s="92">
        <f>Results!Q$94</f>
        <v>4.5820200929691977</v>
      </c>
      <c r="K15" s="59">
        <f>Results!Q$95</f>
        <v>4.6805077360362448</v>
      </c>
      <c r="L15" s="59">
        <f>Results!Q$96</f>
        <v>4.8304911997749116</v>
      </c>
      <c r="M15" s="86">
        <f>Results!Q$97</f>
        <v>9.0989164825064091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</row>
    <row r="16" spans="1:51" x14ac:dyDescent="0.25">
      <c r="A16" s="79" t="s">
        <v>36</v>
      </c>
      <c r="B16" s="80">
        <f>Results!R$86</f>
        <v>0.66976802051355566</v>
      </c>
      <c r="C16" s="81">
        <f>Results!R$87</f>
        <v>0.72240738811708327</v>
      </c>
      <c r="D16" s="81">
        <f>Results!R$88</f>
        <v>0.74001894498331777</v>
      </c>
      <c r="E16" s="82">
        <f>Results!R$89</f>
        <v>2.4649777863088529</v>
      </c>
      <c r="F16" s="80">
        <f>Results!R$90</f>
        <v>0.45460471398015118</v>
      </c>
      <c r="G16" s="81">
        <f>Results!R$91</f>
        <v>0.50385156536885534</v>
      </c>
      <c r="H16" s="81">
        <f>Results!R$92</f>
        <v>0.51665602105965425</v>
      </c>
      <c r="I16" s="90">
        <f>Results!R$93</f>
        <v>1.7697241798863359</v>
      </c>
      <c r="J16" s="93">
        <f>Results!R$94</f>
        <v>0.7377107549229156</v>
      </c>
      <c r="K16" s="81">
        <f>Results!R$95</f>
        <v>0.77200693734568315</v>
      </c>
      <c r="L16" s="81">
        <f>Results!R$96</f>
        <v>0.82039426488318401</v>
      </c>
      <c r="M16" s="90">
        <f>Results!R$97</f>
        <v>2.4649777863088529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</row>
    <row r="17" spans="1:51" ht="15.75" thickBot="1" x14ac:dyDescent="0.3">
      <c r="A17" s="75" t="s">
        <v>37</v>
      </c>
      <c r="B17" s="65">
        <f>Results!S$86</f>
        <v>0</v>
      </c>
      <c r="C17" s="66">
        <f>Results!S$87</f>
        <v>0</v>
      </c>
      <c r="D17" s="66">
        <f>Results!S$88</f>
        <v>0</v>
      </c>
      <c r="E17" s="67">
        <f>Results!S$89</f>
        <v>1.81677664679722</v>
      </c>
      <c r="F17" s="65">
        <f>Results!S$90</f>
        <v>0</v>
      </c>
      <c r="G17" s="66">
        <f>Results!S$91</f>
        <v>0</v>
      </c>
      <c r="H17" s="66">
        <f>Results!S$92</f>
        <v>0</v>
      </c>
      <c r="I17" s="91">
        <f>Results!S$93</f>
        <v>0.93759785200046131</v>
      </c>
      <c r="J17" s="94">
        <f>Results!S$94</f>
        <v>0</v>
      </c>
      <c r="K17" s="66">
        <f>Results!S$95</f>
        <v>3.7154887777132439E-2</v>
      </c>
      <c r="L17" s="66">
        <f>Results!S$96</f>
        <v>8.9850484393705382E-2</v>
      </c>
      <c r="M17" s="91">
        <f>Results!S$97</f>
        <v>1.823377650306095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</row>
    <row r="18" spans="1:51" ht="15.75" thickBot="1" x14ac:dyDescent="0.3"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</row>
    <row r="19" spans="1:51" ht="15.75" thickBot="1" x14ac:dyDescent="0.3">
      <c r="B19" s="153" t="s">
        <v>59</v>
      </c>
      <c r="C19" s="154"/>
      <c r="D19" s="154"/>
      <c r="E19" s="155"/>
      <c r="F19" s="153" t="s">
        <v>60</v>
      </c>
      <c r="G19" s="154"/>
      <c r="H19" s="154"/>
      <c r="I19" s="155"/>
      <c r="J19" s="153" t="s">
        <v>61</v>
      </c>
      <c r="K19" s="154"/>
      <c r="L19" s="154"/>
      <c r="M19" s="15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</row>
    <row r="20" spans="1:51" ht="15" customHeight="1" thickBot="1" x14ac:dyDescent="0.3">
      <c r="A20" s="105" t="s">
        <v>1</v>
      </c>
      <c r="B20" s="53" t="s">
        <v>30</v>
      </c>
      <c r="C20" s="54" t="s">
        <v>31</v>
      </c>
      <c r="D20" s="54" t="s">
        <v>32</v>
      </c>
      <c r="E20" s="56" t="s">
        <v>33</v>
      </c>
      <c r="F20" s="57" t="s">
        <v>30</v>
      </c>
      <c r="G20" s="54" t="s">
        <v>31</v>
      </c>
      <c r="H20" s="54" t="s">
        <v>32</v>
      </c>
      <c r="I20" s="56" t="s">
        <v>33</v>
      </c>
      <c r="J20" s="57" t="s">
        <v>30</v>
      </c>
      <c r="K20" s="54" t="s">
        <v>31</v>
      </c>
      <c r="L20" s="54" t="s">
        <v>32</v>
      </c>
      <c r="M20" s="56" t="s">
        <v>33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</row>
    <row r="21" spans="1:51" x14ac:dyDescent="0.25">
      <c r="A21" s="106">
        <v>2035</v>
      </c>
      <c r="B21" s="96">
        <f>Results!O$62/100</f>
        <v>0.46539675160737232</v>
      </c>
      <c r="C21" s="62">
        <f>Results!O$63/100</f>
        <v>0.44387782844577323</v>
      </c>
      <c r="D21" s="62">
        <f>Results!O$64/100</f>
        <v>0.43623477917144254</v>
      </c>
      <c r="E21" s="63">
        <f>Results!O$65/100</f>
        <v>0.30383107144085342</v>
      </c>
      <c r="F21" s="61">
        <f>Results!O$66/100</f>
        <v>0.22447731890403549</v>
      </c>
      <c r="G21" s="62">
        <f>Results!O$67/100</f>
        <v>0.21283401354442621</v>
      </c>
      <c r="H21" s="62">
        <f>Results!O$68/100</f>
        <v>0.21037580550226187</v>
      </c>
      <c r="I21" s="64">
        <f>Results!O$69/100</f>
        <v>0.1585543389329459</v>
      </c>
      <c r="J21" s="96">
        <f>Results!O$70/100</f>
        <v>0.42398426443602533</v>
      </c>
      <c r="K21" s="62">
        <f>Results!O$71/100</f>
        <v>0.41136009337607449</v>
      </c>
      <c r="L21" s="62">
        <f>Results!O$72/100</f>
        <v>0.40018045037886307</v>
      </c>
      <c r="M21" s="64">
        <f>Results!O$73/100</f>
        <v>0.26381780996202564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</row>
    <row r="22" spans="1:51" x14ac:dyDescent="0.25">
      <c r="A22" s="107">
        <v>2040</v>
      </c>
      <c r="B22" s="103">
        <f>Results!O$74/100</f>
        <v>0.78807046342811804</v>
      </c>
      <c r="C22" s="95">
        <f>Results!O$75/100</f>
        <v>0.78815794900669844</v>
      </c>
      <c r="D22" s="95">
        <f>Results!O$76/100</f>
        <v>0.78817982040134338</v>
      </c>
      <c r="E22" s="101">
        <f>Results!O$77/100</f>
        <v>0.78540221540142463</v>
      </c>
      <c r="F22" s="100">
        <f>Results!O$78/100</f>
        <v>0.35730500226428114</v>
      </c>
      <c r="G22" s="95">
        <f>Results!O$79/100</f>
        <v>0.35730500226428114</v>
      </c>
      <c r="H22" s="95">
        <f>Results!O$80/100</f>
        <v>0.35730500226428114</v>
      </c>
      <c r="I22" s="102">
        <f>Results!O$81/100</f>
        <v>0.35455048628133162</v>
      </c>
      <c r="J22" s="103">
        <f>Results!O$82/100</f>
        <v>1</v>
      </c>
      <c r="K22" s="95">
        <f>Results!O$83/100</f>
        <v>1</v>
      </c>
      <c r="L22" s="95">
        <f>Results!O$84/100</f>
        <v>1</v>
      </c>
      <c r="M22" s="102">
        <f>Results!O$85/100</f>
        <v>1</v>
      </c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</row>
    <row r="23" spans="1:51" ht="15.75" thickBot="1" x14ac:dyDescent="0.3">
      <c r="A23" s="98">
        <v>2050</v>
      </c>
      <c r="B23" s="104">
        <f>Results!O$86/100</f>
        <v>0.92913971941825568</v>
      </c>
      <c r="C23" s="69">
        <f>Results!O$87/100</f>
        <v>0.92913971941825568</v>
      </c>
      <c r="D23" s="69">
        <f>Results!O$88/100</f>
        <v>0.92913971941825568</v>
      </c>
      <c r="E23" s="70">
        <f>Results!O$89/100</f>
        <v>0.84950941422814719</v>
      </c>
      <c r="F23" s="68">
        <f>Results!O$90/100</f>
        <v>0.25927979942179841</v>
      </c>
      <c r="G23" s="69">
        <f>Results!O$91/100</f>
        <v>0.25927979942179841</v>
      </c>
      <c r="H23" s="69">
        <f>Results!O$92/100</f>
        <v>0.25927979942179841</v>
      </c>
      <c r="I23" s="71">
        <f>Results!O$93/100</f>
        <v>0.20841724145929499</v>
      </c>
      <c r="J23" s="104">
        <f>Results!O$94/100</f>
        <v>0.98557975155462851</v>
      </c>
      <c r="K23" s="69">
        <f>Results!O$95/100</f>
        <v>0.98557975155462851</v>
      </c>
      <c r="L23" s="69">
        <f>Results!O$96/100</f>
        <v>0.97293607096993229</v>
      </c>
      <c r="M23" s="71">
        <f>Results!O$97/100</f>
        <v>0.8994415799020824</v>
      </c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</row>
    <row r="24" spans="1:51" x14ac:dyDescent="0.25"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</row>
    <row r="25" spans="1:51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</row>
    <row r="26" spans="1:51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</row>
    <row r="27" spans="1:51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</row>
    <row r="28" spans="1:51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</row>
    <row r="29" spans="1:51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</row>
    <row r="30" spans="1:51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M30" s="156"/>
      <c r="AN30" s="157"/>
      <c r="AO30" s="157"/>
      <c r="AP30" s="157"/>
      <c r="AQ30" s="157"/>
      <c r="AR30" s="157"/>
      <c r="AS30" s="157"/>
      <c r="AT30" s="157"/>
      <c r="AU30" s="157"/>
      <c r="AV30" s="157"/>
      <c r="AW30" s="156"/>
      <c r="AX30" s="156"/>
      <c r="AY30" s="156"/>
    </row>
    <row r="31" spans="1:51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M31" s="158"/>
      <c r="AN31" s="159"/>
      <c r="AO31" s="159"/>
      <c r="AP31" s="159"/>
      <c r="AQ31" s="159"/>
      <c r="AR31" s="159"/>
      <c r="AS31" s="159"/>
      <c r="AT31" s="159"/>
      <c r="AU31" s="159"/>
      <c r="AV31" s="159"/>
      <c r="AW31" s="156"/>
      <c r="AX31" s="156"/>
      <c r="AY31" s="156"/>
    </row>
    <row r="32" spans="1:51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M32" s="158"/>
      <c r="AN32" s="159"/>
      <c r="AO32" s="159"/>
      <c r="AP32" s="159"/>
      <c r="AQ32" s="159"/>
      <c r="AR32" s="159"/>
      <c r="AS32" s="159"/>
      <c r="AT32" s="159"/>
      <c r="AU32" s="159"/>
      <c r="AV32" s="159"/>
      <c r="AW32" s="156"/>
      <c r="AX32" s="156"/>
      <c r="AY32" s="156"/>
    </row>
    <row r="33" spans="1:51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</row>
    <row r="34" spans="1:51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</row>
    <row r="35" spans="1:51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</row>
    <row r="36" spans="1:51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</row>
    <row r="37" spans="1:51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</row>
    <row r="38" spans="1:51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 spans="1:51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</row>
    <row r="40" spans="1:51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</row>
    <row r="41" spans="1:51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</row>
    <row r="42" spans="1:51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 spans="1:51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 spans="1:51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 spans="1:51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 spans="1:51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 spans="1:51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 spans="1:51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</row>
    <row r="49" spans="1:28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</row>
    <row r="50" spans="1:28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</row>
    <row r="51" spans="1:28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</row>
    <row r="52" spans="1:28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</row>
    <row r="53" spans="1:28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</row>
    <row r="54" spans="1:28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</row>
    <row r="55" spans="1:28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</row>
    <row r="56" spans="1:28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</row>
    <row r="57" spans="1:28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</row>
    <row r="58" spans="1:28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</row>
    <row r="59" spans="1:28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</row>
    <row r="60" spans="1:28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</row>
    <row r="61" spans="1:28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</row>
    <row r="62" spans="1:28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</row>
    <row r="63" spans="1:28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</row>
    <row r="64" spans="1:28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</row>
    <row r="65" spans="1:28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</row>
    <row r="66" spans="1:28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</row>
    <row r="67" spans="1:28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</row>
    <row r="68" spans="1:28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</row>
    <row r="69" spans="1:28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</row>
    <row r="70" spans="1:28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</row>
    <row r="71" spans="1:28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</row>
    <row r="72" spans="1:28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</row>
    <row r="73" spans="1:28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</row>
    <row r="74" spans="1:28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</row>
    <row r="75" spans="1:28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</row>
    <row r="76" spans="1:28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</row>
    <row r="77" spans="1:28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</row>
    <row r="78" spans="1:28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</row>
    <row r="79" spans="1:28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</row>
    <row r="80" spans="1:28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</row>
    <row r="81" spans="1:28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</row>
    <row r="82" spans="1:28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</row>
    <row r="83" spans="1:28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</row>
    <row r="84" spans="1:28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</row>
    <row r="85" spans="1:28" x14ac:dyDescent="0.2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</row>
    <row r="86" spans="1:28" x14ac:dyDescent="0.2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</row>
    <row r="87" spans="1:28" x14ac:dyDescent="0.25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</row>
  </sheetData>
  <mergeCells count="12">
    <mergeCell ref="B1:E1"/>
    <mergeCell ref="F1:I1"/>
    <mergeCell ref="J1:M1"/>
    <mergeCell ref="B7:E7"/>
    <mergeCell ref="F7:I7"/>
    <mergeCell ref="J7:M7"/>
    <mergeCell ref="B13:E13"/>
    <mergeCell ref="F13:I13"/>
    <mergeCell ref="J13:M13"/>
    <mergeCell ref="B19:E19"/>
    <mergeCell ref="F19:I19"/>
    <mergeCell ref="J19:M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6D42-BFB9-4252-A6DA-827E9FBEFBCF}">
  <dimension ref="A1:X82"/>
  <sheetViews>
    <sheetView tabSelected="1" zoomScale="40" zoomScaleNormal="40" workbookViewId="0">
      <selection activeCell="N20" sqref="N20"/>
    </sheetView>
  </sheetViews>
  <sheetFormatPr defaultRowHeight="15" x14ac:dyDescent="0.25"/>
  <cols>
    <col min="1" max="1" width="17" customWidth="1"/>
  </cols>
  <sheetData>
    <row r="1" spans="1:13" ht="43.5" customHeight="1" thickBot="1" x14ac:dyDescent="0.3">
      <c r="B1" s="150" t="s">
        <v>53</v>
      </c>
      <c r="C1" s="151"/>
      <c r="D1" s="151"/>
      <c r="E1" s="152"/>
      <c r="F1" s="150" t="s">
        <v>54</v>
      </c>
      <c r="G1" s="151"/>
      <c r="H1" s="151"/>
      <c r="I1" s="152"/>
      <c r="J1" s="150" t="s">
        <v>55</v>
      </c>
      <c r="K1" s="151"/>
      <c r="L1" s="151"/>
      <c r="M1" s="152"/>
    </row>
    <row r="2" spans="1:13" ht="15.75" thickBot="1" x14ac:dyDescent="0.3">
      <c r="A2" s="105" t="s">
        <v>0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</row>
    <row r="3" spans="1:13" x14ac:dyDescent="0.25">
      <c r="A3" s="74" t="s">
        <v>25</v>
      </c>
      <c r="B3" s="58">
        <f>Results!Q$26</f>
        <v>10.56153607545672</v>
      </c>
      <c r="C3" s="59">
        <f>Results!Q$27</f>
        <v>13.647889410743771</v>
      </c>
      <c r="D3" s="59">
        <f>Results!Q$28</f>
        <v>13.86741228226404</v>
      </c>
      <c r="E3" s="60">
        <f>Results!Q$29</f>
        <v>30.516191211381329</v>
      </c>
      <c r="F3" s="58">
        <f>Results!Q$30</f>
        <v>31.318007312672471</v>
      </c>
      <c r="G3" s="59">
        <f>Results!Q$31</f>
        <v>34.87458418393787</v>
      </c>
      <c r="H3" s="59">
        <f>Results!Q$32</f>
        <v>36.791589821612263</v>
      </c>
      <c r="I3" s="86">
        <f>Results!Q$33</f>
        <v>71.688950262138235</v>
      </c>
      <c r="J3" s="92">
        <f>Results!Q$34</f>
        <v>6.6509091479003031</v>
      </c>
      <c r="K3" s="59">
        <f>Results!Q$35</f>
        <v>7.9093209663477966</v>
      </c>
      <c r="L3" s="59">
        <f>Results!Q$36</f>
        <v>8.0486936006907133</v>
      </c>
      <c r="M3" s="86">
        <f>Results!Q$37</f>
        <v>27.381929997999041</v>
      </c>
    </row>
    <row r="4" spans="1:13" ht="15.75" thickBot="1" x14ac:dyDescent="0.3">
      <c r="A4" s="110" t="s">
        <v>26</v>
      </c>
      <c r="B4" s="65">
        <f>Results!Q$62</f>
        <v>5.7777298504190906</v>
      </c>
      <c r="C4" s="66">
        <f>Results!Q$63</f>
        <v>6.8264592059941522</v>
      </c>
      <c r="D4" s="66">
        <f>Results!Q$64</f>
        <v>7.1445988222711234</v>
      </c>
      <c r="E4" s="67">
        <f>Results!Q$65</f>
        <v>27.137092070858198</v>
      </c>
      <c r="F4" s="65">
        <f>Results!Q$66</f>
        <v>10.45526111261823</v>
      </c>
      <c r="G4" s="66">
        <f>Results!Q$67</f>
        <v>12.65472728823228</v>
      </c>
      <c r="H4" s="66">
        <f>Results!Q$68</f>
        <v>13.563011414073721</v>
      </c>
      <c r="I4" s="91">
        <f>Results!Q$69</f>
        <v>32.86062199273514</v>
      </c>
      <c r="J4" s="94">
        <f>Results!Q$70</f>
        <v>5.7477591165544748</v>
      </c>
      <c r="K4" s="66">
        <f>Results!Q$71</f>
        <v>6.4199503573557086</v>
      </c>
      <c r="L4" s="66">
        <f>Results!Q$72</f>
        <v>6.9492044831872004</v>
      </c>
      <c r="M4" s="91">
        <f>Results!Q$73</f>
        <v>27.401110190302362</v>
      </c>
    </row>
    <row r="5" spans="1:13" x14ac:dyDescent="0.25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13" ht="15.75" thickBot="1" x14ac:dyDescent="0.3"/>
    <row r="7" spans="1:13" ht="29.25" customHeight="1" thickBot="1" x14ac:dyDescent="0.3">
      <c r="B7" s="150" t="s">
        <v>66</v>
      </c>
      <c r="C7" s="151"/>
      <c r="D7" s="151"/>
      <c r="E7" s="152"/>
      <c r="F7" s="150" t="s">
        <v>65</v>
      </c>
      <c r="G7" s="151"/>
      <c r="H7" s="151"/>
      <c r="I7" s="152"/>
      <c r="J7" s="150" t="s">
        <v>67</v>
      </c>
      <c r="K7" s="151"/>
      <c r="L7" s="151"/>
      <c r="M7" s="152"/>
    </row>
    <row r="8" spans="1:13" ht="15.75" thickBot="1" x14ac:dyDescent="0.3">
      <c r="A8" s="105" t="s">
        <v>0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</row>
    <row r="9" spans="1:13" x14ac:dyDescent="0.25">
      <c r="A9" s="74" t="s">
        <v>25</v>
      </c>
      <c r="B9" s="58">
        <f>Results!R$26</f>
        <v>6.10668645277255</v>
      </c>
      <c r="C9" s="59">
        <f>Results!R$27</f>
        <v>7.596491714645297</v>
      </c>
      <c r="D9" s="59">
        <f>Results!R$28</f>
        <v>7.6915317650203887</v>
      </c>
      <c r="E9" s="60">
        <f>Results!R$29</f>
        <v>26.460761290998761</v>
      </c>
      <c r="F9" s="58">
        <f>Results!R$30</f>
        <v>5.1310355059332693</v>
      </c>
      <c r="G9" s="59">
        <f>Results!R$31</f>
        <v>6.5550625001188196</v>
      </c>
      <c r="H9" s="59">
        <f>Results!R$32</f>
        <v>7.1609550803001074</v>
      </c>
      <c r="I9" s="60">
        <f>Results!R$33</f>
        <v>26.197570231855821</v>
      </c>
      <c r="J9" s="58">
        <f>Results!R$34</f>
        <v>6.6509091479003031</v>
      </c>
      <c r="K9" s="59">
        <f>Results!R$35</f>
        <v>7.9093209663477966</v>
      </c>
      <c r="L9" s="59">
        <f>Results!R$36</f>
        <v>8.0486936006907133</v>
      </c>
      <c r="M9" s="86">
        <f>Results!R$37</f>
        <v>27.381929997999041</v>
      </c>
    </row>
    <row r="10" spans="1:13" ht="15.75" thickBot="1" x14ac:dyDescent="0.3">
      <c r="A10" s="110" t="s">
        <v>26</v>
      </c>
      <c r="B10" s="65">
        <f>Results!R$62</f>
        <v>5.5469963525907557</v>
      </c>
      <c r="C10" s="66">
        <f>Results!R$63</f>
        <v>6.5082849085916434</v>
      </c>
      <c r="D10" s="66">
        <f>Results!R$64</f>
        <v>6.8239110373119356</v>
      </c>
      <c r="E10" s="67">
        <f>Results!R$65</f>
        <v>27.137092070858198</v>
      </c>
      <c r="F10" s="65">
        <f>Results!R$66</f>
        <v>5.1451524953184116</v>
      </c>
      <c r="G10" s="66">
        <f>Results!R$67</f>
        <v>5.8291749320750501</v>
      </c>
      <c r="H10" s="66">
        <f>Results!R$68</f>
        <v>6.1512031146431054</v>
      </c>
      <c r="I10" s="91">
        <f>Results!R$69</f>
        <v>27.137092070858198</v>
      </c>
      <c r="J10" s="94">
        <f>Results!R$70</f>
        <v>5.3847837955921936</v>
      </c>
      <c r="K10" s="66">
        <f>Results!R$71</f>
        <v>6.0603633228817273</v>
      </c>
      <c r="L10" s="66">
        <f>Results!R$72</f>
        <v>6.5533222925487777</v>
      </c>
      <c r="M10" s="91">
        <f>Results!R$73</f>
        <v>27.401110190302362</v>
      </c>
    </row>
    <row r="11" spans="1:13" ht="15.75" thickBot="1" x14ac:dyDescent="0.3"/>
    <row r="12" spans="1:13" ht="30.75" customHeight="1" thickBot="1" x14ac:dyDescent="0.3">
      <c r="B12" s="150" t="s">
        <v>56</v>
      </c>
      <c r="C12" s="151"/>
      <c r="D12" s="151"/>
      <c r="E12" s="152"/>
      <c r="F12" s="150" t="s">
        <v>57</v>
      </c>
      <c r="G12" s="151"/>
      <c r="H12" s="151"/>
      <c r="I12" s="152"/>
      <c r="J12" s="150" t="s">
        <v>58</v>
      </c>
      <c r="K12" s="151"/>
      <c r="L12" s="151"/>
      <c r="M12" s="152"/>
    </row>
    <row r="13" spans="1:13" ht="15.75" thickBot="1" x14ac:dyDescent="0.3">
      <c r="A13" s="105" t="s">
        <v>0</v>
      </c>
      <c r="B13" s="53" t="s">
        <v>30</v>
      </c>
      <c r="C13" s="54" t="s">
        <v>31</v>
      </c>
      <c r="D13" s="54" t="s">
        <v>32</v>
      </c>
      <c r="E13" s="55" t="s">
        <v>33</v>
      </c>
      <c r="F13" s="53" t="s">
        <v>30</v>
      </c>
      <c r="G13" s="54" t="s">
        <v>31</v>
      </c>
      <c r="H13" s="54" t="s">
        <v>32</v>
      </c>
      <c r="I13" s="55" t="s">
        <v>33</v>
      </c>
      <c r="J13" s="53" t="s">
        <v>30</v>
      </c>
      <c r="K13" s="54" t="s">
        <v>31</v>
      </c>
      <c r="L13" s="54" t="s">
        <v>32</v>
      </c>
      <c r="M13" s="56" t="s">
        <v>33</v>
      </c>
    </row>
    <row r="14" spans="1:13" x14ac:dyDescent="0.25">
      <c r="A14" s="74" t="s">
        <v>25</v>
      </c>
      <c r="B14" s="111">
        <f>Results!S$26</f>
        <v>5.3457603278315133</v>
      </c>
      <c r="C14" s="112">
        <f>Results!S$27</f>
        <v>6.7966082223913302</v>
      </c>
      <c r="D14" s="112">
        <f>Results!S$28</f>
        <v>6.8881166630293054</v>
      </c>
      <c r="E14" s="113">
        <f>Results!S$29</f>
        <v>26.22101985257045</v>
      </c>
      <c r="F14" s="111">
        <f>Results!S$30</f>
        <v>3.6225967132696648</v>
      </c>
      <c r="G14" s="112">
        <f>Results!S$31</f>
        <v>5.0901441845869213</v>
      </c>
      <c r="H14" s="112">
        <f>Results!S$32</f>
        <v>5.7080777968637921</v>
      </c>
      <c r="I14" s="113">
        <f>Results!S$33</f>
        <v>25.05281292581989</v>
      </c>
      <c r="J14" s="111">
        <f>Results!S$34</f>
        <v>6.6509091479003031</v>
      </c>
      <c r="K14" s="112">
        <f>Results!S$35</f>
        <v>7.9093209663477966</v>
      </c>
      <c r="L14" s="112">
        <f>Results!S$36</f>
        <v>8.0486936006907133</v>
      </c>
      <c r="M14" s="114">
        <f>Results!S$37</f>
        <v>27.381929997999041</v>
      </c>
    </row>
    <row r="15" spans="1:13" ht="15.75" thickBot="1" x14ac:dyDescent="0.3">
      <c r="A15" s="110" t="s">
        <v>26</v>
      </c>
      <c r="B15" s="65">
        <f>Results!S$62</f>
        <v>5.4749536574737236</v>
      </c>
      <c r="C15" s="66">
        <f>Results!S$63</f>
        <v>6.4242023095174234</v>
      </c>
      <c r="D15" s="66">
        <f>Results!S$64</f>
        <v>6.7429378744433626</v>
      </c>
      <c r="E15" s="67">
        <f>Results!S$65</f>
        <v>27.137092070858198</v>
      </c>
      <c r="F15" s="65">
        <f>Results!S$66</f>
        <v>4.2289213421769896</v>
      </c>
      <c r="G15" s="66">
        <f>Results!S$67</f>
        <v>4.8561554295561873</v>
      </c>
      <c r="H15" s="66">
        <f>Results!S$68</f>
        <v>5.1653673172700767</v>
      </c>
      <c r="I15" s="91">
        <f>Results!S$69</f>
        <v>26.822878664266302</v>
      </c>
      <c r="J15" s="94">
        <f>Results!S$70</f>
        <v>5.2708598357084178</v>
      </c>
      <c r="K15" s="66">
        <f>Results!S$71</f>
        <v>5.9593197050836837</v>
      </c>
      <c r="L15" s="66">
        <f>Results!S$72</f>
        <v>6.4505520440060016</v>
      </c>
      <c r="M15" s="91">
        <f>Results!S$73</f>
        <v>27.401110190302362</v>
      </c>
    </row>
    <row r="16" spans="1:13" ht="15.75" thickBot="1" x14ac:dyDescent="0.3"/>
    <row r="17" spans="1:24" ht="48" customHeight="1" thickBot="1" x14ac:dyDescent="0.3">
      <c r="B17" s="153" t="s">
        <v>50</v>
      </c>
      <c r="C17" s="154"/>
      <c r="D17" s="154"/>
      <c r="E17" s="155"/>
      <c r="F17" s="153" t="s">
        <v>51</v>
      </c>
      <c r="G17" s="154"/>
      <c r="H17" s="154"/>
      <c r="I17" s="155"/>
      <c r="J17" s="153" t="s">
        <v>52</v>
      </c>
      <c r="K17" s="154"/>
      <c r="L17" s="154"/>
      <c r="M17" s="155"/>
    </row>
    <row r="18" spans="1:24" ht="15.75" thickBot="1" x14ac:dyDescent="0.3">
      <c r="A18" s="105" t="s">
        <v>0</v>
      </c>
      <c r="B18" s="53" t="s">
        <v>30</v>
      </c>
      <c r="C18" s="54" t="s">
        <v>31</v>
      </c>
      <c r="D18" s="54" t="s">
        <v>32</v>
      </c>
      <c r="E18" s="56" t="s">
        <v>33</v>
      </c>
      <c r="F18" s="57" t="s">
        <v>30</v>
      </c>
      <c r="G18" s="54" t="s">
        <v>31</v>
      </c>
      <c r="H18" s="54" t="s">
        <v>32</v>
      </c>
      <c r="I18" s="56" t="s">
        <v>33</v>
      </c>
      <c r="J18" s="57" t="s">
        <v>30</v>
      </c>
      <c r="K18" s="54" t="s">
        <v>31</v>
      </c>
      <c r="L18" s="54" t="s">
        <v>32</v>
      </c>
      <c r="M18" s="56" t="s">
        <v>33</v>
      </c>
    </row>
    <row r="19" spans="1:24" ht="15.75" thickBot="1" x14ac:dyDescent="0.3">
      <c r="A19" s="115" t="s">
        <v>25</v>
      </c>
      <c r="B19" s="61">
        <f>Results!$O24/100</f>
        <v>0.93389020250241417</v>
      </c>
      <c r="C19" s="62">
        <f>Results!$O25/100</f>
        <v>0.93389020250241417</v>
      </c>
      <c r="D19" s="62">
        <f>Results!$O26/100</f>
        <v>0.1789561140001753</v>
      </c>
      <c r="E19" s="63">
        <f>Results!$O27/100</f>
        <v>0.14918647357458839</v>
      </c>
      <c r="F19" s="118">
        <f>Results!$O28/100</f>
        <v>0.14872943821189361</v>
      </c>
      <c r="G19" s="119">
        <f>Results!$O29/100</f>
        <v>8.4617578920600373E-2</v>
      </c>
      <c r="H19" s="119">
        <f>Results!$O30/100</f>
        <v>5.0705081677386403E-2</v>
      </c>
      <c r="I19" s="120">
        <f>Results!O$33/100</f>
        <v>2.514913188764727E-2</v>
      </c>
      <c r="J19" s="96">
        <f>Results!$O32/100</f>
        <v>4.7307124389551848E-2</v>
      </c>
      <c r="K19" s="62">
        <f>Results!$O33/100</f>
        <v>2.514913188764727E-2</v>
      </c>
      <c r="L19" s="62">
        <f>Results!$O34/100</f>
        <v>0.34946013131924097</v>
      </c>
      <c r="M19" s="64">
        <f>Results!$O35/100</f>
        <v>0.32112792677909235</v>
      </c>
    </row>
    <row r="20" spans="1:24" ht="15.75" thickBot="1" x14ac:dyDescent="0.3">
      <c r="A20" s="99" t="s">
        <v>26</v>
      </c>
      <c r="B20" s="68">
        <f>Results!O$62/100</f>
        <v>0.46539675160737232</v>
      </c>
      <c r="C20" s="69">
        <f>Results!O$63/100</f>
        <v>0.44387782844577323</v>
      </c>
      <c r="D20" s="69">
        <f>Results!O$64/100</f>
        <v>0.43623477917144254</v>
      </c>
      <c r="E20" s="69">
        <f>Results!O$65/100</f>
        <v>0.30383107144085342</v>
      </c>
      <c r="F20" s="116">
        <f>Results!O$66/100</f>
        <v>0.22447731890403549</v>
      </c>
      <c r="G20" s="116">
        <f>Results!O$67/100</f>
        <v>0.21283401354442621</v>
      </c>
      <c r="H20" s="116">
        <f>Results!O$68/100</f>
        <v>0.21037580550226187</v>
      </c>
      <c r="I20" s="117">
        <f>Results!O$69/100</f>
        <v>0.1585543389329459</v>
      </c>
      <c r="J20" s="104">
        <f>Results!O$70/100</f>
        <v>0.42398426443602533</v>
      </c>
      <c r="K20" s="69">
        <f>Results!O$71/100</f>
        <v>0.41136009337607449</v>
      </c>
      <c r="L20" s="69">
        <f>Results!O$72/100</f>
        <v>0.40018045037886307</v>
      </c>
      <c r="M20" s="71">
        <f>Results!O$73/100</f>
        <v>0.26381780996202564</v>
      </c>
    </row>
    <row r="21" spans="1:24" x14ac:dyDescent="0.25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 x14ac:dyDescent="0.25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</row>
    <row r="32" spans="1:24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</row>
    <row r="33" spans="1:24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</row>
    <row r="34" spans="1:24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</row>
    <row r="35" spans="1:24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</row>
    <row r="36" spans="1:24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24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</row>
    <row r="38" spans="1:24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</row>
    <row r="39" spans="1:24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</row>
    <row r="40" spans="1:24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</row>
    <row r="41" spans="1:24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</row>
    <row r="42" spans="1:24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</row>
    <row r="43" spans="1:24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</row>
    <row r="44" spans="1:24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</row>
    <row r="45" spans="1:24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</row>
    <row r="46" spans="1:24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spans="1:24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</row>
    <row r="49" spans="1:24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</row>
    <row r="50" spans="1:24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</row>
    <row r="51" spans="1:24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</row>
    <row r="52" spans="1:24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</row>
    <row r="53" spans="1:24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</row>
    <row r="54" spans="1:24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</row>
    <row r="55" spans="1:24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spans="1:24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</row>
    <row r="57" spans="1:24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</row>
    <row r="58" spans="1:24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</row>
    <row r="59" spans="1:24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</row>
    <row r="60" spans="1:24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</row>
    <row r="61" spans="1:24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</row>
    <row r="62" spans="1:24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</row>
    <row r="63" spans="1:24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</row>
    <row r="64" spans="1:24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</row>
    <row r="65" spans="1:24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</row>
    <row r="66" spans="1:24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</row>
    <row r="67" spans="1:24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</row>
    <row r="68" spans="1:24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</row>
    <row r="69" spans="1:24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</row>
    <row r="70" spans="1:24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</row>
    <row r="71" spans="1:24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</row>
    <row r="72" spans="1:24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</row>
    <row r="73" spans="1:24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</row>
    <row r="74" spans="1:24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</row>
    <row r="75" spans="1:24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</row>
    <row r="76" spans="1:24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</row>
    <row r="77" spans="1:24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</row>
    <row r="78" spans="1:24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</row>
    <row r="79" spans="1:24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</row>
    <row r="80" spans="1:24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</row>
    <row r="81" spans="1:24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</row>
    <row r="82" spans="1:24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</row>
  </sheetData>
  <mergeCells count="12">
    <mergeCell ref="B12:E12"/>
    <mergeCell ref="F12:I12"/>
    <mergeCell ref="J12:M12"/>
    <mergeCell ref="B17:E17"/>
    <mergeCell ref="F17:I17"/>
    <mergeCell ref="J17:M17"/>
    <mergeCell ref="B1:E1"/>
    <mergeCell ref="F1:I1"/>
    <mergeCell ref="J1:M1"/>
    <mergeCell ref="B7:E7"/>
    <mergeCell ref="F7:I7"/>
    <mergeCell ref="J7:M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821A-D465-4FE6-8330-263DCDE7A293}">
  <dimension ref="A1:AD84"/>
  <sheetViews>
    <sheetView topLeftCell="M63" zoomScale="160" zoomScaleNormal="160" workbookViewId="0">
      <selection activeCell="N22" sqref="N22"/>
    </sheetView>
  </sheetViews>
  <sheetFormatPr defaultRowHeight="15" x14ac:dyDescent="0.25"/>
  <cols>
    <col min="1" max="1" width="17" customWidth="1"/>
  </cols>
  <sheetData>
    <row r="1" spans="1:15" ht="43.5" customHeight="1" thickBot="1" x14ac:dyDescent="0.3">
      <c r="B1" s="150" t="s">
        <v>53</v>
      </c>
      <c r="C1" s="151"/>
      <c r="D1" s="151"/>
      <c r="E1" s="152"/>
      <c r="F1" s="150" t="s">
        <v>54</v>
      </c>
      <c r="G1" s="151"/>
      <c r="H1" s="151"/>
      <c r="I1" s="152"/>
      <c r="J1" s="150" t="s">
        <v>55</v>
      </c>
      <c r="K1" s="151"/>
      <c r="L1" s="151"/>
      <c r="M1" s="152"/>
    </row>
    <row r="2" spans="1:15" ht="15.75" thickBot="1" x14ac:dyDescent="0.3">
      <c r="A2" s="105" t="s">
        <v>0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</row>
    <row r="3" spans="1:15" x14ac:dyDescent="0.25">
      <c r="A3" s="121" t="s">
        <v>21</v>
      </c>
      <c r="B3" s="58">
        <f>Results!Q$14</f>
        <v>19.044847400834531</v>
      </c>
      <c r="C3" s="59">
        <f>Results!Q$15</f>
        <v>19.448600679261439</v>
      </c>
      <c r="D3" s="59">
        <f>Results!Q$16</f>
        <v>19.549539013192891</v>
      </c>
      <c r="E3" s="60">
        <f>Results!Q$17</f>
        <v>20.054215883721</v>
      </c>
      <c r="F3" s="58">
        <f>Results!Q$18</f>
        <v>91.839878112455722</v>
      </c>
      <c r="G3" s="59">
        <f>Results!Q$19</f>
        <v>93.566668435924981</v>
      </c>
      <c r="H3" s="59">
        <f>Results!Q$20</f>
        <v>93.998366098214589</v>
      </c>
      <c r="I3" s="86">
        <f>Results!Q$21</f>
        <v>96.156849344027805</v>
      </c>
      <c r="J3" s="92">
        <f>Results!Q$22</f>
        <v>19.044847400834531</v>
      </c>
      <c r="K3" s="59">
        <f>Results!Q$23</f>
        <v>19.448600679261439</v>
      </c>
      <c r="L3" s="59">
        <f>Results!Q$24</f>
        <v>19.549539013192891</v>
      </c>
      <c r="M3" s="86">
        <f>Results!Q$25</f>
        <v>20.054215883721</v>
      </c>
    </row>
    <row r="4" spans="1:15" x14ac:dyDescent="0.25">
      <c r="A4" s="122" t="s">
        <v>25</v>
      </c>
      <c r="B4" s="80">
        <f>Results!Q$26</f>
        <v>10.56153607545672</v>
      </c>
      <c r="C4" s="81">
        <f>Results!Q$27</f>
        <v>13.647889410743771</v>
      </c>
      <c r="D4" s="81">
        <f>Results!Q$28</f>
        <v>13.86741228226404</v>
      </c>
      <c r="E4" s="90">
        <f>Results!Q$29</f>
        <v>30.516191211381329</v>
      </c>
      <c r="F4" s="80">
        <f>Results!Q$30</f>
        <v>31.318007312672471</v>
      </c>
      <c r="G4" s="81">
        <f>Results!Q$31</f>
        <v>34.87458418393787</v>
      </c>
      <c r="H4" s="81">
        <f>Results!Q$32</f>
        <v>36.791589821612263</v>
      </c>
      <c r="I4" s="90">
        <f>Results!Q$33</f>
        <v>71.688950262138235</v>
      </c>
      <c r="J4" s="93">
        <f>Results!Q$34</f>
        <v>6.6509091479003031</v>
      </c>
      <c r="K4" s="81">
        <f>Results!Q$35</f>
        <v>7.9093209663477966</v>
      </c>
      <c r="L4" s="81">
        <f>Results!Q$36</f>
        <v>8.0486936006907133</v>
      </c>
      <c r="M4" s="90">
        <f>Results!Q$37</f>
        <v>27.381929997999041</v>
      </c>
    </row>
    <row r="5" spans="1:15" ht="15.75" thickBot="1" x14ac:dyDescent="0.3">
      <c r="A5" s="123" t="s">
        <v>26</v>
      </c>
      <c r="B5" s="65">
        <f>Results!Q$62</f>
        <v>5.7777298504190906</v>
      </c>
      <c r="C5" s="66">
        <f>Results!Q$63</f>
        <v>6.8264592059941522</v>
      </c>
      <c r="D5" s="66">
        <f>Results!Q$64</f>
        <v>7.1445988222711234</v>
      </c>
      <c r="E5" s="91">
        <f>Results!Q$65</f>
        <v>27.137092070858198</v>
      </c>
      <c r="F5" s="65">
        <f>Results!Q$66</f>
        <v>10.45526111261823</v>
      </c>
      <c r="G5" s="66">
        <f>Results!Q$67</f>
        <v>12.65472728823228</v>
      </c>
      <c r="H5" s="66">
        <f>Results!Q$68</f>
        <v>13.563011414073721</v>
      </c>
      <c r="I5" s="91">
        <f>Results!Q$69</f>
        <v>32.86062199273514</v>
      </c>
      <c r="J5" s="94">
        <f>Results!Q$70</f>
        <v>5.7477591165544748</v>
      </c>
      <c r="K5" s="66">
        <f>Results!Q$71</f>
        <v>6.4199503573557086</v>
      </c>
      <c r="L5" s="66">
        <f>Results!Q$72</f>
        <v>6.9492044831872004</v>
      </c>
      <c r="M5" s="91">
        <f>Results!Q$73</f>
        <v>27.401110190302362</v>
      </c>
    </row>
    <row r="6" spans="1:15" ht="15.75" thickBot="1" x14ac:dyDescent="0.3"/>
    <row r="7" spans="1:15" ht="29.25" customHeight="1" thickBot="1" x14ac:dyDescent="0.3">
      <c r="B7" s="150" t="s">
        <v>66</v>
      </c>
      <c r="C7" s="151"/>
      <c r="D7" s="151"/>
      <c r="E7" s="152"/>
      <c r="F7" s="150" t="s">
        <v>65</v>
      </c>
      <c r="G7" s="151"/>
      <c r="H7" s="151"/>
      <c r="I7" s="152"/>
      <c r="J7" s="150" t="s">
        <v>67</v>
      </c>
      <c r="K7" s="151"/>
      <c r="L7" s="151"/>
      <c r="M7" s="152"/>
    </row>
    <row r="8" spans="1:15" ht="15.75" thickBot="1" x14ac:dyDescent="0.3">
      <c r="A8" s="105" t="s">
        <v>0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</row>
    <row r="9" spans="1:15" x14ac:dyDescent="0.25">
      <c r="A9" s="121" t="s">
        <v>21</v>
      </c>
      <c r="B9" s="58">
        <f>Results!R$14</f>
        <v>0.29109626770660052</v>
      </c>
      <c r="C9" s="59">
        <f>Results!R$15</f>
        <v>0.2971557049657137</v>
      </c>
      <c r="D9" s="59">
        <f>Results!R$16</f>
        <v>0.2986811484886539</v>
      </c>
      <c r="E9" s="60">
        <f>Results!R$17</f>
        <v>0.30844247359554511</v>
      </c>
      <c r="F9" s="58">
        <f>Results!R$18</f>
        <v>0.24648378588409389</v>
      </c>
      <c r="G9" s="59">
        <f>Results!R$19</f>
        <v>0.25144338386401971</v>
      </c>
      <c r="H9" s="59">
        <f>Results!R$20</f>
        <v>0.25260094747409118</v>
      </c>
      <c r="I9" s="86">
        <f>Results!R$21</f>
        <v>0.2601906390435571</v>
      </c>
      <c r="J9" s="92">
        <f>Results!R$22</f>
        <v>0.29109626770660052</v>
      </c>
      <c r="K9" s="59">
        <f>Results!R$23</f>
        <v>0.2971557049657137</v>
      </c>
      <c r="L9" s="59">
        <f>Results!R$24</f>
        <v>0.2986811484886539</v>
      </c>
      <c r="M9" s="86">
        <f>Results!R$25</f>
        <v>0.30844247359554511</v>
      </c>
    </row>
    <row r="10" spans="1:15" x14ac:dyDescent="0.25">
      <c r="A10" s="122" t="s">
        <v>25</v>
      </c>
      <c r="B10" s="80">
        <f>Results!R$26</f>
        <v>6.10668645277255</v>
      </c>
      <c r="C10" s="81">
        <f>Results!R$27</f>
        <v>7.596491714645297</v>
      </c>
      <c r="D10" s="81">
        <f>Results!R$28</f>
        <v>7.6915317650203887</v>
      </c>
      <c r="E10" s="90">
        <f>Results!R$29</f>
        <v>26.460761290998761</v>
      </c>
      <c r="F10" s="80">
        <f>Results!R$30</f>
        <v>5.1310355059332693</v>
      </c>
      <c r="G10" s="81">
        <f>Results!R$31</f>
        <v>6.5550625001188196</v>
      </c>
      <c r="H10" s="81">
        <f>Results!R$32</f>
        <v>7.1609550803001074</v>
      </c>
      <c r="I10" s="90">
        <f>Results!R$33</f>
        <v>26.197570231855821</v>
      </c>
      <c r="J10" s="93">
        <f>Results!R$34</f>
        <v>6.6509091479003031</v>
      </c>
      <c r="K10" s="81">
        <f>Results!R$35</f>
        <v>7.9093209663477966</v>
      </c>
      <c r="L10" s="81">
        <f>Results!R$36</f>
        <v>8.0486936006907133</v>
      </c>
      <c r="M10" s="90">
        <f>Results!R$37</f>
        <v>27.381929997999041</v>
      </c>
    </row>
    <row r="11" spans="1:15" ht="15.75" thickBot="1" x14ac:dyDescent="0.3">
      <c r="A11" s="123" t="s">
        <v>26</v>
      </c>
      <c r="B11" s="65">
        <f>Results!R$62</f>
        <v>5.5469963525907557</v>
      </c>
      <c r="C11" s="66">
        <f>Results!R$63</f>
        <v>6.5082849085916434</v>
      </c>
      <c r="D11" s="66">
        <f>Results!R$64</f>
        <v>6.8239110373119356</v>
      </c>
      <c r="E11" s="91">
        <f>Results!R$65</f>
        <v>27.137092070858198</v>
      </c>
      <c r="F11" s="65">
        <f>Results!R$66</f>
        <v>5.1451524953184116</v>
      </c>
      <c r="G11" s="66">
        <f>Results!R$67</f>
        <v>5.8291749320750501</v>
      </c>
      <c r="H11" s="66">
        <f>Results!R$68</f>
        <v>6.1512031146431054</v>
      </c>
      <c r="I11" s="91">
        <f>Results!R$69</f>
        <v>27.137092070858198</v>
      </c>
      <c r="J11" s="94">
        <f>Results!R$70</f>
        <v>5.3847837955921936</v>
      </c>
      <c r="K11" s="66">
        <f>Results!R$71</f>
        <v>6.0603633228817273</v>
      </c>
      <c r="L11" s="66">
        <f>Results!R$72</f>
        <v>6.5533222925487777</v>
      </c>
      <c r="M11" s="91">
        <f>Results!R$73</f>
        <v>27.401110190302362</v>
      </c>
    </row>
    <row r="12" spans="1:15" ht="16.5" customHeight="1" thickBot="1" x14ac:dyDescent="0.3">
      <c r="O12">
        <v>2040</v>
      </c>
    </row>
    <row r="13" spans="1:15" ht="15.75" thickBot="1" x14ac:dyDescent="0.3">
      <c r="B13" s="150" t="s">
        <v>56</v>
      </c>
      <c r="C13" s="151"/>
      <c r="D13" s="151"/>
      <c r="E13" s="152"/>
      <c r="F13" s="150" t="s">
        <v>57</v>
      </c>
      <c r="G13" s="151"/>
      <c r="H13" s="151"/>
      <c r="I13" s="152"/>
      <c r="J13" s="150" t="s">
        <v>58</v>
      </c>
      <c r="K13" s="151"/>
      <c r="L13" s="151"/>
      <c r="M13" s="152"/>
    </row>
    <row r="14" spans="1:15" ht="15.75" thickBot="1" x14ac:dyDescent="0.3">
      <c r="A14" s="105" t="s">
        <v>0</v>
      </c>
      <c r="B14" s="53" t="s">
        <v>30</v>
      </c>
      <c r="C14" s="54" t="s">
        <v>31</v>
      </c>
      <c r="D14" s="54" t="s">
        <v>32</v>
      </c>
      <c r="E14" s="55" t="s">
        <v>33</v>
      </c>
      <c r="F14" s="53" t="s">
        <v>30</v>
      </c>
      <c r="G14" s="54" t="s">
        <v>31</v>
      </c>
      <c r="H14" s="54" t="s">
        <v>32</v>
      </c>
      <c r="I14" s="55" t="s">
        <v>33</v>
      </c>
      <c r="J14" s="53" t="s">
        <v>30</v>
      </c>
      <c r="K14" s="54" t="s">
        <v>31</v>
      </c>
      <c r="L14" s="54" t="s">
        <v>32</v>
      </c>
      <c r="M14" s="56" t="s">
        <v>33</v>
      </c>
    </row>
    <row r="15" spans="1:15" x14ac:dyDescent="0.25">
      <c r="A15" s="121" t="s">
        <v>21</v>
      </c>
      <c r="B15" s="58">
        <f>Results!S$14</f>
        <v>0</v>
      </c>
      <c r="C15" s="59">
        <f>Results!S$15</f>
        <v>0</v>
      </c>
      <c r="D15" s="59">
        <f>Results!S$16</f>
        <v>0</v>
      </c>
      <c r="E15" s="60">
        <f>Results!S$17</f>
        <v>0</v>
      </c>
      <c r="F15" s="58">
        <f>Results!S$18</f>
        <v>0</v>
      </c>
      <c r="G15" s="59">
        <f>Results!S$19</f>
        <v>0</v>
      </c>
      <c r="H15" s="59">
        <f>Results!S$20</f>
        <v>0</v>
      </c>
      <c r="I15" s="86">
        <f>Results!S$21</f>
        <v>0</v>
      </c>
      <c r="J15" s="92">
        <f>Results!S$22</f>
        <v>0</v>
      </c>
      <c r="K15" s="59">
        <f>Results!S$23</f>
        <v>0</v>
      </c>
      <c r="L15" s="59">
        <f>Results!S$24</f>
        <v>0</v>
      </c>
      <c r="M15" s="86">
        <f>Results!S$25</f>
        <v>0</v>
      </c>
    </row>
    <row r="16" spans="1:15" x14ac:dyDescent="0.25">
      <c r="A16" s="122" t="s">
        <v>25</v>
      </c>
      <c r="B16" s="83">
        <f>Results!S$26</f>
        <v>5.3457603278315133</v>
      </c>
      <c r="C16" s="84">
        <f>Results!S$27</f>
        <v>6.7966082223913302</v>
      </c>
      <c r="D16" s="84">
        <f>Results!S$28</f>
        <v>6.8881166630293054</v>
      </c>
      <c r="E16" s="87">
        <f>Results!S$29</f>
        <v>26.22101985257045</v>
      </c>
      <c r="F16" s="83">
        <f>Results!S$30</f>
        <v>3.6225967132696648</v>
      </c>
      <c r="G16" s="84">
        <f>Results!S$31</f>
        <v>5.0901441845869213</v>
      </c>
      <c r="H16" s="84">
        <f>Results!S$32</f>
        <v>5.7080777968637921</v>
      </c>
      <c r="I16" s="87">
        <f>Results!S$33</f>
        <v>25.05281292581989</v>
      </c>
      <c r="J16" s="125">
        <f>Results!S$34</f>
        <v>6.6509091479003031</v>
      </c>
      <c r="K16" s="84">
        <f>Results!S$35</f>
        <v>7.9093209663477966</v>
      </c>
      <c r="L16" s="84">
        <f>Results!S$36</f>
        <v>8.0486936006907133</v>
      </c>
      <c r="M16" s="87">
        <f>Results!S$37</f>
        <v>27.381929997999041</v>
      </c>
    </row>
    <row r="17" spans="1:30" ht="17.25" customHeight="1" thickBot="1" x14ac:dyDescent="0.3">
      <c r="A17" s="123" t="s">
        <v>26</v>
      </c>
      <c r="B17" s="65">
        <f>Results!S$62</f>
        <v>5.4749536574737236</v>
      </c>
      <c r="C17" s="66">
        <f>Results!S$63</f>
        <v>6.4242023095174234</v>
      </c>
      <c r="D17" s="66">
        <f>Results!S$64</f>
        <v>6.7429378744433626</v>
      </c>
      <c r="E17" s="91">
        <f>Results!S$65</f>
        <v>27.137092070858198</v>
      </c>
      <c r="F17" s="65">
        <f>Results!S$66</f>
        <v>4.2289213421769896</v>
      </c>
      <c r="G17" s="66">
        <f>Results!S$67</f>
        <v>4.8561554295561873</v>
      </c>
      <c r="H17" s="66">
        <f>Results!S$68</f>
        <v>5.1653673172700767</v>
      </c>
      <c r="I17" s="91">
        <f>Results!S$69</f>
        <v>26.822878664266302</v>
      </c>
      <c r="J17" s="94">
        <f>Results!S$70</f>
        <v>5.2708598357084178</v>
      </c>
      <c r="K17" s="66">
        <f>Results!S$71</f>
        <v>5.9593197050836837</v>
      </c>
      <c r="L17" s="66">
        <f>Results!S$72</f>
        <v>6.4505520440060016</v>
      </c>
      <c r="M17" s="91">
        <f>Results!S$73</f>
        <v>27.401110190302362</v>
      </c>
    </row>
    <row r="18" spans="1:30" ht="15.75" thickBot="1" x14ac:dyDescent="0.3"/>
    <row r="19" spans="1:30" ht="15.75" thickBot="1" x14ac:dyDescent="0.3">
      <c r="B19" s="153" t="s">
        <v>50</v>
      </c>
      <c r="C19" s="154"/>
      <c r="D19" s="154"/>
      <c r="E19" s="155"/>
      <c r="F19" s="153" t="s">
        <v>51</v>
      </c>
      <c r="G19" s="154"/>
      <c r="H19" s="154"/>
      <c r="I19" s="155"/>
      <c r="J19" s="153" t="s">
        <v>52</v>
      </c>
      <c r="K19" s="154"/>
      <c r="L19" s="154"/>
      <c r="M19" s="155"/>
    </row>
    <row r="20" spans="1:30" ht="15.75" thickBot="1" x14ac:dyDescent="0.3">
      <c r="A20" s="105" t="s">
        <v>0</v>
      </c>
      <c r="B20" s="53" t="s">
        <v>30</v>
      </c>
      <c r="C20" s="54" t="s">
        <v>31</v>
      </c>
      <c r="D20" s="54" t="s">
        <v>32</v>
      </c>
      <c r="E20" s="56" t="s">
        <v>33</v>
      </c>
      <c r="F20" s="57" t="s">
        <v>30</v>
      </c>
      <c r="G20" s="54" t="s">
        <v>31</v>
      </c>
      <c r="H20" s="54" t="s">
        <v>32</v>
      </c>
      <c r="I20" s="56" t="s">
        <v>33</v>
      </c>
      <c r="J20" s="57" t="s">
        <v>30</v>
      </c>
      <c r="K20" s="54" t="s">
        <v>31</v>
      </c>
      <c r="L20" s="54" t="s">
        <v>32</v>
      </c>
      <c r="M20" s="56" t="s">
        <v>33</v>
      </c>
    </row>
    <row r="21" spans="1:30" x14ac:dyDescent="0.25">
      <c r="A21" s="115" t="s">
        <v>21</v>
      </c>
      <c r="B21" s="61">
        <f>Results!$O19/100</f>
        <v>0.14233349895320629</v>
      </c>
      <c r="C21" s="62">
        <f>Results!$O20/100</f>
        <v>0.14233349895320629</v>
      </c>
      <c r="D21" s="62">
        <f>Results!$O21/100</f>
        <v>0.14233349895320629</v>
      </c>
      <c r="E21" s="63">
        <f>Results!$O22/100</f>
        <v>0.93389020250241417</v>
      </c>
      <c r="F21" s="61">
        <f>Results!$O23/100</f>
        <v>0.93389020250241417</v>
      </c>
      <c r="G21" s="62">
        <f>Results!$O24/100</f>
        <v>0.93389020250241417</v>
      </c>
      <c r="H21" s="62">
        <f>Results!$O25/100</f>
        <v>0.93389020250241417</v>
      </c>
      <c r="I21" s="63">
        <f>Results!$O26/100</f>
        <v>0.1789561140001753</v>
      </c>
      <c r="J21" s="61">
        <f>Results!$O27/100</f>
        <v>0.14918647357458839</v>
      </c>
      <c r="K21" s="62">
        <f>Results!$O28/100</f>
        <v>0.14872943821189361</v>
      </c>
      <c r="L21" s="62">
        <f>Results!$O29/100</f>
        <v>8.4617578920600373E-2</v>
      </c>
      <c r="M21" s="64">
        <f>Results!$O30/100</f>
        <v>5.0705081677386403E-2</v>
      </c>
    </row>
    <row r="22" spans="1:30" x14ac:dyDescent="0.25">
      <c r="A22" s="124" t="s">
        <v>25</v>
      </c>
      <c r="B22" s="126">
        <f>Results!$O24/100</f>
        <v>0.93389020250241417</v>
      </c>
      <c r="C22" s="127">
        <f>Results!$O25/100</f>
        <v>0.93389020250241417</v>
      </c>
      <c r="D22" s="127">
        <f>Results!$O26/100</f>
        <v>0.1789561140001753</v>
      </c>
      <c r="E22" s="128">
        <f>Results!$O27/100</f>
        <v>0.14918647357458839</v>
      </c>
      <c r="F22" s="126">
        <f>Results!$O28/100</f>
        <v>0.14872943821189361</v>
      </c>
      <c r="G22" s="127">
        <f>Results!$O29/100</f>
        <v>8.4617578920600373E-2</v>
      </c>
      <c r="H22" s="127">
        <f>Results!$O30/100</f>
        <v>5.0705081677386403E-2</v>
      </c>
      <c r="I22" s="128">
        <f>Results!O$33/100</f>
        <v>2.514913188764727E-2</v>
      </c>
      <c r="J22" s="129">
        <f>Results!$O32/100</f>
        <v>4.7307124389551848E-2</v>
      </c>
      <c r="K22" s="127">
        <f>Results!$O33/100</f>
        <v>2.514913188764727E-2</v>
      </c>
      <c r="L22" s="127">
        <f>Results!$O34/100</f>
        <v>0.34946013131924097</v>
      </c>
      <c r="M22" s="128">
        <f>Results!$O35/100</f>
        <v>0.32112792677909235</v>
      </c>
    </row>
    <row r="23" spans="1:30" ht="15.75" thickBot="1" x14ac:dyDescent="0.3">
      <c r="A23" s="99" t="s">
        <v>26</v>
      </c>
      <c r="B23" s="68">
        <f>Results!O$62/100</f>
        <v>0.46539675160737232</v>
      </c>
      <c r="C23" s="69">
        <f>Results!O$63/100</f>
        <v>0.44387782844577323</v>
      </c>
      <c r="D23" s="69">
        <f>Results!O$64/100</f>
        <v>0.43623477917144254</v>
      </c>
      <c r="E23" s="71">
        <f>Results!O$65/100</f>
        <v>0.30383107144085342</v>
      </c>
      <c r="F23" s="68">
        <f>Results!O$66/100</f>
        <v>0.22447731890403549</v>
      </c>
      <c r="G23" s="69">
        <f>Results!O$67/100</f>
        <v>0.21283401354442621</v>
      </c>
      <c r="H23" s="69">
        <f>Results!O$68/100</f>
        <v>0.21037580550226187</v>
      </c>
      <c r="I23" s="71">
        <f>Results!O$69/100</f>
        <v>0.1585543389329459</v>
      </c>
      <c r="J23" s="104">
        <f>Results!O$70/100</f>
        <v>0.42398426443602533</v>
      </c>
      <c r="K23" s="69">
        <f>Results!O$71/100</f>
        <v>0.41136009337607449</v>
      </c>
      <c r="L23" s="69">
        <f>Results!O$72/100</f>
        <v>0.40018045037886307</v>
      </c>
      <c r="M23" s="71">
        <f>Results!O$73/100</f>
        <v>0.26381780996202564</v>
      </c>
    </row>
    <row r="24" spans="1:30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</row>
    <row r="33" spans="1:30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</row>
    <row r="34" spans="1:30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</row>
    <row r="35" spans="1:30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</row>
    <row r="36" spans="1:30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</row>
    <row r="37" spans="1:30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</row>
    <row r="38" spans="1:30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</row>
    <row r="39" spans="1:30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</row>
    <row r="40" spans="1:30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</row>
    <row r="41" spans="1:30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</row>
    <row r="42" spans="1:30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</row>
    <row r="43" spans="1:30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</row>
    <row r="44" spans="1:30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</row>
    <row r="45" spans="1:30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</row>
    <row r="46" spans="1:30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</row>
    <row r="47" spans="1:30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</row>
    <row r="48" spans="1:30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</row>
    <row r="49" spans="1:30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</row>
    <row r="50" spans="1:30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</row>
    <row r="51" spans="1:30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</row>
    <row r="52" spans="1:30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</row>
    <row r="53" spans="1:30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</row>
    <row r="54" spans="1:30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</row>
    <row r="55" spans="1:30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</row>
    <row r="56" spans="1:30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</row>
    <row r="57" spans="1:30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</row>
    <row r="58" spans="1:30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</row>
    <row r="59" spans="1:30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</row>
    <row r="60" spans="1:30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</row>
    <row r="61" spans="1:30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</row>
    <row r="62" spans="1:30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</row>
    <row r="63" spans="1:30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</row>
    <row r="64" spans="1:30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</row>
    <row r="65" spans="1:30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</row>
    <row r="66" spans="1:30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</row>
    <row r="67" spans="1:30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</row>
    <row r="68" spans="1:30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</row>
    <row r="69" spans="1:30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</row>
    <row r="70" spans="1:30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</row>
    <row r="71" spans="1:30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</row>
    <row r="72" spans="1:30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</row>
    <row r="73" spans="1:30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</row>
    <row r="74" spans="1:30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</row>
    <row r="75" spans="1:30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</row>
    <row r="76" spans="1:30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</row>
    <row r="77" spans="1:30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</row>
    <row r="78" spans="1:30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</row>
    <row r="79" spans="1:30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</row>
    <row r="80" spans="1:30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</row>
    <row r="81" spans="1:30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</row>
    <row r="82" spans="1:30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</row>
    <row r="83" spans="1:30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</row>
    <row r="84" spans="1:30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</row>
  </sheetData>
  <mergeCells count="12">
    <mergeCell ref="B13:E13"/>
    <mergeCell ref="F13:I13"/>
    <mergeCell ref="J13:M13"/>
    <mergeCell ref="B19:E19"/>
    <mergeCell ref="F19:I19"/>
    <mergeCell ref="J19:M19"/>
    <mergeCell ref="B1:E1"/>
    <mergeCell ref="F1:I1"/>
    <mergeCell ref="J1:M1"/>
    <mergeCell ref="B7:E7"/>
    <mergeCell ref="F7:I7"/>
    <mergeCell ref="J7:M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3BD5-029B-490E-8E89-0F71F4E9EEAC}">
  <dimension ref="A1:W83"/>
  <sheetViews>
    <sheetView topLeftCell="F63" zoomScale="160" zoomScaleNormal="160" workbookViewId="0">
      <selection activeCell="N19" sqref="N19"/>
    </sheetView>
  </sheetViews>
  <sheetFormatPr defaultRowHeight="15" x14ac:dyDescent="0.25"/>
  <cols>
    <col min="1" max="1" width="17" customWidth="1"/>
  </cols>
  <sheetData>
    <row r="1" spans="1:13" ht="43.5" customHeight="1" thickBot="1" x14ac:dyDescent="0.3">
      <c r="B1" s="150" t="s">
        <v>53</v>
      </c>
      <c r="C1" s="151"/>
      <c r="D1" s="151"/>
      <c r="E1" s="152"/>
      <c r="F1" s="150" t="s">
        <v>54</v>
      </c>
      <c r="G1" s="151"/>
      <c r="H1" s="151"/>
      <c r="I1" s="152"/>
      <c r="J1" s="150" t="s">
        <v>55</v>
      </c>
      <c r="K1" s="151"/>
      <c r="L1" s="151"/>
      <c r="M1" s="152"/>
    </row>
    <row r="2" spans="1:13" ht="15.75" thickBot="1" x14ac:dyDescent="0.3">
      <c r="A2" s="105" t="s">
        <v>0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</row>
    <row r="3" spans="1:13" x14ac:dyDescent="0.25">
      <c r="A3" s="74" t="s">
        <v>25</v>
      </c>
      <c r="B3" s="58">
        <f>Results!Q$50</f>
        <v>2.3608871046323481</v>
      </c>
      <c r="C3" s="59">
        <f>Results!Q$51</f>
        <v>2.646591985409033</v>
      </c>
      <c r="D3" s="59">
        <f>Results!Q$52</f>
        <v>2.7356626807025668</v>
      </c>
      <c r="E3" s="60">
        <f>Results!Q$53</f>
        <v>9.3618498772826229</v>
      </c>
      <c r="F3" s="58">
        <f>Results!Q$54</f>
        <v>10.42117519181436</v>
      </c>
      <c r="G3" s="59">
        <f>Results!Q$55</f>
        <v>12.720838235591261</v>
      </c>
      <c r="H3" s="59">
        <f>Results!Q$56</f>
        <v>12.81146553527905</v>
      </c>
      <c r="I3" s="86">
        <f>Results!Q$57</f>
        <v>32.66795719577545</v>
      </c>
      <c r="J3" s="92">
        <f>Results!Q$58</f>
        <v>2.3101351556344278</v>
      </c>
      <c r="K3" s="59">
        <f>Results!Q$59</f>
        <v>2.5587455411987579</v>
      </c>
      <c r="L3" s="59">
        <f>Results!Q$60</f>
        <v>2.6594689872404591</v>
      </c>
      <c r="M3" s="86">
        <f>Results!Q$61</f>
        <v>9.3618498772826229</v>
      </c>
    </row>
    <row r="4" spans="1:13" ht="15.75" thickBot="1" x14ac:dyDescent="0.3">
      <c r="A4" s="110" t="s">
        <v>26</v>
      </c>
      <c r="B4" s="65">
        <f>Results!Q$86</f>
        <v>4.8847093718665286</v>
      </c>
      <c r="C4" s="66">
        <f>Results!Q$87</f>
        <v>4.9646040152405506</v>
      </c>
      <c r="D4" s="66">
        <f>Results!Q$88</f>
        <v>4.9884794915733028</v>
      </c>
      <c r="E4" s="67">
        <f>Results!Q$89</f>
        <v>9.3580289712453233</v>
      </c>
      <c r="F4" s="65">
        <f>Results!Q$90</f>
        <v>10.884144391310491</v>
      </c>
      <c r="G4" s="66">
        <f>Results!Q$91</f>
        <v>11.062520897580329</v>
      </c>
      <c r="H4" s="66">
        <f>Results!Q$92</f>
        <v>11.11948486308926</v>
      </c>
      <c r="I4" s="91">
        <f>Results!Q$93</f>
        <v>32.53055822806796</v>
      </c>
      <c r="J4" s="94">
        <f>Results!Q$94</f>
        <v>4.5820200929691977</v>
      </c>
      <c r="K4" s="66">
        <f>Results!Q$95</f>
        <v>4.6805077360362448</v>
      </c>
      <c r="L4" s="66">
        <f>Results!Q$96</f>
        <v>4.8304911997749116</v>
      </c>
      <c r="M4" s="91">
        <f>Results!Q$97</f>
        <v>9.0989164825064091</v>
      </c>
    </row>
    <row r="5" spans="1:13" x14ac:dyDescent="0.25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13" ht="15.75" thickBot="1" x14ac:dyDescent="0.3"/>
    <row r="7" spans="1:13" ht="29.25" customHeight="1" thickBot="1" x14ac:dyDescent="0.3">
      <c r="B7" s="150" t="s">
        <v>66</v>
      </c>
      <c r="C7" s="151"/>
      <c r="D7" s="151"/>
      <c r="E7" s="152"/>
      <c r="F7" s="150" t="s">
        <v>65</v>
      </c>
      <c r="G7" s="151"/>
      <c r="H7" s="151"/>
      <c r="I7" s="152"/>
      <c r="J7" s="150" t="s">
        <v>67</v>
      </c>
      <c r="K7" s="151"/>
      <c r="L7" s="151"/>
      <c r="M7" s="152"/>
    </row>
    <row r="8" spans="1:13" ht="15.75" thickBot="1" x14ac:dyDescent="0.3">
      <c r="A8" s="105" t="s">
        <v>0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</row>
    <row r="9" spans="1:13" x14ac:dyDescent="0.25">
      <c r="A9" s="74" t="s">
        <v>25</v>
      </c>
      <c r="B9" s="58">
        <f>Results!R$50</f>
        <v>1.5159728782239521</v>
      </c>
      <c r="C9" s="59">
        <f>Results!R$51</f>
        <v>1.747049423603795</v>
      </c>
      <c r="D9" s="59">
        <f>Results!R$52</f>
        <v>1.8286661500246271</v>
      </c>
      <c r="E9" s="60">
        <f>Results!R$53</f>
        <v>9.3618498772826229</v>
      </c>
      <c r="F9" s="58">
        <f>Results!R$54</f>
        <v>1.2348766874349351</v>
      </c>
      <c r="G9" s="59">
        <f>Results!R$55</f>
        <v>1.583357034184957</v>
      </c>
      <c r="H9" s="59">
        <f>Results!R$56</f>
        <v>1.6471412973258479</v>
      </c>
      <c r="I9" s="86">
        <f>Results!R$57</f>
        <v>9.3618498772826229</v>
      </c>
      <c r="J9" s="92">
        <f>Results!R$58</f>
        <v>1.6115360917613999</v>
      </c>
      <c r="K9" s="59">
        <f>Results!R$59</f>
        <v>1.821158507184869</v>
      </c>
      <c r="L9" s="59">
        <f>Results!R$60</f>
        <v>1.9048906034138711</v>
      </c>
      <c r="M9" s="86">
        <f>Results!R$61</f>
        <v>9.3618498772826229</v>
      </c>
    </row>
    <row r="10" spans="1:13" ht="15.75" thickBot="1" x14ac:dyDescent="0.3">
      <c r="A10" s="110" t="s">
        <v>26</v>
      </c>
      <c r="B10" s="65">
        <f>Results!R$86</f>
        <v>0.66976802051355566</v>
      </c>
      <c r="C10" s="66">
        <f>Results!R$87</f>
        <v>0.72240738811708327</v>
      </c>
      <c r="D10" s="66">
        <f>Results!R$88</f>
        <v>0.74001894498331777</v>
      </c>
      <c r="E10" s="67">
        <f>Results!R$89</f>
        <v>2.4649777863088529</v>
      </c>
      <c r="F10" s="65">
        <f>Results!R$90</f>
        <v>0.45460471398015118</v>
      </c>
      <c r="G10" s="66">
        <f>Results!R$91</f>
        <v>0.50385156536885534</v>
      </c>
      <c r="H10" s="66">
        <f>Results!R$92</f>
        <v>0.51665602105965425</v>
      </c>
      <c r="I10" s="91">
        <f>Results!R$93</f>
        <v>1.7697241798863359</v>
      </c>
      <c r="J10" s="94">
        <f>Results!R$94</f>
        <v>0.7377107549229156</v>
      </c>
      <c r="K10" s="66">
        <f>Results!R$95</f>
        <v>0.77200693734568315</v>
      </c>
      <c r="L10" s="66">
        <f>Results!R$96</f>
        <v>0.82039426488318401</v>
      </c>
      <c r="M10" s="91">
        <f>Results!R$97</f>
        <v>2.4649777863088529</v>
      </c>
    </row>
    <row r="11" spans="1:13" ht="15.75" thickBot="1" x14ac:dyDescent="0.3"/>
    <row r="12" spans="1:13" ht="30.75" customHeight="1" thickBot="1" x14ac:dyDescent="0.3">
      <c r="B12" s="150" t="s">
        <v>56</v>
      </c>
      <c r="C12" s="151"/>
      <c r="D12" s="151"/>
      <c r="E12" s="152"/>
      <c r="F12" s="150" t="s">
        <v>57</v>
      </c>
      <c r="G12" s="151"/>
      <c r="H12" s="151"/>
      <c r="I12" s="152"/>
      <c r="J12" s="150" t="s">
        <v>58</v>
      </c>
      <c r="K12" s="151"/>
      <c r="L12" s="151"/>
      <c r="M12" s="152"/>
    </row>
    <row r="13" spans="1:13" ht="15.75" thickBot="1" x14ac:dyDescent="0.3">
      <c r="A13" s="105" t="s">
        <v>0</v>
      </c>
      <c r="B13" s="53" t="s">
        <v>30</v>
      </c>
      <c r="C13" s="54" t="s">
        <v>31</v>
      </c>
      <c r="D13" s="54" t="s">
        <v>32</v>
      </c>
      <c r="E13" s="55" t="s">
        <v>33</v>
      </c>
      <c r="F13" s="53" t="s">
        <v>30</v>
      </c>
      <c r="G13" s="54" t="s">
        <v>31</v>
      </c>
      <c r="H13" s="54" t="s">
        <v>32</v>
      </c>
      <c r="I13" s="55" t="s">
        <v>33</v>
      </c>
      <c r="J13" s="53" t="s">
        <v>30</v>
      </c>
      <c r="K13" s="54" t="s">
        <v>31</v>
      </c>
      <c r="L13" s="54" t="s">
        <v>32</v>
      </c>
      <c r="M13" s="56" t="s">
        <v>33</v>
      </c>
    </row>
    <row r="14" spans="1:13" x14ac:dyDescent="0.25">
      <c r="A14" s="74" t="s">
        <v>25</v>
      </c>
      <c r="B14" s="58">
        <f>Results!S$50</f>
        <v>1.2010384970837009</v>
      </c>
      <c r="C14" s="59">
        <f>Results!S$51</f>
        <v>1.447948746675588</v>
      </c>
      <c r="D14" s="59">
        <f>Results!S$52</f>
        <v>1.5369061488275471</v>
      </c>
      <c r="E14" s="60">
        <f>Results!S$53</f>
        <v>9.3618498772826229</v>
      </c>
      <c r="F14" s="58">
        <f>Results!S$54</f>
        <v>0.4591539368757015</v>
      </c>
      <c r="G14" s="59">
        <f>Results!S$55</f>
        <v>0.81289023980220443</v>
      </c>
      <c r="H14" s="59">
        <f>Results!S$56</f>
        <v>0.88028091727450142</v>
      </c>
      <c r="I14" s="86">
        <f>Results!S$57</f>
        <v>8.7340366865966139</v>
      </c>
      <c r="J14" s="92">
        <f>Results!S$58</f>
        <v>1.3454186852932779</v>
      </c>
      <c r="K14" s="59">
        <f>Results!S$59</f>
        <v>1.567488660190965</v>
      </c>
      <c r="L14" s="59">
        <f>Results!S$60</f>
        <v>1.655205805075082</v>
      </c>
      <c r="M14" s="86">
        <f>Results!S$61</f>
        <v>9.3618498772826229</v>
      </c>
    </row>
    <row r="15" spans="1:13" ht="15.75" thickBot="1" x14ac:dyDescent="0.3">
      <c r="A15" s="110" t="s">
        <v>26</v>
      </c>
      <c r="B15" s="65">
        <f>Results!S$86</f>
        <v>0</v>
      </c>
      <c r="C15" s="66">
        <f>Results!S$87</f>
        <v>0</v>
      </c>
      <c r="D15" s="66">
        <f>Results!S$88</f>
        <v>0</v>
      </c>
      <c r="E15" s="67">
        <f>Results!S$89</f>
        <v>1.81677664679722</v>
      </c>
      <c r="F15" s="65">
        <f>Results!S$90</f>
        <v>0</v>
      </c>
      <c r="G15" s="66">
        <f>Results!S$91</f>
        <v>0</v>
      </c>
      <c r="H15" s="66">
        <f>Results!S$92</f>
        <v>0</v>
      </c>
      <c r="I15" s="91">
        <f>Results!S$93</f>
        <v>0.93759785200046131</v>
      </c>
      <c r="J15" s="94">
        <f>Results!S$94</f>
        <v>0</v>
      </c>
      <c r="K15" s="66">
        <f>Results!S$95</f>
        <v>3.7154887777132439E-2</v>
      </c>
      <c r="L15" s="66">
        <f>Results!S$96</f>
        <v>8.9850484393705382E-2</v>
      </c>
      <c r="M15" s="91">
        <f>Results!S$97</f>
        <v>1.823377650306095</v>
      </c>
    </row>
    <row r="16" spans="1:13" ht="15.75" thickBot="1" x14ac:dyDescent="0.3"/>
    <row r="17" spans="1:23" ht="48" customHeight="1" thickBot="1" x14ac:dyDescent="0.3">
      <c r="B17" s="153" t="s">
        <v>50</v>
      </c>
      <c r="C17" s="154"/>
      <c r="D17" s="154"/>
      <c r="E17" s="155"/>
      <c r="F17" s="153" t="s">
        <v>51</v>
      </c>
      <c r="G17" s="154"/>
      <c r="H17" s="154"/>
      <c r="I17" s="155"/>
      <c r="J17" s="153" t="s">
        <v>52</v>
      </c>
      <c r="K17" s="154"/>
      <c r="L17" s="154"/>
      <c r="M17" s="155"/>
    </row>
    <row r="18" spans="1:23" ht="15.75" thickBot="1" x14ac:dyDescent="0.3">
      <c r="A18" s="105" t="s">
        <v>0</v>
      </c>
      <c r="B18" s="53" t="s">
        <v>30</v>
      </c>
      <c r="C18" s="54" t="s">
        <v>31</v>
      </c>
      <c r="D18" s="54" t="s">
        <v>32</v>
      </c>
      <c r="E18" s="56" t="s">
        <v>33</v>
      </c>
      <c r="F18" s="57" t="s">
        <v>30</v>
      </c>
      <c r="G18" s="54" t="s">
        <v>31</v>
      </c>
      <c r="H18" s="54" t="s">
        <v>32</v>
      </c>
      <c r="I18" s="56" t="s">
        <v>33</v>
      </c>
      <c r="J18" s="57" t="s">
        <v>30</v>
      </c>
      <c r="K18" s="54" t="s">
        <v>31</v>
      </c>
      <c r="L18" s="54" t="s">
        <v>32</v>
      </c>
      <c r="M18" s="56" t="s">
        <v>33</v>
      </c>
    </row>
    <row r="19" spans="1:23" x14ac:dyDescent="0.25">
      <c r="A19" s="115" t="s">
        <v>25</v>
      </c>
      <c r="B19" s="61">
        <f>Results!O$50/100</f>
        <v>0.77884471313688519</v>
      </c>
      <c r="C19" s="62">
        <f>Results!O$51/100</f>
        <v>0.76088438091568589</v>
      </c>
      <c r="D19" s="62">
        <f>Results!O$52/100</f>
        <v>0.75140000160674991</v>
      </c>
      <c r="E19" s="63">
        <f>Results!O$53/100</f>
        <v>0.6532563973715847</v>
      </c>
      <c r="F19" s="61">
        <f>Results!O$54/100</f>
        <v>0.17119191490930169</v>
      </c>
      <c r="G19" s="62">
        <f>Results!O$55/100</f>
        <v>0.15872285301231751</v>
      </c>
      <c r="H19" s="62">
        <f>Results!O$56/100</f>
        <v>0.1587629498368627</v>
      </c>
      <c r="I19" s="64">
        <f>Results!O$57/100</f>
        <v>0.1121738022526993</v>
      </c>
      <c r="J19" s="96">
        <f>Results!O$58/100</f>
        <v>0.83217034194749029</v>
      </c>
      <c r="K19" s="62">
        <f>Results!O$59/100</f>
        <v>0.82001862367640177</v>
      </c>
      <c r="L19" s="62">
        <f>Results!O$60/100</f>
        <v>0.81258653637404421</v>
      </c>
      <c r="M19" s="64">
        <f>Results!O$61/100</f>
        <v>0.71913821990620042</v>
      </c>
    </row>
    <row r="20" spans="1:23" ht="15.75" thickBot="1" x14ac:dyDescent="0.3">
      <c r="A20" s="99" t="s">
        <v>26</v>
      </c>
      <c r="B20" s="68">
        <f>Results!O$86/100</f>
        <v>0.92913971941825568</v>
      </c>
      <c r="C20" s="69">
        <f>Results!O$87/100</f>
        <v>0.92913971941825568</v>
      </c>
      <c r="D20" s="69">
        <f>Results!O$88/100</f>
        <v>0.92913971941825568</v>
      </c>
      <c r="E20" s="70">
        <f>Results!O$89/100</f>
        <v>0.84950941422814719</v>
      </c>
      <c r="F20" s="68">
        <f>Results!O$90/100</f>
        <v>0.25927979942179841</v>
      </c>
      <c r="G20" s="69">
        <f>Results!O$91/100</f>
        <v>0.25927979942179841</v>
      </c>
      <c r="H20" s="69">
        <f>Results!O$92/100</f>
        <v>0.25927979942179841</v>
      </c>
      <c r="I20" s="71">
        <f>Results!O$93/100</f>
        <v>0.20841724145929499</v>
      </c>
      <c r="J20" s="104">
        <f>Results!O$94/100</f>
        <v>0.98557975155462851</v>
      </c>
      <c r="K20" s="69">
        <f>Results!O$95/100</f>
        <v>0.98557975155462851</v>
      </c>
      <c r="L20" s="69">
        <f>Results!O$96/100</f>
        <v>0.97293607096993229</v>
      </c>
      <c r="M20" s="71">
        <f>Results!O$97/100</f>
        <v>0.8994415799020824</v>
      </c>
    </row>
    <row r="21" spans="1:23" x14ac:dyDescent="0.25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</row>
    <row r="22" spans="1:23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</row>
    <row r="23" spans="1:23" x14ac:dyDescent="0.25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</row>
    <row r="24" spans="1:23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</row>
    <row r="25" spans="1:23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</row>
    <row r="26" spans="1:23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</row>
    <row r="27" spans="1:23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</row>
    <row r="28" spans="1:23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</row>
    <row r="29" spans="1:23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</row>
    <row r="30" spans="1:23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</row>
    <row r="31" spans="1:23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</row>
    <row r="32" spans="1:23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</row>
    <row r="33" spans="1:23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</row>
    <row r="34" spans="1:23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</row>
    <row r="35" spans="1:23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</row>
    <row r="36" spans="1:23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</row>
    <row r="37" spans="1:23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</row>
    <row r="38" spans="1:23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</row>
    <row r="39" spans="1:23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</row>
    <row r="40" spans="1:23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</row>
    <row r="41" spans="1:23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</row>
    <row r="42" spans="1:23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</row>
    <row r="43" spans="1:23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</row>
    <row r="44" spans="1:23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</row>
    <row r="45" spans="1:23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</row>
    <row r="46" spans="1:23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</row>
    <row r="47" spans="1:23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</row>
    <row r="48" spans="1:23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</row>
    <row r="49" spans="1:23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</row>
    <row r="50" spans="1:23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</row>
    <row r="52" spans="1:23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</row>
    <row r="53" spans="1:23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</row>
    <row r="54" spans="1:23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</row>
    <row r="55" spans="1:23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</row>
    <row r="56" spans="1:23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</row>
    <row r="57" spans="1:23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</row>
    <row r="58" spans="1:23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</row>
    <row r="59" spans="1:23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</row>
    <row r="60" spans="1:23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</row>
    <row r="61" spans="1:23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</row>
    <row r="62" spans="1:23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</row>
    <row r="63" spans="1:23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</row>
    <row r="64" spans="1:23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</row>
    <row r="65" spans="1:23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</row>
    <row r="66" spans="1:23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</row>
    <row r="67" spans="1:23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</row>
    <row r="68" spans="1:23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</row>
    <row r="69" spans="1:23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</row>
    <row r="70" spans="1:23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</row>
    <row r="71" spans="1:23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</row>
    <row r="72" spans="1:23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</row>
    <row r="73" spans="1:23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</row>
    <row r="74" spans="1:23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</row>
    <row r="75" spans="1:23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</row>
    <row r="76" spans="1:23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</row>
    <row r="77" spans="1:23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</row>
    <row r="78" spans="1:23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</row>
    <row r="79" spans="1:23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</row>
    <row r="80" spans="1:23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</row>
    <row r="81" spans="1:23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</row>
    <row r="82" spans="1:23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</row>
    <row r="83" spans="1:23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</row>
  </sheetData>
  <mergeCells count="12">
    <mergeCell ref="B12:E12"/>
    <mergeCell ref="F12:I12"/>
    <mergeCell ref="J12:M12"/>
    <mergeCell ref="B17:E17"/>
    <mergeCell ref="F17:I17"/>
    <mergeCell ref="J17:M17"/>
    <mergeCell ref="B1:E1"/>
    <mergeCell ref="F1:I1"/>
    <mergeCell ref="J1:M1"/>
    <mergeCell ref="B7:E7"/>
    <mergeCell ref="F7:I7"/>
    <mergeCell ref="J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Results</vt:lpstr>
      <vt:lpstr>NT</vt:lpstr>
      <vt:lpstr>GA</vt:lpstr>
      <vt:lpstr>DE</vt:lpstr>
      <vt:lpstr>2035</vt:lpstr>
      <vt:lpstr>2040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2025-05-15T11:25:53Z</dcterms:created>
  <dcterms:modified xsi:type="dcterms:W3CDTF">2025-09-21T19:58:04Z</dcterms:modified>
</cp:coreProperties>
</file>