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5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6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1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2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7.xml" ContentType="application/vnd.openxmlformats-officedocument.drawing+xml"/>
  <Override PartName="/xl/charts/chart43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4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5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6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7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8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carlo\OneDrive\Ambiente de Trabalho\Faculdade\5º ANO\Dissertação\Dados\GitHub\"/>
    </mc:Choice>
  </mc:AlternateContent>
  <xr:revisionPtr revIDLastSave="0" documentId="13_ncr:1_{AF61B390-F8E4-47BF-9955-B391913B396B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Results" sheetId="1" r:id="rId1"/>
    <sheet name="NT" sheetId="2" r:id="rId2"/>
    <sheet name="GA" sheetId="8" r:id="rId3"/>
    <sheet name="DE" sheetId="9" r:id="rId4"/>
    <sheet name="2035" sheetId="5" r:id="rId5"/>
    <sheet name="2040" sheetId="6" r:id="rId6"/>
    <sheet name="2050" sheetId="7" r:id="rId7"/>
    <sheet name="Graphs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" i="9" l="1"/>
  <c r="Y4" i="7" s="1"/>
  <c r="X5" i="9"/>
  <c r="W5" i="9"/>
  <c r="W4" i="7" s="1"/>
  <c r="V5" i="9"/>
  <c r="U5" i="9"/>
  <c r="U4" i="7" s="1"/>
  <c r="T5" i="9"/>
  <c r="S5" i="9"/>
  <c r="S4" i="7" s="1"/>
  <c r="R5" i="9"/>
  <c r="Q5" i="9"/>
  <c r="Q4" i="7" s="1"/>
  <c r="P5" i="9"/>
  <c r="O5" i="9"/>
  <c r="O4" i="7" s="1"/>
  <c r="N5" i="9"/>
  <c r="Y4" i="9"/>
  <c r="Y5" i="6" s="1"/>
  <c r="X4" i="9"/>
  <c r="W4" i="9"/>
  <c r="W5" i="6" s="1"/>
  <c r="V4" i="9"/>
  <c r="U4" i="9"/>
  <c r="U5" i="6" s="1"/>
  <c r="T4" i="9"/>
  <c r="S4" i="9"/>
  <c r="S5" i="6" s="1"/>
  <c r="R4" i="9"/>
  <c r="Q4" i="9"/>
  <c r="Q5" i="6" s="1"/>
  <c r="P4" i="9"/>
  <c r="O4" i="9"/>
  <c r="O5" i="6" s="1"/>
  <c r="N4" i="9"/>
  <c r="Y3" i="9"/>
  <c r="Y4" i="5" s="1"/>
  <c r="X3" i="9"/>
  <c r="W3" i="9"/>
  <c r="W4" i="5" s="1"/>
  <c r="V3" i="9"/>
  <c r="U3" i="9"/>
  <c r="U4" i="5" s="1"/>
  <c r="T3" i="9"/>
  <c r="S3" i="9"/>
  <c r="S4" i="5" s="1"/>
  <c r="R3" i="9"/>
  <c r="Q3" i="9"/>
  <c r="Q4" i="5" s="1"/>
  <c r="P3" i="9"/>
  <c r="O3" i="9"/>
  <c r="O4" i="5" s="1"/>
  <c r="N3" i="9"/>
  <c r="M5" i="9"/>
  <c r="M4" i="7" s="1"/>
  <c r="L5" i="9"/>
  <c r="K5" i="9"/>
  <c r="K4" i="7" s="1"/>
  <c r="J5" i="9"/>
  <c r="I5" i="9"/>
  <c r="I4" i="7" s="1"/>
  <c r="H5" i="9"/>
  <c r="G5" i="9"/>
  <c r="G4" i="7" s="1"/>
  <c r="F5" i="9"/>
  <c r="E5" i="9"/>
  <c r="E4" i="7" s="1"/>
  <c r="D5" i="9"/>
  <c r="C5" i="9"/>
  <c r="C4" i="7" s="1"/>
  <c r="B5" i="9"/>
  <c r="M4" i="9"/>
  <c r="M5" i="6" s="1"/>
  <c r="L4" i="9"/>
  <c r="K4" i="9"/>
  <c r="K5" i="6" s="1"/>
  <c r="J4" i="9"/>
  <c r="I4" i="9"/>
  <c r="I5" i="6" s="1"/>
  <c r="H4" i="9"/>
  <c r="G4" i="9"/>
  <c r="G5" i="6" s="1"/>
  <c r="F4" i="9"/>
  <c r="E4" i="9"/>
  <c r="E5" i="6" s="1"/>
  <c r="D4" i="9"/>
  <c r="C4" i="9"/>
  <c r="C5" i="6" s="1"/>
  <c r="B4" i="9"/>
  <c r="M3" i="9"/>
  <c r="M4" i="5" s="1"/>
  <c r="L3" i="9"/>
  <c r="K3" i="9"/>
  <c r="K4" i="5" s="1"/>
  <c r="J3" i="9"/>
  <c r="I3" i="9"/>
  <c r="I4" i="5" s="1"/>
  <c r="H3" i="9"/>
  <c r="G3" i="9"/>
  <c r="G4" i="5" s="1"/>
  <c r="F3" i="9"/>
  <c r="E3" i="9"/>
  <c r="E4" i="5" s="1"/>
  <c r="D3" i="9"/>
  <c r="C3" i="9"/>
  <c r="C4" i="5" s="1"/>
  <c r="B3" i="9"/>
  <c r="Y5" i="8"/>
  <c r="Y3" i="7" s="1"/>
  <c r="X5" i="8"/>
  <c r="W5" i="8"/>
  <c r="W3" i="7" s="1"/>
  <c r="V5" i="8"/>
  <c r="U5" i="8"/>
  <c r="U3" i="7" s="1"/>
  <c r="T5" i="8"/>
  <c r="S5" i="8"/>
  <c r="S3" i="7" s="1"/>
  <c r="R5" i="8"/>
  <c r="Q5" i="8"/>
  <c r="Q3" i="7" s="1"/>
  <c r="P5" i="8"/>
  <c r="O5" i="8"/>
  <c r="O3" i="7" s="1"/>
  <c r="N5" i="8"/>
  <c r="Y4" i="8"/>
  <c r="Y4" i="6" s="1"/>
  <c r="X4" i="8"/>
  <c r="W4" i="8"/>
  <c r="W4" i="6" s="1"/>
  <c r="V4" i="8"/>
  <c r="U4" i="8"/>
  <c r="U4" i="6" s="1"/>
  <c r="T4" i="8"/>
  <c r="S4" i="8"/>
  <c r="S4" i="6" s="1"/>
  <c r="R4" i="8"/>
  <c r="Q4" i="8"/>
  <c r="Q4" i="6" s="1"/>
  <c r="P4" i="8"/>
  <c r="O4" i="8"/>
  <c r="O4" i="6" s="1"/>
  <c r="N4" i="8"/>
  <c r="Y3" i="8"/>
  <c r="Y3" i="5" s="1"/>
  <c r="X3" i="8"/>
  <c r="W3" i="8"/>
  <c r="W3" i="5" s="1"/>
  <c r="V3" i="8"/>
  <c r="U3" i="8"/>
  <c r="U3" i="5" s="1"/>
  <c r="T3" i="8"/>
  <c r="S3" i="8"/>
  <c r="S3" i="5" s="1"/>
  <c r="R3" i="8"/>
  <c r="Q3" i="8"/>
  <c r="Q3" i="5" s="1"/>
  <c r="P3" i="8"/>
  <c r="O3" i="8"/>
  <c r="O3" i="5" s="1"/>
  <c r="N3" i="8"/>
  <c r="M5" i="8"/>
  <c r="M3" i="7" s="1"/>
  <c r="L5" i="8"/>
  <c r="K5" i="8"/>
  <c r="K3" i="7" s="1"/>
  <c r="J5" i="8"/>
  <c r="I5" i="8"/>
  <c r="I3" i="7" s="1"/>
  <c r="H5" i="8"/>
  <c r="G5" i="8"/>
  <c r="G3" i="7" s="1"/>
  <c r="F5" i="8"/>
  <c r="E5" i="8"/>
  <c r="E3" i="7" s="1"/>
  <c r="D5" i="8"/>
  <c r="C5" i="8"/>
  <c r="C3" i="7" s="1"/>
  <c r="B5" i="8"/>
  <c r="M4" i="8"/>
  <c r="M4" i="6" s="1"/>
  <c r="L4" i="8"/>
  <c r="K4" i="8"/>
  <c r="K4" i="6" s="1"/>
  <c r="J4" i="8"/>
  <c r="I4" i="8"/>
  <c r="I4" i="6" s="1"/>
  <c r="H4" i="8"/>
  <c r="G4" i="8"/>
  <c r="G4" i="6" s="1"/>
  <c r="F4" i="8"/>
  <c r="E4" i="8"/>
  <c r="E4" i="6" s="1"/>
  <c r="D4" i="8"/>
  <c r="C4" i="8"/>
  <c r="C4" i="6" s="1"/>
  <c r="B4" i="8"/>
  <c r="M3" i="8"/>
  <c r="M3" i="5" s="1"/>
  <c r="L3" i="8"/>
  <c r="K3" i="8"/>
  <c r="K3" i="5" s="1"/>
  <c r="J3" i="8"/>
  <c r="I3" i="8"/>
  <c r="I3" i="5" s="1"/>
  <c r="H3" i="8"/>
  <c r="G3" i="8"/>
  <c r="G3" i="5" s="1"/>
  <c r="F3" i="8"/>
  <c r="E3" i="8"/>
  <c r="E3" i="5" s="1"/>
  <c r="D3" i="8"/>
  <c r="C3" i="8"/>
  <c r="C3" i="5" s="1"/>
  <c r="B3" i="8"/>
  <c r="Y4" i="2"/>
  <c r="Y3" i="6" s="1"/>
  <c r="X4" i="2"/>
  <c r="W4" i="2"/>
  <c r="W3" i="6" s="1"/>
  <c r="V4" i="2"/>
  <c r="U4" i="2"/>
  <c r="U3" i="6" s="1"/>
  <c r="T4" i="2"/>
  <c r="S4" i="2"/>
  <c r="S3" i="6" s="1"/>
  <c r="R4" i="2"/>
  <c r="Q4" i="2"/>
  <c r="Q3" i="6" s="1"/>
  <c r="P4" i="2"/>
  <c r="O4" i="2"/>
  <c r="O3" i="6" s="1"/>
  <c r="N4" i="2"/>
  <c r="Y3" i="2"/>
  <c r="X3" i="2"/>
  <c r="G46" i="2" s="1"/>
  <c r="W3" i="2"/>
  <c r="V3" i="2"/>
  <c r="F46" i="2" s="1"/>
  <c r="U3" i="2"/>
  <c r="T3" i="2"/>
  <c r="D47" i="2" s="1"/>
  <c r="S3" i="2"/>
  <c r="R3" i="2"/>
  <c r="D46" i="2" s="1"/>
  <c r="Q3" i="2"/>
  <c r="P3" i="2"/>
  <c r="B47" i="2" s="1"/>
  <c r="O3" i="2"/>
  <c r="N3" i="2"/>
  <c r="B46" i="2" s="1"/>
  <c r="M4" i="2"/>
  <c r="L4" i="2"/>
  <c r="K4" i="2"/>
  <c r="J4" i="2"/>
  <c r="I4" i="2"/>
  <c r="H4" i="2"/>
  <c r="G4" i="2"/>
  <c r="F4" i="2"/>
  <c r="E4" i="2"/>
  <c r="D4" i="2"/>
  <c r="C4" i="2"/>
  <c r="B4" i="2"/>
  <c r="M3" i="2"/>
  <c r="L3" i="2"/>
  <c r="K3" i="2"/>
  <c r="J3" i="2"/>
  <c r="I3" i="2"/>
  <c r="H3" i="2"/>
  <c r="G3" i="2"/>
  <c r="F3" i="2"/>
  <c r="E3" i="2"/>
  <c r="D3" i="2"/>
  <c r="C3" i="2"/>
  <c r="B3" i="2"/>
  <c r="B3" i="5" l="1"/>
  <c r="B39" i="8"/>
  <c r="F4" i="6"/>
  <c r="F39" i="8"/>
  <c r="J3" i="7"/>
  <c r="J39" i="8"/>
  <c r="N4" i="6"/>
  <c r="C43" i="8"/>
  <c r="R3" i="7"/>
  <c r="G43" i="8"/>
  <c r="J4" i="5"/>
  <c r="H39" i="9"/>
  <c r="B4" i="7"/>
  <c r="D39" i="9"/>
  <c r="R4" i="5"/>
  <c r="E43" i="9"/>
  <c r="V5" i="6"/>
  <c r="I43" i="9"/>
  <c r="D3" i="5"/>
  <c r="B40" i="8"/>
  <c r="H4" i="6"/>
  <c r="F40" i="8"/>
  <c r="L3" i="7"/>
  <c r="J40" i="8"/>
  <c r="P4" i="6"/>
  <c r="C44" i="8"/>
  <c r="T3" i="7"/>
  <c r="G44" i="8"/>
  <c r="L4" i="5"/>
  <c r="H40" i="9"/>
  <c r="D4" i="7"/>
  <c r="D40" i="9"/>
  <c r="T4" i="5"/>
  <c r="E44" i="9"/>
  <c r="X5" i="6"/>
  <c r="I44" i="9"/>
  <c r="N3" i="6"/>
  <c r="C46" i="2"/>
  <c r="F3" i="5"/>
  <c r="E39" i="8"/>
  <c r="J4" i="6"/>
  <c r="I39" i="8"/>
  <c r="N3" i="5"/>
  <c r="B43" i="8"/>
  <c r="R4" i="6"/>
  <c r="F43" i="8"/>
  <c r="V3" i="7"/>
  <c r="J43" i="8"/>
  <c r="B5" i="6"/>
  <c r="C39" i="9"/>
  <c r="F4" i="7"/>
  <c r="G39" i="9"/>
  <c r="V4" i="5"/>
  <c r="H43" i="9"/>
  <c r="N4" i="7"/>
  <c r="D43" i="9"/>
  <c r="P3" i="6"/>
  <c r="C47" i="2"/>
  <c r="H3" i="5"/>
  <c r="E40" i="8"/>
  <c r="L4" i="6"/>
  <c r="I40" i="8"/>
  <c r="P3" i="5"/>
  <c r="B44" i="8"/>
  <c r="T4" i="6"/>
  <c r="F44" i="8"/>
  <c r="X3" i="7"/>
  <c r="J44" i="8"/>
  <c r="D5" i="6"/>
  <c r="C40" i="9"/>
  <c r="H4" i="7"/>
  <c r="G40" i="9"/>
  <c r="X4" i="5"/>
  <c r="H44" i="9"/>
  <c r="P4" i="7"/>
  <c r="D44" i="9"/>
  <c r="R3" i="6"/>
  <c r="E46" i="2"/>
  <c r="J3" i="5"/>
  <c r="H39" i="8"/>
  <c r="B3" i="7"/>
  <c r="D39" i="8"/>
  <c r="R3" i="5"/>
  <c r="E43" i="8"/>
  <c r="V4" i="6"/>
  <c r="I43" i="8"/>
  <c r="B4" i="5"/>
  <c r="B39" i="9"/>
  <c r="F5" i="6"/>
  <c r="F39" i="9"/>
  <c r="J4" i="7"/>
  <c r="J39" i="9"/>
  <c r="N5" i="6"/>
  <c r="C43" i="9"/>
  <c r="R4" i="7"/>
  <c r="G43" i="9"/>
  <c r="X4" i="6"/>
  <c r="I44" i="8"/>
  <c r="D4" i="5"/>
  <c r="B40" i="9"/>
  <c r="H5" i="6"/>
  <c r="F40" i="9"/>
  <c r="L4" i="7"/>
  <c r="J40" i="9"/>
  <c r="P5" i="6"/>
  <c r="C44" i="9"/>
  <c r="T4" i="7"/>
  <c r="G44" i="9"/>
  <c r="T3" i="6"/>
  <c r="E47" i="2"/>
  <c r="L3" i="5"/>
  <c r="H40" i="8"/>
  <c r="T3" i="5"/>
  <c r="E44" i="8"/>
  <c r="V3" i="5"/>
  <c r="H43" i="8"/>
  <c r="V4" i="7"/>
  <c r="J43" i="9"/>
  <c r="D3" i="7"/>
  <c r="D40" i="8"/>
  <c r="V3" i="6"/>
  <c r="F47" i="2"/>
  <c r="B4" i="6"/>
  <c r="C39" i="8"/>
  <c r="F3" i="7"/>
  <c r="G39" i="8"/>
  <c r="N3" i="7"/>
  <c r="D43" i="8"/>
  <c r="F4" i="5"/>
  <c r="E39" i="9"/>
  <c r="J5" i="6"/>
  <c r="I39" i="9"/>
  <c r="N4" i="5"/>
  <c r="B43" i="9"/>
  <c r="R5" i="6"/>
  <c r="F43" i="9"/>
  <c r="X3" i="6"/>
  <c r="G47" i="2"/>
  <c r="D4" i="6"/>
  <c r="C40" i="8"/>
  <c r="H3" i="7"/>
  <c r="G40" i="8"/>
  <c r="X3" i="5"/>
  <c r="H44" i="8"/>
  <c r="P3" i="7"/>
  <c r="D44" i="8"/>
  <c r="H4" i="5"/>
  <c r="E40" i="9"/>
  <c r="L5" i="6"/>
  <c r="I40" i="9"/>
  <c r="P4" i="5"/>
  <c r="B44" i="9"/>
  <c r="T5" i="6"/>
  <c r="F44" i="9"/>
  <c r="X4" i="7"/>
  <c r="J44" i="9"/>
  <c r="C3" i="6"/>
  <c r="C42" i="2"/>
  <c r="B3" i="6"/>
  <c r="C40" i="2"/>
  <c r="B42" i="2"/>
  <c r="B41" i="2"/>
  <c r="H3" i="6"/>
  <c r="E41" i="2"/>
  <c r="G3" i="6"/>
  <c r="E42" i="2"/>
  <c r="B43" i="2"/>
  <c r="I3" i="6"/>
  <c r="E43" i="2"/>
  <c r="D40" i="2"/>
  <c r="D42" i="2"/>
  <c r="K3" i="6"/>
  <c r="G42" i="2"/>
  <c r="D3" i="6"/>
  <c r="C41" i="2"/>
  <c r="J3" i="6"/>
  <c r="G40" i="2"/>
  <c r="D41" i="2"/>
  <c r="L3" i="6"/>
  <c r="G41" i="2"/>
  <c r="D43" i="2"/>
  <c r="M3" i="6"/>
  <c r="G43" i="2"/>
  <c r="F3" i="6"/>
  <c r="E40" i="2"/>
  <c r="F43" i="2"/>
  <c r="E3" i="6"/>
  <c r="C43" i="2"/>
  <c r="B40" i="2"/>
  <c r="F40" i="2"/>
  <c r="F42" i="2"/>
  <c r="F41" i="2"/>
</calcChain>
</file>

<file path=xl/sharedStrings.xml><?xml version="1.0" encoding="utf-8"?>
<sst xmlns="http://schemas.openxmlformats.org/spreadsheetml/2006/main" count="463" uniqueCount="62">
  <si>
    <t>Scenario</t>
  </si>
  <si>
    <t>Year</t>
  </si>
  <si>
    <t>Storage in Salt Caverns (%)</t>
  </si>
  <si>
    <t>Storage in Pressurized Tanks (%)</t>
  </si>
  <si>
    <t>H2 Produced (kg)</t>
  </si>
  <si>
    <t>H2 Converted (kg)</t>
  </si>
  <si>
    <t>Energy Recovered (kWh)</t>
  </si>
  <si>
    <t>Electricity Cost [€]</t>
  </si>
  <si>
    <t>Yearly CAPEX [€]</t>
  </si>
  <si>
    <t>Yearly OPEX [€]</t>
  </si>
  <si>
    <t>Flexibility Index (%)</t>
  </si>
  <si>
    <t>Flexibility Index H2(%)</t>
  </si>
  <si>
    <t>LCOH (€/kg)</t>
  </si>
  <si>
    <t>Threshold Type</t>
  </si>
  <si>
    <t>Threshold Value</t>
  </si>
  <si>
    <t>NT</t>
  </si>
  <si>
    <t>Average Cost</t>
  </si>
  <si>
    <t>Deficit Cost</t>
  </si>
  <si>
    <t>Manual Threshold</t>
  </si>
  <si>
    <t>GA</t>
  </si>
  <si>
    <t>DE</t>
  </si>
  <si>
    <t>100/0</t>
  </si>
  <si>
    <t>60/40</t>
  </si>
  <si>
    <t>50/50</t>
  </si>
  <si>
    <t>0/100</t>
  </si>
  <si>
    <t>NT- LCOH
Threshold - Average Cost</t>
  </si>
  <si>
    <t>NT - Grid Flexibility Index
Threshold - Average Cost</t>
  </si>
  <si>
    <t>NT- LCOH
Threshold - Deficit Cost</t>
  </si>
  <si>
    <t>NT - Grid Flexibility Index
Threshold - Deficit Cost</t>
  </si>
  <si>
    <t>NT - Grid Flexibility Index
Threshold - Manual Threshold</t>
  </si>
  <si>
    <t>NT- LCOH
Threshold - Manual Threshold</t>
  </si>
  <si>
    <t>LCOH
Threshold - Average Cost</t>
  </si>
  <si>
    <t>LCOH
Threshold - Deficit Cost</t>
  </si>
  <si>
    <t>LCOH
Threshold - Manual Threshold</t>
  </si>
  <si>
    <t>Grid Flexibility Index
Threshold - Average Cost</t>
  </si>
  <si>
    <t>Grid Flexibility Index
Threshold - Deficit Cost</t>
  </si>
  <si>
    <t>Grid Flexibility Index
Threshold - Manual Threshold</t>
  </si>
  <si>
    <t>GA- LCOH
Threshold - Average Cost</t>
  </si>
  <si>
    <t>GA- LCOH
Threshold - Deficit Cost</t>
  </si>
  <si>
    <t>GA- LCOH
Threshold - Manual Threshold</t>
  </si>
  <si>
    <t>GA - Grid Flexibility Index
Threshold - Average Cost</t>
  </si>
  <si>
    <t>GA - Grid Flexibility Index
Threshold - Deficit Cost</t>
  </si>
  <si>
    <t>GA - Grid Flexibility Index
Threshold - Manual Threshold</t>
  </si>
  <si>
    <t>DE- LCOH
Threshold - Deficit Cost</t>
  </si>
  <si>
    <t>DE- LCOH
Threshold - Manual Threshold</t>
  </si>
  <si>
    <t>DE - Grid Flexibility Index
Threshold - Average Cost</t>
  </si>
  <si>
    <t>DE - Grid Flexibility Index
Threshold - Deficit Cost</t>
  </si>
  <si>
    <t>DE - Grid Flexibility Index
Threshold - Manual Threshold</t>
  </si>
  <si>
    <t>Average Cost 2030</t>
  </si>
  <si>
    <t>Deficit Cost 2030</t>
  </si>
  <si>
    <t>Manual Cost 2030</t>
  </si>
  <si>
    <t>Average Cost 2040</t>
  </si>
  <si>
    <t>Deficit Cost 2040</t>
  </si>
  <si>
    <t>Manual Cost 2040</t>
  </si>
  <si>
    <t>Average Cost 2050</t>
  </si>
  <si>
    <t>Deficit Cost 2050</t>
  </si>
  <si>
    <t>Manual Cost 2050</t>
  </si>
  <si>
    <t>DE - LCOH
Threshold - Average Cost</t>
  </si>
  <si>
    <t>Average Cost 2035</t>
  </si>
  <si>
    <t>Deficit Cost 2035</t>
  </si>
  <si>
    <t>Manual Cost 2035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</si>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</sst>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theme="6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59">
    <border>
      <left/>
      <right/>
      <top/>
      <bottom/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/>
      <diagonal/>
    </border>
    <border>
      <left style="thin">
        <color theme="6" tint="-0.499984740745262"/>
      </left>
      <right style="thin">
        <color theme="6" tint="-0.499984740745262"/>
      </right>
      <top/>
      <bottom style="thin">
        <color theme="6" tint="-0.499984740745262"/>
      </bottom>
      <diagonal/>
    </border>
    <border>
      <left style="medium">
        <color theme="6" tint="-0.499984740745262"/>
      </left>
      <right style="thin">
        <color theme="6" tint="-0.499984740745262"/>
      </right>
      <top style="medium">
        <color theme="6" tint="-0.499984740745262"/>
      </top>
      <bottom style="thin">
        <color theme="6" tint="-0.499984740745262"/>
      </bottom>
      <diagonal/>
    </border>
    <border>
      <left style="thin">
        <color theme="6" tint="-0.499984740745262"/>
      </left>
      <right style="thin">
        <color theme="6" tint="-0.499984740745262"/>
      </right>
      <top style="medium">
        <color theme="6" tint="-0.499984740745262"/>
      </top>
      <bottom style="thin">
        <color theme="6" tint="-0.499984740745262"/>
      </bottom>
      <diagonal/>
    </border>
    <border>
      <left style="thin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thin">
        <color theme="6" tint="-0.499984740745262"/>
      </bottom>
      <diagonal/>
    </border>
    <border>
      <left style="medium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thin">
        <color theme="6" tint="-0.499984740745262"/>
      </left>
      <right style="medium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medium">
        <color theme="6" tint="-0.499984740745262"/>
      </left>
      <right style="thin">
        <color theme="6" tint="-0.499984740745262"/>
      </right>
      <top style="thin">
        <color theme="6" tint="-0.499984740745262"/>
      </top>
      <bottom style="medium">
        <color theme="6" tint="-0.499984740745262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medium">
        <color theme="6" tint="-0.499984740745262"/>
      </bottom>
      <diagonal/>
    </border>
    <border>
      <left style="thin">
        <color theme="6" tint="-0.499984740745262"/>
      </left>
      <right style="medium">
        <color theme="6" tint="-0.499984740745262"/>
      </right>
      <top style="thin">
        <color theme="6" tint="-0.499984740745262"/>
      </top>
      <bottom style="medium">
        <color theme="6" tint="-0.499984740745262"/>
      </bottom>
      <diagonal/>
    </border>
    <border>
      <left style="medium">
        <color theme="6" tint="-0.499984740745262"/>
      </left>
      <right/>
      <top style="medium">
        <color theme="6" tint="-0.499984740745262"/>
      </top>
      <bottom style="medium">
        <color theme="6" tint="-0.499984740745262"/>
      </bottom>
      <diagonal/>
    </border>
    <border>
      <left/>
      <right/>
      <top style="medium">
        <color theme="6" tint="-0.499984740745262"/>
      </top>
      <bottom/>
      <diagonal/>
    </border>
    <border>
      <left/>
      <right style="medium">
        <color theme="6" tint="-0.499984740745262"/>
      </right>
      <top style="medium">
        <color theme="6" tint="-0.499984740745262"/>
      </top>
      <bottom/>
      <diagonal/>
    </border>
    <border>
      <left style="medium">
        <color theme="6" tint="-0.499984740745262"/>
      </left>
      <right/>
      <top style="medium">
        <color theme="6" tint="-0.499984740745262"/>
      </top>
      <bottom/>
      <diagonal/>
    </border>
    <border>
      <left style="medium">
        <color theme="6" tint="-0.499984740745262"/>
      </left>
      <right/>
      <top style="thin">
        <color theme="6" tint="-0.249977111117893"/>
      </top>
      <bottom style="medium">
        <color theme="6" tint="-0.499984740745262"/>
      </bottom>
      <diagonal/>
    </border>
    <border>
      <left style="thin">
        <color theme="6" tint="-0.499984740745262"/>
      </left>
      <right/>
      <top style="thin">
        <color theme="6" tint="-0.499984740745262"/>
      </top>
      <bottom style="thin">
        <color theme="6" tint="-0.499984740745262"/>
      </bottom>
      <diagonal/>
    </border>
    <border>
      <left style="thin">
        <color theme="6" tint="-0.499984740745262"/>
      </left>
      <right/>
      <top style="thin">
        <color theme="6" tint="-0.499984740745262"/>
      </top>
      <bottom style="medium">
        <color theme="6" tint="-0.499984740745262"/>
      </bottom>
      <diagonal/>
    </border>
    <border>
      <left style="thin">
        <color theme="6" tint="-0.499984740745262"/>
      </left>
      <right/>
      <top style="medium">
        <color theme="6" tint="-0.499984740745262"/>
      </top>
      <bottom style="thin">
        <color theme="6" tint="-0.499984740745262"/>
      </bottom>
      <diagonal/>
    </border>
    <border>
      <left style="medium">
        <color theme="6" tint="-0.499984740745262"/>
      </left>
      <right style="thin">
        <color theme="6" tint="-0.499984740745262"/>
      </right>
      <top style="medium">
        <color theme="6" tint="-0.499984740745262"/>
      </top>
      <bottom/>
      <diagonal/>
    </border>
    <border>
      <left style="thin">
        <color theme="6" tint="-0.499984740745262"/>
      </left>
      <right style="thin">
        <color theme="6" tint="-0.499984740745262"/>
      </right>
      <top style="medium">
        <color theme="6" tint="-0.499984740745262"/>
      </top>
      <bottom/>
      <diagonal/>
    </border>
    <border>
      <left style="thin">
        <color theme="6" tint="-0.499984740745262"/>
      </left>
      <right/>
      <top style="medium">
        <color theme="6" tint="-0.499984740745262"/>
      </top>
      <bottom/>
      <diagonal/>
    </border>
    <border>
      <left style="thin">
        <color theme="6" tint="-0.499984740745262"/>
      </left>
      <right style="medium">
        <color theme="6" tint="-0.499984740745262"/>
      </right>
      <top style="medium">
        <color theme="6" tint="-0.499984740745262"/>
      </top>
      <bottom/>
      <diagonal/>
    </border>
    <border>
      <left/>
      <right style="thin">
        <color theme="6" tint="-0.499984740745262"/>
      </right>
      <top style="medium">
        <color theme="6" tint="-0.499984740745262"/>
      </top>
      <bottom/>
      <diagonal/>
    </border>
    <border>
      <left style="medium">
        <color theme="6" tint="-0.499984740745262"/>
      </left>
      <right/>
      <top/>
      <bottom style="medium">
        <color theme="6" tint="-0.499984740745262"/>
      </bottom>
      <diagonal/>
    </border>
    <border>
      <left style="medium">
        <color theme="6" tint="-0.499984740745262"/>
      </left>
      <right style="thin">
        <color theme="6" tint="-0.499984740745262"/>
      </right>
      <top/>
      <bottom style="medium">
        <color theme="6" tint="-0.499984740745262"/>
      </bottom>
      <diagonal/>
    </border>
    <border>
      <left style="thin">
        <color theme="6" tint="-0.499984740745262"/>
      </left>
      <right style="thin">
        <color theme="6" tint="-0.499984740745262"/>
      </right>
      <top/>
      <bottom style="medium">
        <color theme="6" tint="-0.499984740745262"/>
      </bottom>
      <diagonal/>
    </border>
    <border>
      <left style="thin">
        <color theme="6" tint="-0.499984740745262"/>
      </left>
      <right/>
      <top/>
      <bottom style="medium">
        <color theme="6" tint="-0.499984740745262"/>
      </bottom>
      <diagonal/>
    </border>
    <border>
      <left style="thin">
        <color theme="6" tint="-0.499984740745262"/>
      </left>
      <right style="medium">
        <color theme="6" tint="-0.499984740745262"/>
      </right>
      <top/>
      <bottom style="medium">
        <color theme="6" tint="-0.499984740745262"/>
      </bottom>
      <diagonal/>
    </border>
    <border>
      <left style="medium">
        <color theme="6" tint="-0.499984740745262"/>
      </left>
      <right/>
      <top style="thin">
        <color theme="6" tint="-0.249977111117893"/>
      </top>
      <bottom style="thin">
        <color theme="6" tint="-0.499984740745262"/>
      </bottom>
      <diagonal/>
    </border>
    <border>
      <left style="medium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medium">
        <color theme="6" tint="-0.499984740745262"/>
      </bottom>
      <diagonal/>
    </border>
    <border>
      <left style="medium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thin">
        <color theme="6" tint="-0.249977111117893"/>
      </bottom>
      <diagonal/>
    </border>
    <border>
      <left style="medium">
        <color theme="6" tint="-0.499984740745262"/>
      </left>
      <right/>
      <top style="medium">
        <color theme="6" tint="-0.499984740745262"/>
      </top>
      <bottom style="thin">
        <color theme="6" tint="-0.249977111117893"/>
      </bottom>
      <diagonal/>
    </border>
    <border>
      <left style="medium">
        <color theme="6" tint="-0.499984740745262"/>
      </left>
      <right style="medium">
        <color theme="6" tint="-0.499984740745262"/>
      </right>
      <top style="thin">
        <color theme="6" tint="-0.249977111117893"/>
      </top>
      <bottom style="medium">
        <color theme="6" tint="-0.499984740745262"/>
      </bottom>
      <diagonal/>
    </border>
    <border>
      <left/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/>
      <right style="thin">
        <color theme="6" tint="-0.499984740745262"/>
      </right>
      <top style="thin">
        <color theme="6" tint="-0.499984740745262"/>
      </top>
      <bottom style="medium">
        <color theme="6" tint="-0.499984740745262"/>
      </bottom>
      <diagonal/>
    </border>
    <border>
      <left/>
      <right style="thin">
        <color theme="6" tint="-0.499984740745262"/>
      </right>
      <top style="medium">
        <color theme="6" tint="-0.499984740745262"/>
      </top>
      <bottom style="thin">
        <color theme="6" tint="-0.499984740745262"/>
      </bottom>
      <diagonal/>
    </border>
    <border>
      <left/>
      <right style="medium">
        <color theme="6" tint="-0.499984740745262"/>
      </right>
      <top style="medium">
        <color theme="6" tint="-0.499984740745262"/>
      </top>
      <bottom style="medium">
        <color theme="6" tint="-0.499984740745262"/>
      </bottom>
      <diagonal/>
    </border>
    <border>
      <left style="medium">
        <color theme="6" tint="-0.499984740745262"/>
      </left>
      <right/>
      <top style="thin">
        <color theme="6" tint="-0.249977111117893"/>
      </top>
      <bottom style="thin">
        <color theme="6" tint="-0.249977111117893"/>
      </bottom>
      <diagonal/>
    </border>
    <border>
      <left style="medium">
        <color theme="6" tint="-0.499984740745262"/>
      </left>
      <right style="thin">
        <color theme="6" tint="-0.499984740745262"/>
      </right>
      <top/>
      <bottom style="thin">
        <color theme="6" tint="-0.499984740745262"/>
      </bottom>
      <diagonal/>
    </border>
    <border>
      <left style="thin">
        <color theme="6" tint="-0.499984740745262"/>
      </left>
      <right style="medium">
        <color theme="6" tint="-0.499984740745262"/>
      </right>
      <top/>
      <bottom style="thin">
        <color theme="6" tint="-0.499984740745262"/>
      </bottom>
      <diagonal/>
    </border>
    <border>
      <left style="thin">
        <color theme="6" tint="-0.499984740745262"/>
      </left>
      <right/>
      <top/>
      <bottom style="thin">
        <color theme="6" tint="-0.499984740745262"/>
      </bottom>
      <diagonal/>
    </border>
    <border>
      <left/>
      <right style="thin">
        <color theme="6" tint="-0.499984740745262"/>
      </right>
      <top/>
      <bottom style="thin">
        <color theme="6" tint="-0.499984740745262"/>
      </bottom>
      <diagonal/>
    </border>
    <border>
      <left style="medium">
        <color theme="6" tint="-0.499984740745262"/>
      </left>
      <right style="thin">
        <color theme="6" tint="-0.499984740745262"/>
      </right>
      <top style="medium">
        <color theme="6" tint="-0.499984740745262"/>
      </top>
      <bottom style="medium">
        <color theme="6" tint="-0.499984740745262"/>
      </bottom>
      <diagonal/>
    </border>
    <border>
      <left style="thin">
        <color theme="6" tint="-0.499984740745262"/>
      </left>
      <right style="thin">
        <color theme="6" tint="-0.499984740745262"/>
      </right>
      <top style="medium">
        <color theme="6" tint="-0.499984740745262"/>
      </top>
      <bottom style="medium">
        <color theme="6" tint="-0.499984740745262"/>
      </bottom>
      <diagonal/>
    </border>
    <border>
      <left style="thin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medium">
        <color theme="6" tint="-0.499984740745262"/>
      </bottom>
      <diagonal/>
    </border>
    <border>
      <left style="thin">
        <color theme="6" tint="-0.499984740745262"/>
      </left>
      <right/>
      <top style="medium">
        <color theme="6" tint="-0.499984740745262"/>
      </top>
      <bottom style="medium">
        <color theme="6" tint="-0.499984740745262"/>
      </bottom>
      <diagonal/>
    </border>
    <border>
      <left/>
      <right style="thin">
        <color theme="6" tint="-0.499984740745262"/>
      </right>
      <top style="medium">
        <color theme="6" tint="-0.499984740745262"/>
      </top>
      <bottom style="medium">
        <color theme="6" tint="-0.499984740745262"/>
      </bottom>
      <diagonal/>
    </border>
    <border>
      <left style="medium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thin">
        <color theme="6" tint="-0.499984740745262"/>
      </bottom>
      <diagonal/>
    </border>
    <border>
      <left style="medium">
        <color theme="6" tint="-0.499984740745262"/>
      </left>
      <right style="medium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medium">
        <color theme="6" tint="-0.499984740745262"/>
      </left>
      <right style="medium">
        <color theme="6" tint="-0.499984740745262"/>
      </right>
      <top style="thin">
        <color theme="6" tint="-0.499984740745262"/>
      </top>
      <bottom style="medium">
        <color theme="6" tint="-0.499984740745262"/>
      </bottom>
      <diagonal/>
    </border>
    <border>
      <left style="medium">
        <color theme="6" tint="-0.499984740745262"/>
      </left>
      <right/>
      <top style="thin">
        <color theme="6" tint="-0.499984740745262"/>
      </top>
      <bottom style="thin">
        <color theme="6" tint="-0.499984740745262"/>
      </bottom>
      <diagonal/>
    </border>
    <border>
      <left style="medium">
        <color theme="6" tint="-0.499984740745262"/>
      </left>
      <right/>
      <top style="thin">
        <color theme="6" tint="-0.499984740745262"/>
      </top>
      <bottom style="medium">
        <color theme="6" tint="-0.499984740745262"/>
      </bottom>
      <diagonal/>
    </border>
    <border>
      <left style="medium">
        <color theme="6" tint="-0.499984740745262"/>
      </left>
      <right/>
      <top style="medium">
        <color theme="6" tint="-0.499984740745262"/>
      </top>
      <bottom style="thin">
        <color theme="6" tint="-0.499984740745262"/>
      </bottom>
      <diagonal/>
    </border>
    <border>
      <left style="medium">
        <color theme="6" tint="-0.499984740745262"/>
      </left>
      <right style="medium">
        <color theme="6" tint="-0.499984740745262"/>
      </right>
      <top style="medium">
        <color theme="6" tint="-0.499984740745262"/>
      </top>
      <bottom/>
      <diagonal/>
    </border>
    <border>
      <left/>
      <right style="medium">
        <color theme="6" tint="-0.499984740745262"/>
      </right>
      <top style="medium">
        <color theme="6" tint="-0.499984740745262"/>
      </top>
      <bottom style="thin">
        <color theme="6" tint="-0.499984740745262"/>
      </bottom>
      <diagonal/>
    </border>
    <border>
      <left/>
      <right style="medium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/>
      <right style="medium">
        <color theme="6" tint="-0.499984740745262"/>
      </right>
      <top style="thin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8"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0" fillId="4" borderId="5" xfId="0" applyFill="1" applyBorder="1"/>
    <xf numFmtId="0" fontId="0" fillId="4" borderId="1" xfId="0" applyFill="1" applyBorder="1"/>
    <xf numFmtId="0" fontId="0" fillId="4" borderId="10" xfId="0" applyFill="1" applyBorder="1"/>
    <xf numFmtId="0" fontId="0" fillId="4" borderId="3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1" xfId="0" applyFill="1" applyBorder="1"/>
    <xf numFmtId="0" fontId="0" fillId="5" borderId="8" xfId="0" applyFill="1" applyBorder="1"/>
    <xf numFmtId="0" fontId="0" fillId="5" borderId="10" xfId="0" applyFill="1" applyBorder="1"/>
    <xf numFmtId="0" fontId="0" fillId="5" borderId="11" xfId="0" applyFill="1" applyBorder="1"/>
    <xf numFmtId="0" fontId="0" fillId="6" borderId="1" xfId="0" applyFill="1" applyBorder="1"/>
    <xf numFmtId="0" fontId="0" fillId="6" borderId="8" xfId="0" applyFill="1" applyBorder="1"/>
    <xf numFmtId="0" fontId="0" fillId="6" borderId="10" xfId="0" applyFill="1" applyBorder="1"/>
    <xf numFmtId="0" fontId="0" fillId="6" borderId="11" xfId="0" applyFill="1" applyBorder="1"/>
    <xf numFmtId="0" fontId="0" fillId="6" borderId="3" xfId="0" applyFill="1" applyBorder="1"/>
    <xf numFmtId="0" fontId="0" fillId="3" borderId="4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7" borderId="12" xfId="0" applyFont="1" applyFill="1" applyBorder="1" applyAlignment="1">
      <alignment horizontal="center" vertical="center" wrapText="1"/>
    </xf>
    <xf numFmtId="0" fontId="0" fillId="4" borderId="15" xfId="0" applyFill="1" applyBorder="1" applyAlignment="1">
      <alignment wrapText="1"/>
    </xf>
    <xf numFmtId="0" fontId="0" fillId="4" borderId="16" xfId="0" applyFill="1" applyBorder="1" applyAlignment="1">
      <alignment wrapText="1"/>
    </xf>
    <xf numFmtId="2" fontId="0" fillId="8" borderId="1" xfId="0" applyNumberFormat="1" applyFill="1" applyBorder="1" applyAlignment="1">
      <alignment wrapText="1"/>
    </xf>
    <xf numFmtId="2" fontId="0" fillId="8" borderId="7" xfId="0" applyNumberFormat="1" applyFill="1" applyBorder="1" applyAlignment="1">
      <alignment wrapText="1"/>
    </xf>
    <xf numFmtId="2" fontId="0" fillId="8" borderId="9" xfId="0" applyNumberFormat="1" applyFill="1" applyBorder="1" applyAlignment="1">
      <alignment wrapText="1"/>
    </xf>
    <xf numFmtId="2" fontId="0" fillId="8" borderId="10" xfId="0" applyNumberFormat="1" applyFill="1" applyBorder="1" applyAlignment="1">
      <alignment wrapText="1"/>
    </xf>
    <xf numFmtId="2" fontId="0" fillId="8" borderId="17" xfId="0" applyNumberFormat="1" applyFill="1" applyBorder="1" applyAlignment="1">
      <alignment wrapText="1"/>
    </xf>
    <xf numFmtId="2" fontId="0" fillId="8" borderId="18" xfId="0" applyNumberFormat="1" applyFill="1" applyBorder="1" applyAlignment="1">
      <alignment wrapText="1"/>
    </xf>
    <xf numFmtId="9" fontId="0" fillId="8" borderId="1" xfId="1" applyFont="1" applyFill="1" applyBorder="1" applyAlignment="1">
      <alignment wrapText="1"/>
    </xf>
    <xf numFmtId="9" fontId="0" fillId="8" borderId="8" xfId="1" applyFont="1" applyFill="1" applyBorder="1" applyAlignment="1">
      <alignment wrapText="1"/>
    </xf>
    <xf numFmtId="9" fontId="0" fillId="8" borderId="10" xfId="1" applyFont="1" applyFill="1" applyBorder="1" applyAlignment="1">
      <alignment wrapText="1"/>
    </xf>
    <xf numFmtId="9" fontId="0" fillId="8" borderId="11" xfId="1" applyFont="1" applyFill="1" applyBorder="1" applyAlignment="1">
      <alignment wrapText="1"/>
    </xf>
    <xf numFmtId="9" fontId="0" fillId="8" borderId="9" xfId="1" applyFont="1" applyFill="1" applyBorder="1" applyAlignment="1">
      <alignment wrapText="1"/>
    </xf>
    <xf numFmtId="9" fontId="0" fillId="8" borderId="18" xfId="1" applyFont="1" applyFill="1" applyBorder="1" applyAlignment="1">
      <alignment wrapText="1"/>
    </xf>
    <xf numFmtId="9" fontId="0" fillId="8" borderId="7" xfId="1" applyFont="1" applyFill="1" applyBorder="1" applyAlignment="1">
      <alignment wrapText="1"/>
    </xf>
    <xf numFmtId="0" fontId="4" fillId="7" borderId="20" xfId="0" applyFont="1" applyFill="1" applyBorder="1" applyAlignment="1">
      <alignment horizontal="center" vertical="center" wrapText="1"/>
    </xf>
    <xf numFmtId="0" fontId="4" fillId="7" borderId="21" xfId="0" applyFont="1" applyFill="1" applyBorder="1" applyAlignment="1">
      <alignment horizontal="center" vertical="center" wrapText="1"/>
    </xf>
    <xf numFmtId="0" fontId="4" fillId="7" borderId="22" xfId="0" applyFont="1" applyFill="1" applyBorder="1" applyAlignment="1">
      <alignment horizontal="center" vertical="center" wrapText="1"/>
    </xf>
    <xf numFmtId="0" fontId="4" fillId="7" borderId="23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 vertical="center" wrapText="1"/>
    </xf>
    <xf numFmtId="2" fontId="0" fillId="8" borderId="4" xfId="0" applyNumberFormat="1" applyFill="1" applyBorder="1" applyAlignment="1">
      <alignment wrapText="1"/>
    </xf>
    <xf numFmtId="2" fontId="0" fillId="8" borderId="5" xfId="0" applyNumberFormat="1" applyFill="1" applyBorder="1" applyAlignment="1">
      <alignment wrapText="1"/>
    </xf>
    <xf numFmtId="2" fontId="0" fillId="8" borderId="19" xfId="0" applyNumberFormat="1" applyFill="1" applyBorder="1" applyAlignment="1">
      <alignment wrapText="1"/>
    </xf>
    <xf numFmtId="9" fontId="0" fillId="8" borderId="4" xfId="1" applyFont="1" applyFill="1" applyBorder="1" applyAlignment="1">
      <alignment wrapText="1"/>
    </xf>
    <xf numFmtId="9" fontId="0" fillId="8" borderId="5" xfId="1" applyFont="1" applyFill="1" applyBorder="1" applyAlignment="1">
      <alignment wrapText="1"/>
    </xf>
    <xf numFmtId="9" fontId="0" fillId="8" borderId="6" xfId="1" applyFont="1" applyFill="1" applyBorder="1" applyAlignment="1">
      <alignment wrapText="1"/>
    </xf>
    <xf numFmtId="9" fontId="0" fillId="8" borderId="19" xfId="1" applyFont="1" applyFill="1" applyBorder="1" applyAlignment="1">
      <alignment wrapText="1"/>
    </xf>
    <xf numFmtId="0" fontId="0" fillId="4" borderId="25" xfId="0" applyFill="1" applyBorder="1" applyAlignment="1">
      <alignment wrapText="1"/>
    </xf>
    <xf numFmtId="2" fontId="0" fillId="8" borderId="26" xfId="0" applyNumberFormat="1" applyFill="1" applyBorder="1" applyAlignment="1">
      <alignment wrapText="1"/>
    </xf>
    <xf numFmtId="2" fontId="0" fillId="8" borderId="27" xfId="0" applyNumberFormat="1" applyFill="1" applyBorder="1" applyAlignment="1">
      <alignment wrapText="1"/>
    </xf>
    <xf numFmtId="2" fontId="0" fillId="8" borderId="28" xfId="0" applyNumberFormat="1" applyFill="1" applyBorder="1" applyAlignment="1">
      <alignment wrapText="1"/>
    </xf>
    <xf numFmtId="9" fontId="0" fillId="8" borderId="26" xfId="1" applyFont="1" applyFill="1" applyBorder="1" applyAlignment="1">
      <alignment wrapText="1"/>
    </xf>
    <xf numFmtId="9" fontId="0" fillId="8" borderId="27" xfId="1" applyFont="1" applyFill="1" applyBorder="1" applyAlignment="1">
      <alignment wrapText="1"/>
    </xf>
    <xf numFmtId="9" fontId="0" fillId="8" borderId="28" xfId="1" applyFont="1" applyFill="1" applyBorder="1" applyAlignment="1">
      <alignment wrapText="1"/>
    </xf>
    <xf numFmtId="9" fontId="0" fillId="8" borderId="29" xfId="1" applyFont="1" applyFill="1" applyBorder="1" applyAlignment="1">
      <alignment wrapText="1"/>
    </xf>
    <xf numFmtId="0" fontId="0" fillId="4" borderId="30" xfId="0" applyFill="1" applyBorder="1" applyAlignment="1">
      <alignment wrapText="1"/>
    </xf>
    <xf numFmtId="9" fontId="0" fillId="8" borderId="17" xfId="1" applyFont="1" applyFill="1" applyBorder="1" applyAlignment="1">
      <alignment wrapText="1"/>
    </xf>
    <xf numFmtId="0" fontId="4" fillId="7" borderId="31" xfId="0" applyFont="1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wrapText="1"/>
    </xf>
    <xf numFmtId="2" fontId="0" fillId="8" borderId="32" xfId="0" applyNumberFormat="1" applyFill="1" applyBorder="1" applyAlignment="1">
      <alignment wrapText="1"/>
    </xf>
    <xf numFmtId="9" fontId="0" fillId="8" borderId="32" xfId="1" applyFont="1" applyFill="1" applyBorder="1" applyAlignment="1">
      <alignment wrapText="1"/>
    </xf>
    <xf numFmtId="0" fontId="0" fillId="4" borderId="34" xfId="0" applyFill="1" applyBorder="1" applyAlignment="1">
      <alignment horizontal="center" wrapText="1"/>
    </xf>
    <xf numFmtId="2" fontId="0" fillId="8" borderId="34" xfId="0" applyNumberFormat="1" applyFill="1" applyBorder="1" applyAlignment="1">
      <alignment wrapText="1"/>
    </xf>
    <xf numFmtId="9" fontId="0" fillId="8" borderId="34" xfId="1" applyFont="1" applyFill="1" applyBorder="1" applyAlignment="1">
      <alignment wrapText="1"/>
    </xf>
    <xf numFmtId="0" fontId="0" fillId="4" borderId="33" xfId="0" applyFill="1" applyBorder="1" applyAlignment="1">
      <alignment horizontal="center" wrapText="1"/>
    </xf>
    <xf numFmtId="0" fontId="0" fillId="4" borderId="16" xfId="0" applyFill="1" applyBorder="1" applyAlignment="1">
      <alignment horizontal="center" wrapText="1"/>
    </xf>
    <xf numFmtId="2" fontId="0" fillId="8" borderId="8" xfId="0" applyNumberFormat="1" applyFill="1" applyBorder="1" applyAlignment="1">
      <alignment wrapText="1"/>
    </xf>
    <xf numFmtId="2" fontId="0" fillId="8" borderId="11" xfId="0" applyNumberFormat="1" applyFill="1" applyBorder="1" applyAlignment="1">
      <alignment wrapText="1"/>
    </xf>
    <xf numFmtId="9" fontId="0" fillId="8" borderId="35" xfId="1" applyFont="1" applyFill="1" applyBorder="1" applyAlignment="1">
      <alignment wrapText="1"/>
    </xf>
    <xf numFmtId="9" fontId="0" fillId="8" borderId="36" xfId="1" applyFont="1" applyFill="1" applyBorder="1" applyAlignment="1">
      <alignment wrapText="1"/>
    </xf>
    <xf numFmtId="2" fontId="0" fillId="8" borderId="36" xfId="0" applyNumberFormat="1" applyFill="1" applyBorder="1" applyAlignment="1">
      <alignment wrapText="1"/>
    </xf>
    <xf numFmtId="2" fontId="0" fillId="8" borderId="6" xfId="0" applyNumberFormat="1" applyFill="1" applyBorder="1" applyAlignment="1">
      <alignment wrapText="1"/>
    </xf>
    <xf numFmtId="2" fontId="0" fillId="8" borderId="37" xfId="0" applyNumberFormat="1" applyFill="1" applyBorder="1" applyAlignment="1">
      <alignment wrapText="1"/>
    </xf>
    <xf numFmtId="9" fontId="0" fillId="8" borderId="37" xfId="1" applyFont="1" applyFill="1" applyBorder="1" applyAlignment="1">
      <alignment wrapText="1"/>
    </xf>
    <xf numFmtId="0" fontId="4" fillId="7" borderId="38" xfId="0" applyFont="1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39" xfId="0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2" fontId="0" fillId="8" borderId="40" xfId="0" applyNumberFormat="1" applyFill="1" applyBorder="1" applyAlignment="1">
      <alignment wrapText="1"/>
    </xf>
    <xf numFmtId="2" fontId="0" fillId="8" borderId="3" xfId="0" applyNumberFormat="1" applyFill="1" applyBorder="1" applyAlignment="1">
      <alignment wrapText="1"/>
    </xf>
    <xf numFmtId="2" fontId="0" fillId="8" borderId="41" xfId="0" applyNumberFormat="1" applyFill="1" applyBorder="1" applyAlignment="1">
      <alignment wrapText="1"/>
    </xf>
    <xf numFmtId="2" fontId="0" fillId="8" borderId="42" xfId="0" applyNumberFormat="1" applyFill="1" applyBorder="1" applyAlignment="1">
      <alignment wrapText="1"/>
    </xf>
    <xf numFmtId="9" fontId="0" fillId="8" borderId="40" xfId="1" applyFont="1" applyFill="1" applyBorder="1" applyAlignment="1">
      <alignment wrapText="1"/>
    </xf>
    <xf numFmtId="9" fontId="0" fillId="8" borderId="3" xfId="1" applyFont="1" applyFill="1" applyBorder="1" applyAlignment="1">
      <alignment wrapText="1"/>
    </xf>
    <xf numFmtId="9" fontId="0" fillId="8" borderId="41" xfId="1" applyFont="1" applyFill="1" applyBorder="1" applyAlignment="1">
      <alignment wrapText="1"/>
    </xf>
    <xf numFmtId="9" fontId="0" fillId="8" borderId="43" xfId="1" applyFont="1" applyFill="1" applyBorder="1" applyAlignment="1">
      <alignment wrapText="1"/>
    </xf>
    <xf numFmtId="0" fontId="4" fillId="7" borderId="44" xfId="0" applyFont="1" applyFill="1" applyBorder="1" applyAlignment="1">
      <alignment horizontal="center" vertical="center" wrapText="1"/>
    </xf>
    <xf numFmtId="0" fontId="4" fillId="7" borderId="45" xfId="0" applyFont="1" applyFill="1" applyBorder="1" applyAlignment="1">
      <alignment horizontal="center" vertical="center" wrapText="1"/>
    </xf>
    <xf numFmtId="0" fontId="4" fillId="7" borderId="46" xfId="0" applyFont="1" applyFill="1" applyBorder="1" applyAlignment="1">
      <alignment horizontal="center" vertical="center" wrapText="1"/>
    </xf>
    <xf numFmtId="0" fontId="4" fillId="7" borderId="47" xfId="0" applyFont="1" applyFill="1" applyBorder="1" applyAlignment="1">
      <alignment horizontal="center" vertical="center" wrapText="1"/>
    </xf>
    <xf numFmtId="0" fontId="4" fillId="7" borderId="48" xfId="0" applyFont="1" applyFill="1" applyBorder="1" applyAlignment="1">
      <alignment horizontal="center" vertical="center" wrapText="1"/>
    </xf>
    <xf numFmtId="0" fontId="6" fillId="7" borderId="44" xfId="0" applyFont="1" applyFill="1" applyBorder="1" applyAlignment="1">
      <alignment horizontal="center" vertical="center" wrapText="1"/>
    </xf>
    <xf numFmtId="0" fontId="6" fillId="7" borderId="46" xfId="0" applyFont="1" applyFill="1" applyBorder="1" applyAlignment="1">
      <alignment horizontal="center" vertical="center" wrapText="1"/>
    </xf>
    <xf numFmtId="0" fontId="6" fillId="7" borderId="20" xfId="0" applyFont="1" applyFill="1" applyBorder="1" applyAlignment="1">
      <alignment horizontal="center" vertical="center" wrapText="1"/>
    </xf>
    <xf numFmtId="0" fontId="6" fillId="7" borderId="21" xfId="0" applyFont="1" applyFill="1" applyBorder="1" applyAlignment="1">
      <alignment horizontal="center" vertical="center" wrapText="1"/>
    </xf>
    <xf numFmtId="0" fontId="6" fillId="7" borderId="23" xfId="0" applyFont="1" applyFill="1" applyBorder="1" applyAlignment="1">
      <alignment horizontal="center" vertical="center" wrapText="1"/>
    </xf>
    <xf numFmtId="0" fontId="4" fillId="7" borderId="54" xfId="0" applyFont="1" applyFill="1" applyBorder="1" applyAlignment="1">
      <alignment horizontal="center" vertical="center" wrapText="1"/>
    </xf>
    <xf numFmtId="0" fontId="4" fillId="7" borderId="52" xfId="0" applyFont="1" applyFill="1" applyBorder="1" applyAlignment="1">
      <alignment horizontal="center" vertical="center" wrapText="1"/>
    </xf>
    <xf numFmtId="0" fontId="4" fillId="7" borderId="53" xfId="0" applyFont="1" applyFill="1" applyBorder="1" applyAlignment="1">
      <alignment horizontal="center" vertical="center" wrapText="1"/>
    </xf>
    <xf numFmtId="0" fontId="6" fillId="7" borderId="55" xfId="0" applyFont="1" applyFill="1" applyBorder="1" applyAlignment="1">
      <alignment horizontal="center" vertical="center" wrapText="1"/>
    </xf>
    <xf numFmtId="2" fontId="0" fillId="8" borderId="56" xfId="0" applyNumberFormat="1" applyFill="1" applyBorder="1" applyAlignment="1">
      <alignment wrapText="1"/>
    </xf>
    <xf numFmtId="2" fontId="0" fillId="8" borderId="57" xfId="0" applyNumberFormat="1" applyFill="1" applyBorder="1" applyAlignment="1">
      <alignment wrapText="1"/>
    </xf>
    <xf numFmtId="2" fontId="0" fillId="8" borderId="58" xfId="0" applyNumberFormat="1" applyFill="1" applyBorder="1" applyAlignment="1">
      <alignment wrapText="1"/>
    </xf>
    <xf numFmtId="0" fontId="6" fillId="7" borderId="14" xfId="0" applyFont="1" applyFill="1" applyBorder="1" applyAlignment="1">
      <alignment horizontal="center" vertical="center" wrapText="1"/>
    </xf>
    <xf numFmtId="2" fontId="0" fillId="8" borderId="49" xfId="0" applyNumberFormat="1" applyFill="1" applyBorder="1" applyAlignment="1">
      <alignment wrapText="1"/>
    </xf>
    <xf numFmtId="2" fontId="0" fillId="8" borderId="50" xfId="0" applyNumberFormat="1" applyFill="1" applyBorder="1" applyAlignment="1">
      <alignment wrapText="1"/>
    </xf>
    <xf numFmtId="2" fontId="0" fillId="8" borderId="51" xfId="0" applyNumberFormat="1" applyFill="1" applyBorder="1" applyAlignment="1">
      <alignment wrapText="1"/>
    </xf>
    <xf numFmtId="0" fontId="4" fillId="0" borderId="0" xfId="0" applyFont="1" applyAlignment="1">
      <alignment horizontal="center" vertical="center" wrapText="1"/>
    </xf>
    <xf numFmtId="2" fontId="0" fillId="0" borderId="0" xfId="0" applyNumberFormat="1" applyAlignment="1">
      <alignment wrapText="1"/>
    </xf>
    <xf numFmtId="0" fontId="6" fillId="7" borderId="31" xfId="0" applyFont="1" applyFill="1" applyBorder="1" applyAlignment="1">
      <alignment horizontal="center" vertical="center" wrapText="1"/>
    </xf>
    <xf numFmtId="9" fontId="0" fillId="8" borderId="56" xfId="1" applyFont="1" applyFill="1" applyBorder="1" applyAlignment="1">
      <alignment wrapText="1"/>
    </xf>
    <xf numFmtId="9" fontId="0" fillId="8" borderId="58" xfId="1" applyFont="1" applyFill="1" applyBorder="1" applyAlignment="1">
      <alignment wrapText="1"/>
    </xf>
    <xf numFmtId="0" fontId="6" fillId="7" borderId="38" xfId="0" applyFont="1" applyFill="1" applyBorder="1" applyAlignment="1">
      <alignment horizontal="center" vertical="center" wrapText="1"/>
    </xf>
    <xf numFmtId="0" fontId="0" fillId="9" borderId="0" xfId="0" applyFill="1"/>
    <xf numFmtId="0" fontId="2" fillId="9" borderId="0" xfId="0" applyFont="1" applyFill="1" applyAlignment="1">
      <alignment vertical="center" wrapText="1"/>
    </xf>
    <xf numFmtId="0" fontId="7" fillId="9" borderId="0" xfId="0" applyFont="1" applyFill="1"/>
    <xf numFmtId="0" fontId="8" fillId="9" borderId="0" xfId="0" applyFont="1" applyFill="1" applyAlignment="1">
      <alignment vertical="center" wrapText="1"/>
    </xf>
    <xf numFmtId="0" fontId="4" fillId="9" borderId="0" xfId="0" applyFont="1" applyFill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0" fontId="9" fillId="9" borderId="0" xfId="0" applyFont="1" applyFill="1" applyAlignment="1">
      <alignment horizontal="center" vertical="center" wrapText="1"/>
    </xf>
    <xf numFmtId="2" fontId="9" fillId="9" borderId="0" xfId="0" applyNumberFormat="1" applyFont="1" applyFill="1" applyAlignment="1">
      <alignment horizontal="right" vertical="center" wrapText="1"/>
    </xf>
    <xf numFmtId="0" fontId="5" fillId="9" borderId="0" xfId="0" applyFont="1" applyFill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2" fontId="7" fillId="9" borderId="0" xfId="0" applyNumberFormat="1" applyFont="1" applyFill="1" applyAlignment="1">
      <alignment horizontal="right" vertical="center" wrapText="1"/>
    </xf>
    <xf numFmtId="2" fontId="0" fillId="9" borderId="0" xfId="0" applyNumberFormat="1" applyFill="1" applyAlignment="1">
      <alignment wrapText="1"/>
    </xf>
    <xf numFmtId="0" fontId="0" fillId="9" borderId="0" xfId="0" applyFill="1" applyAlignment="1">
      <alignment vertical="center" wrapText="1"/>
    </xf>
    <xf numFmtId="2" fontId="7" fillId="9" borderId="0" xfId="0" applyNumberFormat="1" applyFont="1" applyFill="1" applyAlignment="1">
      <alignment horizontal="right" vertical="center"/>
    </xf>
    <xf numFmtId="0" fontId="2" fillId="2" borderId="15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9" borderId="0" xfId="0" applyFont="1" applyFill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</cellXfs>
  <cellStyles count="2">
    <cellStyle name="Normal" xfId="0" builtinId="0"/>
    <cellStyle name="Percentagem" xfId="1" builtinId="5"/>
  </cellStyles>
  <dxfs count="0"/>
  <tableStyles count="0" defaultTableStyle="TableStyleMedium9" defaultPivotStyle="PivotStyleLight16"/>
  <colors>
    <mruColors>
      <color rgb="FF6EC6DC"/>
      <color rgb="FF623E6A"/>
      <color rgb="FF217487"/>
      <color rgb="FF955EA2"/>
      <color rgb="FFC2A3C9"/>
      <color rgb="FFAFE0EB"/>
      <color rgb="FFA2DB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NT - Levelized Cost Of Hydrogen</a:t>
            </a:r>
          </a:p>
          <a:p>
            <a:pPr>
              <a:defRPr/>
            </a:pPr>
            <a:r>
              <a:rPr lang="pt-PT"/>
              <a:t>Threshold - Manual </a:t>
            </a:r>
            <a:r>
              <a:rPr lang="pt-PT" sz="1400" b="0" i="0" u="none" strike="noStrike" baseline="0">
                <a:effectLst/>
              </a:rPr>
              <a:t>Cost</a:t>
            </a:r>
            <a:r>
              <a:rPr lang="pt-PT" sz="1400" b="0" i="0" u="none" strike="noStrike" baseline="0"/>
              <a:t> </a:t>
            </a:r>
            <a:endParaRPr lang="pt-PT"/>
          </a:p>
        </c:rich>
      </c:tx>
      <c:layout>
        <c:manualLayout>
          <c:xMode val="edge"/>
          <c:yMode val="edge"/>
          <c:x val="0.28545122484689411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NT!$A$3</c:f>
              <c:strCache>
                <c:ptCount val="1"/>
                <c:pt idx="0">
                  <c:v>2030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NT!$J$1:$M$2</c15:sqref>
                  </c15:fullRef>
                  <c15:levelRef>
                    <c15:sqref>NT!$J$2:$M$2</c15:sqref>
                  </c15:levelRef>
                </c:ext>
              </c:extLst>
              <c:f>NT!$J$2:$M$2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NT!$J$3:$M$3</c:f>
              <c:numCache>
                <c:formatCode>0.00</c:formatCode>
                <c:ptCount val="4"/>
                <c:pt idx="0">
                  <c:v>8.4519503080463263</c:v>
                </c:pt>
                <c:pt idx="1">
                  <c:v>8.4516392201016881</c:v>
                </c:pt>
                <c:pt idx="2">
                  <c:v>8.4558031721636215</c:v>
                </c:pt>
                <c:pt idx="3">
                  <c:v>8.4730308944205888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9-489E-AE4F-9686FA227463}"/>
            </c:ext>
          </c:extLst>
        </c:ser>
        <c:ser>
          <c:idx val="1"/>
          <c:order val="1"/>
          <c:tx>
            <c:strRef>
              <c:f>NT!$A$4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NT!$J$1:$M$2</c15:sqref>
                  </c15:fullRef>
                  <c15:levelRef>
                    <c15:sqref>NT!$J$2:$M$2</c15:sqref>
                  </c15:levelRef>
                </c:ext>
              </c:extLst>
              <c:f>NT!$J$2:$M$2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NT!$J$4:$M$4</c:f>
              <c:numCache>
                <c:formatCode>0.00</c:formatCode>
                <c:ptCount val="4"/>
                <c:pt idx="0">
                  <c:v>50.301332040376693</c:v>
                </c:pt>
                <c:pt idx="1">
                  <c:v>50.441066640325502</c:v>
                </c:pt>
                <c:pt idx="2">
                  <c:v>50.488373132845354</c:v>
                </c:pt>
                <c:pt idx="3">
                  <c:v>50.71760447743717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39-489E-AE4F-9686FA2274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3861248"/>
        <c:axId val="1363848288"/>
      </c:barChart>
      <c:catAx>
        <c:axId val="136386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63848288"/>
        <c:crosses val="autoZero"/>
        <c:auto val="1"/>
        <c:lblAlgn val="ctr"/>
        <c:lblOffset val="100"/>
        <c:noMultiLvlLbl val="0"/>
      </c:catAx>
      <c:valAx>
        <c:axId val="136384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6386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GA - Levelized Cost Of Hydrogen</a:t>
            </a:r>
          </a:p>
          <a:p>
            <a:pPr>
              <a:defRPr/>
            </a:pPr>
            <a:r>
              <a:rPr lang="pt-PT"/>
              <a:t>Threshold - Average Cost</a:t>
            </a:r>
          </a:p>
        </c:rich>
      </c:tx>
      <c:layout>
        <c:manualLayout>
          <c:xMode val="edge"/>
          <c:yMode val="edge"/>
          <c:x val="0.28545122484689411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GA!$A$3</c:f>
              <c:strCache>
                <c:ptCount val="1"/>
                <c:pt idx="0">
                  <c:v>2035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GA!$B$1:$E$2</c15:sqref>
                  </c15:fullRef>
                  <c15:levelRef>
                    <c15:sqref>GA!$B$2:$E$2</c15:sqref>
                  </c15:levelRef>
                </c:ext>
              </c:extLst>
              <c:f>GA!$B$2:$E$2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GA!$B$3:$E$3</c:f>
              <c:numCache>
                <c:formatCode>0.00</c:formatCode>
                <c:ptCount val="4"/>
                <c:pt idx="0">
                  <c:v>5.3541697459355877</c:v>
                </c:pt>
                <c:pt idx="1">
                  <c:v>5.3568514443338788</c:v>
                </c:pt>
                <c:pt idx="2">
                  <c:v>5.3594173802162102</c:v>
                </c:pt>
                <c:pt idx="3">
                  <c:v>5.3698586346626351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91-471B-AC89-C1EC36593511}"/>
            </c:ext>
          </c:extLst>
        </c:ser>
        <c:ser>
          <c:idx val="1"/>
          <c:order val="1"/>
          <c:tx>
            <c:strRef>
              <c:f>GA!$A$4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GA!$B$1:$E$2</c15:sqref>
                  </c15:fullRef>
                  <c15:levelRef>
                    <c15:sqref>GA!$B$2:$E$2</c15:sqref>
                  </c15:levelRef>
                </c:ext>
              </c:extLst>
              <c:f>GA!$B$2:$E$2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GA!$B$4:$E$4</c:f>
              <c:numCache>
                <c:formatCode>0.00</c:formatCode>
                <c:ptCount val="4"/>
                <c:pt idx="0">
                  <c:v>4.0461253186976958</c:v>
                </c:pt>
                <c:pt idx="1">
                  <c:v>4.1430294393871048</c:v>
                </c:pt>
                <c:pt idx="2">
                  <c:v>4.1705183085143984</c:v>
                </c:pt>
                <c:pt idx="3">
                  <c:v>4.3015571715067802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91-471B-AC89-C1EC36593511}"/>
            </c:ext>
          </c:extLst>
        </c:ser>
        <c:ser>
          <c:idx val="2"/>
          <c:order val="2"/>
          <c:tx>
            <c:strRef>
              <c:f>GA!$A$5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GA!$B$1:$E$2</c15:sqref>
                  </c15:fullRef>
                  <c15:levelRef>
                    <c15:sqref>GA!$B$2:$E$2</c15:sqref>
                  </c15:levelRef>
                </c:ext>
              </c:extLst>
              <c:f>GA!$B$2:$E$2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GA!$B$5:$E$5</c:f>
              <c:numCache>
                <c:formatCode>0.00</c:formatCode>
                <c:ptCount val="4"/>
                <c:pt idx="0">
                  <c:v>2.487616147491615</c:v>
                </c:pt>
                <c:pt idx="1">
                  <c:v>2.5118440241027411</c:v>
                </c:pt>
                <c:pt idx="2">
                  <c:v>2.5189185042442559</c:v>
                </c:pt>
                <c:pt idx="3">
                  <c:v>2.5593602365298311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91-471B-AC89-C1EC365935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3861248"/>
        <c:axId val="1363848288"/>
      </c:barChart>
      <c:catAx>
        <c:axId val="136386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63848288"/>
        <c:crosses val="autoZero"/>
        <c:auto val="1"/>
        <c:lblAlgn val="ctr"/>
        <c:lblOffset val="100"/>
        <c:noMultiLvlLbl val="0"/>
      </c:catAx>
      <c:valAx>
        <c:axId val="1363848288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6386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GA - Levelized Cost Of Hydrogen</a:t>
            </a:r>
          </a:p>
          <a:p>
            <a:pPr>
              <a:defRPr/>
            </a:pPr>
            <a:r>
              <a:rPr lang="pt-PT"/>
              <a:t>Threshold - Deficit Cost</a:t>
            </a:r>
          </a:p>
        </c:rich>
      </c:tx>
      <c:layout>
        <c:manualLayout>
          <c:xMode val="edge"/>
          <c:yMode val="edge"/>
          <c:x val="0.28545122484689411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GA!$A$3</c:f>
              <c:strCache>
                <c:ptCount val="1"/>
                <c:pt idx="0">
                  <c:v>2035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GA!$F$1:$I$2</c15:sqref>
                  </c15:fullRef>
                  <c15:levelRef>
                    <c15:sqref>GA!$F$2:$I$2</c15:sqref>
                  </c15:levelRef>
                </c:ext>
              </c:extLst>
              <c:f>GA!$F$2:$I$2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GA!$F$3:$I$3</c:f>
              <c:numCache>
                <c:formatCode>0.00</c:formatCode>
                <c:ptCount val="4"/>
                <c:pt idx="0">
                  <c:v>5.4758088438269432</c:v>
                </c:pt>
                <c:pt idx="1">
                  <c:v>5.4650911716807151</c:v>
                </c:pt>
                <c:pt idx="2">
                  <c:v>5.4658967398846894</c:v>
                </c:pt>
                <c:pt idx="3">
                  <c:v>5.4608705904702832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14-4AE9-9F69-8D63CA246B8B}"/>
            </c:ext>
          </c:extLst>
        </c:ser>
        <c:ser>
          <c:idx val="1"/>
          <c:order val="1"/>
          <c:tx>
            <c:strRef>
              <c:f>GA!$A$4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GA!$F$1:$I$2</c15:sqref>
                  </c15:fullRef>
                  <c15:levelRef>
                    <c15:sqref>GA!$F$2:$I$2</c15:sqref>
                  </c15:levelRef>
                </c:ext>
              </c:extLst>
              <c:f>GA!$F$2:$I$2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GA!$F$4:$I$4</c:f>
              <c:numCache>
                <c:formatCode>0.00</c:formatCode>
                <c:ptCount val="4"/>
                <c:pt idx="0">
                  <c:v>5.1569946318301803</c:v>
                </c:pt>
                <c:pt idx="1">
                  <c:v>5.2142887747427826</c:v>
                </c:pt>
                <c:pt idx="2">
                  <c:v>5.2335228837683587</c:v>
                </c:pt>
                <c:pt idx="3">
                  <c:v>5.3247775855998816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14-4AE9-9F69-8D63CA246B8B}"/>
            </c:ext>
          </c:extLst>
        </c:ser>
        <c:ser>
          <c:idx val="2"/>
          <c:order val="2"/>
          <c:tx>
            <c:strRef>
              <c:f>GA!$A$5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GA!$F$1:$I$2</c15:sqref>
                  </c15:fullRef>
                  <c15:levelRef>
                    <c15:sqref>GA!$F$2:$I$2</c15:sqref>
                  </c15:levelRef>
                </c:ext>
              </c:extLst>
              <c:f>GA!$F$2:$I$2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GA!$F$5:$I$5</c:f>
              <c:numCache>
                <c:formatCode>0.00</c:formatCode>
                <c:ptCount val="4"/>
                <c:pt idx="0">
                  <c:v>4.2965325378191341</c:v>
                </c:pt>
                <c:pt idx="1">
                  <c:v>4.3672139223574744</c:v>
                </c:pt>
                <c:pt idx="2">
                  <c:v>4.3890952496241393</c:v>
                </c:pt>
                <c:pt idx="3">
                  <c:v>4.4969156466807414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14-4AE9-9F69-8D63CA246B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3861248"/>
        <c:axId val="1363848288"/>
      </c:barChart>
      <c:catAx>
        <c:axId val="136386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63848288"/>
        <c:crosses val="autoZero"/>
        <c:auto val="1"/>
        <c:lblAlgn val="ctr"/>
        <c:lblOffset val="100"/>
        <c:noMultiLvlLbl val="0"/>
      </c:catAx>
      <c:valAx>
        <c:axId val="1363848288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6386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GA - Grid Flexibility Index</a:t>
            </a:r>
          </a:p>
          <a:p>
            <a:pPr>
              <a:defRPr/>
            </a:pPr>
            <a:r>
              <a:rPr lang="pt-PT"/>
              <a:t>Threshold - Deficit Cost</a:t>
            </a:r>
          </a:p>
        </c:rich>
      </c:tx>
      <c:layout>
        <c:manualLayout>
          <c:xMode val="edge"/>
          <c:yMode val="edge"/>
          <c:x val="0.2798956692913385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GA!$A$3</c:f>
              <c:strCache>
                <c:ptCount val="1"/>
                <c:pt idx="0">
                  <c:v>2035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GA!$R$1:$U$2</c15:sqref>
                  </c15:fullRef>
                  <c15:levelRef>
                    <c15:sqref>GA!$R$2:$U$2</c15:sqref>
                  </c15:levelRef>
                </c:ext>
              </c:extLst>
              <c:f>GA!$R$2:$U$2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GA!$R$3:$U$3</c:f>
              <c:numCache>
                <c:formatCode>0%</c:formatCode>
                <c:ptCount val="4"/>
                <c:pt idx="0">
                  <c:v>0.67837866732176466</c:v>
                </c:pt>
                <c:pt idx="1">
                  <c:v>0.68181673129714437</c:v>
                </c:pt>
                <c:pt idx="2">
                  <c:v>0.68281472754841577</c:v>
                </c:pt>
                <c:pt idx="3">
                  <c:v>0.6873130815169779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EF-4011-8A3B-DEA71D0A6CC4}"/>
            </c:ext>
          </c:extLst>
        </c:ser>
        <c:ser>
          <c:idx val="1"/>
          <c:order val="1"/>
          <c:tx>
            <c:strRef>
              <c:f>GA!$A$4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GA!$R$1:$U$2</c15:sqref>
                  </c15:fullRef>
                  <c15:levelRef>
                    <c15:sqref>GA!$R$2:$U$2</c15:sqref>
                  </c15:levelRef>
                </c:ext>
              </c:extLst>
              <c:f>GA!$R$2:$U$2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GA!$R$4:$U$4</c:f>
              <c:numCache>
                <c:formatCode>0%</c:formatCode>
                <c:ptCount val="4"/>
                <c:pt idx="0">
                  <c:v>0.97165038171263129</c:v>
                </c:pt>
                <c:pt idx="1">
                  <c:v>0.97190841593862132</c:v>
                </c:pt>
                <c:pt idx="2">
                  <c:v>0.97197931508836444</c:v>
                </c:pt>
                <c:pt idx="3">
                  <c:v>0.97232004039461306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EF-4011-8A3B-DEA71D0A6CC4}"/>
            </c:ext>
          </c:extLst>
        </c:ser>
        <c:ser>
          <c:idx val="2"/>
          <c:order val="2"/>
          <c:tx>
            <c:strRef>
              <c:f>GA!$A$5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GA!$R$1:$U$2</c15:sqref>
                  </c15:fullRef>
                  <c15:levelRef>
                    <c15:sqref>GA!$R$2:$U$2</c15:sqref>
                  </c15:levelRef>
                </c:ext>
              </c:extLst>
              <c:f>GA!$R$2:$U$2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GA!$R$5:$U$5</c:f>
              <c:numCache>
                <c:formatCode>0%</c:formatCode>
                <c:ptCount val="4"/>
                <c:pt idx="0">
                  <c:v>0.9797085379207634</c:v>
                </c:pt>
                <c:pt idx="1">
                  <c:v>0.97988737488795341</c:v>
                </c:pt>
                <c:pt idx="2">
                  <c:v>0.97993575097027008</c:v>
                </c:pt>
                <c:pt idx="3">
                  <c:v>0.98017956593388145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EF-4011-8A3B-DEA71D0A6C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3861248"/>
        <c:axId val="1363848288"/>
      </c:barChart>
      <c:catAx>
        <c:axId val="136386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63848288"/>
        <c:crosses val="autoZero"/>
        <c:auto val="1"/>
        <c:lblAlgn val="ctr"/>
        <c:lblOffset val="100"/>
        <c:noMultiLvlLbl val="0"/>
      </c:catAx>
      <c:valAx>
        <c:axId val="1363848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Flexibility Index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6386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GA - Grid Flexibility Index</a:t>
            </a:r>
          </a:p>
          <a:p>
            <a:pPr>
              <a:defRPr/>
            </a:pPr>
            <a:r>
              <a:rPr lang="pt-PT"/>
              <a:t>Threshold - Average Cost</a:t>
            </a:r>
          </a:p>
        </c:rich>
      </c:tx>
      <c:layout>
        <c:manualLayout>
          <c:xMode val="edge"/>
          <c:yMode val="edge"/>
          <c:x val="0.2798956692913385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GA!$A$3</c:f>
              <c:strCache>
                <c:ptCount val="1"/>
                <c:pt idx="0">
                  <c:v>2035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GA!$N$1:$Q$2</c15:sqref>
                  </c15:fullRef>
                  <c15:levelRef>
                    <c15:sqref>GA!$N$2:$Q$2</c15:sqref>
                  </c15:levelRef>
                </c:ext>
              </c:extLst>
              <c:f>GA!$N$2:$Q$2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GA!$N$3:$Q$3</c:f>
              <c:numCache>
                <c:formatCode>0%</c:formatCode>
                <c:ptCount val="4"/>
                <c:pt idx="0">
                  <c:v>0.69129429509027807</c:v>
                </c:pt>
                <c:pt idx="1">
                  <c:v>0.69524828453963783</c:v>
                </c:pt>
                <c:pt idx="2">
                  <c:v>0.69619328061743291</c:v>
                </c:pt>
                <c:pt idx="3">
                  <c:v>0.70131463399135985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5-4D2E-9FBB-1F75ECBD0295}"/>
            </c:ext>
          </c:extLst>
        </c:ser>
        <c:ser>
          <c:idx val="1"/>
          <c:order val="1"/>
          <c:tx>
            <c:strRef>
              <c:f>GA!$A$4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GA!$N$1:$Q$2</c15:sqref>
                  </c15:fullRef>
                  <c15:levelRef>
                    <c15:sqref>GA!$N$2:$Q$2</c15:sqref>
                  </c15:levelRef>
                </c:ext>
              </c:extLst>
              <c:f>GA!$N$2:$Q$2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GA!$N$4:$Q$4</c:f>
              <c:numCache>
                <c:formatCode>0%</c:formatCode>
                <c:ptCount val="4"/>
                <c:pt idx="0">
                  <c:v>0.99266140874656916</c:v>
                </c:pt>
                <c:pt idx="1">
                  <c:v>0.99301410794876899</c:v>
                </c:pt>
                <c:pt idx="2">
                  <c:v>0.99310513157049229</c:v>
                </c:pt>
                <c:pt idx="3">
                  <c:v>0.99355400761554369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D5-4D2E-9FBB-1F75ECBD0295}"/>
            </c:ext>
          </c:extLst>
        </c:ser>
        <c:ser>
          <c:idx val="2"/>
          <c:order val="2"/>
          <c:tx>
            <c:strRef>
              <c:f>GA!$A$5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GA!$N$1:$Q$2</c15:sqref>
                  </c15:fullRef>
                  <c15:levelRef>
                    <c15:sqref>GA!$N$2:$Q$2</c15:sqref>
                  </c15:levelRef>
                </c:ext>
              </c:extLst>
              <c:f>GA!$N$2:$Q$2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GA!$N$5:$Q$5</c:f>
              <c:numCache>
                <c:formatCode>0%</c:formatCode>
                <c:ptCount val="4"/>
                <c:pt idx="0">
                  <c:v>0.97769605278662919</c:v>
                </c:pt>
                <c:pt idx="1">
                  <c:v>0.97795200793663506</c:v>
                </c:pt>
                <c:pt idx="2">
                  <c:v>0.97803812169077586</c:v>
                </c:pt>
                <c:pt idx="3">
                  <c:v>0.97847316238786819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D5-4D2E-9FBB-1F75ECBD02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3861248"/>
        <c:axId val="1363848288"/>
      </c:barChart>
      <c:catAx>
        <c:axId val="136386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63848288"/>
        <c:crosses val="autoZero"/>
        <c:auto val="1"/>
        <c:lblAlgn val="ctr"/>
        <c:lblOffset val="100"/>
        <c:noMultiLvlLbl val="0"/>
      </c:catAx>
      <c:valAx>
        <c:axId val="1363848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Flexibility Index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6386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GA - Grid Flexibility Index</a:t>
            </a:r>
          </a:p>
          <a:p>
            <a:pPr>
              <a:defRPr/>
            </a:pPr>
            <a:r>
              <a:rPr lang="pt-PT"/>
              <a:t>Threshold - Manual Threshold</a:t>
            </a:r>
          </a:p>
        </c:rich>
      </c:tx>
      <c:layout>
        <c:manualLayout>
          <c:xMode val="edge"/>
          <c:yMode val="edge"/>
          <c:x val="0.2798956692913385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GA!$A$3</c:f>
              <c:strCache>
                <c:ptCount val="1"/>
                <c:pt idx="0">
                  <c:v>2035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GA!$V$1:$Y$2</c15:sqref>
                  </c15:fullRef>
                  <c15:levelRef>
                    <c15:sqref>GA!$V$2:$Y$2</c15:sqref>
                  </c15:levelRef>
                </c:ext>
              </c:extLst>
              <c:f>GA!$V$2:$Y$2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GA!$V$3:$Y$3</c:f>
              <c:numCache>
                <c:formatCode>0%</c:formatCode>
                <c:ptCount val="4"/>
                <c:pt idx="0">
                  <c:v>0.67837866732176466</c:v>
                </c:pt>
                <c:pt idx="1">
                  <c:v>0.68181673129714437</c:v>
                </c:pt>
                <c:pt idx="2">
                  <c:v>0.68281472754841577</c:v>
                </c:pt>
                <c:pt idx="3">
                  <c:v>0.6873130815169779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DB-4E5C-A161-328ED18C00E3}"/>
            </c:ext>
          </c:extLst>
        </c:ser>
        <c:ser>
          <c:idx val="1"/>
          <c:order val="1"/>
          <c:tx>
            <c:strRef>
              <c:f>GA!$A$4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GA!$V$1:$Y$2</c15:sqref>
                  </c15:fullRef>
                  <c15:levelRef>
                    <c15:sqref>GA!$V$2:$Y$2</c15:sqref>
                  </c15:levelRef>
                </c:ext>
              </c:extLst>
              <c:f>GA!$V$2:$Y$2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GA!$V$4:$Y$4</c:f>
              <c:numCache>
                <c:formatCode>0%</c:formatCode>
                <c:ptCount val="4"/>
                <c:pt idx="0">
                  <c:v>0.83641242013912898</c:v>
                </c:pt>
                <c:pt idx="1">
                  <c:v>0.83645805187981481</c:v>
                </c:pt>
                <c:pt idx="2">
                  <c:v>0.83650200599310698</c:v>
                </c:pt>
                <c:pt idx="3">
                  <c:v>0.83661534171849594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DB-4E5C-A161-328ED18C00E3}"/>
            </c:ext>
          </c:extLst>
        </c:ser>
        <c:ser>
          <c:idx val="2"/>
          <c:order val="2"/>
          <c:tx>
            <c:strRef>
              <c:f>GA!$A$5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GA!$V$1:$Y$2</c15:sqref>
                  </c15:fullRef>
                  <c15:levelRef>
                    <c15:sqref>GA!$V$2:$Y$2</c15:sqref>
                  </c15:levelRef>
                </c:ext>
              </c:extLst>
              <c:f>GA!$V$2:$Y$2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GA!$V$5:$Y$5</c:f>
              <c:numCache>
                <c:formatCode>0%</c:formatCode>
                <c:ptCount val="4"/>
                <c:pt idx="0">
                  <c:v>0.93455802170652091</c:v>
                </c:pt>
                <c:pt idx="1">
                  <c:v>0.9348379369728208</c:v>
                </c:pt>
                <c:pt idx="2">
                  <c:v>0.9349383414370368</c:v>
                </c:pt>
                <c:pt idx="3">
                  <c:v>0.93539451598815626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DB-4E5C-A161-328ED18C00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3861248"/>
        <c:axId val="1363848288"/>
      </c:barChart>
      <c:catAx>
        <c:axId val="136386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63848288"/>
        <c:crosses val="autoZero"/>
        <c:auto val="1"/>
        <c:lblAlgn val="ctr"/>
        <c:lblOffset val="100"/>
        <c:noMultiLvlLbl val="0"/>
      </c:catAx>
      <c:valAx>
        <c:axId val="136384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Flexibility Index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6386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GA - Levelized Cost Of Hydrogen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GA!$B$38</c:f>
              <c:strCache>
                <c:ptCount val="1"/>
                <c:pt idx="0">
                  <c:v>Average Cost 2035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GA!$A$39:$A$40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GA!$B$39:$B$40</c:f>
              <c:numCache>
                <c:formatCode>0.00</c:formatCode>
                <c:ptCount val="2"/>
                <c:pt idx="0">
                  <c:v>5.3541697459355877</c:v>
                </c:pt>
                <c:pt idx="1">
                  <c:v>5.3594173802162102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D2-48E2-9B64-87DD46C8C2FB}"/>
            </c:ext>
          </c:extLst>
        </c:ser>
        <c:ser>
          <c:idx val="1"/>
          <c:order val="1"/>
          <c:tx>
            <c:strRef>
              <c:f>GA!$C$38</c:f>
              <c:strCache>
                <c:ptCount val="1"/>
                <c:pt idx="0">
                  <c:v>Average Cost 2040</c:v>
                </c:pt>
              </c:strCache>
            </c:strRef>
          </c:tx>
          <c:spPr>
            <a:solidFill>
              <a:srgbClr val="AFE0E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GA!$A$39:$A$40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GA!$C$39:$C$40</c:f>
              <c:numCache>
                <c:formatCode>0.00</c:formatCode>
                <c:ptCount val="2"/>
                <c:pt idx="0">
                  <c:v>4.0461253186976958</c:v>
                </c:pt>
                <c:pt idx="1">
                  <c:v>4.1705183085143984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D2-48E2-9B64-87DD46C8C2FB}"/>
            </c:ext>
          </c:extLst>
        </c:ser>
        <c:ser>
          <c:idx val="2"/>
          <c:order val="2"/>
          <c:tx>
            <c:strRef>
              <c:f>GA!$D$38</c:f>
              <c:strCache>
                <c:ptCount val="1"/>
                <c:pt idx="0">
                  <c:v>Average Cost 2050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GA!$A$39:$A$40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GA!$D$39:$D$40</c:f>
              <c:numCache>
                <c:formatCode>0.00</c:formatCode>
                <c:ptCount val="2"/>
                <c:pt idx="0">
                  <c:v>2.487616147491615</c:v>
                </c:pt>
                <c:pt idx="1">
                  <c:v>2.5189185042442559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D2-48E2-9B64-87DD46C8C2FB}"/>
            </c:ext>
          </c:extLst>
        </c:ser>
        <c:ser>
          <c:idx val="3"/>
          <c:order val="3"/>
          <c:tx>
            <c:strRef>
              <c:f>GA!$E$38</c:f>
              <c:strCache>
                <c:ptCount val="1"/>
                <c:pt idx="0">
                  <c:v>Deficit Cost 2035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GA!$A$39:$A$40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GA!$E$39:$E$40</c:f>
              <c:numCache>
                <c:formatCode>0.00</c:formatCode>
                <c:ptCount val="2"/>
                <c:pt idx="0">
                  <c:v>5.4758088438269432</c:v>
                </c:pt>
                <c:pt idx="1">
                  <c:v>5.4658967398846894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D2-48E2-9B64-87DD46C8C2FB}"/>
            </c:ext>
          </c:extLst>
        </c:ser>
        <c:ser>
          <c:idx val="4"/>
          <c:order val="4"/>
          <c:tx>
            <c:strRef>
              <c:f>GA!$F$38</c:f>
              <c:strCache>
                <c:ptCount val="1"/>
                <c:pt idx="0">
                  <c:v>Deficit Cost 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GA!$A$39:$A$40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GA!$F$39:$F$40</c:f>
              <c:numCache>
                <c:formatCode>0.00</c:formatCode>
                <c:ptCount val="2"/>
                <c:pt idx="0">
                  <c:v>5.1569946318301803</c:v>
                </c:pt>
                <c:pt idx="1">
                  <c:v>5.2335228837683587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D2-48E2-9B64-87DD46C8C2FB}"/>
            </c:ext>
          </c:extLst>
        </c:ser>
        <c:ser>
          <c:idx val="5"/>
          <c:order val="5"/>
          <c:tx>
            <c:strRef>
              <c:f>GA!$G$38</c:f>
              <c:strCache>
                <c:ptCount val="1"/>
                <c:pt idx="0">
                  <c:v>Deficit Cost 2050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GA!$A$39:$A$40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GA!$G$39:$G$40</c:f>
              <c:numCache>
                <c:formatCode>0.00</c:formatCode>
                <c:ptCount val="2"/>
                <c:pt idx="0">
                  <c:v>4.2965325378191341</c:v>
                </c:pt>
                <c:pt idx="1">
                  <c:v>4.3890952496241393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D2-48E2-9B64-87DD46C8C2FB}"/>
            </c:ext>
          </c:extLst>
        </c:ser>
        <c:ser>
          <c:idx val="6"/>
          <c:order val="6"/>
          <c:tx>
            <c:strRef>
              <c:f>GA!$H$38</c:f>
              <c:strCache>
                <c:ptCount val="1"/>
                <c:pt idx="0">
                  <c:v>Manual Cost 2035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GA!$A$39:$A$40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GA!$H$39:$H$40</c:f>
              <c:numCache>
                <c:formatCode>0.00</c:formatCode>
                <c:ptCount val="2"/>
                <c:pt idx="0">
                  <c:v>5.4758088438269432</c:v>
                </c:pt>
                <c:pt idx="1">
                  <c:v>5.4658967398846894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D2-48E2-9B64-87DD46C8C2FB}"/>
            </c:ext>
          </c:extLst>
        </c:ser>
        <c:ser>
          <c:idx val="7"/>
          <c:order val="7"/>
          <c:tx>
            <c:strRef>
              <c:f>GA!$I$38</c:f>
              <c:strCache>
                <c:ptCount val="1"/>
                <c:pt idx="0">
                  <c:v>Manual Cost 2040</c:v>
                </c:pt>
              </c:strCache>
            </c:strRef>
          </c:tx>
          <c:spPr>
            <a:solidFill>
              <a:srgbClr val="21748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GA!$A$39:$A$40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GA!$I$39:$I$40</c:f>
              <c:numCache>
                <c:formatCode>0.00</c:formatCode>
                <c:ptCount val="2"/>
                <c:pt idx="0">
                  <c:v>6.9070363867663547</c:v>
                </c:pt>
                <c:pt idx="1">
                  <c:v>6.9261912512293442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4D2-48E2-9B64-87DD46C8C2FB}"/>
            </c:ext>
          </c:extLst>
        </c:ser>
        <c:ser>
          <c:idx val="8"/>
          <c:order val="8"/>
          <c:tx>
            <c:strRef>
              <c:f>GA!$J$38</c:f>
              <c:strCache>
                <c:ptCount val="1"/>
                <c:pt idx="0">
                  <c:v>Manual Cost 2050</c:v>
                </c:pt>
              </c:strCache>
            </c:strRef>
          </c:tx>
          <c:spPr>
            <a:solidFill>
              <a:srgbClr val="623E6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GA!$A$39:$A$40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GA!$J$39:$J$40</c:f>
              <c:numCache>
                <c:formatCode>0.00</c:formatCode>
                <c:ptCount val="2"/>
                <c:pt idx="0">
                  <c:v>3.77909496452172</c:v>
                </c:pt>
                <c:pt idx="1">
                  <c:v>3.795366595314011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D2-48E2-9B64-87DD46C8C2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18341087"/>
        <c:axId val="1218349247"/>
      </c:barChart>
      <c:catAx>
        <c:axId val="1218341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218349247"/>
        <c:crosses val="autoZero"/>
        <c:auto val="1"/>
        <c:lblAlgn val="ctr"/>
        <c:lblOffset val="100"/>
        <c:noMultiLvlLbl val="0"/>
      </c:catAx>
      <c:valAx>
        <c:axId val="121834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21834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728704480293966"/>
          <c:y val="0.85939081312998966"/>
          <c:w val="0.5975716775861033"/>
          <c:h val="0.124263858538034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GA - Grid Flexibility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GA!$B$38</c:f>
              <c:strCache>
                <c:ptCount val="1"/>
                <c:pt idx="0">
                  <c:v>Average Cost 2035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GA!$A$43:$A$44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GA!$B$43:$B$44</c:f>
              <c:numCache>
                <c:formatCode>0%</c:formatCode>
                <c:ptCount val="2"/>
                <c:pt idx="0">
                  <c:v>0.69129429509027807</c:v>
                </c:pt>
                <c:pt idx="1">
                  <c:v>0.69619328061743291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2-417B-9B97-B73F4D9C29B0}"/>
            </c:ext>
          </c:extLst>
        </c:ser>
        <c:ser>
          <c:idx val="1"/>
          <c:order val="1"/>
          <c:tx>
            <c:strRef>
              <c:f>GA!$C$38</c:f>
              <c:strCache>
                <c:ptCount val="1"/>
                <c:pt idx="0">
                  <c:v>Average Cost 2040</c:v>
                </c:pt>
              </c:strCache>
            </c:strRef>
          </c:tx>
          <c:spPr>
            <a:solidFill>
              <a:srgbClr val="AFE0E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GA!$A$43:$A$44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GA!$C$43:$C$44</c:f>
              <c:numCache>
                <c:formatCode>0%</c:formatCode>
                <c:ptCount val="2"/>
                <c:pt idx="0">
                  <c:v>0.99266140874656916</c:v>
                </c:pt>
                <c:pt idx="1">
                  <c:v>0.99310513157049229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2-417B-9B97-B73F4D9C29B0}"/>
            </c:ext>
          </c:extLst>
        </c:ser>
        <c:ser>
          <c:idx val="2"/>
          <c:order val="2"/>
          <c:tx>
            <c:strRef>
              <c:f>GA!$D$38</c:f>
              <c:strCache>
                <c:ptCount val="1"/>
                <c:pt idx="0">
                  <c:v>Average Cost 2050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GA!$A$43:$A$44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GA!$D$43:$D$44</c:f>
              <c:numCache>
                <c:formatCode>0%</c:formatCode>
                <c:ptCount val="2"/>
                <c:pt idx="0">
                  <c:v>0.97769605278662919</c:v>
                </c:pt>
                <c:pt idx="1">
                  <c:v>0.97803812169077586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52-417B-9B97-B73F4D9C29B0}"/>
            </c:ext>
          </c:extLst>
        </c:ser>
        <c:ser>
          <c:idx val="3"/>
          <c:order val="3"/>
          <c:tx>
            <c:strRef>
              <c:f>GA!$E$38</c:f>
              <c:strCache>
                <c:ptCount val="1"/>
                <c:pt idx="0">
                  <c:v>Deficit Cost 2035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GA!$A$43:$A$44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GA!$E$43:$E$44</c:f>
              <c:numCache>
                <c:formatCode>0%</c:formatCode>
                <c:ptCount val="2"/>
                <c:pt idx="0">
                  <c:v>0.67837866732176466</c:v>
                </c:pt>
                <c:pt idx="1">
                  <c:v>0.68281472754841577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52-417B-9B97-B73F4D9C29B0}"/>
            </c:ext>
          </c:extLst>
        </c:ser>
        <c:ser>
          <c:idx val="4"/>
          <c:order val="4"/>
          <c:tx>
            <c:strRef>
              <c:f>GA!$F$38</c:f>
              <c:strCache>
                <c:ptCount val="1"/>
                <c:pt idx="0">
                  <c:v>Deficit Cost 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GA!$A$43:$A$44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GA!$F$43:$F$44</c:f>
              <c:numCache>
                <c:formatCode>0%</c:formatCode>
                <c:ptCount val="2"/>
                <c:pt idx="0">
                  <c:v>0.97165038171263129</c:v>
                </c:pt>
                <c:pt idx="1">
                  <c:v>0.97197931508836444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52-417B-9B97-B73F4D9C29B0}"/>
            </c:ext>
          </c:extLst>
        </c:ser>
        <c:ser>
          <c:idx val="5"/>
          <c:order val="5"/>
          <c:tx>
            <c:strRef>
              <c:f>GA!$G$38</c:f>
              <c:strCache>
                <c:ptCount val="1"/>
                <c:pt idx="0">
                  <c:v>Deficit Cost 2050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GA!$A$43:$A$44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GA!$G$43:$G$44</c:f>
              <c:numCache>
                <c:formatCode>0%</c:formatCode>
                <c:ptCount val="2"/>
                <c:pt idx="0">
                  <c:v>0.9797085379207634</c:v>
                </c:pt>
                <c:pt idx="1">
                  <c:v>0.97993575097027008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52-417B-9B97-B73F4D9C29B0}"/>
            </c:ext>
          </c:extLst>
        </c:ser>
        <c:ser>
          <c:idx val="6"/>
          <c:order val="6"/>
          <c:tx>
            <c:strRef>
              <c:f>GA!$H$38</c:f>
              <c:strCache>
                <c:ptCount val="1"/>
                <c:pt idx="0">
                  <c:v>Manual Cost 2035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GA!$A$43:$A$44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GA!$H$43:$H$44</c:f>
              <c:numCache>
                <c:formatCode>0%</c:formatCode>
                <c:ptCount val="2"/>
                <c:pt idx="0">
                  <c:v>0.67837866732176466</c:v>
                </c:pt>
                <c:pt idx="1">
                  <c:v>0.68281472754841577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52-417B-9B97-B73F4D9C29B0}"/>
            </c:ext>
          </c:extLst>
        </c:ser>
        <c:ser>
          <c:idx val="7"/>
          <c:order val="7"/>
          <c:tx>
            <c:strRef>
              <c:f>GA!$I$38</c:f>
              <c:strCache>
                <c:ptCount val="1"/>
                <c:pt idx="0">
                  <c:v>Manual Cost 2040</c:v>
                </c:pt>
              </c:strCache>
            </c:strRef>
          </c:tx>
          <c:spPr>
            <a:solidFill>
              <a:srgbClr val="21748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GA!$A$43:$A$44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GA!$I$43:$I$44</c:f>
              <c:numCache>
                <c:formatCode>0%</c:formatCode>
                <c:ptCount val="2"/>
                <c:pt idx="0">
                  <c:v>0.83641242013912898</c:v>
                </c:pt>
                <c:pt idx="1">
                  <c:v>0.83650200599310698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C52-417B-9B97-B73F4D9C29B0}"/>
            </c:ext>
          </c:extLst>
        </c:ser>
        <c:ser>
          <c:idx val="8"/>
          <c:order val="8"/>
          <c:tx>
            <c:strRef>
              <c:f>GA!$J$38</c:f>
              <c:strCache>
                <c:ptCount val="1"/>
                <c:pt idx="0">
                  <c:v>Manual Cost 2050</c:v>
                </c:pt>
              </c:strCache>
            </c:strRef>
          </c:tx>
          <c:spPr>
            <a:solidFill>
              <a:srgbClr val="623E6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GA!$A$43:$A$44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GA!$J$43:$J$44</c:f>
              <c:numCache>
                <c:formatCode>0%</c:formatCode>
                <c:ptCount val="2"/>
                <c:pt idx="0">
                  <c:v>0.93455802170652091</c:v>
                </c:pt>
                <c:pt idx="1">
                  <c:v>0.9349383414370368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52-417B-9B97-B73F4D9C29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18341087"/>
        <c:axId val="1218349247"/>
      </c:barChart>
      <c:catAx>
        <c:axId val="1218341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218349247"/>
        <c:crosses val="autoZero"/>
        <c:auto val="1"/>
        <c:lblAlgn val="ctr"/>
        <c:lblOffset val="100"/>
        <c:noMultiLvlLbl val="0"/>
      </c:catAx>
      <c:valAx>
        <c:axId val="121834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Flexibility Index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21834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728714088403296"/>
          <c:y val="0.84537466848057607"/>
          <c:w val="0.5975716775861033"/>
          <c:h val="0.131308625688804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DE - Levelized Cost Of Hydrogen</a:t>
            </a:r>
          </a:p>
          <a:p>
            <a:pPr>
              <a:defRPr/>
            </a:pPr>
            <a:r>
              <a:rPr lang="pt-PT"/>
              <a:t>Threshold - Manual Threshold</a:t>
            </a:r>
          </a:p>
        </c:rich>
      </c:tx>
      <c:layout>
        <c:manualLayout>
          <c:xMode val="edge"/>
          <c:yMode val="edge"/>
          <c:x val="0.28545122484689411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DE!$A$3</c:f>
              <c:strCache>
                <c:ptCount val="1"/>
                <c:pt idx="0">
                  <c:v>2035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DE!$J$1:$M$2</c15:sqref>
                  </c15:fullRef>
                  <c15:levelRef>
                    <c15:sqref>DE!$J$2:$M$2</c15:sqref>
                  </c15:levelRef>
                </c:ext>
              </c:extLst>
              <c:f>DE!$J$2:$M$2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DE!$J$3:$M$3</c:f>
              <c:numCache>
                <c:formatCode>0.00</c:formatCode>
                <c:ptCount val="4"/>
                <c:pt idx="0">
                  <c:v>5.2970933685044068</c:v>
                </c:pt>
                <c:pt idx="1">
                  <c:v>5.2937566407380663</c:v>
                </c:pt>
                <c:pt idx="2">
                  <c:v>5.3009691864513959</c:v>
                </c:pt>
                <c:pt idx="3">
                  <c:v>5.3172343923695413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A-461C-9E72-F32E38268F87}"/>
            </c:ext>
          </c:extLst>
        </c:ser>
        <c:ser>
          <c:idx val="1"/>
          <c:order val="1"/>
          <c:tx>
            <c:strRef>
              <c:f>DE!$A$4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DE!$J$1:$M$2</c15:sqref>
                  </c15:fullRef>
                  <c15:levelRef>
                    <c15:sqref>DE!$J$2:$M$2</c15:sqref>
                  </c15:levelRef>
                </c:ext>
              </c:extLst>
              <c:f>DE!$J$2:$M$2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DE!$J$4:$M$4</c:f>
              <c:numCache>
                <c:formatCode>0.00</c:formatCode>
                <c:ptCount val="4"/>
                <c:pt idx="0">
                  <c:v>10.316706052473171</c:v>
                </c:pt>
                <c:pt idx="1">
                  <c:v>10.399663229841559</c:v>
                </c:pt>
                <c:pt idx="2">
                  <c:v>10.424678928276791</c:v>
                </c:pt>
                <c:pt idx="3">
                  <c:v>10.553637198510391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2A-461C-9E72-F32E38268F87}"/>
            </c:ext>
          </c:extLst>
        </c:ser>
        <c:ser>
          <c:idx val="2"/>
          <c:order val="2"/>
          <c:tx>
            <c:strRef>
              <c:f>DE!$A$5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DE!$J$1:$M$2</c15:sqref>
                  </c15:fullRef>
                  <c15:levelRef>
                    <c15:sqref>DE!$J$2:$M$2</c15:sqref>
                  </c15:levelRef>
                </c:ext>
              </c:extLst>
              <c:f>DE!$J$2:$M$2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DE!$J$5:$M$5</c:f>
              <c:numCache>
                <c:formatCode>0.00</c:formatCode>
                <c:ptCount val="4"/>
                <c:pt idx="0">
                  <c:v>12.11014886708462</c:v>
                </c:pt>
                <c:pt idx="1">
                  <c:v>12.26576369922774</c:v>
                </c:pt>
                <c:pt idx="2">
                  <c:v>12.32517706266912</c:v>
                </c:pt>
                <c:pt idx="3">
                  <c:v>12.59398594204132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2A-461C-9E72-F32E38268F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3861248"/>
        <c:axId val="1363848288"/>
      </c:barChart>
      <c:catAx>
        <c:axId val="136386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63848288"/>
        <c:crosses val="autoZero"/>
        <c:auto val="1"/>
        <c:lblAlgn val="ctr"/>
        <c:lblOffset val="100"/>
        <c:noMultiLvlLbl val="0"/>
      </c:catAx>
      <c:valAx>
        <c:axId val="1363848288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6386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DE</a:t>
            </a:r>
            <a:r>
              <a:rPr lang="pt-PT" baseline="0"/>
              <a:t> </a:t>
            </a:r>
            <a:r>
              <a:rPr lang="pt-PT"/>
              <a:t>- Levelized Cost Of Hydrogen</a:t>
            </a:r>
          </a:p>
          <a:p>
            <a:pPr>
              <a:defRPr/>
            </a:pPr>
            <a:r>
              <a:rPr lang="pt-PT"/>
              <a:t>Threshold - Average Cost</a:t>
            </a:r>
          </a:p>
        </c:rich>
      </c:tx>
      <c:layout>
        <c:manualLayout>
          <c:xMode val="edge"/>
          <c:yMode val="edge"/>
          <c:x val="0.28545122484689411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DE!$A$3</c:f>
              <c:strCache>
                <c:ptCount val="1"/>
                <c:pt idx="0">
                  <c:v>2035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DE!$B$1:$E$2</c15:sqref>
                  </c15:fullRef>
                  <c15:levelRef>
                    <c15:sqref>DE!$B$2:$E$2</c15:sqref>
                  </c15:levelRef>
                </c:ext>
              </c:extLst>
              <c:f>DE!$B$2:$E$2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DE!$B$3:$E$3</c:f>
              <c:numCache>
                <c:formatCode>0.00</c:formatCode>
                <c:ptCount val="4"/>
                <c:pt idx="0">
                  <c:v>4.8367595649928026</c:v>
                </c:pt>
                <c:pt idx="1">
                  <c:v>4.8537228339148859</c:v>
                </c:pt>
                <c:pt idx="2">
                  <c:v>4.8577361005280792</c:v>
                </c:pt>
                <c:pt idx="3">
                  <c:v>4.8845444682660402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7-40C3-9645-C118394C0544}"/>
            </c:ext>
          </c:extLst>
        </c:ser>
        <c:ser>
          <c:idx val="1"/>
          <c:order val="1"/>
          <c:tx>
            <c:strRef>
              <c:f>DE!$A$4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DE!$B$1:$E$2</c15:sqref>
                  </c15:fullRef>
                  <c15:levelRef>
                    <c15:sqref>DE!$B$2:$E$2</c15:sqref>
                  </c15:levelRef>
                </c:ext>
              </c:extLst>
              <c:f>DE!$B$2:$E$2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DE!$B$4:$E$4</c:f>
              <c:numCache>
                <c:formatCode>0.00</c:formatCode>
                <c:ptCount val="4"/>
                <c:pt idx="0">
                  <c:v>8.3010316525764605</c:v>
                </c:pt>
                <c:pt idx="1">
                  <c:v>8.432500922079134</c:v>
                </c:pt>
                <c:pt idx="2">
                  <c:v>8.4693374258660157</c:v>
                </c:pt>
                <c:pt idx="3">
                  <c:v>8.6544335542846618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77-40C3-9645-C118394C0544}"/>
            </c:ext>
          </c:extLst>
        </c:ser>
        <c:ser>
          <c:idx val="2"/>
          <c:order val="2"/>
          <c:tx>
            <c:strRef>
              <c:f>DE!$A$5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DE!$B$1:$E$2</c15:sqref>
                  </c15:fullRef>
                  <c15:levelRef>
                    <c15:sqref>DE!$B$2:$E$2</c15:sqref>
                  </c15:levelRef>
                </c:ext>
              </c:extLst>
              <c:f>DE!$B$2:$E$2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DE!$B$5:$E$5</c:f>
              <c:numCache>
                <c:formatCode>0.00</c:formatCode>
                <c:ptCount val="4"/>
                <c:pt idx="0">
                  <c:v>5.6446979577151302</c:v>
                </c:pt>
                <c:pt idx="1">
                  <c:v>5.7227386650987517</c:v>
                </c:pt>
                <c:pt idx="2">
                  <c:v>5.7525379320933023</c:v>
                </c:pt>
                <c:pt idx="3">
                  <c:v>5.8781732058688272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77-40C3-9645-C118394C05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3861248"/>
        <c:axId val="1363848288"/>
      </c:barChart>
      <c:catAx>
        <c:axId val="136386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63848288"/>
        <c:crosses val="autoZero"/>
        <c:auto val="1"/>
        <c:lblAlgn val="ctr"/>
        <c:lblOffset val="100"/>
        <c:noMultiLvlLbl val="0"/>
      </c:catAx>
      <c:valAx>
        <c:axId val="1363848288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6386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DE - Levelized Cost Of Hydrogen</a:t>
            </a:r>
          </a:p>
          <a:p>
            <a:pPr>
              <a:defRPr/>
            </a:pPr>
            <a:r>
              <a:rPr lang="pt-PT"/>
              <a:t>Threshold - Deficit Cost</a:t>
            </a:r>
          </a:p>
        </c:rich>
      </c:tx>
      <c:layout>
        <c:manualLayout>
          <c:xMode val="edge"/>
          <c:yMode val="edge"/>
          <c:x val="0.28545122484689411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DE!$A$3</c:f>
              <c:strCache>
                <c:ptCount val="1"/>
                <c:pt idx="0">
                  <c:v>2035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DE!$F$1:$I$2</c15:sqref>
                  </c15:fullRef>
                  <c15:levelRef>
                    <c15:sqref>DE!$F$2:$I$2</c15:sqref>
                  </c15:levelRef>
                </c:ext>
              </c:extLst>
              <c:f>DE!$F$2:$I$2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DE!$F$3:$I$3</c:f>
              <c:numCache>
                <c:formatCode>0.00</c:formatCode>
                <c:ptCount val="4"/>
                <c:pt idx="0">
                  <c:v>5.0432633010640338</c:v>
                </c:pt>
                <c:pt idx="1">
                  <c:v>5.060733595274078</c:v>
                </c:pt>
                <c:pt idx="2">
                  <c:v>5.0694164530675101</c:v>
                </c:pt>
                <c:pt idx="3">
                  <c:v>5.1004508000746593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AF-486E-9D61-601FAB96D206}"/>
            </c:ext>
          </c:extLst>
        </c:ser>
        <c:ser>
          <c:idx val="1"/>
          <c:order val="1"/>
          <c:tx>
            <c:strRef>
              <c:f>DE!$A$4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DE!$F$1:$I$2</c15:sqref>
                  </c15:fullRef>
                  <c15:levelRef>
                    <c15:sqref>DE!$F$2:$I$2</c15:sqref>
                  </c15:levelRef>
                </c:ext>
              </c:extLst>
              <c:f>DE!$F$2:$I$2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DE!$F$4:$I$4</c:f>
              <c:numCache>
                <c:formatCode>0.00</c:formatCode>
                <c:ptCount val="4"/>
                <c:pt idx="0">
                  <c:v>10.65255636553966</c:v>
                </c:pt>
                <c:pt idx="1">
                  <c:v>10.74262298767932</c:v>
                </c:pt>
                <c:pt idx="2">
                  <c:v>10.76869821312774</c:v>
                </c:pt>
                <c:pt idx="3">
                  <c:v>10.89894699672173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AF-486E-9D61-601FAB96D206}"/>
            </c:ext>
          </c:extLst>
        </c:ser>
        <c:ser>
          <c:idx val="2"/>
          <c:order val="2"/>
          <c:tx>
            <c:strRef>
              <c:f>DE!$A$5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DE!$F$1:$I$2</c15:sqref>
                  </c15:fullRef>
                  <c15:levelRef>
                    <c15:sqref>DE!$F$2:$I$2</c15:sqref>
                  </c15:levelRef>
                </c:ext>
              </c:extLst>
              <c:f>DE!$F$2:$I$2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DE!$F$5:$I$5</c:f>
              <c:numCache>
                <c:formatCode>0.00</c:formatCode>
                <c:ptCount val="4"/>
                <c:pt idx="0">
                  <c:v>12.196520380935929</c:v>
                </c:pt>
                <c:pt idx="1">
                  <c:v>12.352826908086501</c:v>
                </c:pt>
                <c:pt idx="2">
                  <c:v>12.41272610101176</c:v>
                </c:pt>
                <c:pt idx="3">
                  <c:v>12.683556620653979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AF-486E-9D61-601FAB96D2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3861248"/>
        <c:axId val="1363848288"/>
      </c:barChart>
      <c:catAx>
        <c:axId val="136386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63848288"/>
        <c:crosses val="autoZero"/>
        <c:auto val="1"/>
        <c:lblAlgn val="ctr"/>
        <c:lblOffset val="100"/>
        <c:noMultiLvlLbl val="0"/>
      </c:catAx>
      <c:valAx>
        <c:axId val="136384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6386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NT - Levelized Cost Of Hydrogen</a:t>
            </a:r>
          </a:p>
          <a:p>
            <a:pPr>
              <a:defRPr/>
            </a:pPr>
            <a:r>
              <a:rPr lang="pt-PT"/>
              <a:t>Threshold - Average Cost</a:t>
            </a:r>
          </a:p>
        </c:rich>
      </c:tx>
      <c:layout>
        <c:manualLayout>
          <c:xMode val="edge"/>
          <c:yMode val="edge"/>
          <c:x val="0.28545122484689411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NT!$A$3</c:f>
              <c:strCache>
                <c:ptCount val="1"/>
                <c:pt idx="0">
                  <c:v>2030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NT!$B$1:$E$2</c15:sqref>
                  </c15:fullRef>
                  <c15:levelRef>
                    <c15:sqref>NT!$B$2:$E$2</c15:sqref>
                  </c15:levelRef>
                </c:ext>
              </c:extLst>
              <c:f>NT!$B$2:$E$2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NT!$B$3:$E$3</c:f>
              <c:numCache>
                <c:formatCode>0.00</c:formatCode>
                <c:ptCount val="4"/>
                <c:pt idx="0">
                  <c:v>6.217126234254545</c:v>
                </c:pt>
                <c:pt idx="1">
                  <c:v>6.2546478719089453</c:v>
                </c:pt>
                <c:pt idx="2">
                  <c:v>6.2960724749143129</c:v>
                </c:pt>
                <c:pt idx="3">
                  <c:v>6.462209185459491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9-407F-9839-E519CFD84E9F}"/>
            </c:ext>
          </c:extLst>
        </c:ser>
        <c:ser>
          <c:idx val="1"/>
          <c:order val="1"/>
          <c:tx>
            <c:strRef>
              <c:f>NT!$A$4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NT!$B$1:$E$2</c15:sqref>
                  </c15:fullRef>
                  <c15:levelRef>
                    <c15:sqref>NT!$B$2:$E$2</c15:sqref>
                  </c15:levelRef>
                </c:ext>
              </c:extLst>
              <c:f>NT!$B$2:$E$2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NT!$B$4:$E$4</c:f>
              <c:numCache>
                <c:formatCode>0.00</c:formatCode>
                <c:ptCount val="4"/>
                <c:pt idx="0">
                  <c:v>16.093699624146581</c:v>
                </c:pt>
                <c:pt idx="1">
                  <c:v>16.31815662748479</c:v>
                </c:pt>
                <c:pt idx="2">
                  <c:v>16.419611236361121</c:v>
                </c:pt>
                <c:pt idx="3">
                  <c:v>16.840857367171761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E9-407F-9839-E519CFD84E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3861248"/>
        <c:axId val="1363848288"/>
      </c:barChart>
      <c:catAx>
        <c:axId val="136386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63848288"/>
        <c:crosses val="autoZero"/>
        <c:auto val="1"/>
        <c:lblAlgn val="ctr"/>
        <c:lblOffset val="100"/>
        <c:noMultiLvlLbl val="0"/>
      </c:catAx>
      <c:valAx>
        <c:axId val="1363848288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6386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DE - Grid Flexibility Index</a:t>
            </a:r>
          </a:p>
          <a:p>
            <a:pPr>
              <a:defRPr/>
            </a:pPr>
            <a:r>
              <a:rPr lang="pt-PT"/>
              <a:t>Threshold - Deficit Cost</a:t>
            </a:r>
          </a:p>
        </c:rich>
      </c:tx>
      <c:layout>
        <c:manualLayout>
          <c:xMode val="edge"/>
          <c:yMode val="edge"/>
          <c:x val="0.2798956692913385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DE!$A$3</c:f>
              <c:strCache>
                <c:ptCount val="1"/>
                <c:pt idx="0">
                  <c:v>2035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DE!$R$1:$U$2</c15:sqref>
                  </c15:fullRef>
                  <c15:levelRef>
                    <c15:sqref>DE!$R$2:$U$2</c15:sqref>
                  </c15:levelRef>
                </c:ext>
              </c:extLst>
              <c:f>DE!$R$2:$U$2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DE!$R$3:$U$3</c:f>
              <c:numCache>
                <c:formatCode>0%</c:formatCode>
                <c:ptCount val="4"/>
                <c:pt idx="0">
                  <c:v>0.80866151634097816</c:v>
                </c:pt>
                <c:pt idx="1">
                  <c:v>0.81140858124886439</c:v>
                </c:pt>
                <c:pt idx="2">
                  <c:v>0.81219096516815892</c:v>
                </c:pt>
                <c:pt idx="3">
                  <c:v>0.81576360709757401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8F-4185-9888-EE1FA2DBF112}"/>
            </c:ext>
          </c:extLst>
        </c:ser>
        <c:ser>
          <c:idx val="1"/>
          <c:order val="1"/>
          <c:tx>
            <c:strRef>
              <c:f>DE!$A$4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DE!$R$1:$U$2</c15:sqref>
                  </c15:fullRef>
                  <c15:levelRef>
                    <c15:sqref>DE!$R$2:$U$2</c15:sqref>
                  </c15:levelRef>
                </c:ext>
              </c:extLst>
              <c:f>DE!$R$2:$U$2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DE!$R$4:$U$4</c:f>
              <c:numCache>
                <c:formatCode>0%</c:formatCode>
                <c:ptCount val="4"/>
                <c:pt idx="0">
                  <c:v>0.927624537510226</c:v>
                </c:pt>
                <c:pt idx="1">
                  <c:v>0.92761373182339768</c:v>
                </c:pt>
                <c:pt idx="2">
                  <c:v>0.92761574966025873</c:v>
                </c:pt>
                <c:pt idx="3">
                  <c:v>0.927624537510226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8F-4185-9888-EE1FA2DBF112}"/>
            </c:ext>
          </c:extLst>
        </c:ser>
        <c:ser>
          <c:idx val="2"/>
          <c:order val="2"/>
          <c:tx>
            <c:strRef>
              <c:f>DE!$A$5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DE!$R$1:$U$2</c15:sqref>
                  </c15:fullRef>
                  <c15:levelRef>
                    <c15:sqref>DE!$R$2:$U$2</c15:sqref>
                  </c15:levelRef>
                </c:ext>
              </c:extLst>
              <c:f>DE!$R$2:$U$2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DE!$R$5:$U$5</c:f>
              <c:numCache>
                <c:formatCode>0%</c:formatCode>
                <c:ptCount val="4"/>
                <c:pt idx="0">
                  <c:v>1</c:v>
                </c:pt>
                <c:pt idx="1">
                  <c:v>0.99997317901707672</c:v>
                </c:pt>
                <c:pt idx="2">
                  <c:v>0.9999853035114562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8F-4185-9888-EE1FA2DBF1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3861248"/>
        <c:axId val="1363848288"/>
      </c:barChart>
      <c:catAx>
        <c:axId val="136386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63848288"/>
        <c:crosses val="autoZero"/>
        <c:auto val="1"/>
        <c:lblAlgn val="ctr"/>
        <c:lblOffset val="100"/>
        <c:noMultiLvlLbl val="0"/>
      </c:catAx>
      <c:valAx>
        <c:axId val="1363848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Flexibility Index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6386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DE - Grid Flexibility Index</a:t>
            </a:r>
          </a:p>
          <a:p>
            <a:pPr>
              <a:defRPr/>
            </a:pPr>
            <a:r>
              <a:rPr lang="pt-PT"/>
              <a:t>Threshold - Average Cost</a:t>
            </a:r>
          </a:p>
        </c:rich>
      </c:tx>
      <c:layout>
        <c:manualLayout>
          <c:xMode val="edge"/>
          <c:yMode val="edge"/>
          <c:x val="0.2798956692913385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DE!$A$3</c:f>
              <c:strCache>
                <c:ptCount val="1"/>
                <c:pt idx="0">
                  <c:v>2035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DE!$N$1:$Q$2</c15:sqref>
                  </c15:fullRef>
                  <c15:levelRef>
                    <c15:sqref>DE!$N$2:$Q$2</c15:sqref>
                  </c15:levelRef>
                </c:ext>
              </c:extLst>
              <c:f>DE!$N$2:$Q$2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DE!$N$3:$Q$3</c:f>
              <c:numCache>
                <c:formatCode>0%</c:formatCode>
                <c:ptCount val="4"/>
                <c:pt idx="0">
                  <c:v>0.74592668146239016</c:v>
                </c:pt>
                <c:pt idx="1">
                  <c:v>0.74865136802213561</c:v>
                </c:pt>
                <c:pt idx="2">
                  <c:v>0.74922685955271628</c:v>
                </c:pt>
                <c:pt idx="3">
                  <c:v>0.75283801703773479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B1-45F3-AB38-0E962DE0DEFA}"/>
            </c:ext>
          </c:extLst>
        </c:ser>
        <c:ser>
          <c:idx val="1"/>
          <c:order val="1"/>
          <c:tx>
            <c:strRef>
              <c:f>DE!$A$4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DE!$N$1:$Q$2</c15:sqref>
                  </c15:fullRef>
                  <c15:levelRef>
                    <c15:sqref>DE!$N$2:$Q$2</c15:sqref>
                  </c15:levelRef>
                </c:ext>
              </c:extLst>
              <c:f>DE!$N$2:$Q$2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DE!$N$4:$Q$4</c:f>
              <c:numCache>
                <c:formatCode>0%</c:formatCode>
                <c:ptCount val="4"/>
                <c:pt idx="0">
                  <c:v>0.95341111201999817</c:v>
                </c:pt>
                <c:pt idx="1">
                  <c:v>0.95340552752413332</c:v>
                </c:pt>
                <c:pt idx="2">
                  <c:v>0.95340292633574664</c:v>
                </c:pt>
                <c:pt idx="3">
                  <c:v>0.95341111201999817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B1-45F3-AB38-0E962DE0DEFA}"/>
            </c:ext>
          </c:extLst>
        </c:ser>
        <c:ser>
          <c:idx val="2"/>
          <c:order val="2"/>
          <c:tx>
            <c:strRef>
              <c:f>DE!$A$5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DE!$N$1:$Q$2</c15:sqref>
                  </c15:fullRef>
                  <c15:levelRef>
                    <c15:sqref>DE!$N$2:$Q$2</c15:sqref>
                  </c15:levelRef>
                </c:ext>
              </c:extLst>
              <c:f>DE!$N$2:$Q$2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DE!$N$5:$Q$5</c:f>
              <c:numCache>
                <c:formatCode>0%</c:formatCode>
                <c:ptCount val="4"/>
                <c:pt idx="0">
                  <c:v>1</c:v>
                </c:pt>
                <c:pt idx="1">
                  <c:v>0.99999981035913355</c:v>
                </c:pt>
                <c:pt idx="2">
                  <c:v>0.99999984992014079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B1-45F3-AB38-0E962DE0DE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3861248"/>
        <c:axId val="1363848288"/>
      </c:barChart>
      <c:catAx>
        <c:axId val="136386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63848288"/>
        <c:crosses val="autoZero"/>
        <c:auto val="1"/>
        <c:lblAlgn val="ctr"/>
        <c:lblOffset val="100"/>
        <c:noMultiLvlLbl val="0"/>
      </c:catAx>
      <c:valAx>
        <c:axId val="1363848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Flexibility Index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6386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DE - Grid Flexibility Index</a:t>
            </a:r>
          </a:p>
          <a:p>
            <a:pPr>
              <a:defRPr/>
            </a:pPr>
            <a:r>
              <a:rPr lang="pt-PT"/>
              <a:t>Threshold - Manual Threshold</a:t>
            </a:r>
          </a:p>
        </c:rich>
      </c:tx>
      <c:layout>
        <c:manualLayout>
          <c:xMode val="edge"/>
          <c:yMode val="edge"/>
          <c:x val="0.2798956692913385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DE!$A$3</c:f>
              <c:strCache>
                <c:ptCount val="1"/>
                <c:pt idx="0">
                  <c:v>2035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DE!$V$1:$Y$2</c15:sqref>
                  </c15:fullRef>
                  <c15:levelRef>
                    <c15:sqref>DE!$V$2:$Y$2</c15:sqref>
                  </c15:levelRef>
                </c:ext>
              </c:extLst>
              <c:f>DE!$V$2:$Y$2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DE!$V$3:$Y$3</c:f>
              <c:numCache>
                <c:formatCode>0%</c:formatCode>
                <c:ptCount val="4"/>
                <c:pt idx="0">
                  <c:v>0.79602103698930737</c:v>
                </c:pt>
                <c:pt idx="1">
                  <c:v>0.79830000759722086</c:v>
                </c:pt>
                <c:pt idx="2">
                  <c:v>0.79911729993442182</c:v>
                </c:pt>
                <c:pt idx="3">
                  <c:v>0.80259085305579969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08-4BFA-8B97-FC6D6E72E806}"/>
            </c:ext>
          </c:extLst>
        </c:ser>
        <c:ser>
          <c:idx val="1"/>
          <c:order val="1"/>
          <c:tx>
            <c:strRef>
              <c:f>DE!$A$4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DE!$V$1:$Y$2</c15:sqref>
                  </c15:fullRef>
                  <c15:levelRef>
                    <c15:sqref>DE!$V$2:$Y$2</c15:sqref>
                  </c15:levelRef>
                </c:ext>
              </c:extLst>
              <c:f>DE!$V$2:$Y$2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DE!$V$4:$Y$4</c:f>
              <c:numCache>
                <c:formatCode>0%</c:formatCode>
                <c:ptCount val="4"/>
                <c:pt idx="0">
                  <c:v>0.92837904675993055</c:v>
                </c:pt>
                <c:pt idx="1">
                  <c:v>0.92836664143054615</c:v>
                </c:pt>
                <c:pt idx="2">
                  <c:v>0.92836074029869986</c:v>
                </c:pt>
                <c:pt idx="3">
                  <c:v>0.92837904675993055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08-4BFA-8B97-FC6D6E72E806}"/>
            </c:ext>
          </c:extLst>
        </c:ser>
        <c:ser>
          <c:idx val="2"/>
          <c:order val="2"/>
          <c:tx>
            <c:strRef>
              <c:f>DE!$A$5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DE!$V$1:$Y$2</c15:sqref>
                  </c15:fullRef>
                  <c15:levelRef>
                    <c15:sqref>DE!$V$2:$Y$2</c15:sqref>
                  </c15:levelRef>
                </c:ext>
              </c:extLst>
              <c:f>DE!$V$2:$Y$2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DE!$V$5:$Y$5</c:f>
              <c:numCache>
                <c:formatCode>0%</c:formatCode>
                <c:ptCount val="4"/>
                <c:pt idx="0">
                  <c:v>1</c:v>
                </c:pt>
                <c:pt idx="1">
                  <c:v>0.99997317901707672</c:v>
                </c:pt>
                <c:pt idx="2">
                  <c:v>0.9999853035114562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08-4BFA-8B97-FC6D6E72E8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3861248"/>
        <c:axId val="1363848288"/>
      </c:barChart>
      <c:catAx>
        <c:axId val="136386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63848288"/>
        <c:crosses val="autoZero"/>
        <c:auto val="1"/>
        <c:lblAlgn val="ctr"/>
        <c:lblOffset val="100"/>
        <c:noMultiLvlLbl val="0"/>
      </c:catAx>
      <c:valAx>
        <c:axId val="1363848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Flexibility Index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6386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DE - Levelized Cost Of Hydrogen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DE!$B$38</c:f>
              <c:strCache>
                <c:ptCount val="1"/>
                <c:pt idx="0">
                  <c:v>Average Cost 2035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DE!$A$39:$A$40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DE!$B$39:$B$40</c:f>
              <c:numCache>
                <c:formatCode>0.00</c:formatCode>
                <c:ptCount val="2"/>
                <c:pt idx="0">
                  <c:v>4.8367595649928026</c:v>
                </c:pt>
                <c:pt idx="1">
                  <c:v>4.8577361005280792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5C-4797-879B-B0CA9318AC81}"/>
            </c:ext>
          </c:extLst>
        </c:ser>
        <c:ser>
          <c:idx val="1"/>
          <c:order val="1"/>
          <c:tx>
            <c:strRef>
              <c:f>DE!$C$38</c:f>
              <c:strCache>
                <c:ptCount val="1"/>
                <c:pt idx="0">
                  <c:v>Average Cost 2040</c:v>
                </c:pt>
              </c:strCache>
            </c:strRef>
          </c:tx>
          <c:spPr>
            <a:solidFill>
              <a:srgbClr val="AFE0E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DE!$A$39:$A$40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DE!$C$39:$C$40</c:f>
              <c:numCache>
                <c:formatCode>0.00</c:formatCode>
                <c:ptCount val="2"/>
                <c:pt idx="0">
                  <c:v>8.3010316525764605</c:v>
                </c:pt>
                <c:pt idx="1">
                  <c:v>8.4693374258660157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5C-4797-879B-B0CA9318AC81}"/>
            </c:ext>
          </c:extLst>
        </c:ser>
        <c:ser>
          <c:idx val="2"/>
          <c:order val="2"/>
          <c:tx>
            <c:strRef>
              <c:f>DE!$D$38</c:f>
              <c:strCache>
                <c:ptCount val="1"/>
                <c:pt idx="0">
                  <c:v>Average Cost 2050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DE!$A$39:$A$40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DE!$D$39:$D$40</c:f>
              <c:numCache>
                <c:formatCode>0.00</c:formatCode>
                <c:ptCount val="2"/>
                <c:pt idx="0">
                  <c:v>5.6446979577151302</c:v>
                </c:pt>
                <c:pt idx="1">
                  <c:v>5.7525379320933023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5C-4797-879B-B0CA9318AC81}"/>
            </c:ext>
          </c:extLst>
        </c:ser>
        <c:ser>
          <c:idx val="3"/>
          <c:order val="3"/>
          <c:tx>
            <c:strRef>
              <c:f>DE!$E$38</c:f>
              <c:strCache>
                <c:ptCount val="1"/>
                <c:pt idx="0">
                  <c:v>Deficit Cost 2035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DE!$A$39:$A$40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DE!$E$39:$E$40</c:f>
              <c:numCache>
                <c:formatCode>0.00</c:formatCode>
                <c:ptCount val="2"/>
                <c:pt idx="0">
                  <c:v>5.0432633010640338</c:v>
                </c:pt>
                <c:pt idx="1">
                  <c:v>5.0694164530675101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5C-4797-879B-B0CA9318AC81}"/>
            </c:ext>
          </c:extLst>
        </c:ser>
        <c:ser>
          <c:idx val="4"/>
          <c:order val="4"/>
          <c:tx>
            <c:strRef>
              <c:f>DE!$F$38</c:f>
              <c:strCache>
                <c:ptCount val="1"/>
                <c:pt idx="0">
                  <c:v>Deficit Cost 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DE!$A$39:$A$40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DE!$F$39:$F$40</c:f>
              <c:numCache>
                <c:formatCode>0.00</c:formatCode>
                <c:ptCount val="2"/>
                <c:pt idx="0">
                  <c:v>10.65255636553966</c:v>
                </c:pt>
                <c:pt idx="1">
                  <c:v>10.76869821312774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5C-4797-879B-B0CA9318AC81}"/>
            </c:ext>
          </c:extLst>
        </c:ser>
        <c:ser>
          <c:idx val="5"/>
          <c:order val="5"/>
          <c:tx>
            <c:strRef>
              <c:f>DE!$G$38</c:f>
              <c:strCache>
                <c:ptCount val="1"/>
                <c:pt idx="0">
                  <c:v>Deficit Cost 2050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DE!$A$39:$A$40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DE!$G$39:$G$40</c:f>
              <c:numCache>
                <c:formatCode>0.00</c:formatCode>
                <c:ptCount val="2"/>
                <c:pt idx="0">
                  <c:v>12.196520380935929</c:v>
                </c:pt>
                <c:pt idx="1">
                  <c:v>12.41272610101176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5C-4797-879B-B0CA9318AC81}"/>
            </c:ext>
          </c:extLst>
        </c:ser>
        <c:ser>
          <c:idx val="6"/>
          <c:order val="6"/>
          <c:tx>
            <c:strRef>
              <c:f>DE!$H$38</c:f>
              <c:strCache>
                <c:ptCount val="1"/>
                <c:pt idx="0">
                  <c:v>Manual Cost 2035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DE!$A$39:$A$40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DE!$H$39:$H$40</c:f>
              <c:numCache>
                <c:formatCode>0.00</c:formatCode>
                <c:ptCount val="2"/>
                <c:pt idx="0">
                  <c:v>5.2970933685044068</c:v>
                </c:pt>
                <c:pt idx="1">
                  <c:v>5.3009691864513959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5C-4797-879B-B0CA9318AC81}"/>
            </c:ext>
          </c:extLst>
        </c:ser>
        <c:ser>
          <c:idx val="7"/>
          <c:order val="7"/>
          <c:tx>
            <c:strRef>
              <c:f>DE!$I$38</c:f>
              <c:strCache>
                <c:ptCount val="1"/>
                <c:pt idx="0">
                  <c:v>Manual Cost 2040</c:v>
                </c:pt>
              </c:strCache>
            </c:strRef>
          </c:tx>
          <c:spPr>
            <a:solidFill>
              <a:srgbClr val="21748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DE!$A$39:$A$40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DE!$I$39:$I$40</c:f>
              <c:numCache>
                <c:formatCode>0.00</c:formatCode>
                <c:ptCount val="2"/>
                <c:pt idx="0">
                  <c:v>10.316706052473171</c:v>
                </c:pt>
                <c:pt idx="1">
                  <c:v>10.424678928276791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95C-4797-879B-B0CA9318AC81}"/>
            </c:ext>
          </c:extLst>
        </c:ser>
        <c:ser>
          <c:idx val="8"/>
          <c:order val="8"/>
          <c:tx>
            <c:strRef>
              <c:f>DE!$J$38</c:f>
              <c:strCache>
                <c:ptCount val="1"/>
                <c:pt idx="0">
                  <c:v>Manual Cost 2050</c:v>
                </c:pt>
              </c:strCache>
            </c:strRef>
          </c:tx>
          <c:spPr>
            <a:solidFill>
              <a:srgbClr val="623E6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DE!$A$39:$A$40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DE!$J$39:$J$40</c:f>
              <c:numCache>
                <c:formatCode>0.00</c:formatCode>
                <c:ptCount val="2"/>
                <c:pt idx="0">
                  <c:v>12.11014886708462</c:v>
                </c:pt>
                <c:pt idx="1">
                  <c:v>12.32517706266912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95C-4797-879B-B0CA9318AC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18281567"/>
        <c:axId val="1218289247"/>
      </c:barChart>
      <c:catAx>
        <c:axId val="1218281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218289247"/>
        <c:crosses val="autoZero"/>
        <c:auto val="1"/>
        <c:lblAlgn val="ctr"/>
        <c:lblOffset val="100"/>
        <c:noMultiLvlLbl val="0"/>
      </c:catAx>
      <c:valAx>
        <c:axId val="121828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21828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90450999954684"/>
          <c:y val="0.8594397815491196"/>
          <c:w val="0.62106649967319927"/>
          <c:h val="0.118358677070480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DE - Grid Flexibility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DE!$B$38</c:f>
              <c:strCache>
                <c:ptCount val="1"/>
                <c:pt idx="0">
                  <c:v>Average Cost 2035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DE!$A$43:$A$44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DE!$B$43:$B$44</c:f>
              <c:numCache>
                <c:formatCode>0%</c:formatCode>
                <c:ptCount val="2"/>
                <c:pt idx="0">
                  <c:v>0.74592668146239016</c:v>
                </c:pt>
                <c:pt idx="1">
                  <c:v>0.74922685955271628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25-4FF9-A53F-5CC6D62ADF0F}"/>
            </c:ext>
          </c:extLst>
        </c:ser>
        <c:ser>
          <c:idx val="1"/>
          <c:order val="1"/>
          <c:tx>
            <c:strRef>
              <c:f>DE!$C$38</c:f>
              <c:strCache>
                <c:ptCount val="1"/>
                <c:pt idx="0">
                  <c:v>Average Cost 2040</c:v>
                </c:pt>
              </c:strCache>
            </c:strRef>
          </c:tx>
          <c:spPr>
            <a:solidFill>
              <a:srgbClr val="AFE0E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DE!$A$43:$A$44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DE!$C$43:$C$44</c:f>
              <c:numCache>
                <c:formatCode>0%</c:formatCode>
                <c:ptCount val="2"/>
                <c:pt idx="0">
                  <c:v>0.95341111201999817</c:v>
                </c:pt>
                <c:pt idx="1">
                  <c:v>0.95340292633574664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25-4FF9-A53F-5CC6D62ADF0F}"/>
            </c:ext>
          </c:extLst>
        </c:ser>
        <c:ser>
          <c:idx val="2"/>
          <c:order val="2"/>
          <c:tx>
            <c:strRef>
              <c:f>DE!$D$38</c:f>
              <c:strCache>
                <c:ptCount val="1"/>
                <c:pt idx="0">
                  <c:v>Average Cost 2050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DE!$A$43:$A$44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DE!$D$43:$D$44</c:f>
              <c:numCache>
                <c:formatCode>0%</c:formatCode>
                <c:ptCount val="2"/>
                <c:pt idx="0">
                  <c:v>1</c:v>
                </c:pt>
                <c:pt idx="1">
                  <c:v>0.99999984992014079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25-4FF9-A53F-5CC6D62ADF0F}"/>
            </c:ext>
          </c:extLst>
        </c:ser>
        <c:ser>
          <c:idx val="3"/>
          <c:order val="3"/>
          <c:tx>
            <c:strRef>
              <c:f>DE!$E$38</c:f>
              <c:strCache>
                <c:ptCount val="1"/>
                <c:pt idx="0">
                  <c:v>Deficit Cost 2035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DE!$A$43:$A$44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DE!$E$43:$E$44</c:f>
              <c:numCache>
                <c:formatCode>0%</c:formatCode>
                <c:ptCount val="2"/>
                <c:pt idx="0">
                  <c:v>0.80866151634097816</c:v>
                </c:pt>
                <c:pt idx="1">
                  <c:v>0.81219096516815892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25-4FF9-A53F-5CC6D62ADF0F}"/>
            </c:ext>
          </c:extLst>
        </c:ser>
        <c:ser>
          <c:idx val="4"/>
          <c:order val="4"/>
          <c:tx>
            <c:strRef>
              <c:f>DE!$F$38</c:f>
              <c:strCache>
                <c:ptCount val="1"/>
                <c:pt idx="0">
                  <c:v>Deficit Cost 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DE!$A$43:$A$44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DE!$F$43:$F$44</c:f>
              <c:numCache>
                <c:formatCode>0%</c:formatCode>
                <c:ptCount val="2"/>
                <c:pt idx="0">
                  <c:v>0.927624537510226</c:v>
                </c:pt>
                <c:pt idx="1">
                  <c:v>0.92761574966025873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25-4FF9-A53F-5CC6D62ADF0F}"/>
            </c:ext>
          </c:extLst>
        </c:ser>
        <c:ser>
          <c:idx val="5"/>
          <c:order val="5"/>
          <c:tx>
            <c:strRef>
              <c:f>DE!$G$38</c:f>
              <c:strCache>
                <c:ptCount val="1"/>
                <c:pt idx="0">
                  <c:v>Deficit Cost 2050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DE!$A$43:$A$44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DE!$G$43:$G$44</c:f>
              <c:numCache>
                <c:formatCode>0%</c:formatCode>
                <c:ptCount val="2"/>
                <c:pt idx="0">
                  <c:v>1</c:v>
                </c:pt>
                <c:pt idx="1">
                  <c:v>0.9999853035114562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25-4FF9-A53F-5CC6D62ADF0F}"/>
            </c:ext>
          </c:extLst>
        </c:ser>
        <c:ser>
          <c:idx val="6"/>
          <c:order val="6"/>
          <c:tx>
            <c:strRef>
              <c:f>DE!$H$38</c:f>
              <c:strCache>
                <c:ptCount val="1"/>
                <c:pt idx="0">
                  <c:v>Manual Cost 2035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DE!$A$43:$A$44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DE!$H$43:$H$44</c:f>
              <c:numCache>
                <c:formatCode>0%</c:formatCode>
                <c:ptCount val="2"/>
                <c:pt idx="0">
                  <c:v>0.79602103698930737</c:v>
                </c:pt>
                <c:pt idx="1">
                  <c:v>0.79911729993442182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25-4FF9-A53F-5CC6D62ADF0F}"/>
            </c:ext>
          </c:extLst>
        </c:ser>
        <c:ser>
          <c:idx val="7"/>
          <c:order val="7"/>
          <c:tx>
            <c:strRef>
              <c:f>DE!$I$38</c:f>
              <c:strCache>
                <c:ptCount val="1"/>
                <c:pt idx="0">
                  <c:v>Manual Cost 2040</c:v>
                </c:pt>
              </c:strCache>
            </c:strRef>
          </c:tx>
          <c:spPr>
            <a:solidFill>
              <a:srgbClr val="21748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DE!$A$43:$A$44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DE!$I$43:$I$44</c:f>
              <c:numCache>
                <c:formatCode>0%</c:formatCode>
                <c:ptCount val="2"/>
                <c:pt idx="0">
                  <c:v>0.92837904675993055</c:v>
                </c:pt>
                <c:pt idx="1">
                  <c:v>0.92836074029869986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25-4FF9-A53F-5CC6D62ADF0F}"/>
            </c:ext>
          </c:extLst>
        </c:ser>
        <c:ser>
          <c:idx val="8"/>
          <c:order val="8"/>
          <c:tx>
            <c:strRef>
              <c:f>DE!$J$38</c:f>
              <c:strCache>
                <c:ptCount val="1"/>
                <c:pt idx="0">
                  <c:v>Manual Cost 2050</c:v>
                </c:pt>
              </c:strCache>
            </c:strRef>
          </c:tx>
          <c:spPr>
            <a:solidFill>
              <a:srgbClr val="623E6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DE!$A$43:$A$44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DE!$J$43:$J$44</c:f>
              <c:numCache>
                <c:formatCode>0%</c:formatCode>
                <c:ptCount val="2"/>
                <c:pt idx="0">
                  <c:v>1</c:v>
                </c:pt>
                <c:pt idx="1">
                  <c:v>0.9999853035114562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25-4FF9-A53F-5CC6D62ADF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18281567"/>
        <c:axId val="1218289247"/>
      </c:barChart>
      <c:catAx>
        <c:axId val="1218281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218289247"/>
        <c:crosses val="autoZero"/>
        <c:auto val="1"/>
        <c:lblAlgn val="ctr"/>
        <c:lblOffset val="100"/>
        <c:noMultiLvlLbl val="0"/>
      </c:catAx>
      <c:valAx>
        <c:axId val="121828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Flexibility Index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21828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904508161011302"/>
          <c:y val="0.85800937186516602"/>
          <c:w val="0.65658182441167956"/>
          <c:h val="0.119610284316554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2035 - Levelized Cost Of Hydrogen</a:t>
            </a:r>
          </a:p>
          <a:p>
            <a:pPr>
              <a:defRPr/>
            </a:pPr>
            <a:r>
              <a:rPr lang="pt-PT"/>
              <a:t>Threshold - Average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'2035'!$A$3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'2035'!$B$1:$E$2</c15:sqref>
                  </c15:fullRef>
                  <c15:levelRef>
                    <c15:sqref>'2035'!$B$2:$E$2</c15:sqref>
                  </c15:levelRef>
                </c:ext>
              </c:extLst>
              <c:f>'2035'!$B$2:$E$2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'2035'!$B$3:$E$3</c:f>
              <c:numCache>
                <c:formatCode>0.00</c:formatCode>
                <c:ptCount val="4"/>
                <c:pt idx="0">
                  <c:v>5.3541697459355877</c:v>
                </c:pt>
                <c:pt idx="1">
                  <c:v>5.3568514443338788</c:v>
                </c:pt>
                <c:pt idx="2">
                  <c:v>5.3594173802162102</c:v>
                </c:pt>
                <c:pt idx="3">
                  <c:v>5.3698586346626351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A9-448B-9682-616CCBDCDF4A}"/>
            </c:ext>
          </c:extLst>
        </c:ser>
        <c:ser>
          <c:idx val="1"/>
          <c:order val="1"/>
          <c:tx>
            <c:strRef>
              <c:f>'2035'!$A$4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'2035'!$B$1:$E$2</c15:sqref>
                  </c15:fullRef>
                  <c15:levelRef>
                    <c15:sqref>'2035'!$B$2:$E$2</c15:sqref>
                  </c15:levelRef>
                </c:ext>
              </c:extLst>
              <c:f>'2035'!$B$2:$E$2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'2035'!$B$4:$E$4</c:f>
              <c:numCache>
                <c:formatCode>0.00</c:formatCode>
                <c:ptCount val="4"/>
                <c:pt idx="0">
                  <c:v>4.8367595649928026</c:v>
                </c:pt>
                <c:pt idx="1">
                  <c:v>4.8537228339148859</c:v>
                </c:pt>
                <c:pt idx="2">
                  <c:v>4.8577361005280792</c:v>
                </c:pt>
                <c:pt idx="3">
                  <c:v>4.8845444682660402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A9-448B-9682-616CCBDCDF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50071695"/>
        <c:axId val="1350069775"/>
      </c:barChart>
      <c:catAx>
        <c:axId val="1350071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50069775"/>
        <c:crosses val="autoZero"/>
        <c:auto val="1"/>
        <c:lblAlgn val="ctr"/>
        <c:lblOffset val="100"/>
        <c:noMultiLvlLbl val="0"/>
      </c:catAx>
      <c:valAx>
        <c:axId val="1350069775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5007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2035 - Levelized Cost Of Hydrogen</a:t>
            </a:r>
          </a:p>
          <a:p>
            <a:pPr>
              <a:defRPr/>
            </a:pPr>
            <a:r>
              <a:rPr lang="pt-PT"/>
              <a:t>Threshold - Deficit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'2035'!$A$3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'2035'!$F$1:$I$2</c15:sqref>
                  </c15:fullRef>
                  <c15:levelRef>
                    <c15:sqref>'2035'!$F$2:$I$2</c15:sqref>
                  </c15:levelRef>
                </c:ext>
              </c:extLst>
              <c:f>'2035'!$F$2:$I$2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'2035'!$F$3:$I$3</c:f>
              <c:numCache>
                <c:formatCode>0.00</c:formatCode>
                <c:ptCount val="4"/>
                <c:pt idx="0">
                  <c:v>5.4758088438269432</c:v>
                </c:pt>
                <c:pt idx="1">
                  <c:v>5.4650911716807151</c:v>
                </c:pt>
                <c:pt idx="2">
                  <c:v>5.4658967398846894</c:v>
                </c:pt>
                <c:pt idx="3">
                  <c:v>5.4608705904702832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A4-4B7A-A0CE-0D377118B69C}"/>
            </c:ext>
          </c:extLst>
        </c:ser>
        <c:ser>
          <c:idx val="1"/>
          <c:order val="1"/>
          <c:tx>
            <c:strRef>
              <c:f>'2035'!$A$4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'2035'!$F$1:$I$2</c15:sqref>
                  </c15:fullRef>
                  <c15:levelRef>
                    <c15:sqref>'2035'!$F$2:$I$2</c15:sqref>
                  </c15:levelRef>
                </c:ext>
              </c:extLst>
              <c:f>'2035'!$F$2:$I$2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'2035'!$F$4:$I$4</c:f>
              <c:numCache>
                <c:formatCode>0.00</c:formatCode>
                <c:ptCount val="4"/>
                <c:pt idx="0">
                  <c:v>5.0432633010640338</c:v>
                </c:pt>
                <c:pt idx="1">
                  <c:v>5.060733595274078</c:v>
                </c:pt>
                <c:pt idx="2">
                  <c:v>5.0694164530675101</c:v>
                </c:pt>
                <c:pt idx="3">
                  <c:v>5.1004508000746593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A4-4B7A-A0CE-0D377118B6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50071695"/>
        <c:axId val="1350069775"/>
      </c:barChart>
      <c:catAx>
        <c:axId val="1350071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50069775"/>
        <c:crosses val="autoZero"/>
        <c:auto val="1"/>
        <c:lblAlgn val="ctr"/>
        <c:lblOffset val="100"/>
        <c:noMultiLvlLbl val="0"/>
      </c:catAx>
      <c:valAx>
        <c:axId val="1350069775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5007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2035 - Levelized Cost Of Hydrogen</a:t>
            </a:r>
          </a:p>
          <a:p>
            <a:pPr>
              <a:defRPr/>
            </a:pPr>
            <a:r>
              <a:rPr lang="pt-PT"/>
              <a:t>Threshold - Manual Threshold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'2035'!$A$3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'2035'!$J$1:$M$2</c15:sqref>
                  </c15:fullRef>
                  <c15:levelRef>
                    <c15:sqref>'2035'!$J$2:$M$2</c15:sqref>
                  </c15:levelRef>
                </c:ext>
              </c:extLst>
              <c:f>'2035'!$J$2:$M$2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'2035'!$J$3:$M$3</c:f>
              <c:numCache>
                <c:formatCode>0.00</c:formatCode>
                <c:ptCount val="4"/>
                <c:pt idx="0">
                  <c:v>5.4758088438269432</c:v>
                </c:pt>
                <c:pt idx="1">
                  <c:v>5.4650911716807151</c:v>
                </c:pt>
                <c:pt idx="2">
                  <c:v>5.4658967398846894</c:v>
                </c:pt>
                <c:pt idx="3">
                  <c:v>5.4608705904702832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0-40E4-B7E8-743374B46499}"/>
            </c:ext>
          </c:extLst>
        </c:ser>
        <c:ser>
          <c:idx val="1"/>
          <c:order val="1"/>
          <c:tx>
            <c:strRef>
              <c:f>'2035'!$A$4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'2035'!$J$1:$M$2</c15:sqref>
                  </c15:fullRef>
                  <c15:levelRef>
                    <c15:sqref>'2035'!$J$2:$M$2</c15:sqref>
                  </c15:levelRef>
                </c:ext>
              </c:extLst>
              <c:f>'2035'!$J$2:$M$2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'2035'!$J$4:$M$4</c:f>
              <c:numCache>
                <c:formatCode>0.00</c:formatCode>
                <c:ptCount val="4"/>
                <c:pt idx="0">
                  <c:v>5.2970933685044068</c:v>
                </c:pt>
                <c:pt idx="1">
                  <c:v>5.2937566407380663</c:v>
                </c:pt>
                <c:pt idx="2">
                  <c:v>5.3009691864513959</c:v>
                </c:pt>
                <c:pt idx="3">
                  <c:v>5.3172343923695413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0-40E4-B7E8-743374B464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50071695"/>
        <c:axId val="1350069775"/>
      </c:barChart>
      <c:catAx>
        <c:axId val="1350071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50069775"/>
        <c:crosses val="autoZero"/>
        <c:auto val="1"/>
        <c:lblAlgn val="ctr"/>
        <c:lblOffset val="100"/>
        <c:noMultiLvlLbl val="0"/>
      </c:catAx>
      <c:valAx>
        <c:axId val="1350069775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5007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2035 - Grid Flexibility Index</a:t>
            </a:r>
          </a:p>
          <a:p>
            <a:pPr>
              <a:defRPr/>
            </a:pPr>
            <a:r>
              <a:rPr lang="pt-PT"/>
              <a:t>Threshold - Average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'2035'!$A$3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'2035'!$N$1:$Q$2</c15:sqref>
                  </c15:fullRef>
                  <c15:levelRef>
                    <c15:sqref>'2035'!$N$2:$Q$2</c15:sqref>
                  </c15:levelRef>
                </c:ext>
              </c:extLst>
              <c:f>'2035'!$N$2:$Q$2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'2035'!$N$3:$Q$3</c:f>
              <c:numCache>
                <c:formatCode>0%</c:formatCode>
                <c:ptCount val="4"/>
                <c:pt idx="0">
                  <c:v>0.69129429509027807</c:v>
                </c:pt>
                <c:pt idx="1">
                  <c:v>0.69524828453963783</c:v>
                </c:pt>
                <c:pt idx="2">
                  <c:v>0.69619328061743291</c:v>
                </c:pt>
                <c:pt idx="3">
                  <c:v>0.70131463399135985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6-44E0-845F-AC96B4158A07}"/>
            </c:ext>
          </c:extLst>
        </c:ser>
        <c:ser>
          <c:idx val="1"/>
          <c:order val="1"/>
          <c:tx>
            <c:strRef>
              <c:f>'2035'!$A$4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'2035'!$N$1:$Q$2</c15:sqref>
                  </c15:fullRef>
                  <c15:levelRef>
                    <c15:sqref>'2035'!$N$2:$Q$2</c15:sqref>
                  </c15:levelRef>
                </c:ext>
              </c:extLst>
              <c:f>'2035'!$N$2:$Q$2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'2035'!$N$4:$Q$4</c:f>
              <c:numCache>
                <c:formatCode>0%</c:formatCode>
                <c:ptCount val="4"/>
                <c:pt idx="0">
                  <c:v>0.74592668146239016</c:v>
                </c:pt>
                <c:pt idx="1">
                  <c:v>0.74865136802213561</c:v>
                </c:pt>
                <c:pt idx="2">
                  <c:v>0.74922685955271628</c:v>
                </c:pt>
                <c:pt idx="3">
                  <c:v>0.75283801703773479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C6-44E0-845F-AC96B4158A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50071695"/>
        <c:axId val="1350069775"/>
      </c:barChart>
      <c:catAx>
        <c:axId val="1350071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50069775"/>
        <c:crosses val="autoZero"/>
        <c:auto val="1"/>
        <c:lblAlgn val="ctr"/>
        <c:lblOffset val="100"/>
        <c:noMultiLvlLbl val="0"/>
      </c:catAx>
      <c:valAx>
        <c:axId val="135006977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Flexibility Index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5007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2035</a:t>
            </a:r>
            <a:r>
              <a:rPr lang="pt-PT" baseline="0"/>
              <a:t> - </a:t>
            </a:r>
            <a:r>
              <a:rPr lang="pt-PT"/>
              <a:t>Grid Flexibility Index</a:t>
            </a:r>
          </a:p>
          <a:p>
            <a:pPr>
              <a:defRPr/>
            </a:pPr>
            <a:r>
              <a:rPr lang="pt-PT"/>
              <a:t>Threshold - Deficit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'2035'!$A$3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'2035'!$R$1:$U$2</c15:sqref>
                  </c15:fullRef>
                  <c15:levelRef>
                    <c15:sqref>'2035'!$R$2:$U$2</c15:sqref>
                  </c15:levelRef>
                </c:ext>
              </c:extLst>
              <c:f>'2035'!$R$2:$U$2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'2035'!$R$3:$U$3</c:f>
              <c:numCache>
                <c:formatCode>0%</c:formatCode>
                <c:ptCount val="4"/>
                <c:pt idx="0">
                  <c:v>0.67837866732176466</c:v>
                </c:pt>
                <c:pt idx="1">
                  <c:v>0.68181673129714437</c:v>
                </c:pt>
                <c:pt idx="2">
                  <c:v>0.68281472754841577</c:v>
                </c:pt>
                <c:pt idx="3">
                  <c:v>0.6873130815169779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64-43EE-BB69-F2ACAE773CAE}"/>
            </c:ext>
          </c:extLst>
        </c:ser>
        <c:ser>
          <c:idx val="1"/>
          <c:order val="1"/>
          <c:tx>
            <c:strRef>
              <c:f>'2035'!$A$4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'2035'!$R$1:$U$2</c15:sqref>
                  </c15:fullRef>
                  <c15:levelRef>
                    <c15:sqref>'2035'!$R$2:$U$2</c15:sqref>
                  </c15:levelRef>
                </c:ext>
              </c:extLst>
              <c:f>'2035'!$R$2:$U$2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'2035'!$R$4:$U$4</c:f>
              <c:numCache>
                <c:formatCode>0%</c:formatCode>
                <c:ptCount val="4"/>
                <c:pt idx="0">
                  <c:v>0.80866151634097816</c:v>
                </c:pt>
                <c:pt idx="1">
                  <c:v>0.81140858124886439</c:v>
                </c:pt>
                <c:pt idx="2">
                  <c:v>0.81219096516815892</c:v>
                </c:pt>
                <c:pt idx="3">
                  <c:v>0.81576360709757401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64-43EE-BB69-F2ACAE773C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50071695"/>
        <c:axId val="1350069775"/>
      </c:barChart>
      <c:catAx>
        <c:axId val="1350071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50069775"/>
        <c:crosses val="autoZero"/>
        <c:auto val="1"/>
        <c:lblAlgn val="ctr"/>
        <c:lblOffset val="100"/>
        <c:noMultiLvlLbl val="0"/>
      </c:catAx>
      <c:valAx>
        <c:axId val="13500697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Flexibility Index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5007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NT - Levelized Cost Of Hydrogen</a:t>
            </a:r>
          </a:p>
          <a:p>
            <a:pPr>
              <a:defRPr/>
            </a:pPr>
            <a:r>
              <a:rPr lang="pt-PT"/>
              <a:t>Threshold - Deficit Cost</a:t>
            </a:r>
          </a:p>
        </c:rich>
      </c:tx>
      <c:layout>
        <c:manualLayout>
          <c:xMode val="edge"/>
          <c:yMode val="edge"/>
          <c:x val="0.28545122484689411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NT!$A$3</c:f>
              <c:strCache>
                <c:ptCount val="1"/>
                <c:pt idx="0">
                  <c:v>2030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NT!$F$1:$I$2</c15:sqref>
                  </c15:fullRef>
                  <c15:levelRef>
                    <c15:sqref>NT!$F$2:$I$2</c15:sqref>
                  </c15:levelRef>
                </c:ext>
              </c:extLst>
              <c:f>NT!$F$2:$I$2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NT!$F$3:$I$3</c:f>
              <c:numCache>
                <c:formatCode>0.00</c:formatCode>
                <c:ptCount val="4"/>
                <c:pt idx="0">
                  <c:v>7.7839863741690483</c:v>
                </c:pt>
                <c:pt idx="1">
                  <c:v>7.8799881664825246</c:v>
                </c:pt>
                <c:pt idx="2">
                  <c:v>7.9260671471533142</c:v>
                </c:pt>
                <c:pt idx="3">
                  <c:v>8.1463507457219571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02-40D1-94A6-8D385C9325A3}"/>
            </c:ext>
          </c:extLst>
        </c:ser>
        <c:ser>
          <c:idx val="1"/>
          <c:order val="1"/>
          <c:tx>
            <c:strRef>
              <c:f>NT!$A$4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NT!$F$1:$I$2</c15:sqref>
                  </c15:fullRef>
                  <c15:levelRef>
                    <c15:sqref>NT!$F$2:$I$2</c15:sqref>
                  </c15:levelRef>
                </c:ext>
              </c:extLst>
              <c:f>NT!$F$2:$I$2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NT!$F$4:$I$4</c:f>
              <c:numCache>
                <c:formatCode>0.00</c:formatCode>
                <c:ptCount val="4"/>
                <c:pt idx="0">
                  <c:v>28.993732272549831</c:v>
                </c:pt>
                <c:pt idx="1">
                  <c:v>29.4049717910966</c:v>
                </c:pt>
                <c:pt idx="2">
                  <c:v>29.561689695601281</c:v>
                </c:pt>
                <c:pt idx="3">
                  <c:v>30.185594796293749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02-40D1-94A6-8D385C9325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3861248"/>
        <c:axId val="1363848288"/>
      </c:barChart>
      <c:catAx>
        <c:axId val="136386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63848288"/>
        <c:crosses val="autoZero"/>
        <c:auto val="1"/>
        <c:lblAlgn val="ctr"/>
        <c:lblOffset val="100"/>
        <c:noMultiLvlLbl val="0"/>
      </c:catAx>
      <c:valAx>
        <c:axId val="1363848288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6386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2035 - Grid Flexibility Index</a:t>
            </a:r>
          </a:p>
          <a:p>
            <a:pPr>
              <a:defRPr/>
            </a:pPr>
            <a:r>
              <a:rPr lang="pt-PT"/>
              <a:t>Threshold - Manual Threshold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'2035'!$A$3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'2035'!$V$1:$Y$2</c15:sqref>
                  </c15:fullRef>
                  <c15:levelRef>
                    <c15:sqref>'2035'!$V$2:$Y$2</c15:sqref>
                  </c15:levelRef>
                </c:ext>
              </c:extLst>
              <c:f>'2035'!$V$2:$Y$2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'2035'!$V$3:$Y$3</c:f>
              <c:numCache>
                <c:formatCode>0%</c:formatCode>
                <c:ptCount val="4"/>
                <c:pt idx="0">
                  <c:v>0.67837866732176466</c:v>
                </c:pt>
                <c:pt idx="1">
                  <c:v>0.68181673129714437</c:v>
                </c:pt>
                <c:pt idx="2">
                  <c:v>0.68281472754841577</c:v>
                </c:pt>
                <c:pt idx="3">
                  <c:v>0.6873130815169779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E6-44CD-AEE8-D6CF5E032EA2}"/>
            </c:ext>
          </c:extLst>
        </c:ser>
        <c:ser>
          <c:idx val="1"/>
          <c:order val="1"/>
          <c:tx>
            <c:strRef>
              <c:f>'2035'!$A$4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'2035'!$V$1:$Y$2</c15:sqref>
                  </c15:fullRef>
                  <c15:levelRef>
                    <c15:sqref>'2035'!$V$2:$Y$2</c15:sqref>
                  </c15:levelRef>
                </c:ext>
              </c:extLst>
              <c:f>'2035'!$V$2:$Y$2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'2035'!$V$4:$Y$4</c:f>
              <c:numCache>
                <c:formatCode>0%</c:formatCode>
                <c:ptCount val="4"/>
                <c:pt idx="0">
                  <c:v>0.79602103698930737</c:v>
                </c:pt>
                <c:pt idx="1">
                  <c:v>0.79830000759722086</c:v>
                </c:pt>
                <c:pt idx="2">
                  <c:v>0.79911729993442182</c:v>
                </c:pt>
                <c:pt idx="3">
                  <c:v>0.80259085305579969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E6-44CD-AEE8-D6CF5E032E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50071695"/>
        <c:axId val="1350069775"/>
      </c:barChart>
      <c:catAx>
        <c:axId val="1350071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50069775"/>
        <c:crosses val="autoZero"/>
        <c:auto val="1"/>
        <c:lblAlgn val="ctr"/>
        <c:lblOffset val="100"/>
        <c:noMultiLvlLbl val="0"/>
      </c:catAx>
      <c:valAx>
        <c:axId val="13500697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Flexibility Index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5007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r>
              <a:rPr lang="pt-PT"/>
              <a:t>2040 - Levelized Cost Of Hydrogen</a:t>
            </a:r>
          </a:p>
          <a:p>
            <a:pPr>
              <a:defRPr/>
            </a:pPr>
            <a:r>
              <a:rPr lang="pt-PT"/>
              <a:t>Threshold - Average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'2040'!$A$3</c:f>
              <c:strCache>
                <c:ptCount val="1"/>
                <c:pt idx="0">
                  <c:v>NT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'2040'!$B$1:$E$2</c15:sqref>
                  </c15:fullRef>
                  <c15:levelRef>
                    <c15:sqref>'2040'!$B$2:$E$2</c15:sqref>
                  </c15:levelRef>
                </c:ext>
              </c:extLst>
              <c:f>'2040'!$B$2:$E$2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'2040'!$B$3:$E$3</c:f>
              <c:numCache>
                <c:formatCode>0.00</c:formatCode>
                <c:ptCount val="4"/>
                <c:pt idx="0">
                  <c:v>16.093699624146581</c:v>
                </c:pt>
                <c:pt idx="1">
                  <c:v>16.31815662748479</c:v>
                </c:pt>
                <c:pt idx="2">
                  <c:v>16.419611236361121</c:v>
                </c:pt>
                <c:pt idx="3">
                  <c:v>16.840857367171761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3-4A4D-A6E3-EBB049280CC9}"/>
            </c:ext>
          </c:extLst>
        </c:ser>
        <c:ser>
          <c:idx val="1"/>
          <c:order val="1"/>
          <c:tx>
            <c:strRef>
              <c:f>'2040'!$A$4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'2040'!$B$1:$E$2</c15:sqref>
                  </c15:fullRef>
                  <c15:levelRef>
                    <c15:sqref>'2040'!$B$2:$E$2</c15:sqref>
                  </c15:levelRef>
                </c:ext>
              </c:extLst>
              <c:f>'2040'!$B$2:$E$2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'2040'!$B$4:$E$4</c:f>
              <c:numCache>
                <c:formatCode>0.00</c:formatCode>
                <c:ptCount val="4"/>
                <c:pt idx="0">
                  <c:v>4.0461253186976958</c:v>
                </c:pt>
                <c:pt idx="1">
                  <c:v>4.1430294393871048</c:v>
                </c:pt>
                <c:pt idx="2">
                  <c:v>4.1705183085143984</c:v>
                </c:pt>
                <c:pt idx="3">
                  <c:v>4.3015571715067802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E3-4A4D-A6E3-EBB049280CC9}"/>
            </c:ext>
          </c:extLst>
        </c:ser>
        <c:ser>
          <c:idx val="2"/>
          <c:order val="2"/>
          <c:tx>
            <c:strRef>
              <c:f>'2040'!$A$5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'2040'!$B$1:$E$2</c15:sqref>
                  </c15:fullRef>
                  <c15:levelRef>
                    <c15:sqref>'2040'!$B$2:$E$2</c15:sqref>
                  </c15:levelRef>
                </c:ext>
              </c:extLst>
              <c:f>'2040'!$B$2:$E$2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'2040'!$B$5:$E$5</c:f>
              <c:numCache>
                <c:formatCode>0.00</c:formatCode>
                <c:ptCount val="4"/>
                <c:pt idx="0">
                  <c:v>8.3010316525764605</c:v>
                </c:pt>
                <c:pt idx="1">
                  <c:v>8.432500922079134</c:v>
                </c:pt>
                <c:pt idx="2">
                  <c:v>8.4693374258660157</c:v>
                </c:pt>
                <c:pt idx="3">
                  <c:v>8.6544335542846618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E3-4A4D-A6E3-EBB049280C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93012863"/>
        <c:axId val="1393016703"/>
      </c:barChart>
      <c:catAx>
        <c:axId val="1393012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r>
                  <a:rPr lang="pt-PT"/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ahoma" panose="020B0604030504040204" pitchFamily="34" charset="0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pt-PT"/>
          </a:p>
        </c:txPr>
        <c:crossAx val="1393016703"/>
        <c:crosses val="autoZero"/>
        <c:auto val="1"/>
        <c:lblAlgn val="ctr"/>
        <c:lblOffset val="100"/>
        <c:noMultiLvlLbl val="0"/>
      </c:catAx>
      <c:valAx>
        <c:axId val="1393016703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r>
                  <a:rPr lang="pt-PT"/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ahoma" panose="020B0604030504040204" pitchFamily="34" charset="0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pt-PT"/>
          </a:p>
        </c:txPr>
        <c:crossAx val="139301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Tahoma" panose="020B0604030504040204" pitchFamily="34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2040 - Levelized Cost Of Hydrogen</a:t>
            </a:r>
          </a:p>
          <a:p>
            <a:pPr>
              <a:defRPr/>
            </a:pPr>
            <a:r>
              <a:rPr lang="pt-PT"/>
              <a:t>Threshold - Deficit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'2040'!$A$3</c:f>
              <c:strCache>
                <c:ptCount val="1"/>
                <c:pt idx="0">
                  <c:v>NT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'2040'!$F$1:$I$2</c15:sqref>
                  </c15:fullRef>
                  <c15:levelRef>
                    <c15:sqref>'2040'!$F$2:$I$2</c15:sqref>
                  </c15:levelRef>
                </c:ext>
              </c:extLst>
              <c:f>'2040'!$F$2:$I$2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'2040'!$F$3:$I$3</c:f>
              <c:numCache>
                <c:formatCode>0.00</c:formatCode>
                <c:ptCount val="4"/>
                <c:pt idx="0">
                  <c:v>28.993732272549831</c:v>
                </c:pt>
                <c:pt idx="1">
                  <c:v>29.4049717910966</c:v>
                </c:pt>
                <c:pt idx="2">
                  <c:v>29.561689695601281</c:v>
                </c:pt>
                <c:pt idx="3">
                  <c:v>30.185594796293749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2B-4DAC-8013-DE398200E388}"/>
            </c:ext>
          </c:extLst>
        </c:ser>
        <c:ser>
          <c:idx val="1"/>
          <c:order val="1"/>
          <c:tx>
            <c:strRef>
              <c:f>'2040'!$A$4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'2040'!$F$1:$I$2</c15:sqref>
                  </c15:fullRef>
                  <c15:levelRef>
                    <c15:sqref>'2040'!$F$2:$I$2</c15:sqref>
                  </c15:levelRef>
                </c:ext>
              </c:extLst>
              <c:f>'2040'!$F$2:$I$2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'2040'!$F$4:$I$4</c:f>
              <c:numCache>
                <c:formatCode>0.00</c:formatCode>
                <c:ptCount val="4"/>
                <c:pt idx="0">
                  <c:v>5.1569946318301803</c:v>
                </c:pt>
                <c:pt idx="1">
                  <c:v>5.2142887747427826</c:v>
                </c:pt>
                <c:pt idx="2">
                  <c:v>5.2335228837683587</c:v>
                </c:pt>
                <c:pt idx="3">
                  <c:v>5.3247775855998816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2B-4DAC-8013-DE398200E388}"/>
            </c:ext>
          </c:extLst>
        </c:ser>
        <c:ser>
          <c:idx val="2"/>
          <c:order val="2"/>
          <c:tx>
            <c:strRef>
              <c:f>'2040'!$A$5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'2040'!$F$1:$I$2</c15:sqref>
                  </c15:fullRef>
                  <c15:levelRef>
                    <c15:sqref>'2040'!$F$2:$I$2</c15:sqref>
                  </c15:levelRef>
                </c:ext>
              </c:extLst>
              <c:f>'2040'!$F$2:$I$2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'2040'!$F$5:$I$5</c:f>
              <c:numCache>
                <c:formatCode>0.00</c:formatCode>
                <c:ptCount val="4"/>
                <c:pt idx="0">
                  <c:v>10.65255636553966</c:v>
                </c:pt>
                <c:pt idx="1">
                  <c:v>10.74262298767932</c:v>
                </c:pt>
                <c:pt idx="2">
                  <c:v>10.76869821312774</c:v>
                </c:pt>
                <c:pt idx="3">
                  <c:v>10.89894699672173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2B-4DAC-8013-DE398200E3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93012863"/>
        <c:axId val="1393016703"/>
      </c:barChart>
      <c:catAx>
        <c:axId val="1393012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93016703"/>
        <c:crosses val="autoZero"/>
        <c:auto val="1"/>
        <c:lblAlgn val="ctr"/>
        <c:lblOffset val="100"/>
        <c:noMultiLvlLbl val="0"/>
      </c:catAx>
      <c:valAx>
        <c:axId val="1393016703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9301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2040 - Levelized Cost Of Hydrogen</a:t>
            </a:r>
          </a:p>
          <a:p>
            <a:pPr>
              <a:defRPr/>
            </a:pPr>
            <a:r>
              <a:rPr lang="pt-PT"/>
              <a:t>Threshold - Manual Threshold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'2040'!$A$3</c:f>
              <c:strCache>
                <c:ptCount val="1"/>
                <c:pt idx="0">
                  <c:v>NT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'2040'!$J$1:$M$2</c15:sqref>
                  </c15:fullRef>
                  <c15:levelRef>
                    <c15:sqref>'2040'!$J$2:$M$2</c15:sqref>
                  </c15:levelRef>
                </c:ext>
              </c:extLst>
              <c:f>'2040'!$J$2:$M$2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'2040'!$J$3:$M$3</c:f>
              <c:numCache>
                <c:formatCode>0.00</c:formatCode>
                <c:ptCount val="4"/>
                <c:pt idx="0">
                  <c:v>50.301332040376693</c:v>
                </c:pt>
                <c:pt idx="1">
                  <c:v>50.441066640325502</c:v>
                </c:pt>
                <c:pt idx="2">
                  <c:v>50.488373132845354</c:v>
                </c:pt>
                <c:pt idx="3">
                  <c:v>50.71760447743717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F-4130-B803-79CBF7C9BAEB}"/>
            </c:ext>
          </c:extLst>
        </c:ser>
        <c:ser>
          <c:idx val="1"/>
          <c:order val="1"/>
          <c:tx>
            <c:strRef>
              <c:f>'2040'!$A$4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'2040'!$J$1:$M$2</c15:sqref>
                  </c15:fullRef>
                  <c15:levelRef>
                    <c15:sqref>'2040'!$J$2:$M$2</c15:sqref>
                  </c15:levelRef>
                </c:ext>
              </c:extLst>
              <c:f>'2040'!$J$2:$M$2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'2040'!$J$4:$M$4</c:f>
              <c:numCache>
                <c:formatCode>0.00</c:formatCode>
                <c:ptCount val="4"/>
                <c:pt idx="0">
                  <c:v>6.9070363867663547</c:v>
                </c:pt>
                <c:pt idx="1">
                  <c:v>6.9169595277279967</c:v>
                </c:pt>
                <c:pt idx="2">
                  <c:v>6.9261912512293442</c:v>
                </c:pt>
                <c:pt idx="3">
                  <c:v>6.9628745575815536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F-4130-B803-79CBF7C9BAEB}"/>
            </c:ext>
          </c:extLst>
        </c:ser>
        <c:ser>
          <c:idx val="2"/>
          <c:order val="2"/>
          <c:tx>
            <c:strRef>
              <c:f>'2040'!$A$5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'2040'!$J$1:$M$2</c15:sqref>
                  </c15:fullRef>
                  <c15:levelRef>
                    <c15:sqref>'2040'!$J$2:$M$2</c15:sqref>
                  </c15:levelRef>
                </c:ext>
              </c:extLst>
              <c:f>'2040'!$J$2:$M$2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'2040'!$J$5:$M$5</c:f>
              <c:numCache>
                <c:formatCode>0.00</c:formatCode>
                <c:ptCount val="4"/>
                <c:pt idx="0">
                  <c:v>10.316706052473171</c:v>
                </c:pt>
                <c:pt idx="1">
                  <c:v>10.399663229841559</c:v>
                </c:pt>
                <c:pt idx="2">
                  <c:v>10.424678928276791</c:v>
                </c:pt>
                <c:pt idx="3">
                  <c:v>10.553637198510391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6F-4130-B803-79CBF7C9BA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93012863"/>
        <c:axId val="1393016703"/>
      </c:barChart>
      <c:catAx>
        <c:axId val="1393012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93016703"/>
        <c:crosses val="autoZero"/>
        <c:auto val="1"/>
        <c:lblAlgn val="ctr"/>
        <c:lblOffset val="100"/>
        <c:noMultiLvlLbl val="0"/>
      </c:catAx>
      <c:valAx>
        <c:axId val="139301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9301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2040 - Grid Flexibility Index</a:t>
            </a:r>
          </a:p>
          <a:p>
            <a:pPr>
              <a:defRPr/>
            </a:pPr>
            <a:r>
              <a:rPr lang="pt-PT"/>
              <a:t>Threshold - Average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'2040'!$A$3</c:f>
              <c:strCache>
                <c:ptCount val="1"/>
                <c:pt idx="0">
                  <c:v>NT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'2040'!$N$1:$Q$2</c15:sqref>
                  </c15:fullRef>
                  <c15:levelRef>
                    <c15:sqref>'2040'!$N$2:$Q$2</c15:sqref>
                  </c15:levelRef>
                </c:ext>
              </c:extLst>
              <c:f>'2040'!$N$2:$Q$2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'2040'!$N$3:$Q$3</c:f>
              <c:numCache>
                <c:formatCode>0%</c:formatCode>
                <c:ptCount val="4"/>
                <c:pt idx="0">
                  <c:v>0.96994042478779918</c:v>
                </c:pt>
                <c:pt idx="1">
                  <c:v>0.9699296892903323</c:v>
                </c:pt>
                <c:pt idx="2">
                  <c:v>0.96993224795029587</c:v>
                </c:pt>
                <c:pt idx="3">
                  <c:v>0.96994042478779918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45-40FD-89B2-A0EF44E4FA3C}"/>
            </c:ext>
          </c:extLst>
        </c:ser>
        <c:ser>
          <c:idx val="1"/>
          <c:order val="1"/>
          <c:tx>
            <c:strRef>
              <c:f>'2040'!$A$4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'2040'!$N$1:$Q$2</c15:sqref>
                  </c15:fullRef>
                  <c15:levelRef>
                    <c15:sqref>'2040'!$N$2:$Q$2</c15:sqref>
                  </c15:levelRef>
                </c:ext>
              </c:extLst>
              <c:f>'2040'!$N$2:$Q$2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'2040'!$N$4:$Q$4</c:f>
              <c:numCache>
                <c:formatCode>0%</c:formatCode>
                <c:ptCount val="4"/>
                <c:pt idx="0">
                  <c:v>0.99266140874656916</c:v>
                </c:pt>
                <c:pt idx="1">
                  <c:v>0.99301410794876899</c:v>
                </c:pt>
                <c:pt idx="2">
                  <c:v>0.99310513157049229</c:v>
                </c:pt>
                <c:pt idx="3">
                  <c:v>0.99355400761554369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45-40FD-89B2-A0EF44E4FA3C}"/>
            </c:ext>
          </c:extLst>
        </c:ser>
        <c:ser>
          <c:idx val="2"/>
          <c:order val="2"/>
          <c:tx>
            <c:strRef>
              <c:f>'2040'!$A$5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'2040'!$N$1:$Q$2</c15:sqref>
                  </c15:fullRef>
                  <c15:levelRef>
                    <c15:sqref>'2040'!$N$2:$Q$2</c15:sqref>
                  </c15:levelRef>
                </c:ext>
              </c:extLst>
              <c:f>'2040'!$N$2:$Q$2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'2040'!$N$5:$Q$5</c:f>
              <c:numCache>
                <c:formatCode>0%</c:formatCode>
                <c:ptCount val="4"/>
                <c:pt idx="0">
                  <c:v>0.95341111201999817</c:v>
                </c:pt>
                <c:pt idx="1">
                  <c:v>0.95340552752413332</c:v>
                </c:pt>
                <c:pt idx="2">
                  <c:v>0.95340292633574664</c:v>
                </c:pt>
                <c:pt idx="3">
                  <c:v>0.95341111201999817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45-40FD-89B2-A0EF44E4FA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93012863"/>
        <c:axId val="1393016703"/>
      </c:barChart>
      <c:catAx>
        <c:axId val="1393012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93016703"/>
        <c:crosses val="autoZero"/>
        <c:auto val="1"/>
        <c:lblAlgn val="ctr"/>
        <c:lblOffset val="100"/>
        <c:noMultiLvlLbl val="0"/>
      </c:catAx>
      <c:valAx>
        <c:axId val="139301670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Flexibility Index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9301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2040 - Grid Flexibility Index</a:t>
            </a:r>
          </a:p>
          <a:p>
            <a:pPr>
              <a:defRPr/>
            </a:pPr>
            <a:r>
              <a:rPr lang="pt-PT"/>
              <a:t>Threshold - Deficit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'2040'!$A$3</c:f>
              <c:strCache>
                <c:ptCount val="1"/>
                <c:pt idx="0">
                  <c:v>NT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'2040'!$R$1:$U$2</c15:sqref>
                  </c15:fullRef>
                  <c15:levelRef>
                    <c15:sqref>'2040'!$R$2:$U$2</c15:sqref>
                  </c15:levelRef>
                </c:ext>
              </c:extLst>
              <c:f>'2040'!$R$2:$U$2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'2040'!$R$3:$U$3</c:f>
              <c:numCache>
                <c:formatCode>0%</c:formatCode>
                <c:ptCount val="4"/>
                <c:pt idx="0">
                  <c:v>0.94861728671889711</c:v>
                </c:pt>
                <c:pt idx="1">
                  <c:v>0.94860699175490348</c:v>
                </c:pt>
                <c:pt idx="2">
                  <c:v>0.94861138895028807</c:v>
                </c:pt>
                <c:pt idx="3">
                  <c:v>0.94861728671889711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3D-4DE4-AE20-EB2CB64C5677}"/>
            </c:ext>
          </c:extLst>
        </c:ser>
        <c:ser>
          <c:idx val="1"/>
          <c:order val="1"/>
          <c:tx>
            <c:strRef>
              <c:f>'2040'!$A$4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'2040'!$R$1:$U$2</c15:sqref>
                  </c15:fullRef>
                  <c15:levelRef>
                    <c15:sqref>'2040'!$R$2:$U$2</c15:sqref>
                  </c15:levelRef>
                </c:ext>
              </c:extLst>
              <c:f>'2040'!$R$2:$U$2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'2040'!$R$4:$U$4</c:f>
              <c:numCache>
                <c:formatCode>0%</c:formatCode>
                <c:ptCount val="4"/>
                <c:pt idx="0">
                  <c:v>0.97165038171263129</c:v>
                </c:pt>
                <c:pt idx="1">
                  <c:v>0.97190841593862132</c:v>
                </c:pt>
                <c:pt idx="2">
                  <c:v>0.97197931508836444</c:v>
                </c:pt>
                <c:pt idx="3">
                  <c:v>0.97232004039461306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3D-4DE4-AE20-EB2CB64C5677}"/>
            </c:ext>
          </c:extLst>
        </c:ser>
        <c:ser>
          <c:idx val="2"/>
          <c:order val="2"/>
          <c:tx>
            <c:strRef>
              <c:f>'2040'!$A$5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'2040'!$R$1:$U$2</c15:sqref>
                  </c15:fullRef>
                  <c15:levelRef>
                    <c15:sqref>'2040'!$R$2:$U$2</c15:sqref>
                  </c15:levelRef>
                </c:ext>
              </c:extLst>
              <c:f>'2040'!$R$2:$U$2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'2040'!$R$5:$U$5</c:f>
              <c:numCache>
                <c:formatCode>0%</c:formatCode>
                <c:ptCount val="4"/>
                <c:pt idx="0">
                  <c:v>0.927624537510226</c:v>
                </c:pt>
                <c:pt idx="1">
                  <c:v>0.92761373182339768</c:v>
                </c:pt>
                <c:pt idx="2">
                  <c:v>0.92761574966025873</c:v>
                </c:pt>
                <c:pt idx="3">
                  <c:v>0.927624537510226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3D-4DE4-AE20-EB2CB64C56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93012863"/>
        <c:axId val="1393016703"/>
      </c:barChart>
      <c:catAx>
        <c:axId val="1393012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93016703"/>
        <c:crosses val="autoZero"/>
        <c:auto val="1"/>
        <c:lblAlgn val="ctr"/>
        <c:lblOffset val="100"/>
        <c:noMultiLvlLbl val="0"/>
      </c:catAx>
      <c:valAx>
        <c:axId val="139301670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Flexibility Index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9301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2040 - Grid Flexibility Index</a:t>
            </a:r>
          </a:p>
          <a:p>
            <a:pPr>
              <a:defRPr/>
            </a:pPr>
            <a:r>
              <a:rPr lang="pt-PT"/>
              <a:t>Threshold - Manual Threshold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'2040'!$A$3</c:f>
              <c:strCache>
                <c:ptCount val="1"/>
                <c:pt idx="0">
                  <c:v>NT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'2040'!$V$1:$Y$2</c15:sqref>
                  </c15:fullRef>
                  <c15:levelRef>
                    <c15:sqref>'2040'!$V$2:$Y$2</c15:sqref>
                  </c15:levelRef>
                </c:ext>
              </c:extLst>
              <c:f>'2040'!$V$2:$Y$2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'2040'!$V$3:$Y$3</c:f>
              <c:numCache>
                <c:formatCode>0%</c:formatCode>
                <c:ptCount val="4"/>
                <c:pt idx="0">
                  <c:v>0.865117437481567</c:v>
                </c:pt>
                <c:pt idx="1">
                  <c:v>0.86510249088860758</c:v>
                </c:pt>
                <c:pt idx="2">
                  <c:v>0.86510706595091758</c:v>
                </c:pt>
                <c:pt idx="3">
                  <c:v>0.865117437481567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5D-4D58-8BEA-648C8151E578}"/>
            </c:ext>
          </c:extLst>
        </c:ser>
        <c:ser>
          <c:idx val="1"/>
          <c:order val="1"/>
          <c:tx>
            <c:strRef>
              <c:f>'2040'!$A$4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'2040'!$V$1:$Y$2</c15:sqref>
                  </c15:fullRef>
                  <c15:levelRef>
                    <c15:sqref>'2040'!$V$2:$Y$2</c15:sqref>
                  </c15:levelRef>
                </c:ext>
              </c:extLst>
              <c:f>'2040'!$V$2:$Y$2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'2040'!$V$4:$Y$4</c:f>
              <c:numCache>
                <c:formatCode>0%</c:formatCode>
                <c:ptCount val="4"/>
                <c:pt idx="0">
                  <c:v>0.83641242013912898</c:v>
                </c:pt>
                <c:pt idx="1">
                  <c:v>0.83645805187981481</c:v>
                </c:pt>
                <c:pt idx="2">
                  <c:v>0.83650200599310698</c:v>
                </c:pt>
                <c:pt idx="3">
                  <c:v>0.83661534171849594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5D-4D58-8BEA-648C8151E578}"/>
            </c:ext>
          </c:extLst>
        </c:ser>
        <c:ser>
          <c:idx val="2"/>
          <c:order val="2"/>
          <c:tx>
            <c:strRef>
              <c:f>'2040'!$A$5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'2040'!$V$1:$Y$2</c15:sqref>
                  </c15:fullRef>
                  <c15:levelRef>
                    <c15:sqref>'2040'!$V$2:$Y$2</c15:sqref>
                  </c15:levelRef>
                </c:ext>
              </c:extLst>
              <c:f>'2040'!$V$2:$Y$2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'2040'!$V$5:$Y$5</c:f>
              <c:numCache>
                <c:formatCode>0%</c:formatCode>
                <c:ptCount val="4"/>
                <c:pt idx="0">
                  <c:v>0.92837904675993055</c:v>
                </c:pt>
                <c:pt idx="1">
                  <c:v>0.92836664143054615</c:v>
                </c:pt>
                <c:pt idx="2">
                  <c:v>0.92836074029869986</c:v>
                </c:pt>
                <c:pt idx="3">
                  <c:v>0.92837904675993055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5D-4D58-8BEA-648C8151E5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93012863"/>
        <c:axId val="1393016703"/>
      </c:barChart>
      <c:catAx>
        <c:axId val="1393012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93016703"/>
        <c:crosses val="autoZero"/>
        <c:auto val="1"/>
        <c:lblAlgn val="ctr"/>
        <c:lblOffset val="100"/>
        <c:noMultiLvlLbl val="0"/>
      </c:catAx>
      <c:valAx>
        <c:axId val="139301670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Flexibility Index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9301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400"/>
            </a:pPr>
            <a:r>
              <a:rPr lang="pt-PT" sz="1400"/>
              <a:t>2050 - Levelized Cost Of Hydrogen</a:t>
            </a:r>
          </a:p>
          <a:p>
            <a:pPr>
              <a:defRPr sz="1400"/>
            </a:pPr>
            <a:r>
              <a:rPr lang="pt-PT" sz="1400"/>
              <a:t>Threshold - Deficit Cost</a:t>
            </a:r>
          </a:p>
        </c:rich>
      </c:tx>
      <c:layout>
        <c:manualLayout>
          <c:xMode val="edge"/>
          <c:yMode val="edge"/>
          <c:x val="0.24861789151356081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'2050'!$A$3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'2050'!$F$2:$I$2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'2050'!$F$3:$I$3</c:f>
              <c:numCache>
                <c:formatCode>0.00</c:formatCode>
                <c:ptCount val="4"/>
                <c:pt idx="0">
                  <c:v>4.2965325378191341</c:v>
                </c:pt>
                <c:pt idx="1">
                  <c:v>4.3672139223574744</c:v>
                </c:pt>
                <c:pt idx="2">
                  <c:v>4.3890952496241393</c:v>
                </c:pt>
                <c:pt idx="3">
                  <c:v>4.4969156466807414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55-45B6-A1F9-23E668FA6255}"/>
            </c:ext>
          </c:extLst>
        </c:ser>
        <c:ser>
          <c:idx val="1"/>
          <c:order val="1"/>
          <c:tx>
            <c:strRef>
              <c:f>'2050'!$A$4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'2050'!$F$2:$I$2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'2050'!$F$4:$I$4</c:f>
              <c:numCache>
                <c:formatCode>0.00</c:formatCode>
                <c:ptCount val="4"/>
                <c:pt idx="0">
                  <c:v>12.196520380935929</c:v>
                </c:pt>
                <c:pt idx="1">
                  <c:v>12.352826908086501</c:v>
                </c:pt>
                <c:pt idx="2">
                  <c:v>12.41272610101176</c:v>
                </c:pt>
                <c:pt idx="3">
                  <c:v>12.683556620653979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55-45B6-A1F9-23E668FA62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0992031"/>
        <c:axId val="1110992511"/>
      </c:barChart>
      <c:catAx>
        <c:axId val="1110992031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pt-PT"/>
          </a:p>
        </c:txPr>
        <c:crossAx val="1110992511"/>
        <c:crosses val="autoZero"/>
        <c:auto val="1"/>
        <c:lblAlgn val="ctr"/>
        <c:lblOffset val="100"/>
        <c:noMultiLvlLbl val="0"/>
      </c:catAx>
      <c:valAx>
        <c:axId val="111099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pt-PT"/>
          </a:p>
        </c:txPr>
        <c:crossAx val="1110992031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pt-PT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b="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2050 - Levelized Cost Of Hydrogen</a:t>
            </a:r>
          </a:p>
          <a:p>
            <a:pPr>
              <a:defRPr/>
            </a:pPr>
            <a:r>
              <a:rPr lang="pt-PT"/>
              <a:t>Threshold - Average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'2050'!$A$3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'2050'!$B$2:$E$2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'2050'!$B$3:$E$3</c:f>
              <c:numCache>
                <c:formatCode>0.00</c:formatCode>
                <c:ptCount val="4"/>
                <c:pt idx="0">
                  <c:v>2.487616147491615</c:v>
                </c:pt>
                <c:pt idx="1">
                  <c:v>2.5118440241027411</c:v>
                </c:pt>
                <c:pt idx="2">
                  <c:v>2.5189185042442559</c:v>
                </c:pt>
                <c:pt idx="3">
                  <c:v>2.5593602365298311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05-4EE7-81D5-0F7DD591648D}"/>
            </c:ext>
          </c:extLst>
        </c:ser>
        <c:ser>
          <c:idx val="1"/>
          <c:order val="1"/>
          <c:tx>
            <c:strRef>
              <c:f>'2050'!$A$4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'2050'!$B$4:$E$4</c:f>
              <c:numCache>
                <c:formatCode>0.00</c:formatCode>
                <c:ptCount val="4"/>
                <c:pt idx="0">
                  <c:v>5.6446979577151302</c:v>
                </c:pt>
                <c:pt idx="1">
                  <c:v>5.7227386650987517</c:v>
                </c:pt>
                <c:pt idx="2">
                  <c:v>5.7525379320933023</c:v>
                </c:pt>
                <c:pt idx="3">
                  <c:v>5.8781732058688272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05-4EE7-81D5-0F7DD59164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0992031"/>
        <c:axId val="1110992511"/>
      </c:barChart>
      <c:catAx>
        <c:axId val="1110992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110992511"/>
        <c:crosses val="autoZero"/>
        <c:auto val="1"/>
        <c:lblAlgn val="ctr"/>
        <c:lblOffset val="100"/>
        <c:noMultiLvlLbl val="0"/>
      </c:catAx>
      <c:valAx>
        <c:axId val="1110992511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11099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400"/>
            </a:pPr>
            <a:r>
              <a:rPr lang="pt-PT" sz="1400"/>
              <a:t>2050 - Levelized Cost Of Hydrogen</a:t>
            </a:r>
          </a:p>
          <a:p>
            <a:pPr>
              <a:defRPr sz="1400"/>
            </a:pPr>
            <a:r>
              <a:rPr lang="pt-PT" sz="1400"/>
              <a:t>Threshold - Manual Threshold</a:t>
            </a:r>
          </a:p>
        </c:rich>
      </c:tx>
      <c:layout>
        <c:manualLayout>
          <c:xMode val="edge"/>
          <c:yMode val="edge"/>
          <c:x val="0.26250678040244968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'2050'!$A$3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'2050'!$J$2:$M$2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'2050'!$J$3:$M$3</c:f>
              <c:numCache>
                <c:formatCode>0.00</c:formatCode>
                <c:ptCount val="4"/>
                <c:pt idx="0">
                  <c:v>3.77909496452172</c:v>
                </c:pt>
                <c:pt idx="1">
                  <c:v>3.788824357031042</c:v>
                </c:pt>
                <c:pt idx="2">
                  <c:v>3.795366595314011</c:v>
                </c:pt>
                <c:pt idx="3">
                  <c:v>3.8271249812433621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0-4991-8E70-D08A079739D4}"/>
            </c:ext>
          </c:extLst>
        </c:ser>
        <c:ser>
          <c:idx val="1"/>
          <c:order val="1"/>
          <c:tx>
            <c:strRef>
              <c:f>'2050'!$A$4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'2050'!$J$2:$M$2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'2050'!$J$4:$M$4</c:f>
              <c:numCache>
                <c:formatCode>0.00</c:formatCode>
                <c:ptCount val="4"/>
                <c:pt idx="0">
                  <c:v>12.11014886708462</c:v>
                </c:pt>
                <c:pt idx="1">
                  <c:v>12.26576369922774</c:v>
                </c:pt>
                <c:pt idx="2">
                  <c:v>12.32517706266912</c:v>
                </c:pt>
                <c:pt idx="3">
                  <c:v>12.59398594204132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90-4991-8E70-D08A079739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0992031"/>
        <c:axId val="1110992511"/>
      </c:barChart>
      <c:catAx>
        <c:axId val="1110992031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pt-PT"/>
          </a:p>
        </c:txPr>
        <c:crossAx val="1110992511"/>
        <c:crosses val="autoZero"/>
        <c:auto val="1"/>
        <c:lblAlgn val="ctr"/>
        <c:lblOffset val="100"/>
        <c:noMultiLvlLbl val="0"/>
      </c:catAx>
      <c:valAx>
        <c:axId val="111099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pt-PT"/>
          </a:p>
        </c:txPr>
        <c:crossAx val="1110992031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pt-PT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b="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NT - Grid Flexibility Index</a:t>
            </a:r>
          </a:p>
          <a:p>
            <a:pPr>
              <a:defRPr/>
            </a:pPr>
            <a:r>
              <a:rPr lang="pt-PT"/>
              <a:t>Threshold - Deficit Cost</a:t>
            </a:r>
          </a:p>
        </c:rich>
      </c:tx>
      <c:layout>
        <c:manualLayout>
          <c:xMode val="edge"/>
          <c:yMode val="edge"/>
          <c:x val="0.2798956692913385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NT!$A$3</c:f>
              <c:strCache>
                <c:ptCount val="1"/>
                <c:pt idx="0">
                  <c:v>2030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NT!$R$1:$U$2</c15:sqref>
                  </c15:fullRef>
                  <c15:levelRef>
                    <c15:sqref>NT!$R$2:$U$2</c15:sqref>
                  </c15:levelRef>
                </c:ext>
              </c:extLst>
              <c:f>NT!$R$2:$U$2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NT!$R$3:$U$3</c:f>
              <c:numCache>
                <c:formatCode>0%</c:formatCode>
                <c:ptCount val="4"/>
                <c:pt idx="0">
                  <c:v>0.94949997439037703</c:v>
                </c:pt>
                <c:pt idx="1">
                  <c:v>0.94976873008078011</c:v>
                </c:pt>
                <c:pt idx="2">
                  <c:v>0.94985925501623891</c:v>
                </c:pt>
                <c:pt idx="3">
                  <c:v>0.95024182478659425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E-412E-94D4-0DA29ACA866A}"/>
            </c:ext>
          </c:extLst>
        </c:ser>
        <c:ser>
          <c:idx val="1"/>
          <c:order val="1"/>
          <c:tx>
            <c:strRef>
              <c:f>NT!$A$4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NT!$R$1:$U$2</c15:sqref>
                  </c15:fullRef>
                  <c15:levelRef>
                    <c15:sqref>NT!$R$2:$U$2</c15:sqref>
                  </c15:levelRef>
                </c:ext>
              </c:extLst>
              <c:f>NT!$R$2:$U$2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NT!$R$4:$U$4</c:f>
              <c:numCache>
                <c:formatCode>0%</c:formatCode>
                <c:ptCount val="4"/>
                <c:pt idx="0">
                  <c:v>0.94861728671889711</c:v>
                </c:pt>
                <c:pt idx="1">
                  <c:v>0.94860699175490348</c:v>
                </c:pt>
                <c:pt idx="2">
                  <c:v>0.94861138895028807</c:v>
                </c:pt>
                <c:pt idx="3">
                  <c:v>0.94861728671889711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E-412E-94D4-0DA29ACA86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3861248"/>
        <c:axId val="1363848288"/>
      </c:barChart>
      <c:catAx>
        <c:axId val="136386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63848288"/>
        <c:crosses val="autoZero"/>
        <c:auto val="1"/>
        <c:lblAlgn val="ctr"/>
        <c:lblOffset val="100"/>
        <c:noMultiLvlLbl val="0"/>
      </c:catAx>
      <c:valAx>
        <c:axId val="136384828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Flexibility Index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6386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2050 - Grid Flexibility Index</a:t>
            </a:r>
          </a:p>
          <a:p>
            <a:pPr>
              <a:defRPr/>
            </a:pPr>
            <a:r>
              <a:rPr lang="pt-PT"/>
              <a:t>Threshold - Average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'2050'!$A$3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'2050'!$N$2:$Q$2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'2050'!$N$3:$Q$3</c:f>
              <c:numCache>
                <c:formatCode>0%</c:formatCode>
                <c:ptCount val="4"/>
                <c:pt idx="0">
                  <c:v>0.97769605278662919</c:v>
                </c:pt>
                <c:pt idx="1">
                  <c:v>0.97795200793663506</c:v>
                </c:pt>
                <c:pt idx="2">
                  <c:v>0.97803812169077586</c:v>
                </c:pt>
                <c:pt idx="3">
                  <c:v>0.97847316238786819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D5-485F-B4A4-2D30C7FDA8F3}"/>
            </c:ext>
          </c:extLst>
        </c:ser>
        <c:ser>
          <c:idx val="1"/>
          <c:order val="1"/>
          <c:tx>
            <c:strRef>
              <c:f>'2050'!$A$4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'2050'!$N$2:$Q$2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'2050'!$N$4:$Q$4</c:f>
              <c:numCache>
                <c:formatCode>0%</c:formatCode>
                <c:ptCount val="4"/>
                <c:pt idx="0">
                  <c:v>1</c:v>
                </c:pt>
                <c:pt idx="1">
                  <c:v>0.99999981035913355</c:v>
                </c:pt>
                <c:pt idx="2">
                  <c:v>0.99999984992014079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D5-485F-B4A4-2D30C7FDA8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0992031"/>
        <c:axId val="1110992511"/>
      </c:barChart>
      <c:catAx>
        <c:axId val="1110992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110992511"/>
        <c:crosses val="autoZero"/>
        <c:auto val="1"/>
        <c:lblAlgn val="ctr"/>
        <c:lblOffset val="100"/>
        <c:noMultiLvlLbl val="0"/>
      </c:catAx>
      <c:valAx>
        <c:axId val="111099251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Flexibility Index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11099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2050 - Grid Flexibility Index</a:t>
            </a:r>
          </a:p>
          <a:p>
            <a:pPr>
              <a:defRPr/>
            </a:pPr>
            <a:r>
              <a:rPr lang="pt-PT"/>
              <a:t>Threshold - Deficit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'2050'!$A$3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'2050'!$R$2:$U$2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'2050'!$R$3:$U$3</c:f>
              <c:numCache>
                <c:formatCode>0%</c:formatCode>
                <c:ptCount val="4"/>
                <c:pt idx="0">
                  <c:v>0.9797085379207634</c:v>
                </c:pt>
                <c:pt idx="1">
                  <c:v>0.97988737488795341</c:v>
                </c:pt>
                <c:pt idx="2">
                  <c:v>0.97993575097027008</c:v>
                </c:pt>
                <c:pt idx="3">
                  <c:v>0.98017956593388145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D-461C-A44B-8A109216648E}"/>
            </c:ext>
          </c:extLst>
        </c:ser>
        <c:ser>
          <c:idx val="1"/>
          <c:order val="1"/>
          <c:tx>
            <c:strRef>
              <c:f>'2050'!$A$4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'2050'!$R$2:$U$2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'2050'!$R$4:$U$4</c:f>
              <c:numCache>
                <c:formatCode>0%</c:formatCode>
                <c:ptCount val="4"/>
                <c:pt idx="0">
                  <c:v>1</c:v>
                </c:pt>
                <c:pt idx="1">
                  <c:v>0.99997317901707672</c:v>
                </c:pt>
                <c:pt idx="2">
                  <c:v>0.9999853035114562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D-461C-A44B-8A10921664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0992031"/>
        <c:axId val="1110992511"/>
      </c:barChart>
      <c:catAx>
        <c:axId val="1110992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110992511"/>
        <c:crosses val="autoZero"/>
        <c:auto val="1"/>
        <c:lblAlgn val="ctr"/>
        <c:lblOffset val="100"/>
        <c:noMultiLvlLbl val="0"/>
      </c:catAx>
      <c:valAx>
        <c:axId val="111099251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Flexibility Index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11099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2050 - Grid Flexibility Index</a:t>
            </a:r>
          </a:p>
          <a:p>
            <a:pPr>
              <a:defRPr/>
            </a:pPr>
            <a:r>
              <a:rPr lang="pt-PT"/>
              <a:t>Threshold - Manual Threshold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'2050'!$A$3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'2050'!$V$2:$Y$2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'2050'!$V$3:$Y$3</c:f>
              <c:numCache>
                <c:formatCode>0%</c:formatCode>
                <c:ptCount val="4"/>
                <c:pt idx="0">
                  <c:v>0.93455802170652091</c:v>
                </c:pt>
                <c:pt idx="1">
                  <c:v>0.9348379369728208</c:v>
                </c:pt>
                <c:pt idx="2">
                  <c:v>0.9349383414370368</c:v>
                </c:pt>
                <c:pt idx="3">
                  <c:v>0.93539451598815626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69-4D63-BBF6-8B89D48DD286}"/>
            </c:ext>
          </c:extLst>
        </c:ser>
        <c:ser>
          <c:idx val="1"/>
          <c:order val="1"/>
          <c:tx>
            <c:strRef>
              <c:f>'2050'!$A$4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'2050'!$V$2:$Y$2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'2050'!$V$4:$Y$4</c:f>
              <c:numCache>
                <c:formatCode>0%</c:formatCode>
                <c:ptCount val="4"/>
                <c:pt idx="0">
                  <c:v>1</c:v>
                </c:pt>
                <c:pt idx="1">
                  <c:v>0.99997317901707672</c:v>
                </c:pt>
                <c:pt idx="2">
                  <c:v>0.9999853035114562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69-4D63-BBF6-8B89D48DD2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0992031"/>
        <c:axId val="1110992511"/>
      </c:barChart>
      <c:catAx>
        <c:axId val="1110992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110992511"/>
        <c:crosses val="autoZero"/>
        <c:auto val="1"/>
        <c:lblAlgn val="ctr"/>
        <c:lblOffset val="100"/>
        <c:noMultiLvlLbl val="0"/>
      </c:catAx>
      <c:valAx>
        <c:axId val="111099251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Flexibility Index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11099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NT - LCOH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0229906776786563"/>
          <c:y val="0.12135722519789668"/>
          <c:w val="0.87720602647055712"/>
          <c:h val="0.639367312932867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NT!$B$39</c:f>
              <c:strCache>
                <c:ptCount val="1"/>
                <c:pt idx="0">
                  <c:v>Average Cost 2030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NT!$A$40:$A$41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NT!$B$40:$B$41</c:f>
              <c:numCache>
                <c:formatCode>0.00</c:formatCode>
                <c:ptCount val="2"/>
                <c:pt idx="0">
                  <c:v>6.217126234254545</c:v>
                </c:pt>
                <c:pt idx="1">
                  <c:v>6.2960724749143129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DD-463A-BE67-DC6B1AB630E2}"/>
            </c:ext>
          </c:extLst>
        </c:ser>
        <c:ser>
          <c:idx val="1"/>
          <c:order val="1"/>
          <c:tx>
            <c:strRef>
              <c:f>NT!$C$39</c:f>
              <c:strCache>
                <c:ptCount val="1"/>
                <c:pt idx="0">
                  <c:v>Average Cost 2040</c:v>
                </c:pt>
              </c:strCache>
            </c:strRef>
          </c:tx>
          <c:spPr>
            <a:solidFill>
              <a:srgbClr val="AFE0E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NT!$A$40:$A$41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NT!$C$40:$C$41</c:f>
              <c:numCache>
                <c:formatCode>0.00</c:formatCode>
                <c:ptCount val="2"/>
                <c:pt idx="0">
                  <c:v>16.093699624146581</c:v>
                </c:pt>
                <c:pt idx="1">
                  <c:v>16.419611236361121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DD-463A-BE67-DC6B1AB630E2}"/>
            </c:ext>
          </c:extLst>
        </c:ser>
        <c:ser>
          <c:idx val="2"/>
          <c:order val="2"/>
          <c:tx>
            <c:strRef>
              <c:f>NT!$D$39</c:f>
              <c:strCache>
                <c:ptCount val="1"/>
                <c:pt idx="0">
                  <c:v>Deficit Cost 2030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NT!$A$40:$A$41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NT!$D$40:$D$41</c:f>
              <c:numCache>
                <c:formatCode>0.00</c:formatCode>
                <c:ptCount val="2"/>
                <c:pt idx="0">
                  <c:v>7.7839863741690483</c:v>
                </c:pt>
                <c:pt idx="1">
                  <c:v>7.9260671471533142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DD-463A-BE67-DC6B1AB630E2}"/>
            </c:ext>
          </c:extLst>
        </c:ser>
        <c:ser>
          <c:idx val="3"/>
          <c:order val="3"/>
          <c:tx>
            <c:strRef>
              <c:f>NT!$E$39</c:f>
              <c:strCache>
                <c:ptCount val="1"/>
                <c:pt idx="0">
                  <c:v>Deficit Cost 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NT!$A$40:$A$41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NT!$E$40:$E$41</c:f>
              <c:numCache>
                <c:formatCode>0.00</c:formatCode>
                <c:ptCount val="2"/>
                <c:pt idx="0">
                  <c:v>28.993732272549831</c:v>
                </c:pt>
                <c:pt idx="1">
                  <c:v>29.561689695601281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DD-463A-BE67-DC6B1AB630E2}"/>
            </c:ext>
          </c:extLst>
        </c:ser>
        <c:ser>
          <c:idx val="4"/>
          <c:order val="4"/>
          <c:tx>
            <c:strRef>
              <c:f>NT!$F$39</c:f>
              <c:strCache>
                <c:ptCount val="1"/>
                <c:pt idx="0">
                  <c:v>Manual Cost 2030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NT!$A$40:$A$41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NT!$F$40:$F$41</c:f>
              <c:numCache>
                <c:formatCode>0.00</c:formatCode>
                <c:ptCount val="2"/>
                <c:pt idx="0">
                  <c:v>8.4519503080463263</c:v>
                </c:pt>
                <c:pt idx="1">
                  <c:v>8.4558031721636215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DD-463A-BE67-DC6B1AB630E2}"/>
            </c:ext>
          </c:extLst>
        </c:ser>
        <c:ser>
          <c:idx val="5"/>
          <c:order val="5"/>
          <c:tx>
            <c:strRef>
              <c:f>NT!$G$39</c:f>
              <c:strCache>
                <c:ptCount val="1"/>
                <c:pt idx="0">
                  <c:v>Manual Cost 2040</c:v>
                </c:pt>
              </c:strCache>
            </c:strRef>
          </c:tx>
          <c:spPr>
            <a:solidFill>
              <a:srgbClr val="21748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NT!$A$40:$A$41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NT!$G$40:$G$41</c:f>
              <c:numCache>
                <c:formatCode>0.00</c:formatCode>
                <c:ptCount val="2"/>
                <c:pt idx="0">
                  <c:v>50.301332040376693</c:v>
                </c:pt>
                <c:pt idx="1">
                  <c:v>50.488373132845354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DD-463A-BE67-DC6B1AB630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18345407"/>
        <c:axId val="1218337247"/>
      </c:barChart>
      <c:catAx>
        <c:axId val="1218345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218337247"/>
        <c:crosses val="autoZero"/>
        <c:auto val="1"/>
        <c:lblAlgn val="ctr"/>
        <c:lblOffset val="100"/>
        <c:noMultiLvlLbl val="0"/>
      </c:catAx>
      <c:valAx>
        <c:axId val="121833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21834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843758105537173"/>
          <c:y val="0.88312335968426536"/>
          <c:w val="0.40972845644259093"/>
          <c:h val="0.10342974213873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NT - Grid</a:t>
            </a:r>
            <a:r>
              <a:rPr lang="pt-PT" baseline="0"/>
              <a:t> Flexibility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0421510513433012"/>
          <c:y val="0.12294595092513161"/>
          <c:w val="0.87705830310537014"/>
          <c:h val="0.631240451623301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NT!$B$39</c:f>
              <c:strCache>
                <c:ptCount val="1"/>
                <c:pt idx="0">
                  <c:v>Average Cost 2030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NT!$A$46:$A$47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NT!$B$46:$B$47</c:f>
              <c:numCache>
                <c:formatCode>0%</c:formatCode>
                <c:ptCount val="2"/>
                <c:pt idx="0">
                  <c:v>0.93693672343447787</c:v>
                </c:pt>
                <c:pt idx="1">
                  <c:v>0.93816569782016002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7E-4014-A155-E1707F45E69A}"/>
            </c:ext>
          </c:extLst>
        </c:ser>
        <c:ser>
          <c:idx val="1"/>
          <c:order val="1"/>
          <c:tx>
            <c:strRef>
              <c:f>NT!$C$39</c:f>
              <c:strCache>
                <c:ptCount val="1"/>
                <c:pt idx="0">
                  <c:v>Average Cost 2040</c:v>
                </c:pt>
              </c:strCache>
            </c:strRef>
          </c:tx>
          <c:spPr>
            <a:solidFill>
              <a:srgbClr val="AFE0E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NT!$A$46:$A$47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NT!$C$46:$C$47</c:f>
              <c:numCache>
                <c:formatCode>0%</c:formatCode>
                <c:ptCount val="2"/>
                <c:pt idx="0">
                  <c:v>0.96994042478779918</c:v>
                </c:pt>
                <c:pt idx="1">
                  <c:v>0.96993224795029587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7E-4014-A155-E1707F45E69A}"/>
            </c:ext>
          </c:extLst>
        </c:ser>
        <c:ser>
          <c:idx val="2"/>
          <c:order val="2"/>
          <c:tx>
            <c:strRef>
              <c:f>NT!$D$39</c:f>
              <c:strCache>
                <c:ptCount val="1"/>
                <c:pt idx="0">
                  <c:v>Deficit Cost 2030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NT!$A$46:$A$47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NT!$D$46:$D$47</c:f>
              <c:numCache>
                <c:formatCode>0%</c:formatCode>
                <c:ptCount val="2"/>
                <c:pt idx="0">
                  <c:v>0.94949997439037703</c:v>
                </c:pt>
                <c:pt idx="1">
                  <c:v>0.94985925501623891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7E-4014-A155-E1707F45E69A}"/>
            </c:ext>
          </c:extLst>
        </c:ser>
        <c:ser>
          <c:idx val="3"/>
          <c:order val="3"/>
          <c:tx>
            <c:strRef>
              <c:f>NT!$E$39</c:f>
              <c:strCache>
                <c:ptCount val="1"/>
                <c:pt idx="0">
                  <c:v>Deficit Cost 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NT!$A$46:$A$47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NT!$E$46:$E$47</c:f>
              <c:numCache>
                <c:formatCode>0%</c:formatCode>
                <c:ptCount val="2"/>
                <c:pt idx="0">
                  <c:v>0.94861728671889711</c:v>
                </c:pt>
                <c:pt idx="1">
                  <c:v>0.94861138895028807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7E-4014-A155-E1707F45E69A}"/>
            </c:ext>
          </c:extLst>
        </c:ser>
        <c:ser>
          <c:idx val="4"/>
          <c:order val="4"/>
          <c:tx>
            <c:strRef>
              <c:f>NT!$F$39</c:f>
              <c:strCache>
                <c:ptCount val="1"/>
                <c:pt idx="0">
                  <c:v>Manual Cost 2030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NT!$A$46:$A$47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NT!$F$46:$F$47</c:f>
              <c:numCache>
                <c:formatCode>0%</c:formatCode>
                <c:ptCount val="2"/>
                <c:pt idx="0">
                  <c:v>0.72270768165749344</c:v>
                </c:pt>
                <c:pt idx="1">
                  <c:v>0.865117437481567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7E-4014-A155-E1707F45E69A}"/>
            </c:ext>
          </c:extLst>
        </c:ser>
        <c:ser>
          <c:idx val="5"/>
          <c:order val="5"/>
          <c:tx>
            <c:strRef>
              <c:f>NT!$G$39</c:f>
              <c:strCache>
                <c:ptCount val="1"/>
                <c:pt idx="0">
                  <c:v>Manual Cost 2040</c:v>
                </c:pt>
              </c:strCache>
            </c:strRef>
          </c:tx>
          <c:spPr>
            <a:solidFill>
              <a:srgbClr val="21748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NT!$A$46:$A$47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NT!$G$46:$G$47</c:f>
              <c:numCache>
                <c:formatCode>0%</c:formatCode>
                <c:ptCount val="2"/>
                <c:pt idx="0">
                  <c:v>0.72284441408954636</c:v>
                </c:pt>
                <c:pt idx="1">
                  <c:v>0.86510706595091758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7E-4014-A155-E1707F45E6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18345407"/>
        <c:axId val="1218337247"/>
      </c:barChart>
      <c:catAx>
        <c:axId val="1218345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218337247"/>
        <c:crosses val="autoZero"/>
        <c:auto val="1"/>
        <c:lblAlgn val="ctr"/>
        <c:lblOffset val="100"/>
        <c:noMultiLvlLbl val="0"/>
      </c:catAx>
      <c:valAx>
        <c:axId val="121833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21834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651685393258429"/>
          <c:y val="0.8778531830067654"/>
          <c:w val="0.39438202247191012"/>
          <c:h val="0.11192970195790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GA - LCOH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GA!$B$38</c:f>
              <c:strCache>
                <c:ptCount val="1"/>
                <c:pt idx="0">
                  <c:v>Average Cost 2035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GA!$A$39:$A$40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GA!$B$39:$B$40</c:f>
              <c:numCache>
                <c:formatCode>0.00</c:formatCode>
                <c:ptCount val="2"/>
                <c:pt idx="0">
                  <c:v>5.3541697459355877</c:v>
                </c:pt>
                <c:pt idx="1">
                  <c:v>5.3594173802162102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E-4DC5-9B58-107ED862D8FC}"/>
            </c:ext>
          </c:extLst>
        </c:ser>
        <c:ser>
          <c:idx val="1"/>
          <c:order val="1"/>
          <c:tx>
            <c:strRef>
              <c:f>GA!$C$38</c:f>
              <c:strCache>
                <c:ptCount val="1"/>
                <c:pt idx="0">
                  <c:v>Average Cost 2040</c:v>
                </c:pt>
              </c:strCache>
            </c:strRef>
          </c:tx>
          <c:spPr>
            <a:solidFill>
              <a:srgbClr val="AFE0E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GA!$A$39:$A$40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GA!$C$39:$C$40</c:f>
              <c:numCache>
                <c:formatCode>0.00</c:formatCode>
                <c:ptCount val="2"/>
                <c:pt idx="0">
                  <c:v>4.0461253186976958</c:v>
                </c:pt>
                <c:pt idx="1">
                  <c:v>4.1705183085143984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E-4DC5-9B58-107ED862D8FC}"/>
            </c:ext>
          </c:extLst>
        </c:ser>
        <c:ser>
          <c:idx val="2"/>
          <c:order val="2"/>
          <c:tx>
            <c:strRef>
              <c:f>GA!$D$38</c:f>
              <c:strCache>
                <c:ptCount val="1"/>
                <c:pt idx="0">
                  <c:v>Average Cost 2050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GA!$A$39:$A$40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GA!$D$39:$D$40</c:f>
              <c:numCache>
                <c:formatCode>0.00</c:formatCode>
                <c:ptCount val="2"/>
                <c:pt idx="0">
                  <c:v>2.487616147491615</c:v>
                </c:pt>
                <c:pt idx="1">
                  <c:v>2.5189185042442559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EE-4DC5-9B58-107ED862D8FC}"/>
            </c:ext>
          </c:extLst>
        </c:ser>
        <c:ser>
          <c:idx val="3"/>
          <c:order val="3"/>
          <c:tx>
            <c:strRef>
              <c:f>GA!$E$38</c:f>
              <c:strCache>
                <c:ptCount val="1"/>
                <c:pt idx="0">
                  <c:v>Deficit Cost 2035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GA!$A$39:$A$40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GA!$E$39:$E$40</c:f>
              <c:numCache>
                <c:formatCode>0.00</c:formatCode>
                <c:ptCount val="2"/>
                <c:pt idx="0">
                  <c:v>5.4758088438269432</c:v>
                </c:pt>
                <c:pt idx="1">
                  <c:v>5.4658967398846894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EE-4DC5-9B58-107ED862D8FC}"/>
            </c:ext>
          </c:extLst>
        </c:ser>
        <c:ser>
          <c:idx val="4"/>
          <c:order val="4"/>
          <c:tx>
            <c:strRef>
              <c:f>GA!$F$38</c:f>
              <c:strCache>
                <c:ptCount val="1"/>
                <c:pt idx="0">
                  <c:v>Deficit Cost 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GA!$A$39:$A$40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GA!$F$39:$F$40</c:f>
              <c:numCache>
                <c:formatCode>0.00</c:formatCode>
                <c:ptCount val="2"/>
                <c:pt idx="0">
                  <c:v>5.1569946318301803</c:v>
                </c:pt>
                <c:pt idx="1">
                  <c:v>5.2335228837683587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E-4DC5-9B58-107ED862D8FC}"/>
            </c:ext>
          </c:extLst>
        </c:ser>
        <c:ser>
          <c:idx val="5"/>
          <c:order val="5"/>
          <c:tx>
            <c:strRef>
              <c:f>GA!$G$38</c:f>
              <c:strCache>
                <c:ptCount val="1"/>
                <c:pt idx="0">
                  <c:v>Deficit Cost 2050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GA!$A$39:$A$40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GA!$G$39:$G$40</c:f>
              <c:numCache>
                <c:formatCode>0.00</c:formatCode>
                <c:ptCount val="2"/>
                <c:pt idx="0">
                  <c:v>4.2965325378191341</c:v>
                </c:pt>
                <c:pt idx="1">
                  <c:v>4.3890952496241393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EE-4DC5-9B58-107ED862D8FC}"/>
            </c:ext>
          </c:extLst>
        </c:ser>
        <c:ser>
          <c:idx val="6"/>
          <c:order val="6"/>
          <c:tx>
            <c:strRef>
              <c:f>GA!$H$38</c:f>
              <c:strCache>
                <c:ptCount val="1"/>
                <c:pt idx="0">
                  <c:v>Manual Cost 2035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GA!$A$39:$A$40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GA!$H$39:$H$40</c:f>
              <c:numCache>
                <c:formatCode>0.00</c:formatCode>
                <c:ptCount val="2"/>
                <c:pt idx="0">
                  <c:v>5.4758088438269432</c:v>
                </c:pt>
                <c:pt idx="1">
                  <c:v>5.4658967398846894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EE-4DC5-9B58-107ED862D8FC}"/>
            </c:ext>
          </c:extLst>
        </c:ser>
        <c:ser>
          <c:idx val="7"/>
          <c:order val="7"/>
          <c:tx>
            <c:strRef>
              <c:f>GA!$I$38</c:f>
              <c:strCache>
                <c:ptCount val="1"/>
                <c:pt idx="0">
                  <c:v>Manual Cost 2040</c:v>
                </c:pt>
              </c:strCache>
            </c:strRef>
          </c:tx>
          <c:spPr>
            <a:solidFill>
              <a:srgbClr val="21748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GA!$A$39:$A$40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GA!$I$39:$I$40</c:f>
              <c:numCache>
                <c:formatCode>0.00</c:formatCode>
                <c:ptCount val="2"/>
                <c:pt idx="0">
                  <c:v>6.9070363867663547</c:v>
                </c:pt>
                <c:pt idx="1">
                  <c:v>6.9261912512293442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EE-4DC5-9B58-107ED862D8FC}"/>
            </c:ext>
          </c:extLst>
        </c:ser>
        <c:ser>
          <c:idx val="8"/>
          <c:order val="8"/>
          <c:tx>
            <c:strRef>
              <c:f>GA!$J$38</c:f>
              <c:strCache>
                <c:ptCount val="1"/>
                <c:pt idx="0">
                  <c:v>Manual Cost 2050</c:v>
                </c:pt>
              </c:strCache>
            </c:strRef>
          </c:tx>
          <c:spPr>
            <a:solidFill>
              <a:srgbClr val="623E6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GA!$A$39:$A$40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GA!$J$39:$J$40</c:f>
              <c:numCache>
                <c:formatCode>0.00</c:formatCode>
                <c:ptCount val="2"/>
                <c:pt idx="0">
                  <c:v>3.77909496452172</c:v>
                </c:pt>
                <c:pt idx="1">
                  <c:v>3.795366595314011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EE-4DC5-9B58-107ED862D8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18341087"/>
        <c:axId val="1218349247"/>
      </c:barChart>
      <c:catAx>
        <c:axId val="1218341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218349247"/>
        <c:crosses val="autoZero"/>
        <c:auto val="1"/>
        <c:lblAlgn val="ctr"/>
        <c:lblOffset val="100"/>
        <c:noMultiLvlLbl val="0"/>
      </c:catAx>
      <c:valAx>
        <c:axId val="121834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21834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728704480293966"/>
          <c:y val="0.85939081312998966"/>
          <c:w val="0.5975716775861033"/>
          <c:h val="0.124263858538034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GA - Grid Flexibility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GA!$B$38</c:f>
              <c:strCache>
                <c:ptCount val="1"/>
                <c:pt idx="0">
                  <c:v>Average Cost 2035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GA!$A$43:$A$44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GA!$B$43:$B$44</c:f>
              <c:numCache>
                <c:formatCode>0%</c:formatCode>
                <c:ptCount val="2"/>
                <c:pt idx="0">
                  <c:v>0.69129429509027807</c:v>
                </c:pt>
                <c:pt idx="1">
                  <c:v>0.69619328061743291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EB-4519-BF4B-9DEEAC8C4F05}"/>
            </c:ext>
          </c:extLst>
        </c:ser>
        <c:ser>
          <c:idx val="1"/>
          <c:order val="1"/>
          <c:tx>
            <c:strRef>
              <c:f>GA!$C$38</c:f>
              <c:strCache>
                <c:ptCount val="1"/>
                <c:pt idx="0">
                  <c:v>Average Cost 2040</c:v>
                </c:pt>
              </c:strCache>
            </c:strRef>
          </c:tx>
          <c:spPr>
            <a:solidFill>
              <a:srgbClr val="AFE0E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GA!$A$43:$A$44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GA!$C$43:$C$44</c:f>
              <c:numCache>
                <c:formatCode>0%</c:formatCode>
                <c:ptCount val="2"/>
                <c:pt idx="0">
                  <c:v>0.99266140874656916</c:v>
                </c:pt>
                <c:pt idx="1">
                  <c:v>0.99310513157049229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EB-4519-BF4B-9DEEAC8C4F05}"/>
            </c:ext>
          </c:extLst>
        </c:ser>
        <c:ser>
          <c:idx val="2"/>
          <c:order val="2"/>
          <c:tx>
            <c:strRef>
              <c:f>GA!$D$38</c:f>
              <c:strCache>
                <c:ptCount val="1"/>
                <c:pt idx="0">
                  <c:v>Average Cost 2050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GA!$A$43:$A$44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GA!$D$43:$D$44</c:f>
              <c:numCache>
                <c:formatCode>0%</c:formatCode>
                <c:ptCount val="2"/>
                <c:pt idx="0">
                  <c:v>0.97769605278662919</c:v>
                </c:pt>
                <c:pt idx="1">
                  <c:v>0.97803812169077586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EB-4519-BF4B-9DEEAC8C4F05}"/>
            </c:ext>
          </c:extLst>
        </c:ser>
        <c:ser>
          <c:idx val="3"/>
          <c:order val="3"/>
          <c:tx>
            <c:strRef>
              <c:f>GA!$E$38</c:f>
              <c:strCache>
                <c:ptCount val="1"/>
                <c:pt idx="0">
                  <c:v>Deficit Cost 2035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GA!$A$43:$A$44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GA!$E$43:$E$44</c:f>
              <c:numCache>
                <c:formatCode>0%</c:formatCode>
                <c:ptCount val="2"/>
                <c:pt idx="0">
                  <c:v>0.67837866732176466</c:v>
                </c:pt>
                <c:pt idx="1">
                  <c:v>0.68281472754841577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EB-4519-BF4B-9DEEAC8C4F05}"/>
            </c:ext>
          </c:extLst>
        </c:ser>
        <c:ser>
          <c:idx val="4"/>
          <c:order val="4"/>
          <c:tx>
            <c:strRef>
              <c:f>GA!$F$38</c:f>
              <c:strCache>
                <c:ptCount val="1"/>
                <c:pt idx="0">
                  <c:v>Deficit Cost 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GA!$A$43:$A$44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GA!$F$43:$F$44</c:f>
              <c:numCache>
                <c:formatCode>0%</c:formatCode>
                <c:ptCount val="2"/>
                <c:pt idx="0">
                  <c:v>0.97165038171263129</c:v>
                </c:pt>
                <c:pt idx="1">
                  <c:v>0.97197931508836444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EB-4519-BF4B-9DEEAC8C4F05}"/>
            </c:ext>
          </c:extLst>
        </c:ser>
        <c:ser>
          <c:idx val="5"/>
          <c:order val="5"/>
          <c:tx>
            <c:strRef>
              <c:f>GA!$G$38</c:f>
              <c:strCache>
                <c:ptCount val="1"/>
                <c:pt idx="0">
                  <c:v>Deficit Cost 2050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GA!$A$43:$A$44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GA!$G$43:$G$44</c:f>
              <c:numCache>
                <c:formatCode>0%</c:formatCode>
                <c:ptCount val="2"/>
                <c:pt idx="0">
                  <c:v>0.9797085379207634</c:v>
                </c:pt>
                <c:pt idx="1">
                  <c:v>0.97993575097027008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EB-4519-BF4B-9DEEAC8C4F05}"/>
            </c:ext>
          </c:extLst>
        </c:ser>
        <c:ser>
          <c:idx val="6"/>
          <c:order val="6"/>
          <c:tx>
            <c:strRef>
              <c:f>GA!$H$38</c:f>
              <c:strCache>
                <c:ptCount val="1"/>
                <c:pt idx="0">
                  <c:v>Manual Cost 2035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GA!$A$43:$A$44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GA!$H$43:$H$44</c:f>
              <c:numCache>
                <c:formatCode>0%</c:formatCode>
                <c:ptCount val="2"/>
                <c:pt idx="0">
                  <c:v>0.67837866732176466</c:v>
                </c:pt>
                <c:pt idx="1">
                  <c:v>0.68281472754841577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EB-4519-BF4B-9DEEAC8C4F05}"/>
            </c:ext>
          </c:extLst>
        </c:ser>
        <c:ser>
          <c:idx val="7"/>
          <c:order val="7"/>
          <c:tx>
            <c:strRef>
              <c:f>GA!$I$38</c:f>
              <c:strCache>
                <c:ptCount val="1"/>
                <c:pt idx="0">
                  <c:v>Manual Cost 2040</c:v>
                </c:pt>
              </c:strCache>
            </c:strRef>
          </c:tx>
          <c:spPr>
            <a:solidFill>
              <a:srgbClr val="21748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GA!$A$43:$A$44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GA!$I$43:$I$44</c:f>
              <c:numCache>
                <c:formatCode>0%</c:formatCode>
                <c:ptCount val="2"/>
                <c:pt idx="0">
                  <c:v>0.83641242013912898</c:v>
                </c:pt>
                <c:pt idx="1">
                  <c:v>0.83650200599310698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BEB-4519-BF4B-9DEEAC8C4F05}"/>
            </c:ext>
          </c:extLst>
        </c:ser>
        <c:ser>
          <c:idx val="8"/>
          <c:order val="8"/>
          <c:tx>
            <c:strRef>
              <c:f>GA!$J$38</c:f>
              <c:strCache>
                <c:ptCount val="1"/>
                <c:pt idx="0">
                  <c:v>Manual Cost 2050</c:v>
                </c:pt>
              </c:strCache>
            </c:strRef>
          </c:tx>
          <c:spPr>
            <a:solidFill>
              <a:srgbClr val="623E6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GA!$A$43:$A$44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GA!$J$43:$J$44</c:f>
              <c:numCache>
                <c:formatCode>0%</c:formatCode>
                <c:ptCount val="2"/>
                <c:pt idx="0">
                  <c:v>0.93455802170652091</c:v>
                </c:pt>
                <c:pt idx="1">
                  <c:v>0.9349383414370368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BEB-4519-BF4B-9DEEAC8C4F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18341087"/>
        <c:axId val="1218349247"/>
      </c:barChart>
      <c:catAx>
        <c:axId val="1218341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218349247"/>
        <c:crosses val="autoZero"/>
        <c:auto val="1"/>
        <c:lblAlgn val="ctr"/>
        <c:lblOffset val="100"/>
        <c:noMultiLvlLbl val="0"/>
      </c:catAx>
      <c:valAx>
        <c:axId val="121834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Flexibility Index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21834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728714088403296"/>
          <c:y val="0.84537466848057607"/>
          <c:w val="0.5975716775861033"/>
          <c:h val="0.131308625688804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DE - LCOH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DE!$B$38</c:f>
              <c:strCache>
                <c:ptCount val="1"/>
                <c:pt idx="0">
                  <c:v>Average Cost 2035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DE!$A$39:$A$40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DE!$B$39:$B$40</c:f>
              <c:numCache>
                <c:formatCode>0.00</c:formatCode>
                <c:ptCount val="2"/>
                <c:pt idx="0">
                  <c:v>4.8367595649928026</c:v>
                </c:pt>
                <c:pt idx="1">
                  <c:v>4.8577361005280792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E7-477D-8D90-87F877D5185C}"/>
            </c:ext>
          </c:extLst>
        </c:ser>
        <c:ser>
          <c:idx val="1"/>
          <c:order val="1"/>
          <c:tx>
            <c:strRef>
              <c:f>DE!$C$38</c:f>
              <c:strCache>
                <c:ptCount val="1"/>
                <c:pt idx="0">
                  <c:v>Average Cost 2040</c:v>
                </c:pt>
              </c:strCache>
            </c:strRef>
          </c:tx>
          <c:spPr>
            <a:solidFill>
              <a:srgbClr val="AFE0E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DE!$A$39:$A$40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DE!$C$39:$C$40</c:f>
              <c:numCache>
                <c:formatCode>0.00</c:formatCode>
                <c:ptCount val="2"/>
                <c:pt idx="0">
                  <c:v>8.3010316525764605</c:v>
                </c:pt>
                <c:pt idx="1">
                  <c:v>8.4693374258660157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E7-477D-8D90-87F877D5185C}"/>
            </c:ext>
          </c:extLst>
        </c:ser>
        <c:ser>
          <c:idx val="2"/>
          <c:order val="2"/>
          <c:tx>
            <c:strRef>
              <c:f>DE!$D$38</c:f>
              <c:strCache>
                <c:ptCount val="1"/>
                <c:pt idx="0">
                  <c:v>Average Cost 2050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DE!$A$39:$A$40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DE!$D$39:$D$40</c:f>
              <c:numCache>
                <c:formatCode>0.00</c:formatCode>
                <c:ptCount val="2"/>
                <c:pt idx="0">
                  <c:v>5.6446979577151302</c:v>
                </c:pt>
                <c:pt idx="1">
                  <c:v>5.7525379320933023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E7-477D-8D90-87F877D5185C}"/>
            </c:ext>
          </c:extLst>
        </c:ser>
        <c:ser>
          <c:idx val="3"/>
          <c:order val="3"/>
          <c:tx>
            <c:strRef>
              <c:f>DE!$E$38</c:f>
              <c:strCache>
                <c:ptCount val="1"/>
                <c:pt idx="0">
                  <c:v>Deficit Cost 2035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DE!$A$39:$A$40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DE!$E$39:$E$40</c:f>
              <c:numCache>
                <c:formatCode>0.00</c:formatCode>
                <c:ptCount val="2"/>
                <c:pt idx="0">
                  <c:v>5.0432633010640338</c:v>
                </c:pt>
                <c:pt idx="1">
                  <c:v>5.0694164530675101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E7-477D-8D90-87F877D5185C}"/>
            </c:ext>
          </c:extLst>
        </c:ser>
        <c:ser>
          <c:idx val="4"/>
          <c:order val="4"/>
          <c:tx>
            <c:strRef>
              <c:f>DE!$F$38</c:f>
              <c:strCache>
                <c:ptCount val="1"/>
                <c:pt idx="0">
                  <c:v>Deficit Cost 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DE!$A$39:$A$40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DE!$F$39:$F$40</c:f>
              <c:numCache>
                <c:formatCode>0.00</c:formatCode>
                <c:ptCount val="2"/>
                <c:pt idx="0">
                  <c:v>10.65255636553966</c:v>
                </c:pt>
                <c:pt idx="1">
                  <c:v>10.76869821312774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E7-477D-8D90-87F877D5185C}"/>
            </c:ext>
          </c:extLst>
        </c:ser>
        <c:ser>
          <c:idx val="5"/>
          <c:order val="5"/>
          <c:tx>
            <c:strRef>
              <c:f>DE!$G$38</c:f>
              <c:strCache>
                <c:ptCount val="1"/>
                <c:pt idx="0">
                  <c:v>Deficit Cost 2050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DE!$A$39:$A$40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DE!$G$39:$G$40</c:f>
              <c:numCache>
                <c:formatCode>0.00</c:formatCode>
                <c:ptCount val="2"/>
                <c:pt idx="0">
                  <c:v>12.196520380935929</c:v>
                </c:pt>
                <c:pt idx="1">
                  <c:v>12.41272610101176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E7-477D-8D90-87F877D5185C}"/>
            </c:ext>
          </c:extLst>
        </c:ser>
        <c:ser>
          <c:idx val="6"/>
          <c:order val="6"/>
          <c:tx>
            <c:strRef>
              <c:f>DE!$H$38</c:f>
              <c:strCache>
                <c:ptCount val="1"/>
                <c:pt idx="0">
                  <c:v>Manual Cost 2035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DE!$A$39:$A$40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DE!$H$39:$H$40</c:f>
              <c:numCache>
                <c:formatCode>0.00</c:formatCode>
                <c:ptCount val="2"/>
                <c:pt idx="0">
                  <c:v>5.2970933685044068</c:v>
                </c:pt>
                <c:pt idx="1">
                  <c:v>5.3009691864513959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E7-477D-8D90-87F877D5185C}"/>
            </c:ext>
          </c:extLst>
        </c:ser>
        <c:ser>
          <c:idx val="7"/>
          <c:order val="7"/>
          <c:tx>
            <c:strRef>
              <c:f>DE!$I$38</c:f>
              <c:strCache>
                <c:ptCount val="1"/>
                <c:pt idx="0">
                  <c:v>Manual Cost 2040</c:v>
                </c:pt>
              </c:strCache>
            </c:strRef>
          </c:tx>
          <c:spPr>
            <a:solidFill>
              <a:srgbClr val="21748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DE!$A$39:$A$40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DE!$I$39:$I$40</c:f>
              <c:numCache>
                <c:formatCode>0.00</c:formatCode>
                <c:ptCount val="2"/>
                <c:pt idx="0">
                  <c:v>10.316706052473171</c:v>
                </c:pt>
                <c:pt idx="1">
                  <c:v>10.424678928276791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E7-477D-8D90-87F877D5185C}"/>
            </c:ext>
          </c:extLst>
        </c:ser>
        <c:ser>
          <c:idx val="8"/>
          <c:order val="8"/>
          <c:tx>
            <c:strRef>
              <c:f>DE!$J$38</c:f>
              <c:strCache>
                <c:ptCount val="1"/>
                <c:pt idx="0">
                  <c:v>Manual Cost 2050</c:v>
                </c:pt>
              </c:strCache>
            </c:strRef>
          </c:tx>
          <c:spPr>
            <a:solidFill>
              <a:srgbClr val="623E6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DE!$A$39:$A$40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DE!$J$39:$J$40</c:f>
              <c:numCache>
                <c:formatCode>0.00</c:formatCode>
                <c:ptCount val="2"/>
                <c:pt idx="0">
                  <c:v>12.11014886708462</c:v>
                </c:pt>
                <c:pt idx="1">
                  <c:v>12.32517706266912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E7-477D-8D90-87F877D518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18281567"/>
        <c:axId val="1218289247"/>
      </c:barChart>
      <c:catAx>
        <c:axId val="1218281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218289247"/>
        <c:crosses val="autoZero"/>
        <c:auto val="1"/>
        <c:lblAlgn val="ctr"/>
        <c:lblOffset val="100"/>
        <c:noMultiLvlLbl val="0"/>
      </c:catAx>
      <c:valAx>
        <c:axId val="121828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21828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90450999954684"/>
          <c:y val="0.8594397815491196"/>
          <c:w val="0.62106649967319927"/>
          <c:h val="0.118358677070480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DE - Grid Flexibility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DE!$B$38</c:f>
              <c:strCache>
                <c:ptCount val="1"/>
                <c:pt idx="0">
                  <c:v>Average Cost 2035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DE!$A$43:$A$44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DE!$B$43:$B$44</c:f>
              <c:numCache>
                <c:formatCode>0%</c:formatCode>
                <c:ptCount val="2"/>
                <c:pt idx="0">
                  <c:v>0.74592668146239016</c:v>
                </c:pt>
                <c:pt idx="1">
                  <c:v>0.74922685955271628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87-47FA-99AF-EF768F3C8E13}"/>
            </c:ext>
          </c:extLst>
        </c:ser>
        <c:ser>
          <c:idx val="1"/>
          <c:order val="1"/>
          <c:tx>
            <c:strRef>
              <c:f>DE!$C$38</c:f>
              <c:strCache>
                <c:ptCount val="1"/>
                <c:pt idx="0">
                  <c:v>Average Cost 2040</c:v>
                </c:pt>
              </c:strCache>
            </c:strRef>
          </c:tx>
          <c:spPr>
            <a:solidFill>
              <a:srgbClr val="AFE0E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DE!$A$43:$A$44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DE!$C$43:$C$44</c:f>
              <c:numCache>
                <c:formatCode>0%</c:formatCode>
                <c:ptCount val="2"/>
                <c:pt idx="0">
                  <c:v>0.95341111201999817</c:v>
                </c:pt>
                <c:pt idx="1">
                  <c:v>0.95340292633574664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87-47FA-99AF-EF768F3C8E13}"/>
            </c:ext>
          </c:extLst>
        </c:ser>
        <c:ser>
          <c:idx val="2"/>
          <c:order val="2"/>
          <c:tx>
            <c:strRef>
              <c:f>DE!$D$38</c:f>
              <c:strCache>
                <c:ptCount val="1"/>
                <c:pt idx="0">
                  <c:v>Average Cost 2050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DE!$A$43:$A$44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DE!$D$43:$D$44</c:f>
              <c:numCache>
                <c:formatCode>0%</c:formatCode>
                <c:ptCount val="2"/>
                <c:pt idx="0">
                  <c:v>1</c:v>
                </c:pt>
                <c:pt idx="1">
                  <c:v>0.99999984992014079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87-47FA-99AF-EF768F3C8E13}"/>
            </c:ext>
          </c:extLst>
        </c:ser>
        <c:ser>
          <c:idx val="3"/>
          <c:order val="3"/>
          <c:tx>
            <c:strRef>
              <c:f>DE!$E$38</c:f>
              <c:strCache>
                <c:ptCount val="1"/>
                <c:pt idx="0">
                  <c:v>Deficit Cost 2035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DE!$A$43:$A$44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DE!$E$43:$E$44</c:f>
              <c:numCache>
                <c:formatCode>0%</c:formatCode>
                <c:ptCount val="2"/>
                <c:pt idx="0">
                  <c:v>0.80866151634097816</c:v>
                </c:pt>
                <c:pt idx="1">
                  <c:v>0.81219096516815892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87-47FA-99AF-EF768F3C8E13}"/>
            </c:ext>
          </c:extLst>
        </c:ser>
        <c:ser>
          <c:idx val="4"/>
          <c:order val="4"/>
          <c:tx>
            <c:strRef>
              <c:f>DE!$F$38</c:f>
              <c:strCache>
                <c:ptCount val="1"/>
                <c:pt idx="0">
                  <c:v>Deficit Cost 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DE!$A$43:$A$44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DE!$F$43:$F$44</c:f>
              <c:numCache>
                <c:formatCode>0%</c:formatCode>
                <c:ptCount val="2"/>
                <c:pt idx="0">
                  <c:v>0.927624537510226</c:v>
                </c:pt>
                <c:pt idx="1">
                  <c:v>0.92761574966025873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87-47FA-99AF-EF768F3C8E13}"/>
            </c:ext>
          </c:extLst>
        </c:ser>
        <c:ser>
          <c:idx val="5"/>
          <c:order val="5"/>
          <c:tx>
            <c:strRef>
              <c:f>DE!$G$38</c:f>
              <c:strCache>
                <c:ptCount val="1"/>
                <c:pt idx="0">
                  <c:v>Deficit Cost 2050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DE!$A$43:$A$44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DE!$G$43:$G$44</c:f>
              <c:numCache>
                <c:formatCode>0%</c:formatCode>
                <c:ptCount val="2"/>
                <c:pt idx="0">
                  <c:v>1</c:v>
                </c:pt>
                <c:pt idx="1">
                  <c:v>0.9999853035114562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87-47FA-99AF-EF768F3C8E13}"/>
            </c:ext>
          </c:extLst>
        </c:ser>
        <c:ser>
          <c:idx val="6"/>
          <c:order val="6"/>
          <c:tx>
            <c:strRef>
              <c:f>DE!$H$38</c:f>
              <c:strCache>
                <c:ptCount val="1"/>
                <c:pt idx="0">
                  <c:v>Manual Cost 2035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DE!$A$43:$A$44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DE!$H$43:$H$44</c:f>
              <c:numCache>
                <c:formatCode>0%</c:formatCode>
                <c:ptCount val="2"/>
                <c:pt idx="0">
                  <c:v>0.79602103698930737</c:v>
                </c:pt>
                <c:pt idx="1">
                  <c:v>0.79911729993442182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87-47FA-99AF-EF768F3C8E13}"/>
            </c:ext>
          </c:extLst>
        </c:ser>
        <c:ser>
          <c:idx val="7"/>
          <c:order val="7"/>
          <c:tx>
            <c:strRef>
              <c:f>DE!$I$38</c:f>
              <c:strCache>
                <c:ptCount val="1"/>
                <c:pt idx="0">
                  <c:v>Manual Cost 2040</c:v>
                </c:pt>
              </c:strCache>
            </c:strRef>
          </c:tx>
          <c:spPr>
            <a:solidFill>
              <a:srgbClr val="21748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DE!$A$43:$A$44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DE!$I$43:$I$44</c:f>
              <c:numCache>
                <c:formatCode>0%</c:formatCode>
                <c:ptCount val="2"/>
                <c:pt idx="0">
                  <c:v>0.92837904675993055</c:v>
                </c:pt>
                <c:pt idx="1">
                  <c:v>0.92836074029869986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87-47FA-99AF-EF768F3C8E13}"/>
            </c:ext>
          </c:extLst>
        </c:ser>
        <c:ser>
          <c:idx val="8"/>
          <c:order val="8"/>
          <c:tx>
            <c:strRef>
              <c:f>DE!$J$38</c:f>
              <c:strCache>
                <c:ptCount val="1"/>
                <c:pt idx="0">
                  <c:v>Manual Cost 2050</c:v>
                </c:pt>
              </c:strCache>
            </c:strRef>
          </c:tx>
          <c:spPr>
            <a:solidFill>
              <a:srgbClr val="623E6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DE!$A$43:$A$44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DE!$J$43:$J$44</c:f>
              <c:numCache>
                <c:formatCode>0%</c:formatCode>
                <c:ptCount val="2"/>
                <c:pt idx="0">
                  <c:v>1</c:v>
                </c:pt>
                <c:pt idx="1">
                  <c:v>0.9999853035114562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87-47FA-99AF-EF768F3C8E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18281567"/>
        <c:axId val="1218289247"/>
      </c:barChart>
      <c:catAx>
        <c:axId val="1218281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218289247"/>
        <c:crosses val="autoZero"/>
        <c:auto val="1"/>
        <c:lblAlgn val="ctr"/>
        <c:lblOffset val="100"/>
        <c:noMultiLvlLbl val="0"/>
      </c:catAx>
      <c:valAx>
        <c:axId val="121828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Flexibility Index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21828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904508161011302"/>
          <c:y val="0.85800937186516602"/>
          <c:w val="0.65658182441167956"/>
          <c:h val="0.119610284316554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NT - Grid Flexibility Index</a:t>
            </a:r>
          </a:p>
          <a:p>
            <a:pPr>
              <a:defRPr/>
            </a:pPr>
            <a:r>
              <a:rPr lang="pt-PT"/>
              <a:t>Threshold - Average Cost</a:t>
            </a:r>
          </a:p>
        </c:rich>
      </c:tx>
      <c:layout>
        <c:manualLayout>
          <c:xMode val="edge"/>
          <c:yMode val="edge"/>
          <c:x val="0.2798956692913385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NT!$A$3</c:f>
              <c:strCache>
                <c:ptCount val="1"/>
                <c:pt idx="0">
                  <c:v>2030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NT!$N$1:$Q$2</c15:sqref>
                  </c15:fullRef>
                  <c15:levelRef>
                    <c15:sqref>NT!$N$2:$Q$2</c15:sqref>
                  </c15:levelRef>
                </c:ext>
              </c:extLst>
              <c:f>NT!$N$2:$Q$2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NT!$N$3:$Q$3</c:f>
              <c:numCache>
                <c:formatCode>0%</c:formatCode>
                <c:ptCount val="4"/>
                <c:pt idx="0">
                  <c:v>0.93693672343447787</c:v>
                </c:pt>
                <c:pt idx="1">
                  <c:v>0.93782808021589903</c:v>
                </c:pt>
                <c:pt idx="2">
                  <c:v>0.93816569782016002</c:v>
                </c:pt>
                <c:pt idx="3">
                  <c:v>0.93917439927962609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EB-4084-B628-6DBADD8B81B7}"/>
            </c:ext>
          </c:extLst>
        </c:ser>
        <c:ser>
          <c:idx val="1"/>
          <c:order val="1"/>
          <c:tx>
            <c:strRef>
              <c:f>NT!$A$4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NT!$N$1:$Q$2</c15:sqref>
                  </c15:fullRef>
                  <c15:levelRef>
                    <c15:sqref>NT!$N$2:$Q$2</c15:sqref>
                  </c15:levelRef>
                </c:ext>
              </c:extLst>
              <c:f>NT!$N$2:$Q$2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NT!$N$4:$Q$4</c:f>
              <c:numCache>
                <c:formatCode>0%</c:formatCode>
                <c:ptCount val="4"/>
                <c:pt idx="0">
                  <c:v>0.96994042478779918</c:v>
                </c:pt>
                <c:pt idx="1">
                  <c:v>0.9699296892903323</c:v>
                </c:pt>
                <c:pt idx="2">
                  <c:v>0.96993224795029587</c:v>
                </c:pt>
                <c:pt idx="3">
                  <c:v>0.96994042478779918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EB-4084-B628-6DBADD8B81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3861248"/>
        <c:axId val="1363848288"/>
      </c:barChart>
      <c:catAx>
        <c:axId val="136386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63848288"/>
        <c:crosses val="autoZero"/>
        <c:auto val="1"/>
        <c:lblAlgn val="ctr"/>
        <c:lblOffset val="100"/>
        <c:noMultiLvlLbl val="0"/>
      </c:catAx>
      <c:valAx>
        <c:axId val="136384828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Flexibility Index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6386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NT - Grid Flexibility Index</a:t>
            </a:r>
          </a:p>
          <a:p>
            <a:pPr>
              <a:defRPr/>
            </a:pPr>
            <a:r>
              <a:rPr lang="pt-PT"/>
              <a:t>Threshold - Manual Cost</a:t>
            </a:r>
          </a:p>
        </c:rich>
      </c:tx>
      <c:layout>
        <c:manualLayout>
          <c:xMode val="edge"/>
          <c:yMode val="edge"/>
          <c:x val="0.2798956692913385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NT!$A$3</c:f>
              <c:strCache>
                <c:ptCount val="1"/>
                <c:pt idx="0">
                  <c:v>2030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NT!$V$1:$Y$2</c15:sqref>
                  </c15:fullRef>
                  <c15:levelRef>
                    <c15:sqref>NT!$V$2:$Y$2</c15:sqref>
                  </c15:levelRef>
                </c:ext>
              </c:extLst>
              <c:f>NT!$V$2:$Y$2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NT!$V$3:$Y$3</c:f>
              <c:numCache>
                <c:formatCode>0%</c:formatCode>
                <c:ptCount val="4"/>
                <c:pt idx="0">
                  <c:v>0.72270768165749344</c:v>
                </c:pt>
                <c:pt idx="1">
                  <c:v>0.7227991534797773</c:v>
                </c:pt>
                <c:pt idx="2">
                  <c:v>0.72284441408954636</c:v>
                </c:pt>
                <c:pt idx="3">
                  <c:v>0.72297874256921413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B-4227-802F-5D824825FB26}"/>
            </c:ext>
          </c:extLst>
        </c:ser>
        <c:ser>
          <c:idx val="1"/>
          <c:order val="1"/>
          <c:tx>
            <c:strRef>
              <c:f>NT!$A$4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NT!$V$1:$Y$2</c15:sqref>
                  </c15:fullRef>
                  <c15:levelRef>
                    <c15:sqref>NT!$V$2:$Y$2</c15:sqref>
                  </c15:levelRef>
                </c:ext>
              </c:extLst>
              <c:f>NT!$V$2:$Y$2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NT!$V$4:$Y$4</c:f>
              <c:numCache>
                <c:formatCode>0%</c:formatCode>
                <c:ptCount val="4"/>
                <c:pt idx="0">
                  <c:v>0.865117437481567</c:v>
                </c:pt>
                <c:pt idx="1">
                  <c:v>0.86510249088860758</c:v>
                </c:pt>
                <c:pt idx="2">
                  <c:v>0.86510706595091758</c:v>
                </c:pt>
                <c:pt idx="3">
                  <c:v>0.865117437481567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3B-4227-802F-5D824825FB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3861248"/>
        <c:axId val="1363848288"/>
      </c:barChart>
      <c:catAx>
        <c:axId val="136386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63848288"/>
        <c:crosses val="autoZero"/>
        <c:auto val="1"/>
        <c:lblAlgn val="ctr"/>
        <c:lblOffset val="100"/>
        <c:noMultiLvlLbl val="0"/>
      </c:catAx>
      <c:valAx>
        <c:axId val="1363848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Flexibility Index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6386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NT - Levelized Cost Of Hydrogen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0229906776786563"/>
          <c:y val="0.12135722519789668"/>
          <c:w val="0.87720602647055712"/>
          <c:h val="0.639367312932867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NT!$B$39</c:f>
              <c:strCache>
                <c:ptCount val="1"/>
                <c:pt idx="0">
                  <c:v>Average Cost 2030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NT!$A$40:$A$41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NT!$B$40:$B$41</c:f>
              <c:numCache>
                <c:formatCode>0.00</c:formatCode>
                <c:ptCount val="2"/>
                <c:pt idx="0">
                  <c:v>6.217126234254545</c:v>
                </c:pt>
                <c:pt idx="1">
                  <c:v>6.2960724749143129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73-42BE-9517-1BB489B361C3}"/>
            </c:ext>
          </c:extLst>
        </c:ser>
        <c:ser>
          <c:idx val="1"/>
          <c:order val="1"/>
          <c:tx>
            <c:strRef>
              <c:f>NT!$C$39</c:f>
              <c:strCache>
                <c:ptCount val="1"/>
                <c:pt idx="0">
                  <c:v>Average Cost 2040</c:v>
                </c:pt>
              </c:strCache>
            </c:strRef>
          </c:tx>
          <c:spPr>
            <a:solidFill>
              <a:srgbClr val="AFE0E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NT!$A$40:$A$41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NT!$C$40:$C$41</c:f>
              <c:numCache>
                <c:formatCode>0.00</c:formatCode>
                <c:ptCount val="2"/>
                <c:pt idx="0">
                  <c:v>16.093699624146581</c:v>
                </c:pt>
                <c:pt idx="1">
                  <c:v>16.419611236361121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73-42BE-9517-1BB489B361C3}"/>
            </c:ext>
          </c:extLst>
        </c:ser>
        <c:ser>
          <c:idx val="2"/>
          <c:order val="2"/>
          <c:tx>
            <c:strRef>
              <c:f>NT!$D$39</c:f>
              <c:strCache>
                <c:ptCount val="1"/>
                <c:pt idx="0">
                  <c:v>Deficit Cost 2030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NT!$A$40:$A$41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NT!$D$40:$D$41</c:f>
              <c:numCache>
                <c:formatCode>0.00</c:formatCode>
                <c:ptCount val="2"/>
                <c:pt idx="0">
                  <c:v>7.7839863741690483</c:v>
                </c:pt>
                <c:pt idx="1">
                  <c:v>7.9260671471533142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73-42BE-9517-1BB489B361C3}"/>
            </c:ext>
          </c:extLst>
        </c:ser>
        <c:ser>
          <c:idx val="3"/>
          <c:order val="3"/>
          <c:tx>
            <c:strRef>
              <c:f>NT!$E$39</c:f>
              <c:strCache>
                <c:ptCount val="1"/>
                <c:pt idx="0">
                  <c:v>Deficit Cost 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NT!$A$40:$A$41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NT!$E$40:$E$41</c:f>
              <c:numCache>
                <c:formatCode>0.00</c:formatCode>
                <c:ptCount val="2"/>
                <c:pt idx="0">
                  <c:v>28.993732272549831</c:v>
                </c:pt>
                <c:pt idx="1">
                  <c:v>29.561689695601281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73-42BE-9517-1BB489B361C3}"/>
            </c:ext>
          </c:extLst>
        </c:ser>
        <c:ser>
          <c:idx val="4"/>
          <c:order val="4"/>
          <c:tx>
            <c:strRef>
              <c:f>NT!$F$39</c:f>
              <c:strCache>
                <c:ptCount val="1"/>
                <c:pt idx="0">
                  <c:v>Manual Cost 2030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NT!$A$40:$A$41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NT!$F$40:$F$41</c:f>
              <c:numCache>
                <c:formatCode>0.00</c:formatCode>
                <c:ptCount val="2"/>
                <c:pt idx="0">
                  <c:v>8.4519503080463263</c:v>
                </c:pt>
                <c:pt idx="1">
                  <c:v>8.4558031721636215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73-42BE-9517-1BB489B361C3}"/>
            </c:ext>
          </c:extLst>
        </c:ser>
        <c:ser>
          <c:idx val="5"/>
          <c:order val="5"/>
          <c:tx>
            <c:strRef>
              <c:f>NT!$G$39</c:f>
              <c:strCache>
                <c:ptCount val="1"/>
                <c:pt idx="0">
                  <c:v>Manual Cost 2040</c:v>
                </c:pt>
              </c:strCache>
            </c:strRef>
          </c:tx>
          <c:spPr>
            <a:solidFill>
              <a:srgbClr val="21748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NT!$A$40:$A$41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NT!$G$40:$G$41</c:f>
              <c:numCache>
                <c:formatCode>0.00</c:formatCode>
                <c:ptCount val="2"/>
                <c:pt idx="0">
                  <c:v>50.301332040376693</c:v>
                </c:pt>
                <c:pt idx="1">
                  <c:v>50.488373132845354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73-42BE-9517-1BB489B361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18345407"/>
        <c:axId val="1218337247"/>
      </c:barChart>
      <c:catAx>
        <c:axId val="1218345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218337247"/>
        <c:crosses val="autoZero"/>
        <c:auto val="1"/>
        <c:lblAlgn val="ctr"/>
        <c:lblOffset val="100"/>
        <c:noMultiLvlLbl val="0"/>
      </c:catAx>
      <c:valAx>
        <c:axId val="121833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21834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843758105537173"/>
          <c:y val="0.88312335968426536"/>
          <c:w val="0.40972845644259093"/>
          <c:h val="0.10342974213873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NT - Grid</a:t>
            </a:r>
            <a:r>
              <a:rPr lang="pt-PT" baseline="0"/>
              <a:t> Flexibility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0421510513433012"/>
          <c:y val="0.12294595092513161"/>
          <c:w val="0.87705830310537014"/>
          <c:h val="0.631240451623301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NT!$B$39</c:f>
              <c:strCache>
                <c:ptCount val="1"/>
                <c:pt idx="0">
                  <c:v>Average Cost 2030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NT!$A$46:$A$47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NT!$B$46:$B$47</c:f>
              <c:numCache>
                <c:formatCode>0%</c:formatCode>
                <c:ptCount val="2"/>
                <c:pt idx="0">
                  <c:v>0.93693672343447787</c:v>
                </c:pt>
                <c:pt idx="1">
                  <c:v>0.93816569782016002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D-4B64-AD3F-EA5ED264A45C}"/>
            </c:ext>
          </c:extLst>
        </c:ser>
        <c:ser>
          <c:idx val="1"/>
          <c:order val="1"/>
          <c:tx>
            <c:strRef>
              <c:f>NT!$C$39</c:f>
              <c:strCache>
                <c:ptCount val="1"/>
                <c:pt idx="0">
                  <c:v>Average Cost 2040</c:v>
                </c:pt>
              </c:strCache>
            </c:strRef>
          </c:tx>
          <c:spPr>
            <a:solidFill>
              <a:srgbClr val="AFE0E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NT!$A$46:$A$47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NT!$C$46:$C$47</c:f>
              <c:numCache>
                <c:formatCode>0%</c:formatCode>
                <c:ptCount val="2"/>
                <c:pt idx="0">
                  <c:v>0.96994042478779918</c:v>
                </c:pt>
                <c:pt idx="1">
                  <c:v>0.96993224795029587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ED-4B64-AD3F-EA5ED264A45C}"/>
            </c:ext>
          </c:extLst>
        </c:ser>
        <c:ser>
          <c:idx val="2"/>
          <c:order val="2"/>
          <c:tx>
            <c:strRef>
              <c:f>NT!$D$39</c:f>
              <c:strCache>
                <c:ptCount val="1"/>
                <c:pt idx="0">
                  <c:v>Deficit Cost 2030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NT!$A$46:$A$47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NT!$D$46:$D$47</c:f>
              <c:numCache>
                <c:formatCode>0%</c:formatCode>
                <c:ptCount val="2"/>
                <c:pt idx="0">
                  <c:v>0.94949997439037703</c:v>
                </c:pt>
                <c:pt idx="1">
                  <c:v>0.94985925501623891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ED-4B64-AD3F-EA5ED264A45C}"/>
            </c:ext>
          </c:extLst>
        </c:ser>
        <c:ser>
          <c:idx val="3"/>
          <c:order val="3"/>
          <c:tx>
            <c:strRef>
              <c:f>NT!$E$39</c:f>
              <c:strCache>
                <c:ptCount val="1"/>
                <c:pt idx="0">
                  <c:v>Deficit Cost 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NT!$A$46:$A$47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NT!$E$46:$E$47</c:f>
              <c:numCache>
                <c:formatCode>0%</c:formatCode>
                <c:ptCount val="2"/>
                <c:pt idx="0">
                  <c:v>0.94861728671889711</c:v>
                </c:pt>
                <c:pt idx="1">
                  <c:v>0.94861138895028807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ED-4B64-AD3F-EA5ED264A45C}"/>
            </c:ext>
          </c:extLst>
        </c:ser>
        <c:ser>
          <c:idx val="4"/>
          <c:order val="4"/>
          <c:tx>
            <c:strRef>
              <c:f>NT!$F$39</c:f>
              <c:strCache>
                <c:ptCount val="1"/>
                <c:pt idx="0">
                  <c:v>Manual Cost 2030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NT!$A$46:$A$47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NT!$F$46:$F$47</c:f>
              <c:numCache>
                <c:formatCode>0%</c:formatCode>
                <c:ptCount val="2"/>
                <c:pt idx="0">
                  <c:v>0.72270768165749344</c:v>
                </c:pt>
                <c:pt idx="1">
                  <c:v>0.865117437481567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ED-4B64-AD3F-EA5ED264A45C}"/>
            </c:ext>
          </c:extLst>
        </c:ser>
        <c:ser>
          <c:idx val="5"/>
          <c:order val="5"/>
          <c:tx>
            <c:strRef>
              <c:f>NT!$G$39</c:f>
              <c:strCache>
                <c:ptCount val="1"/>
                <c:pt idx="0">
                  <c:v>Manual Cost 2040</c:v>
                </c:pt>
              </c:strCache>
            </c:strRef>
          </c:tx>
          <c:spPr>
            <a:solidFill>
              <a:srgbClr val="21748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NT!$A$46:$A$47</c:f>
              <c:strCache>
                <c:ptCount val="2"/>
                <c:pt idx="0">
                  <c:v>100/0</c:v>
                </c:pt>
                <c:pt idx="1">
                  <c:v>50/50</c:v>
                </c:pt>
              </c:strCache>
            </c:strRef>
          </c:cat>
          <c:val>
            <c:numRef>
              <c:f>NT!$G$46:$G$47</c:f>
              <c:numCache>
                <c:formatCode>0%</c:formatCode>
                <c:ptCount val="2"/>
                <c:pt idx="0">
                  <c:v>0.72284441408954636</c:v>
                </c:pt>
                <c:pt idx="1">
                  <c:v>0.86510706595091758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ED-4B64-AD3F-EA5ED264A4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18345407"/>
        <c:axId val="1218337247"/>
      </c:barChart>
      <c:catAx>
        <c:axId val="1218345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218337247"/>
        <c:crosses val="autoZero"/>
        <c:auto val="1"/>
        <c:lblAlgn val="ctr"/>
        <c:lblOffset val="100"/>
        <c:noMultiLvlLbl val="0"/>
      </c:catAx>
      <c:valAx>
        <c:axId val="121833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Flexibility Index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21834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651685393258429"/>
          <c:y val="0.8778531830067654"/>
          <c:w val="0.39438202247191012"/>
          <c:h val="0.11192970195790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GA - Levelized Cost Of Hydrogen</a:t>
            </a:r>
          </a:p>
          <a:p>
            <a:pPr>
              <a:defRPr/>
            </a:pPr>
            <a:r>
              <a:rPr lang="pt-PT"/>
              <a:t>Threshold - Manual Threshold</a:t>
            </a:r>
          </a:p>
        </c:rich>
      </c:tx>
      <c:layout>
        <c:manualLayout>
          <c:xMode val="edge"/>
          <c:yMode val="edge"/>
          <c:x val="0.28545122484689411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GA!$A$3</c:f>
              <c:strCache>
                <c:ptCount val="1"/>
                <c:pt idx="0">
                  <c:v>2035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GA!$J$1:$M$2</c15:sqref>
                  </c15:fullRef>
                  <c15:levelRef>
                    <c15:sqref>GA!$J$2:$M$2</c15:sqref>
                  </c15:levelRef>
                </c:ext>
              </c:extLst>
              <c:f>GA!$J$2:$M$2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GA!$J$3:$M$3</c:f>
              <c:numCache>
                <c:formatCode>0.00</c:formatCode>
                <c:ptCount val="4"/>
                <c:pt idx="0">
                  <c:v>5.4758088438269432</c:v>
                </c:pt>
                <c:pt idx="1">
                  <c:v>5.4650911716807151</c:v>
                </c:pt>
                <c:pt idx="2">
                  <c:v>5.4658967398846894</c:v>
                </c:pt>
                <c:pt idx="3">
                  <c:v>5.4608705904702832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12-41A1-8BB2-717F7810646D}"/>
            </c:ext>
          </c:extLst>
        </c:ser>
        <c:ser>
          <c:idx val="1"/>
          <c:order val="1"/>
          <c:tx>
            <c:strRef>
              <c:f>GA!$A$4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GA!$J$1:$M$2</c15:sqref>
                  </c15:fullRef>
                  <c15:levelRef>
                    <c15:sqref>GA!$J$2:$M$2</c15:sqref>
                  </c15:levelRef>
                </c:ext>
              </c:extLst>
              <c:f>GA!$J$2:$M$2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GA!$J$4:$M$4</c:f>
              <c:numCache>
                <c:formatCode>0.00</c:formatCode>
                <c:ptCount val="4"/>
                <c:pt idx="0">
                  <c:v>6.9070363867663547</c:v>
                </c:pt>
                <c:pt idx="1">
                  <c:v>6.9169595277279967</c:v>
                </c:pt>
                <c:pt idx="2">
                  <c:v>6.9261912512293442</c:v>
                </c:pt>
                <c:pt idx="3">
                  <c:v>6.9628745575815536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12-41A1-8BB2-717F7810646D}"/>
            </c:ext>
          </c:extLst>
        </c:ser>
        <c:ser>
          <c:idx val="2"/>
          <c:order val="2"/>
          <c:tx>
            <c:strRef>
              <c:f>GA!$A$5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GA!$J$1:$M$2</c15:sqref>
                  </c15:fullRef>
                  <c15:levelRef>
                    <c15:sqref>GA!$J$2:$M$2</c15:sqref>
                  </c15:levelRef>
                </c:ext>
              </c:extLst>
              <c:f>GA!$J$2:$M$2</c:f>
              <c:strCache>
                <c:ptCount val="4"/>
                <c:pt idx="0">
                  <c:v>100/0</c:v>
                </c:pt>
                <c:pt idx="1">
                  <c:v>60/40</c:v>
                </c:pt>
                <c:pt idx="2">
                  <c:v>50/50</c:v>
                </c:pt>
                <c:pt idx="3">
                  <c:v>0/100</c:v>
                </c:pt>
              </c:strCache>
            </c:strRef>
          </c:cat>
          <c:val>
            <c:numRef>
              <c:f>GA!$J$5:$M$5</c:f>
              <c:numCache>
                <c:formatCode>0.00</c:formatCode>
                <c:ptCount val="4"/>
                <c:pt idx="0">
                  <c:v>3.77909496452172</c:v>
                </c:pt>
                <c:pt idx="1">
                  <c:v>3.788824357031042</c:v>
                </c:pt>
                <c:pt idx="2">
                  <c:v>3.795366595314011</c:v>
                </c:pt>
                <c:pt idx="3">
                  <c:v>3.8271249812433621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12-41A1-8BB2-717F781064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3861248"/>
        <c:axId val="1363848288"/>
      </c:barChart>
      <c:catAx>
        <c:axId val="136386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Salt Caverns [%] / Storage Pressurized Tanks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63848288"/>
        <c:crosses val="autoZero"/>
        <c:auto val="1"/>
        <c:lblAlgn val="ctr"/>
        <c:lblOffset val="100"/>
        <c:noMultiLvlLbl val="0"/>
      </c:catAx>
      <c:valAx>
        <c:axId val="1363848288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36386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5" Type="http://schemas.openxmlformats.org/officeDocument/2006/relationships/chart" Target="../charts/chart47.xml"/><Relationship Id="rId4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295273</xdr:colOff>
      <xdr:row>4</xdr:row>
      <xdr:rowOff>171171</xdr:rowOff>
    </xdr:from>
    <xdr:to>
      <xdr:col>22</xdr:col>
      <xdr:colOff>582705</xdr:colOff>
      <xdr:row>19</xdr:row>
      <xdr:rowOff>56871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2D19D3D-2687-7945-10E1-FD7A80D44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437590</xdr:colOff>
      <xdr:row>4</xdr:row>
      <xdr:rowOff>165847</xdr:rowOff>
    </xdr:from>
    <xdr:to>
      <xdr:col>15</xdr:col>
      <xdr:colOff>136712</xdr:colOff>
      <xdr:row>19</xdr:row>
      <xdr:rowOff>22412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2294403-C406-4F69-ADC4-B99BE94F78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143995</xdr:colOff>
      <xdr:row>4</xdr:row>
      <xdr:rowOff>152960</xdr:rowOff>
    </xdr:from>
    <xdr:to>
      <xdr:col>7</xdr:col>
      <xdr:colOff>324971</xdr:colOff>
      <xdr:row>19</xdr:row>
      <xdr:rowOff>22411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F64544D4-D1F9-4D63-87AE-3ED38A852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428625</xdr:colOff>
      <xdr:row>19</xdr:row>
      <xdr:rowOff>188819</xdr:rowOff>
    </xdr:from>
    <xdr:to>
      <xdr:col>15</xdr:col>
      <xdr:colOff>123825</xdr:colOff>
      <xdr:row>34</xdr:row>
      <xdr:rowOff>74519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4DAA5B30-CF0F-4A22-BEE5-B947E02AE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152400</xdr:colOff>
      <xdr:row>20</xdr:row>
      <xdr:rowOff>57150</xdr:rowOff>
    </xdr:from>
    <xdr:to>
      <xdr:col>7</xdr:col>
      <xdr:colOff>333375</xdr:colOff>
      <xdr:row>34</xdr:row>
      <xdr:rowOff>133350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296C0C78-98C9-4A96-A198-34C9EBA57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281828</xdr:colOff>
      <xdr:row>20</xdr:row>
      <xdr:rowOff>25213</xdr:rowOff>
    </xdr:from>
    <xdr:to>
      <xdr:col>22</xdr:col>
      <xdr:colOff>586628</xdr:colOff>
      <xdr:row>34</xdr:row>
      <xdr:rowOff>101413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651A961D-CCB7-4A1C-8A32-34261BBCF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238125</xdr:colOff>
      <xdr:row>37</xdr:row>
      <xdr:rowOff>109536</xdr:rowOff>
    </xdr:from>
    <xdr:to>
      <xdr:col>19</xdr:col>
      <xdr:colOff>375047</xdr:colOff>
      <xdr:row>51</xdr:row>
      <xdr:rowOff>5953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BCC5A54-08C5-EDB7-6716-27FAEA7272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76200</xdr:colOff>
      <xdr:row>60</xdr:row>
      <xdr:rowOff>200024</xdr:rowOff>
    </xdr:from>
    <xdr:to>
      <xdr:col>12</xdr:col>
      <xdr:colOff>178593</xdr:colOff>
      <xdr:row>80</xdr:row>
      <xdr:rowOff>11905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81EE8B9B-804D-4F7B-9CE7-8C29B3E0A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380999</xdr:colOff>
      <xdr:row>5</xdr:row>
      <xdr:rowOff>71437</xdr:rowOff>
    </xdr:from>
    <xdr:to>
      <xdr:col>26</xdr:col>
      <xdr:colOff>119447</xdr:colOff>
      <xdr:row>19</xdr:row>
      <xdr:rowOff>101070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C9E8F1B-5110-4D37-BE48-1ABE4AF8E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100541</xdr:colOff>
      <xdr:row>5</xdr:row>
      <xdr:rowOff>75142</xdr:rowOff>
    </xdr:from>
    <xdr:to>
      <xdr:col>8</xdr:col>
      <xdr:colOff>324858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7BE358B-B9EA-4AF5-AB77-C830365350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447674</xdr:colOff>
      <xdr:row>5</xdr:row>
      <xdr:rowOff>76200</xdr:rowOff>
    </xdr:from>
    <xdr:to>
      <xdr:col>17</xdr:col>
      <xdr:colOff>186122</xdr:colOff>
      <xdr:row>19</xdr:row>
      <xdr:rowOff>105833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AA474E7-59B2-4F2F-8001-EAAA1BA01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439208</xdr:colOff>
      <xdr:row>20</xdr:row>
      <xdr:rowOff>51858</xdr:rowOff>
    </xdr:from>
    <xdr:to>
      <xdr:col>17</xdr:col>
      <xdr:colOff>200753</xdr:colOff>
      <xdr:row>34</xdr:row>
      <xdr:rowOff>81491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78F28F8-36C9-4B9C-A42B-FF41583D3D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110067</xdr:colOff>
      <xdr:row>20</xdr:row>
      <xdr:rowOff>67733</xdr:rowOff>
    </xdr:from>
    <xdr:to>
      <xdr:col>8</xdr:col>
      <xdr:colOff>328084</xdr:colOff>
      <xdr:row>34</xdr:row>
      <xdr:rowOff>97366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8159EF8-4984-419F-86C8-AD32E4C8F9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392642</xdr:colOff>
      <xdr:row>20</xdr:row>
      <xdr:rowOff>5292</xdr:rowOff>
    </xdr:from>
    <xdr:to>
      <xdr:col>26</xdr:col>
      <xdr:colOff>105893</xdr:colOff>
      <xdr:row>34</xdr:row>
      <xdr:rowOff>34925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1C78868-1A6E-4D06-8A15-B0DB83D79C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161925</xdr:colOff>
      <xdr:row>36</xdr:row>
      <xdr:rowOff>119062</xdr:rowOff>
    </xdr:from>
    <xdr:to>
      <xdr:col>21</xdr:col>
      <xdr:colOff>276225</xdr:colOff>
      <xdr:row>51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F73991E-1330-170B-2B82-2DD7DED35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54</xdr:row>
      <xdr:rowOff>0</xdr:rowOff>
    </xdr:from>
    <xdr:to>
      <xdr:col>12</xdr:col>
      <xdr:colOff>95250</xdr:colOff>
      <xdr:row>73</xdr:row>
      <xdr:rowOff>19050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F95EC078-5CF6-40BE-A07E-B536053153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380999</xdr:colOff>
      <xdr:row>5</xdr:row>
      <xdr:rowOff>71437</xdr:rowOff>
    </xdr:from>
    <xdr:to>
      <xdr:col>26</xdr:col>
      <xdr:colOff>161924</xdr:colOff>
      <xdr:row>19</xdr:row>
      <xdr:rowOff>62472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E56165-A9D3-45C2-93B5-6C80A4870F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142874</xdr:colOff>
      <xdr:row>5</xdr:row>
      <xdr:rowOff>85725</xdr:rowOff>
    </xdr:from>
    <xdr:to>
      <xdr:col>8</xdr:col>
      <xdr:colOff>409574</xdr:colOff>
      <xdr:row>19</xdr:row>
      <xdr:rowOff>76760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8822807-3533-4D68-8EB3-905927C8A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447674</xdr:colOff>
      <xdr:row>5</xdr:row>
      <xdr:rowOff>76200</xdr:rowOff>
    </xdr:from>
    <xdr:to>
      <xdr:col>17</xdr:col>
      <xdr:colOff>228599</xdr:colOff>
      <xdr:row>19</xdr:row>
      <xdr:rowOff>67235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2B5F850-4121-4F2D-BAFC-79C0EFBE6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469527</xdr:colOff>
      <xdr:row>20</xdr:row>
      <xdr:rowOff>39781</xdr:rowOff>
    </xdr:from>
    <xdr:to>
      <xdr:col>17</xdr:col>
      <xdr:colOff>246529</xdr:colOff>
      <xdr:row>34</xdr:row>
      <xdr:rowOff>30816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16E303B-1B91-49B2-92AE-F93CAEF9F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152400</xdr:colOff>
      <xdr:row>20</xdr:row>
      <xdr:rowOff>57150</xdr:rowOff>
    </xdr:from>
    <xdr:to>
      <xdr:col>8</xdr:col>
      <xdr:colOff>425823</xdr:colOff>
      <xdr:row>34</xdr:row>
      <xdr:rowOff>48185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BC40257-464D-4B21-9779-0D922ABD1C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419100</xdr:colOff>
      <xdr:row>20</xdr:row>
      <xdr:rowOff>57150</xdr:rowOff>
    </xdr:from>
    <xdr:to>
      <xdr:col>26</xdr:col>
      <xdr:colOff>168088</xdr:colOff>
      <xdr:row>34</xdr:row>
      <xdr:rowOff>48185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D3EB911-8F48-41BC-9607-ED2ADF8AF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76199</xdr:colOff>
      <xdr:row>36</xdr:row>
      <xdr:rowOff>100012</xdr:rowOff>
    </xdr:from>
    <xdr:to>
      <xdr:col>22</xdr:col>
      <xdr:colOff>171450</xdr:colOff>
      <xdr:row>52</xdr:row>
      <xdr:rowOff>53578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3AB03B7-3798-9AD9-E39A-41293C1CE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200025</xdr:colOff>
      <xdr:row>54</xdr:row>
      <xdr:rowOff>85725</xdr:rowOff>
    </xdr:from>
    <xdr:to>
      <xdr:col>12</xdr:col>
      <xdr:colOff>304800</xdr:colOff>
      <xdr:row>73</xdr:row>
      <xdr:rowOff>104775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6918E32-3B8D-422F-9607-9DDED0201A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4</xdr:row>
      <xdr:rowOff>176212</xdr:rowOff>
    </xdr:from>
    <xdr:to>
      <xdr:col>7</xdr:col>
      <xdr:colOff>361950</xdr:colOff>
      <xdr:row>19</xdr:row>
      <xdr:rowOff>61912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E568A0A-9BFB-C1FC-DBAD-B569E0F87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428625</xdr:colOff>
      <xdr:row>4</xdr:row>
      <xdr:rowOff>180975</xdr:rowOff>
    </xdr:from>
    <xdr:to>
      <xdr:col>15</xdr:col>
      <xdr:colOff>123825</xdr:colOff>
      <xdr:row>19</xdr:row>
      <xdr:rowOff>66675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35A5642-B404-4229-BF79-DD82A02BBA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190500</xdr:colOff>
      <xdr:row>5</xdr:row>
      <xdr:rowOff>9525</xdr:rowOff>
    </xdr:from>
    <xdr:to>
      <xdr:col>22</xdr:col>
      <xdr:colOff>495300</xdr:colOff>
      <xdr:row>19</xdr:row>
      <xdr:rowOff>85725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B6E9A3C-AB71-44B4-A64B-333C3484FF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76200</xdr:colOff>
      <xdr:row>19</xdr:row>
      <xdr:rowOff>95250</xdr:rowOff>
    </xdr:from>
    <xdr:to>
      <xdr:col>7</xdr:col>
      <xdr:colOff>381000</xdr:colOff>
      <xdr:row>33</xdr:row>
      <xdr:rowOff>171450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04E968F-6934-4D50-94E7-F12904483D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428625</xdr:colOff>
      <xdr:row>19</xdr:row>
      <xdr:rowOff>114300</xdr:rowOff>
    </xdr:from>
    <xdr:to>
      <xdr:col>15</xdr:col>
      <xdr:colOff>123825</xdr:colOff>
      <xdr:row>34</xdr:row>
      <xdr:rowOff>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A6187AEC-63CD-4B85-A1C2-F232B7C059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220980</xdr:colOff>
      <xdr:row>19</xdr:row>
      <xdr:rowOff>152400</xdr:rowOff>
    </xdr:from>
    <xdr:to>
      <xdr:col>22</xdr:col>
      <xdr:colOff>525780</xdr:colOff>
      <xdr:row>34</xdr:row>
      <xdr:rowOff>38100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7CD25728-BD85-4F9D-96DB-5DC2787780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6</xdr:row>
      <xdr:rowOff>52387</xdr:rowOff>
    </xdr:from>
    <xdr:to>
      <xdr:col>7</xdr:col>
      <xdr:colOff>381000</xdr:colOff>
      <xdr:row>20</xdr:row>
      <xdr:rowOff>128587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DF9D4F3-5BBD-B983-D2D5-009D74765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447675</xdr:colOff>
      <xdr:row>6</xdr:row>
      <xdr:rowOff>28575</xdr:rowOff>
    </xdr:from>
    <xdr:to>
      <xdr:col>15</xdr:col>
      <xdr:colOff>142875</xdr:colOff>
      <xdr:row>20</xdr:row>
      <xdr:rowOff>104775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A6CA5BC-8D21-43A3-B05F-130FBE689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247650</xdr:colOff>
      <xdr:row>6</xdr:row>
      <xdr:rowOff>47625</xdr:rowOff>
    </xdr:from>
    <xdr:to>
      <xdr:col>22</xdr:col>
      <xdr:colOff>552450</xdr:colOff>
      <xdr:row>20</xdr:row>
      <xdr:rowOff>123825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91103B5-5C92-4565-BAC9-9F7C21CA8B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76200</xdr:colOff>
      <xdr:row>21</xdr:row>
      <xdr:rowOff>0</xdr:rowOff>
    </xdr:from>
    <xdr:to>
      <xdr:col>8</xdr:col>
      <xdr:colOff>19050</xdr:colOff>
      <xdr:row>35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3C92E76-144F-416A-907F-B324386BA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95250</xdr:colOff>
      <xdr:row>21</xdr:row>
      <xdr:rowOff>0</xdr:rowOff>
    </xdr:from>
    <xdr:to>
      <xdr:col>16</xdr:col>
      <xdr:colOff>38100</xdr:colOff>
      <xdr:row>35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09E86B1-6F99-441F-B5CD-67E611AEAE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95250</xdr:colOff>
      <xdr:row>21</xdr:row>
      <xdr:rowOff>0</xdr:rowOff>
    </xdr:from>
    <xdr:to>
      <xdr:col>24</xdr:col>
      <xdr:colOff>38100</xdr:colOff>
      <xdr:row>35</xdr:row>
      <xdr:rowOff>76200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BB429EC-C877-4DF3-AFDF-5C11C6EA7F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4763</xdr:rowOff>
    </xdr:from>
    <xdr:to>
      <xdr:col>15</xdr:col>
      <xdr:colOff>314325</xdr:colOff>
      <xdr:row>19</xdr:row>
      <xdr:rowOff>80963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B127E8C-0F79-496C-8637-4706DDBFC2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161925</xdr:colOff>
      <xdr:row>5</xdr:row>
      <xdr:rowOff>4762</xdr:rowOff>
    </xdr:from>
    <xdr:to>
      <xdr:col>7</xdr:col>
      <xdr:colOff>466725</xdr:colOff>
      <xdr:row>19</xdr:row>
      <xdr:rowOff>80962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05096C1-8312-FB22-8A1C-CF4121955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425053</xdr:colOff>
      <xdr:row>5</xdr:row>
      <xdr:rowOff>16668</xdr:rowOff>
    </xdr:from>
    <xdr:to>
      <xdr:col>23</xdr:col>
      <xdr:colOff>120253</xdr:colOff>
      <xdr:row>19</xdr:row>
      <xdr:rowOff>92868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86235A8-A313-4A47-9C4D-7FCFA96C7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19</xdr:row>
      <xdr:rowOff>133350</xdr:rowOff>
    </xdr:from>
    <xdr:to>
      <xdr:col>7</xdr:col>
      <xdr:colOff>476250</xdr:colOff>
      <xdr:row>34</xdr:row>
      <xdr:rowOff>19050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5F3EF2D-DEA5-4824-BE26-280F9D548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581025</xdr:colOff>
      <xdr:row>19</xdr:row>
      <xdr:rowOff>123825</xdr:rowOff>
    </xdr:from>
    <xdr:to>
      <xdr:col>15</xdr:col>
      <xdr:colOff>276225</xdr:colOff>
      <xdr:row>34</xdr:row>
      <xdr:rowOff>9525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1150862A-ED81-4D11-AC5B-635643CDC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350520</xdr:colOff>
      <xdr:row>19</xdr:row>
      <xdr:rowOff>137160</xdr:rowOff>
    </xdr:from>
    <xdr:to>
      <xdr:col>23</xdr:col>
      <xdr:colOff>45720</xdr:colOff>
      <xdr:row>34</xdr:row>
      <xdr:rowOff>22860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AB947FF7-8295-48C3-8E41-D8EC6FB18E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325755</xdr:colOff>
      <xdr:row>0</xdr:row>
      <xdr:rowOff>99060</xdr:rowOff>
    </xdr:from>
    <xdr:to>
      <xdr:col>11</xdr:col>
      <xdr:colOff>468392</xdr:colOff>
      <xdr:row>20</xdr:row>
      <xdr:rowOff>18561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A8BA404-85CF-4AA4-A98F-3358D18D8C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281940</xdr:colOff>
      <xdr:row>20</xdr:row>
      <xdr:rowOff>135312</xdr:rowOff>
    </xdr:from>
    <xdr:to>
      <xdr:col>11</xdr:col>
      <xdr:colOff>388143</xdr:colOff>
      <xdr:row>40</xdr:row>
      <xdr:rowOff>4231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09E3EA6-D8C0-4545-B125-865F301918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567690</xdr:colOff>
      <xdr:row>0</xdr:row>
      <xdr:rowOff>102870</xdr:rowOff>
    </xdr:from>
    <xdr:to>
      <xdr:col>23</xdr:col>
      <xdr:colOff>72390</xdr:colOff>
      <xdr:row>19</xdr:row>
      <xdr:rowOff>133424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CBFF79D-B1F8-48F0-B646-9AD4899F66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481965</xdr:colOff>
      <xdr:row>20</xdr:row>
      <xdr:rowOff>117451</xdr:rowOff>
    </xdr:from>
    <xdr:to>
      <xdr:col>22</xdr:col>
      <xdr:colOff>590550</xdr:colOff>
      <xdr:row>40</xdr:row>
      <xdr:rowOff>3591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757900B-A9F3-4A6B-AE0D-39FF8BCF43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209549</xdr:colOff>
      <xdr:row>0</xdr:row>
      <xdr:rowOff>93345</xdr:rowOff>
    </xdr:from>
    <xdr:to>
      <xdr:col>34</xdr:col>
      <xdr:colOff>312420</xdr:colOff>
      <xdr:row>20</xdr:row>
      <xdr:rowOff>79520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9CB601D-2C8D-4A65-A357-684C339810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59055</xdr:colOff>
      <xdr:row>20</xdr:row>
      <xdr:rowOff>120520</xdr:rowOff>
    </xdr:from>
    <xdr:to>
      <xdr:col>34</xdr:col>
      <xdr:colOff>171450</xdr:colOff>
      <xdr:row>39</xdr:row>
      <xdr:rowOff>102703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E0C6DFC-4879-4F60-BCDD-68B8E2B05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7"/>
  <sheetViews>
    <sheetView topLeftCell="A34" zoomScale="85" zoomScaleNormal="85" workbookViewId="0">
      <selection activeCell="A2" sqref="A2:O97"/>
    </sheetView>
  </sheetViews>
  <sheetFormatPr defaultRowHeight="15" x14ac:dyDescent="0.25"/>
  <cols>
    <col min="3" max="15" width="17.7109375" customWidth="1"/>
  </cols>
  <sheetData>
    <row r="1" spans="1:15" ht="4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17" t="s">
        <v>15</v>
      </c>
      <c r="B2" s="2">
        <v>2030</v>
      </c>
      <c r="C2" s="6">
        <v>100</v>
      </c>
      <c r="D2" s="6">
        <v>0</v>
      </c>
      <c r="E2" s="6">
        <v>108333894.1459693</v>
      </c>
      <c r="F2" s="6">
        <v>104438958.2705636</v>
      </c>
      <c r="G2" s="6">
        <v>2367404442.442668</v>
      </c>
      <c r="H2" s="6">
        <v>188253570.83547619</v>
      </c>
      <c r="I2" s="6">
        <v>160854.9161411832</v>
      </c>
      <c r="J2" s="6">
        <v>485111069.60224313</v>
      </c>
      <c r="K2" s="6">
        <v>93.693672343447787</v>
      </c>
      <c r="L2" s="6">
        <v>70.259624495657405</v>
      </c>
      <c r="M2" s="6">
        <v>6.217126234254545</v>
      </c>
      <c r="N2" s="6" t="s">
        <v>16</v>
      </c>
      <c r="O2" s="7">
        <v>39.076940590659362</v>
      </c>
    </row>
    <row r="3" spans="1:15" x14ac:dyDescent="0.25">
      <c r="A3" s="18" t="s">
        <v>15</v>
      </c>
      <c r="B3" s="3">
        <v>2030</v>
      </c>
      <c r="C3" s="8">
        <v>60</v>
      </c>
      <c r="D3" s="8">
        <v>40</v>
      </c>
      <c r="E3" s="8">
        <v>110023427.5465637</v>
      </c>
      <c r="F3" s="8">
        <v>104749901.0355036</v>
      </c>
      <c r="G3" s="8">
        <v>2369656677.78723</v>
      </c>
      <c r="H3" s="8">
        <v>187635494.2636764</v>
      </c>
      <c r="I3" s="8">
        <v>164359.37699143161</v>
      </c>
      <c r="J3" s="8">
        <v>500357943.32357478</v>
      </c>
      <c r="K3" s="8">
        <v>93.782808021589901</v>
      </c>
      <c r="L3" s="8">
        <v>70.468806225024508</v>
      </c>
      <c r="M3" s="8">
        <v>6.2546478719089453</v>
      </c>
      <c r="N3" s="8" t="s">
        <v>16</v>
      </c>
      <c r="O3" s="9">
        <v>39.076940590659362</v>
      </c>
    </row>
    <row r="4" spans="1:15" x14ac:dyDescent="0.25">
      <c r="A4" s="18" t="s">
        <v>15</v>
      </c>
      <c r="B4" s="3">
        <v>2030</v>
      </c>
      <c r="C4" s="8">
        <v>50</v>
      </c>
      <c r="D4" s="8">
        <v>50</v>
      </c>
      <c r="E4" s="8">
        <v>109716175.8158481</v>
      </c>
      <c r="F4" s="8">
        <v>104863455.7390807</v>
      </c>
      <c r="G4" s="8">
        <v>2370509752.916194</v>
      </c>
      <c r="H4" s="8">
        <v>186446097.36090881</v>
      </c>
      <c r="I4" s="8">
        <v>165235.49220399381</v>
      </c>
      <c r="J4" s="8">
        <v>504169661.75390768</v>
      </c>
      <c r="K4" s="8">
        <v>93.816569782016003</v>
      </c>
      <c r="L4" s="8">
        <v>70.545198320131135</v>
      </c>
      <c r="M4" s="8">
        <v>6.2960724749143129</v>
      </c>
      <c r="N4" s="8" t="s">
        <v>16</v>
      </c>
      <c r="O4" s="9">
        <v>39.076940590659362</v>
      </c>
    </row>
    <row r="5" spans="1:15" x14ac:dyDescent="0.25">
      <c r="A5" s="18" t="s">
        <v>15</v>
      </c>
      <c r="B5" s="3">
        <v>2030</v>
      </c>
      <c r="C5" s="8">
        <v>0</v>
      </c>
      <c r="D5" s="8">
        <v>100</v>
      </c>
      <c r="E5" s="8">
        <v>109195449.3788299</v>
      </c>
      <c r="F5" s="8">
        <v>105300513.50342409</v>
      </c>
      <c r="G5" s="8">
        <v>2373058488.8729668</v>
      </c>
      <c r="H5" s="8">
        <v>182245966.0124121</v>
      </c>
      <c r="I5" s="8">
        <v>169616.0682668043</v>
      </c>
      <c r="J5" s="8">
        <v>523228253.90557241</v>
      </c>
      <c r="K5" s="8">
        <v>93.917439927962604</v>
      </c>
      <c r="L5" s="8">
        <v>70.839221881014652</v>
      </c>
      <c r="M5" s="8">
        <v>6.462209185459491</v>
      </c>
      <c r="N5" s="8" t="s">
        <v>16</v>
      </c>
      <c r="O5" s="9">
        <v>39.076940590659362</v>
      </c>
    </row>
    <row r="6" spans="1:15" x14ac:dyDescent="0.25">
      <c r="A6" s="18" t="s">
        <v>15</v>
      </c>
      <c r="B6" s="3">
        <v>2030</v>
      </c>
      <c r="C6" s="12">
        <v>100</v>
      </c>
      <c r="D6" s="12">
        <v>0</v>
      </c>
      <c r="E6" s="12">
        <v>79597367.49422203</v>
      </c>
      <c r="F6" s="12">
        <v>75931545.493840113</v>
      </c>
      <c r="G6" s="12">
        <v>2399148631.1168971</v>
      </c>
      <c r="H6" s="12">
        <v>134358728.7900092</v>
      </c>
      <c r="I6" s="12">
        <v>160848.37750319729</v>
      </c>
      <c r="J6" s="12">
        <v>485065246.8272382</v>
      </c>
      <c r="K6" s="12">
        <v>94.949997439037702</v>
      </c>
      <c r="L6" s="12">
        <v>51.081722396649013</v>
      </c>
      <c r="M6" s="12">
        <v>7.7839863741690483</v>
      </c>
      <c r="N6" s="12" t="s">
        <v>17</v>
      </c>
      <c r="O6" s="13">
        <v>52.592975244674328</v>
      </c>
    </row>
    <row r="7" spans="1:15" x14ac:dyDescent="0.25">
      <c r="A7" s="18" t="s">
        <v>15</v>
      </c>
      <c r="B7" s="3">
        <v>2030</v>
      </c>
      <c r="C7" s="12">
        <v>60</v>
      </c>
      <c r="D7" s="12">
        <v>40</v>
      </c>
      <c r="E7" s="12">
        <v>80352777.319988355</v>
      </c>
      <c r="F7" s="12">
        <v>76082871.143458441</v>
      </c>
      <c r="G7" s="12">
        <v>2399827709.4361448</v>
      </c>
      <c r="H7" s="12">
        <v>133600794.0496441</v>
      </c>
      <c r="I7" s="12">
        <v>164146.21739309319</v>
      </c>
      <c r="J7" s="12">
        <v>499413994.15847641</v>
      </c>
      <c r="K7" s="12">
        <v>94.976873008078016</v>
      </c>
      <c r="L7" s="12">
        <v>51.183524286430412</v>
      </c>
      <c r="M7" s="12">
        <v>7.8799881664825246</v>
      </c>
      <c r="N7" s="12" t="s">
        <v>17</v>
      </c>
      <c r="O7" s="13">
        <v>52.592975244674328</v>
      </c>
    </row>
    <row r="8" spans="1:15" x14ac:dyDescent="0.25">
      <c r="A8" s="18" t="s">
        <v>15</v>
      </c>
      <c r="B8" s="3">
        <v>2030</v>
      </c>
      <c r="C8" s="12">
        <v>50</v>
      </c>
      <c r="D8" s="12">
        <v>50</v>
      </c>
      <c r="E8" s="12">
        <v>80290258.846711531</v>
      </c>
      <c r="F8" s="12">
        <v>76133356.609346971</v>
      </c>
      <c r="G8" s="12">
        <v>2400056443.275898</v>
      </c>
      <c r="H8" s="12">
        <v>133219831.21270449</v>
      </c>
      <c r="I8" s="12">
        <v>164970.67736556719</v>
      </c>
      <c r="J8" s="12">
        <v>503001180.99128592</v>
      </c>
      <c r="K8" s="12">
        <v>94.985925501623896</v>
      </c>
      <c r="L8" s="12">
        <v>51.217487569237463</v>
      </c>
      <c r="M8" s="12">
        <v>7.9260671471533142</v>
      </c>
      <c r="N8" s="12" t="s">
        <v>17</v>
      </c>
      <c r="O8" s="13">
        <v>52.592975244674328</v>
      </c>
    </row>
    <row r="9" spans="1:15" x14ac:dyDescent="0.25">
      <c r="A9" s="18" t="s">
        <v>15</v>
      </c>
      <c r="B9" s="3">
        <v>2030</v>
      </c>
      <c r="C9" s="12">
        <v>0</v>
      </c>
      <c r="D9" s="12">
        <v>100</v>
      </c>
      <c r="E9" s="12">
        <v>80022329.367735371</v>
      </c>
      <c r="F9" s="12">
        <v>76356507.367353439</v>
      </c>
      <c r="G9" s="12">
        <v>2401023101.2702222</v>
      </c>
      <c r="H9" s="12">
        <v>130783754.38669761</v>
      </c>
      <c r="I9" s="12">
        <v>169092.97722793699</v>
      </c>
      <c r="J9" s="12">
        <v>520937115.15533358</v>
      </c>
      <c r="K9" s="12">
        <v>95.024182478659426</v>
      </c>
      <c r="L9" s="12">
        <v>51.367608642092662</v>
      </c>
      <c r="M9" s="12">
        <v>8.1463507457219571</v>
      </c>
      <c r="N9" s="12" t="s">
        <v>17</v>
      </c>
      <c r="O9" s="13">
        <v>52.592975244674328</v>
      </c>
    </row>
    <row r="10" spans="1:15" x14ac:dyDescent="0.25">
      <c r="A10" s="18" t="s">
        <v>15</v>
      </c>
      <c r="B10" s="3">
        <v>2030</v>
      </c>
      <c r="C10" s="8">
        <v>100</v>
      </c>
      <c r="D10" s="8">
        <v>0</v>
      </c>
      <c r="E10" s="8">
        <v>22667925.57547836</v>
      </c>
      <c r="F10" s="8">
        <v>22463051.342600521</v>
      </c>
      <c r="G10" s="8">
        <v>1826101307.9641991</v>
      </c>
      <c r="H10" s="8">
        <v>23412342.096595831</v>
      </c>
      <c r="I10" s="8">
        <v>55332.089193103602</v>
      </c>
      <c r="J10" s="8">
        <v>168120506.36464661</v>
      </c>
      <c r="K10" s="8">
        <v>72.270768165749345</v>
      </c>
      <c r="L10" s="8">
        <v>15.111655444409189</v>
      </c>
      <c r="M10" s="8">
        <v>8.4519503080463263</v>
      </c>
      <c r="N10" s="8" t="s">
        <v>18</v>
      </c>
      <c r="O10" s="9">
        <v>88</v>
      </c>
    </row>
    <row r="11" spans="1:15" x14ac:dyDescent="0.25">
      <c r="A11" s="18" t="s">
        <v>15</v>
      </c>
      <c r="B11" s="3">
        <v>2030</v>
      </c>
      <c r="C11" s="8">
        <v>60</v>
      </c>
      <c r="D11" s="8">
        <v>40</v>
      </c>
      <c r="E11" s="8">
        <v>22691427.540277559</v>
      </c>
      <c r="F11" s="8">
        <v>22476648.372045271</v>
      </c>
      <c r="G11" s="8">
        <v>1826332434.3498099</v>
      </c>
      <c r="H11" s="8">
        <v>22821911.757509928</v>
      </c>
      <c r="I11" s="8">
        <v>55508.754726460429</v>
      </c>
      <c r="J11" s="8">
        <v>168902338.44726899</v>
      </c>
      <c r="K11" s="8">
        <v>72.279915347977735</v>
      </c>
      <c r="L11" s="8">
        <v>15.12080262663758</v>
      </c>
      <c r="M11" s="8">
        <v>8.4516392201016881</v>
      </c>
      <c r="N11" s="8" t="s">
        <v>18</v>
      </c>
      <c r="O11" s="9">
        <v>88</v>
      </c>
    </row>
    <row r="12" spans="1:15" x14ac:dyDescent="0.25">
      <c r="A12" s="18" t="s">
        <v>15</v>
      </c>
      <c r="B12" s="3">
        <v>2030</v>
      </c>
      <c r="C12" s="8">
        <v>50</v>
      </c>
      <c r="D12" s="8">
        <v>50</v>
      </c>
      <c r="E12" s="8">
        <v>22692518.902446419</v>
      </c>
      <c r="F12" s="8">
        <v>22483376.23455365</v>
      </c>
      <c r="G12" s="8">
        <v>1826446796.5750861</v>
      </c>
      <c r="H12" s="8">
        <v>22730123.930654939</v>
      </c>
      <c r="I12" s="8">
        <v>55552.92110979963</v>
      </c>
      <c r="J12" s="8">
        <v>169097796.46792459</v>
      </c>
      <c r="K12" s="8">
        <v>72.284441408954635</v>
      </c>
      <c r="L12" s="8">
        <v>15.125328687614489</v>
      </c>
      <c r="M12" s="8">
        <v>8.4558031721636215</v>
      </c>
      <c r="N12" s="8" t="s">
        <v>18</v>
      </c>
      <c r="O12" s="9">
        <v>88</v>
      </c>
    </row>
    <row r="13" spans="1:15" x14ac:dyDescent="0.25">
      <c r="A13" s="18" t="s">
        <v>15</v>
      </c>
      <c r="B13" s="3">
        <v>2030</v>
      </c>
      <c r="C13" s="8">
        <v>0</v>
      </c>
      <c r="D13" s="8">
        <v>100</v>
      </c>
      <c r="E13" s="8">
        <v>22708218.018615101</v>
      </c>
      <c r="F13" s="8">
        <v>22503343.78573725</v>
      </c>
      <c r="G13" s="8">
        <v>1826786211.000371</v>
      </c>
      <c r="H13" s="8">
        <v>22276572.504735012</v>
      </c>
      <c r="I13" s="8">
        <v>55773.753026495673</v>
      </c>
      <c r="J13" s="8">
        <v>170075086.57120261</v>
      </c>
      <c r="K13" s="8">
        <v>72.297874256921418</v>
      </c>
      <c r="L13" s="8">
        <v>15.138761535581279</v>
      </c>
      <c r="M13" s="8">
        <v>8.4730308944205888</v>
      </c>
      <c r="N13" s="8" t="s">
        <v>18</v>
      </c>
      <c r="O13" s="9">
        <v>88</v>
      </c>
    </row>
    <row r="14" spans="1:15" x14ac:dyDescent="0.25">
      <c r="A14" s="18" t="s">
        <v>15</v>
      </c>
      <c r="B14" s="3">
        <v>2040</v>
      </c>
      <c r="C14" s="12">
        <v>100</v>
      </c>
      <c r="D14" s="12">
        <v>0</v>
      </c>
      <c r="E14" s="12">
        <v>21713898.701628901</v>
      </c>
      <c r="F14" s="12">
        <v>19640273.123881239</v>
      </c>
      <c r="G14" s="12">
        <v>352937474.59493673</v>
      </c>
      <c r="H14" s="12">
        <v>24859483.190970082</v>
      </c>
      <c r="I14" s="12">
        <v>74879.447788026984</v>
      </c>
      <c r="J14" s="12">
        <v>324522600.73440379</v>
      </c>
      <c r="K14" s="12">
        <v>96.994042478779917</v>
      </c>
      <c r="L14" s="12">
        <v>96.592230115319381</v>
      </c>
      <c r="M14" s="12">
        <v>16.093699624146581</v>
      </c>
      <c r="N14" s="12" t="s">
        <v>16</v>
      </c>
      <c r="O14" s="13">
        <v>17.576266483516569</v>
      </c>
    </row>
    <row r="15" spans="1:15" x14ac:dyDescent="0.25">
      <c r="A15" s="18" t="s">
        <v>15</v>
      </c>
      <c r="B15" s="3">
        <v>2040</v>
      </c>
      <c r="C15" s="12">
        <v>60</v>
      </c>
      <c r="D15" s="12">
        <v>40</v>
      </c>
      <c r="E15" s="12">
        <v>21816362.853623308</v>
      </c>
      <c r="F15" s="12">
        <v>19638407.264086649</v>
      </c>
      <c r="G15" s="12">
        <v>352933568.21134073</v>
      </c>
      <c r="H15" s="12">
        <v>24590390.666836541</v>
      </c>
      <c r="I15" s="12">
        <v>76447.03565692596</v>
      </c>
      <c r="J15" s="12">
        <v>331335988.38497257</v>
      </c>
      <c r="K15" s="12">
        <v>96.992968929033225</v>
      </c>
      <c r="L15" s="12">
        <v>96.583053686992486</v>
      </c>
      <c r="M15" s="12">
        <v>16.31815662748479</v>
      </c>
      <c r="N15" s="12" t="s">
        <v>16</v>
      </c>
      <c r="O15" s="13">
        <v>17.576266483516569</v>
      </c>
    </row>
    <row r="16" spans="1:15" x14ac:dyDescent="0.25">
      <c r="A16" s="18" t="s">
        <v>15</v>
      </c>
      <c r="B16" s="3">
        <v>2040</v>
      </c>
      <c r="C16" s="12">
        <v>50</v>
      </c>
      <c r="D16" s="12">
        <v>50</v>
      </c>
      <c r="E16" s="12">
        <v>21777304.365416169</v>
      </c>
      <c r="F16" s="12">
        <v>19639095.384165339</v>
      </c>
      <c r="G16" s="12">
        <v>352934499.24479681</v>
      </c>
      <c r="H16" s="12">
        <v>24458697.22580453</v>
      </c>
      <c r="I16" s="12">
        <v>76838.932624150693</v>
      </c>
      <c r="J16" s="12">
        <v>333039335.29761481</v>
      </c>
      <c r="K16" s="12">
        <v>96.99322479502959</v>
      </c>
      <c r="L16" s="12">
        <v>96.586437909430174</v>
      </c>
      <c r="M16" s="12">
        <v>16.419611236361121</v>
      </c>
      <c r="N16" s="12" t="s">
        <v>16</v>
      </c>
      <c r="O16" s="13">
        <v>17.576266483516569</v>
      </c>
    </row>
    <row r="17" spans="1:15" x14ac:dyDescent="0.25">
      <c r="A17" s="18" t="s">
        <v>15</v>
      </c>
      <c r="B17" s="3">
        <v>2040</v>
      </c>
      <c r="C17" s="12">
        <v>0</v>
      </c>
      <c r="D17" s="12">
        <v>100</v>
      </c>
      <c r="E17" s="12">
        <v>21713898.70162889</v>
      </c>
      <c r="F17" s="12">
        <v>19640273.123881239</v>
      </c>
      <c r="G17" s="12">
        <v>352937474.59493673</v>
      </c>
      <c r="H17" s="12">
        <v>24045802.641062289</v>
      </c>
      <c r="I17" s="12">
        <v>78798.417460274402</v>
      </c>
      <c r="J17" s="12">
        <v>341556069.86082578</v>
      </c>
      <c r="K17" s="12">
        <v>96.994042478779917</v>
      </c>
      <c r="L17" s="12">
        <v>96.592230115319381</v>
      </c>
      <c r="M17" s="12">
        <v>16.840857367171761</v>
      </c>
      <c r="N17" s="12" t="s">
        <v>16</v>
      </c>
      <c r="O17" s="13">
        <v>17.576266483516569</v>
      </c>
    </row>
    <row r="18" spans="1:15" x14ac:dyDescent="0.25">
      <c r="A18" s="18" t="s">
        <v>15</v>
      </c>
      <c r="B18" s="3">
        <v>2040</v>
      </c>
      <c r="C18" s="8">
        <v>100</v>
      </c>
      <c r="D18" s="8">
        <v>0</v>
      </c>
      <c r="E18" s="8">
        <v>10099048.070593569</v>
      </c>
      <c r="F18" s="8">
        <v>8536876.096434135</v>
      </c>
      <c r="G18" s="8">
        <v>345178508.88101268</v>
      </c>
      <c r="H18" s="8">
        <v>16970912.077762671</v>
      </c>
      <c r="I18" s="8">
        <v>63771.530284411238</v>
      </c>
      <c r="J18" s="8">
        <v>275774412.35835391</v>
      </c>
      <c r="K18" s="8">
        <v>94.861728671889708</v>
      </c>
      <c r="L18" s="8">
        <v>41.984950778005349</v>
      </c>
      <c r="M18" s="8">
        <v>28.993732272549831</v>
      </c>
      <c r="N18" s="8" t="s">
        <v>17</v>
      </c>
      <c r="O18" s="9">
        <v>78.977542763157899</v>
      </c>
    </row>
    <row r="19" spans="1:15" x14ac:dyDescent="0.25">
      <c r="A19" s="18" t="s">
        <v>15</v>
      </c>
      <c r="B19" s="3">
        <v>2040</v>
      </c>
      <c r="C19" s="8">
        <v>60</v>
      </c>
      <c r="D19" s="8">
        <v>40</v>
      </c>
      <c r="E19" s="8">
        <v>10121603.500742329</v>
      </c>
      <c r="F19" s="8">
        <v>8536458.5768037755</v>
      </c>
      <c r="G19" s="8">
        <v>345174762.79671711</v>
      </c>
      <c r="H19" s="8">
        <v>16660331.735345719</v>
      </c>
      <c r="I19" s="8">
        <v>64949.770165046102</v>
      </c>
      <c r="J19" s="8">
        <v>280900183.914482</v>
      </c>
      <c r="K19" s="8">
        <v>94.860699175490353</v>
      </c>
      <c r="L19" s="8">
        <v>41.98289738740538</v>
      </c>
      <c r="M19" s="8">
        <v>29.4049717910966</v>
      </c>
      <c r="N19" s="8" t="s">
        <v>17</v>
      </c>
      <c r="O19" s="9">
        <v>78.977542763157899</v>
      </c>
    </row>
    <row r="20" spans="1:15" x14ac:dyDescent="0.25">
      <c r="A20" s="18" t="s">
        <v>15</v>
      </c>
      <c r="B20" s="3">
        <v>2040</v>
      </c>
      <c r="C20" s="8">
        <v>50</v>
      </c>
      <c r="D20" s="8">
        <v>50</v>
      </c>
      <c r="E20" s="8">
        <v>10106653.04408844</v>
      </c>
      <c r="F20" s="8">
        <v>8536702.7049579788</v>
      </c>
      <c r="G20" s="8">
        <v>345176362.82801253</v>
      </c>
      <c r="H20" s="8">
        <v>16522870.016797479</v>
      </c>
      <c r="I20" s="8">
        <v>65244.330135204807</v>
      </c>
      <c r="J20" s="8">
        <v>282181626.803514</v>
      </c>
      <c r="K20" s="8">
        <v>94.861138895028802</v>
      </c>
      <c r="L20" s="8">
        <v>41.984098026658188</v>
      </c>
      <c r="M20" s="8">
        <v>29.561689695601281</v>
      </c>
      <c r="N20" s="8" t="s">
        <v>17</v>
      </c>
      <c r="O20" s="9">
        <v>78.977542763157899</v>
      </c>
    </row>
    <row r="21" spans="1:15" x14ac:dyDescent="0.25">
      <c r="A21" s="18" t="s">
        <v>15</v>
      </c>
      <c r="B21" s="3">
        <v>2040</v>
      </c>
      <c r="C21" s="8">
        <v>0</v>
      </c>
      <c r="D21" s="8">
        <v>100</v>
      </c>
      <c r="E21" s="8">
        <v>10099048.070593569</v>
      </c>
      <c r="F21" s="8">
        <v>8536876.096434135</v>
      </c>
      <c r="G21" s="8">
        <v>345178508.88101268</v>
      </c>
      <c r="H21" s="8">
        <v>16190214.508569621</v>
      </c>
      <c r="I21" s="8">
        <v>66717.129985998399</v>
      </c>
      <c r="J21" s="8">
        <v>288588841.24867421</v>
      </c>
      <c r="K21" s="8">
        <v>94.861728671889708</v>
      </c>
      <c r="L21" s="8">
        <v>41.984950778005349</v>
      </c>
      <c r="M21" s="8">
        <v>30.185594796293749</v>
      </c>
      <c r="N21" s="8" t="s">
        <v>17</v>
      </c>
      <c r="O21" s="9">
        <v>78.977542763157899</v>
      </c>
    </row>
    <row r="22" spans="1:15" x14ac:dyDescent="0.25">
      <c r="A22" s="18" t="s">
        <v>15</v>
      </c>
      <c r="B22" s="3">
        <v>2040</v>
      </c>
      <c r="C22" s="12">
        <v>100</v>
      </c>
      <c r="D22" s="12">
        <v>0</v>
      </c>
      <c r="E22" s="12">
        <v>5654986.3751599509</v>
      </c>
      <c r="F22" s="12">
        <v>5307837.047568962</v>
      </c>
      <c r="G22" s="12">
        <v>314794966.58734179</v>
      </c>
      <c r="H22" s="12">
        <v>8895972.364362983</v>
      </c>
      <c r="I22" s="12">
        <v>63731.466236433727</v>
      </c>
      <c r="J22" s="12">
        <v>275493643.51012748</v>
      </c>
      <c r="K22" s="12">
        <v>86.511743748156704</v>
      </c>
      <c r="L22" s="12">
        <v>26.104312006231488</v>
      </c>
      <c r="M22" s="12">
        <v>50.301332040376693</v>
      </c>
      <c r="N22" s="12" t="s">
        <v>18</v>
      </c>
      <c r="O22" s="13">
        <v>98</v>
      </c>
    </row>
    <row r="23" spans="1:15" x14ac:dyDescent="0.25">
      <c r="A23" s="18" t="s">
        <v>15</v>
      </c>
      <c r="B23" s="3">
        <v>2040</v>
      </c>
      <c r="C23" s="12">
        <v>60</v>
      </c>
      <c r="D23" s="12">
        <v>40</v>
      </c>
      <c r="E23" s="12">
        <v>5655828.6203052904</v>
      </c>
      <c r="F23" s="12">
        <v>5307533.1357867746</v>
      </c>
      <c r="G23" s="12">
        <v>314789527.88962579</v>
      </c>
      <c r="H23" s="12">
        <v>8611773.7426501065</v>
      </c>
      <c r="I23" s="12">
        <v>63984.760785140417</v>
      </c>
      <c r="J23" s="12">
        <v>276610269.83964407</v>
      </c>
      <c r="K23" s="12">
        <v>86.51024908886076</v>
      </c>
      <c r="L23" s="12">
        <v>26.102817346935531</v>
      </c>
      <c r="M23" s="12">
        <v>50.441066640325502</v>
      </c>
      <c r="N23" s="12" t="s">
        <v>18</v>
      </c>
      <c r="O23" s="13">
        <v>98</v>
      </c>
    </row>
    <row r="24" spans="1:15" x14ac:dyDescent="0.25">
      <c r="A24" s="18" t="s">
        <v>15</v>
      </c>
      <c r="B24" s="3">
        <v>2040</v>
      </c>
      <c r="C24" s="12">
        <v>50</v>
      </c>
      <c r="D24" s="12">
        <v>50</v>
      </c>
      <c r="E24" s="12">
        <v>5655553.917232384</v>
      </c>
      <c r="F24" s="12">
        <v>5307626.1613574876</v>
      </c>
      <c r="G24" s="12">
        <v>314791192.64232248</v>
      </c>
      <c r="H24" s="12">
        <v>8586241.9397081994</v>
      </c>
      <c r="I24" s="12">
        <v>64048.084422317093</v>
      </c>
      <c r="J24" s="12">
        <v>276889426.4220233</v>
      </c>
      <c r="K24" s="12">
        <v>86.510706595091762</v>
      </c>
      <c r="L24" s="12">
        <v>26.103274853166539</v>
      </c>
      <c r="M24" s="12">
        <v>50.488373132845354</v>
      </c>
      <c r="N24" s="12" t="s">
        <v>18</v>
      </c>
      <c r="O24" s="13">
        <v>98</v>
      </c>
    </row>
    <row r="25" spans="1:15" ht="15.75" thickBot="1" x14ac:dyDescent="0.3">
      <c r="A25" s="19" t="s">
        <v>15</v>
      </c>
      <c r="B25" s="4">
        <v>2040</v>
      </c>
      <c r="C25" s="14">
        <v>0</v>
      </c>
      <c r="D25" s="14">
        <v>100</v>
      </c>
      <c r="E25" s="14">
        <v>5654986.3751599509</v>
      </c>
      <c r="F25" s="14">
        <v>5307837.047568962</v>
      </c>
      <c r="G25" s="14">
        <v>314794966.58734179</v>
      </c>
      <c r="H25" s="14">
        <v>8457788.264131153</v>
      </c>
      <c r="I25" s="14">
        <v>64364.702608200452</v>
      </c>
      <c r="J25" s="14">
        <v>278285209.33391923</v>
      </c>
      <c r="K25" s="14">
        <v>86.511743748156704</v>
      </c>
      <c r="L25" s="14">
        <v>26.104312006231488</v>
      </c>
      <c r="M25" s="14">
        <v>50.71760447743717</v>
      </c>
      <c r="N25" s="14" t="s">
        <v>18</v>
      </c>
      <c r="O25" s="15">
        <v>98</v>
      </c>
    </row>
    <row r="26" spans="1:15" x14ac:dyDescent="0.25">
      <c r="A26" s="17" t="s">
        <v>19</v>
      </c>
      <c r="B26" s="2">
        <v>2035</v>
      </c>
      <c r="C26" s="6">
        <v>100</v>
      </c>
      <c r="D26" s="6">
        <v>0</v>
      </c>
      <c r="E26" s="6">
        <v>133953204.122943</v>
      </c>
      <c r="F26" s="6">
        <v>131501117.7440937</v>
      </c>
      <c r="G26" s="6">
        <v>3905654460.8664951</v>
      </c>
      <c r="H26" s="6">
        <v>204559213.26100159</v>
      </c>
      <c r="I26" s="6">
        <v>139148.77499023211</v>
      </c>
      <c r="J26" s="6">
        <v>512509830.85020357</v>
      </c>
      <c r="K26" s="6">
        <v>69.129429509027801</v>
      </c>
      <c r="L26" s="6">
        <v>40.608662915125137</v>
      </c>
      <c r="M26" s="6">
        <v>5.3541697459355877</v>
      </c>
      <c r="N26" s="6" t="s">
        <v>16</v>
      </c>
      <c r="O26" s="7">
        <v>103.8889652014652</v>
      </c>
    </row>
    <row r="27" spans="1:15" x14ac:dyDescent="0.25">
      <c r="A27" s="18" t="s">
        <v>19</v>
      </c>
      <c r="B27" s="3">
        <v>2035</v>
      </c>
      <c r="C27" s="8">
        <v>60</v>
      </c>
      <c r="D27" s="8">
        <v>40</v>
      </c>
      <c r="E27" s="8">
        <v>135596354.18070489</v>
      </c>
      <c r="F27" s="8">
        <v>132781519.4978423</v>
      </c>
      <c r="G27" s="8">
        <v>3927993595.7917938</v>
      </c>
      <c r="H27" s="8">
        <v>204418477.09792629</v>
      </c>
      <c r="I27" s="8">
        <v>141287.69030267751</v>
      </c>
      <c r="J27" s="8">
        <v>521809760.95108819</v>
      </c>
      <c r="K27" s="8">
        <v>69.524828453963778</v>
      </c>
      <c r="L27" s="8">
        <v>41.004061860061128</v>
      </c>
      <c r="M27" s="8">
        <v>5.3568514443338788</v>
      </c>
      <c r="N27" s="8" t="s">
        <v>16</v>
      </c>
      <c r="O27" s="9">
        <v>103.8889652014652</v>
      </c>
    </row>
    <row r="28" spans="1:15" x14ac:dyDescent="0.25">
      <c r="A28" s="18" t="s">
        <v>19</v>
      </c>
      <c r="B28" s="3">
        <v>2035</v>
      </c>
      <c r="C28" s="8">
        <v>50</v>
      </c>
      <c r="D28" s="8">
        <v>50</v>
      </c>
      <c r="E28" s="8">
        <v>135797264.33642751</v>
      </c>
      <c r="F28" s="8">
        <v>133087533.1204862</v>
      </c>
      <c r="G28" s="8">
        <v>3933332607.2272339</v>
      </c>
      <c r="H28" s="8">
        <v>203517652.775024</v>
      </c>
      <c r="I28" s="8">
        <v>141822.4191307888</v>
      </c>
      <c r="J28" s="8">
        <v>524134743.47630942</v>
      </c>
      <c r="K28" s="8">
        <v>69.619328061743289</v>
      </c>
      <c r="L28" s="8">
        <v>41.098561467840632</v>
      </c>
      <c r="M28" s="8">
        <v>5.3594173802162102</v>
      </c>
      <c r="N28" s="8" t="s">
        <v>16</v>
      </c>
      <c r="O28" s="9">
        <v>103.8889652014652</v>
      </c>
    </row>
    <row r="29" spans="1:15" x14ac:dyDescent="0.25">
      <c r="A29" s="18" t="s">
        <v>19</v>
      </c>
      <c r="B29" s="3">
        <v>2035</v>
      </c>
      <c r="C29" s="8">
        <v>0</v>
      </c>
      <c r="D29" s="8">
        <v>100</v>
      </c>
      <c r="E29" s="8">
        <v>137198162.87222549</v>
      </c>
      <c r="F29" s="8">
        <v>134745956.82786471</v>
      </c>
      <c r="G29" s="8">
        <v>3962267080.999999</v>
      </c>
      <c r="H29" s="8">
        <v>200830587.39358401</v>
      </c>
      <c r="I29" s="8">
        <v>144496.06327134551</v>
      </c>
      <c r="J29" s="8">
        <v>535759656.10241508</v>
      </c>
      <c r="K29" s="8">
        <v>70.131463399135981</v>
      </c>
      <c r="L29" s="8">
        <v>41.610696805233317</v>
      </c>
      <c r="M29" s="8">
        <v>5.3698586346626351</v>
      </c>
      <c r="N29" s="8" t="s">
        <v>16</v>
      </c>
      <c r="O29" s="9">
        <v>103.8889652014652</v>
      </c>
    </row>
    <row r="30" spans="1:15" x14ac:dyDescent="0.25">
      <c r="A30" s="18" t="s">
        <v>19</v>
      </c>
      <c r="B30" s="3">
        <v>2035</v>
      </c>
      <c r="C30" s="12">
        <v>100</v>
      </c>
      <c r="D30" s="12">
        <v>0</v>
      </c>
      <c r="E30" s="12">
        <v>129023390.6691806</v>
      </c>
      <c r="F30" s="12">
        <v>127147162.54060809</v>
      </c>
      <c r="G30" s="12">
        <v>3832684121.6531539</v>
      </c>
      <c r="H30" s="12">
        <v>193982259.50919509</v>
      </c>
      <c r="I30" s="12">
        <v>139131.1097815645</v>
      </c>
      <c r="J30" s="12">
        <v>512386033.06786102</v>
      </c>
      <c r="K30" s="12">
        <v>67.837866732176465</v>
      </c>
      <c r="L30" s="12">
        <v>39.264124539793812</v>
      </c>
      <c r="M30" s="12">
        <v>5.4758088438269432</v>
      </c>
      <c r="N30" s="12" t="s">
        <v>17</v>
      </c>
      <c r="O30" s="13">
        <v>146.1762376237624</v>
      </c>
    </row>
    <row r="31" spans="1:15" x14ac:dyDescent="0.25">
      <c r="A31" s="18" t="s">
        <v>19</v>
      </c>
      <c r="B31" s="3">
        <v>2035</v>
      </c>
      <c r="C31" s="12">
        <v>60</v>
      </c>
      <c r="D31" s="12">
        <v>40</v>
      </c>
      <c r="E31" s="12">
        <v>130473832.3794028</v>
      </c>
      <c r="F31" s="12">
        <v>128260494.58156461</v>
      </c>
      <c r="G31" s="12">
        <v>3852108395.797399</v>
      </c>
      <c r="H31" s="12">
        <v>193296299.47961581</v>
      </c>
      <c r="I31" s="12">
        <v>140792.802343774</v>
      </c>
      <c r="J31" s="12">
        <v>519614297.19006401</v>
      </c>
      <c r="K31" s="12">
        <v>68.18167312971444</v>
      </c>
      <c r="L31" s="12">
        <v>39.607930937331773</v>
      </c>
      <c r="M31" s="12">
        <v>5.4650911716807151</v>
      </c>
      <c r="N31" s="12" t="s">
        <v>17</v>
      </c>
      <c r="O31" s="13">
        <v>146.1762376237624</v>
      </c>
    </row>
    <row r="32" spans="1:15" x14ac:dyDescent="0.25">
      <c r="A32" s="18" t="s">
        <v>19</v>
      </c>
      <c r="B32" s="3">
        <v>2035</v>
      </c>
      <c r="C32" s="12">
        <v>50</v>
      </c>
      <c r="D32" s="12">
        <v>50</v>
      </c>
      <c r="E32" s="12">
        <v>130629085.9316881</v>
      </c>
      <c r="F32" s="12">
        <v>128583671.00040139</v>
      </c>
      <c r="G32" s="12">
        <v>3857746846.0759411</v>
      </c>
      <c r="H32" s="12">
        <v>192442523.482032</v>
      </c>
      <c r="I32" s="12">
        <v>141208.22548432639</v>
      </c>
      <c r="J32" s="12">
        <v>521421363.22061467</v>
      </c>
      <c r="K32" s="12">
        <v>68.281472754841573</v>
      </c>
      <c r="L32" s="12">
        <v>39.707730562458913</v>
      </c>
      <c r="M32" s="12">
        <v>5.4658967398846894</v>
      </c>
      <c r="N32" s="12" t="s">
        <v>17</v>
      </c>
      <c r="O32" s="13">
        <v>146.1762376237624</v>
      </c>
    </row>
    <row r="33" spans="1:15" x14ac:dyDescent="0.25">
      <c r="A33" s="18" t="s">
        <v>19</v>
      </c>
      <c r="B33" s="3">
        <v>2035</v>
      </c>
      <c r="C33" s="12">
        <v>0</v>
      </c>
      <c r="D33" s="12">
        <v>100</v>
      </c>
      <c r="E33" s="12">
        <v>131916699.54290301</v>
      </c>
      <c r="F33" s="12">
        <v>130040351.7488191</v>
      </c>
      <c r="G33" s="12">
        <v>3883161515.875258</v>
      </c>
      <c r="H33" s="12">
        <v>189780046.21118829</v>
      </c>
      <c r="I33" s="12">
        <v>143285.34118708831</v>
      </c>
      <c r="J33" s="12">
        <v>530456693.3733685</v>
      </c>
      <c r="K33" s="12">
        <v>68.731308151697789</v>
      </c>
      <c r="L33" s="12">
        <v>40.157565959315129</v>
      </c>
      <c r="M33" s="12">
        <v>5.4608705904702832</v>
      </c>
      <c r="N33" s="12" t="s">
        <v>17</v>
      </c>
      <c r="O33" s="13">
        <v>146.1762376237624</v>
      </c>
    </row>
    <row r="34" spans="1:15" x14ac:dyDescent="0.25">
      <c r="A34" s="18" t="s">
        <v>19</v>
      </c>
      <c r="B34" s="3">
        <v>2035</v>
      </c>
      <c r="C34" s="8">
        <v>100</v>
      </c>
      <c r="D34" s="8">
        <v>0</v>
      </c>
      <c r="E34" s="8">
        <v>129023390.6691806</v>
      </c>
      <c r="F34" s="8">
        <v>127147162.54060809</v>
      </c>
      <c r="G34" s="8">
        <v>3832684121.6531539</v>
      </c>
      <c r="H34" s="8">
        <v>193982259.50919509</v>
      </c>
      <c r="I34" s="8">
        <v>139131.1097815645</v>
      </c>
      <c r="J34" s="8">
        <v>512386033.06786102</v>
      </c>
      <c r="K34" s="8">
        <v>67.837866732176465</v>
      </c>
      <c r="L34" s="8">
        <v>39.264124539793812</v>
      </c>
      <c r="M34" s="8">
        <v>5.4758088438269432</v>
      </c>
      <c r="N34" s="8" t="s">
        <v>18</v>
      </c>
      <c r="O34" s="9">
        <v>145</v>
      </c>
    </row>
    <row r="35" spans="1:15" x14ac:dyDescent="0.25">
      <c r="A35" s="18" t="s">
        <v>19</v>
      </c>
      <c r="B35" s="3">
        <v>2035</v>
      </c>
      <c r="C35" s="8">
        <v>60</v>
      </c>
      <c r="D35" s="8">
        <v>40</v>
      </c>
      <c r="E35" s="8">
        <v>130473832.3794028</v>
      </c>
      <c r="F35" s="8">
        <v>128260494.58156461</v>
      </c>
      <c r="G35" s="8">
        <v>3852108395.797399</v>
      </c>
      <c r="H35" s="8">
        <v>193296299.47961581</v>
      </c>
      <c r="I35" s="8">
        <v>140792.802343774</v>
      </c>
      <c r="J35" s="8">
        <v>519614297.19006401</v>
      </c>
      <c r="K35" s="8">
        <v>68.18167312971444</v>
      </c>
      <c r="L35" s="8">
        <v>39.607930937331773</v>
      </c>
      <c r="M35" s="8">
        <v>5.4650911716807151</v>
      </c>
      <c r="N35" s="8" t="s">
        <v>18</v>
      </c>
      <c r="O35" s="9">
        <v>145</v>
      </c>
    </row>
    <row r="36" spans="1:15" x14ac:dyDescent="0.25">
      <c r="A36" s="18" t="s">
        <v>19</v>
      </c>
      <c r="B36" s="3">
        <v>2035</v>
      </c>
      <c r="C36" s="8">
        <v>50</v>
      </c>
      <c r="D36" s="8">
        <v>50</v>
      </c>
      <c r="E36" s="8">
        <v>130629085.9316881</v>
      </c>
      <c r="F36" s="8">
        <v>128583671.00040139</v>
      </c>
      <c r="G36" s="8">
        <v>3857746846.0759411</v>
      </c>
      <c r="H36" s="8">
        <v>192442523.482032</v>
      </c>
      <c r="I36" s="8">
        <v>141208.22548432639</v>
      </c>
      <c r="J36" s="8">
        <v>521421363.22061467</v>
      </c>
      <c r="K36" s="8">
        <v>68.281472754841573</v>
      </c>
      <c r="L36" s="8">
        <v>39.707730562458913</v>
      </c>
      <c r="M36" s="8">
        <v>5.4658967398846894</v>
      </c>
      <c r="N36" s="8" t="s">
        <v>18</v>
      </c>
      <c r="O36" s="9">
        <v>145</v>
      </c>
    </row>
    <row r="37" spans="1:15" x14ac:dyDescent="0.25">
      <c r="A37" s="18" t="s">
        <v>19</v>
      </c>
      <c r="B37" s="3">
        <v>2035</v>
      </c>
      <c r="C37" s="8">
        <v>0</v>
      </c>
      <c r="D37" s="8">
        <v>100</v>
      </c>
      <c r="E37" s="8">
        <v>131916699.54290301</v>
      </c>
      <c r="F37" s="8">
        <v>130040351.7488191</v>
      </c>
      <c r="G37" s="8">
        <v>3883161515.875258</v>
      </c>
      <c r="H37" s="8">
        <v>189780046.21118829</v>
      </c>
      <c r="I37" s="8">
        <v>143285.34118708831</v>
      </c>
      <c r="J37" s="8">
        <v>530456693.3733685</v>
      </c>
      <c r="K37" s="8">
        <v>68.731308151697789</v>
      </c>
      <c r="L37" s="8">
        <v>40.157565959315129</v>
      </c>
      <c r="M37" s="8">
        <v>5.4608705904702832</v>
      </c>
      <c r="N37" s="8" t="s">
        <v>18</v>
      </c>
      <c r="O37" s="9">
        <v>145</v>
      </c>
    </row>
    <row r="38" spans="1:15" x14ac:dyDescent="0.25">
      <c r="A38" s="18" t="s">
        <v>19</v>
      </c>
      <c r="B38" s="3">
        <v>2040</v>
      </c>
      <c r="C38" s="12">
        <v>100</v>
      </c>
      <c r="D38" s="12">
        <v>0</v>
      </c>
      <c r="E38" s="12">
        <v>97593852.890962481</v>
      </c>
      <c r="F38" s="12">
        <v>94009443.817144036</v>
      </c>
      <c r="G38" s="12">
        <v>2231889984.811698</v>
      </c>
      <c r="H38" s="12">
        <v>112998530.975504</v>
      </c>
      <c r="I38" s="12">
        <v>66540.763666927058</v>
      </c>
      <c r="J38" s="12">
        <v>281811887.39221072</v>
      </c>
      <c r="K38" s="12">
        <v>99.266140874656912</v>
      </c>
      <c r="L38" s="12">
        <v>74.825085579969837</v>
      </c>
      <c r="M38" s="12">
        <v>4.0461253186976958</v>
      </c>
      <c r="N38" s="12" t="s">
        <v>16</v>
      </c>
      <c r="O38" s="13">
        <v>46.258585164835168</v>
      </c>
    </row>
    <row r="39" spans="1:15" x14ac:dyDescent="0.25">
      <c r="A39" s="18" t="s">
        <v>19</v>
      </c>
      <c r="B39" s="3">
        <v>2040</v>
      </c>
      <c r="C39" s="12">
        <v>60</v>
      </c>
      <c r="D39" s="12">
        <v>40</v>
      </c>
      <c r="E39" s="12">
        <v>97840726.008521587</v>
      </c>
      <c r="F39" s="12">
        <v>94073106.474342704</v>
      </c>
      <c r="G39" s="12">
        <v>2232682990.1709328</v>
      </c>
      <c r="H39" s="12">
        <v>111723013.6981224</v>
      </c>
      <c r="I39" s="12">
        <v>69241.105725638234</v>
      </c>
      <c r="J39" s="12">
        <v>293564753.42046458</v>
      </c>
      <c r="K39" s="12">
        <v>99.301410794876901</v>
      </c>
      <c r="L39" s="12">
        <v>74.875756699590596</v>
      </c>
      <c r="M39" s="12">
        <v>4.1430294393871048</v>
      </c>
      <c r="N39" s="12" t="s">
        <v>16</v>
      </c>
      <c r="O39" s="13">
        <v>46.258585164835168</v>
      </c>
    </row>
    <row r="40" spans="1:15" x14ac:dyDescent="0.25">
      <c r="A40" s="18" t="s">
        <v>19</v>
      </c>
      <c r="B40" s="3">
        <v>2040</v>
      </c>
      <c r="C40" s="12">
        <v>50</v>
      </c>
      <c r="D40" s="12">
        <v>50</v>
      </c>
      <c r="E40" s="12">
        <v>97765814.109432414</v>
      </c>
      <c r="F40" s="12">
        <v>94090294.14350985</v>
      </c>
      <c r="G40" s="12">
        <v>2232887646.7717791</v>
      </c>
      <c r="H40" s="12">
        <v>111161231.57143471</v>
      </c>
      <c r="I40" s="12">
        <v>69916.191240316024</v>
      </c>
      <c r="J40" s="12">
        <v>296502969.92752802</v>
      </c>
      <c r="K40" s="12">
        <v>99.310513157049229</v>
      </c>
      <c r="L40" s="12">
        <v>74.889436908345516</v>
      </c>
      <c r="M40" s="12">
        <v>4.1705183085143984</v>
      </c>
      <c r="N40" s="12" t="s">
        <v>16</v>
      </c>
      <c r="O40" s="13">
        <v>46.258585164835168</v>
      </c>
    </row>
    <row r="41" spans="1:15" x14ac:dyDescent="0.25">
      <c r="A41" s="18" t="s">
        <v>19</v>
      </c>
      <c r="B41" s="3">
        <v>2040</v>
      </c>
      <c r="C41" s="12">
        <v>0</v>
      </c>
      <c r="D41" s="12">
        <v>100</v>
      </c>
      <c r="E41" s="12">
        <v>97757260.024299011</v>
      </c>
      <c r="F41" s="12">
        <v>94172850.950480551</v>
      </c>
      <c r="G41" s="12">
        <v>2233896895.1827121</v>
      </c>
      <c r="H41" s="12">
        <v>109241098.84271739</v>
      </c>
      <c r="I41" s="12">
        <v>73291.61881370499</v>
      </c>
      <c r="J41" s="12">
        <v>311194052.46284539</v>
      </c>
      <c r="K41" s="12">
        <v>99.355400761554364</v>
      </c>
      <c r="L41" s="12">
        <v>74.955146478533038</v>
      </c>
      <c r="M41" s="12">
        <v>4.3015571715067802</v>
      </c>
      <c r="N41" s="12" t="s">
        <v>16</v>
      </c>
      <c r="O41" s="13">
        <v>46.258585164835168</v>
      </c>
    </row>
    <row r="42" spans="1:15" x14ac:dyDescent="0.25">
      <c r="A42" s="18" t="s">
        <v>19</v>
      </c>
      <c r="B42" s="3">
        <v>2040</v>
      </c>
      <c r="C42" s="8">
        <v>100</v>
      </c>
      <c r="D42" s="8">
        <v>0</v>
      </c>
      <c r="E42" s="8">
        <v>60998389.663235337</v>
      </c>
      <c r="F42" s="8">
        <v>59327739.053870574</v>
      </c>
      <c r="G42" s="8">
        <v>2184649001.738863</v>
      </c>
      <c r="H42" s="8">
        <v>76346460.790707514</v>
      </c>
      <c r="I42" s="8">
        <v>56624.031176042103</v>
      </c>
      <c r="J42" s="8">
        <v>238165283.2217066</v>
      </c>
      <c r="K42" s="8">
        <v>97.165038171263134</v>
      </c>
      <c r="L42" s="8">
        <v>47.220821352869727</v>
      </c>
      <c r="M42" s="8">
        <v>5.1569946318301803</v>
      </c>
      <c r="N42" s="8" t="s">
        <v>17</v>
      </c>
      <c r="O42" s="9">
        <v>65.305272485600355</v>
      </c>
    </row>
    <row r="43" spans="1:15" x14ac:dyDescent="0.25">
      <c r="A43" s="18" t="s">
        <v>19</v>
      </c>
      <c r="B43" s="3">
        <v>2040</v>
      </c>
      <c r="C43" s="8">
        <v>60</v>
      </c>
      <c r="D43" s="8">
        <v>40</v>
      </c>
      <c r="E43" s="8">
        <v>61181075.589869447</v>
      </c>
      <c r="F43" s="8">
        <v>59390889.657983772</v>
      </c>
      <c r="G43" s="8">
        <v>2185229163.3122368</v>
      </c>
      <c r="H43" s="8">
        <v>75354505.339597717</v>
      </c>
      <c r="I43" s="8">
        <v>57867.509888926688</v>
      </c>
      <c r="J43" s="8">
        <v>243603422.8254593</v>
      </c>
      <c r="K43" s="8">
        <v>97.190841593862132</v>
      </c>
      <c r="L43" s="8">
        <v>47.27108491326679</v>
      </c>
      <c r="M43" s="8">
        <v>5.2142887747427826</v>
      </c>
      <c r="N43" s="8" t="s">
        <v>17</v>
      </c>
      <c r="O43" s="9">
        <v>65.305272485600355</v>
      </c>
    </row>
    <row r="44" spans="1:15" x14ac:dyDescent="0.25">
      <c r="A44" s="18" t="s">
        <v>19</v>
      </c>
      <c r="B44" s="3">
        <v>2040</v>
      </c>
      <c r="C44" s="8">
        <v>50</v>
      </c>
      <c r="D44" s="8">
        <v>50</v>
      </c>
      <c r="E44" s="8">
        <v>61150716.394397303</v>
      </c>
      <c r="F44" s="8">
        <v>59407947.693327554</v>
      </c>
      <c r="G44" s="8">
        <v>2185388572.2515278</v>
      </c>
      <c r="H44" s="8">
        <v>75012537.502942562</v>
      </c>
      <c r="I44" s="8">
        <v>58178.379567147829</v>
      </c>
      <c r="J44" s="8">
        <v>244962957.72639751</v>
      </c>
      <c r="K44" s="8">
        <v>97.197931508836447</v>
      </c>
      <c r="L44" s="8">
        <v>47.284661942367237</v>
      </c>
      <c r="M44" s="8">
        <v>5.2335228837683587</v>
      </c>
      <c r="N44" s="8" t="s">
        <v>17</v>
      </c>
      <c r="O44" s="9">
        <v>65.305272485600355</v>
      </c>
    </row>
    <row r="45" spans="1:15" x14ac:dyDescent="0.25">
      <c r="A45" s="18" t="s">
        <v>19</v>
      </c>
      <c r="B45" s="3">
        <v>2040</v>
      </c>
      <c r="C45" s="8">
        <v>0</v>
      </c>
      <c r="D45" s="8">
        <v>100</v>
      </c>
      <c r="E45" s="8">
        <v>61161796.796571873</v>
      </c>
      <c r="F45" s="8">
        <v>59491146.187207088</v>
      </c>
      <c r="G45" s="8">
        <v>2186154655.6228442</v>
      </c>
      <c r="H45" s="8">
        <v>73852599.718353942</v>
      </c>
      <c r="I45" s="8">
        <v>59732.727958253563</v>
      </c>
      <c r="J45" s="8">
        <v>251760632.2310884</v>
      </c>
      <c r="K45" s="8">
        <v>97.232004039461302</v>
      </c>
      <c r="L45" s="8">
        <v>47.350882251432928</v>
      </c>
      <c r="M45" s="8">
        <v>5.3247775855998816</v>
      </c>
      <c r="N45" s="8" t="s">
        <v>17</v>
      </c>
      <c r="O45" s="9">
        <v>65.305272485600355</v>
      </c>
    </row>
    <row r="46" spans="1:15" x14ac:dyDescent="0.25">
      <c r="A46" s="18" t="s">
        <v>19</v>
      </c>
      <c r="B46" s="3">
        <v>2040</v>
      </c>
      <c r="C46" s="12">
        <v>100</v>
      </c>
      <c r="D46" s="12">
        <v>0</v>
      </c>
      <c r="E46" s="12">
        <v>30661212.535480019</v>
      </c>
      <c r="F46" s="12">
        <v>30221900.249821071</v>
      </c>
      <c r="G46" s="12">
        <v>1880581321.3166161</v>
      </c>
      <c r="H46" s="12">
        <v>40225792.07264787</v>
      </c>
      <c r="I46" s="12">
        <v>41446.440786353342</v>
      </c>
      <c r="J46" s="12">
        <v>171510872.1315029</v>
      </c>
      <c r="K46" s="12">
        <v>83.641242013912901</v>
      </c>
      <c r="L46" s="12">
        <v>24.05456495392848</v>
      </c>
      <c r="M46" s="12">
        <v>6.9070363867663547</v>
      </c>
      <c r="N46" s="12" t="s">
        <v>18</v>
      </c>
      <c r="O46" s="13">
        <v>74</v>
      </c>
    </row>
    <row r="47" spans="1:15" x14ac:dyDescent="0.25">
      <c r="A47" s="18" t="s">
        <v>19</v>
      </c>
      <c r="B47" s="3">
        <v>2040</v>
      </c>
      <c r="C47" s="12">
        <v>60</v>
      </c>
      <c r="D47" s="12">
        <v>40</v>
      </c>
      <c r="E47" s="12">
        <v>30700582.034253031</v>
      </c>
      <c r="F47" s="12">
        <v>30229566.87927869</v>
      </c>
      <c r="G47" s="12">
        <v>1880683919.266057</v>
      </c>
      <c r="H47" s="12">
        <v>39426900.313252144</v>
      </c>
      <c r="I47" s="12">
        <v>41752.5537326388</v>
      </c>
      <c r="J47" s="12">
        <v>172886030.54163659</v>
      </c>
      <c r="K47" s="12">
        <v>83.64580518798148</v>
      </c>
      <c r="L47" s="12">
        <v>24.060667066460852</v>
      </c>
      <c r="M47" s="12">
        <v>6.9169595277279967</v>
      </c>
      <c r="N47" s="12" t="s">
        <v>18</v>
      </c>
      <c r="O47" s="13">
        <v>74</v>
      </c>
    </row>
    <row r="48" spans="1:15" x14ac:dyDescent="0.25">
      <c r="A48" s="18" t="s">
        <v>19</v>
      </c>
      <c r="B48" s="3">
        <v>2040</v>
      </c>
      <c r="C48" s="12">
        <v>50</v>
      </c>
      <c r="D48" s="12">
        <v>50</v>
      </c>
      <c r="E48" s="12">
        <v>30686209.691095859</v>
      </c>
      <c r="F48" s="12">
        <v>30235530.325484969</v>
      </c>
      <c r="G48" s="12">
        <v>1880782745.254842</v>
      </c>
      <c r="H48" s="12">
        <v>39266907.869717933</v>
      </c>
      <c r="I48" s="12">
        <v>41829.081969210158</v>
      </c>
      <c r="J48" s="12">
        <v>173229820.14417011</v>
      </c>
      <c r="K48" s="12">
        <v>83.650200599310693</v>
      </c>
      <c r="L48" s="12">
        <v>24.065413561649169</v>
      </c>
      <c r="M48" s="12">
        <v>6.9261912512293442</v>
      </c>
      <c r="N48" s="12" t="s">
        <v>18</v>
      </c>
      <c r="O48" s="13">
        <v>74</v>
      </c>
    </row>
    <row r="49" spans="1:15" x14ac:dyDescent="0.25">
      <c r="A49" s="18" t="s">
        <v>19</v>
      </c>
      <c r="B49" s="3">
        <v>2040</v>
      </c>
      <c r="C49" s="12">
        <v>0</v>
      </c>
      <c r="D49" s="12">
        <v>100</v>
      </c>
      <c r="E49" s="12">
        <v>30690842.926583681</v>
      </c>
      <c r="F49" s="12">
        <v>30251530.640924729</v>
      </c>
      <c r="G49" s="12">
        <v>1881037568.1664491</v>
      </c>
      <c r="H49" s="12">
        <v>38705509.484251969</v>
      </c>
      <c r="I49" s="12">
        <v>42211.723152066988</v>
      </c>
      <c r="J49" s="12">
        <v>174948768.15683731</v>
      </c>
      <c r="K49" s="12">
        <v>83.661534171849596</v>
      </c>
      <c r="L49" s="12">
        <v>24.07814871807043</v>
      </c>
      <c r="M49" s="12">
        <v>6.9628745575815536</v>
      </c>
      <c r="N49" s="12" t="s">
        <v>18</v>
      </c>
      <c r="O49" s="13">
        <v>74</v>
      </c>
    </row>
    <row r="50" spans="1:15" x14ac:dyDescent="0.25">
      <c r="A50" s="18" t="s">
        <v>19</v>
      </c>
      <c r="B50" s="3">
        <v>2050</v>
      </c>
      <c r="C50" s="8">
        <v>100</v>
      </c>
      <c r="D50" s="8">
        <v>0</v>
      </c>
      <c r="E50" s="8">
        <v>210581053.52255449</v>
      </c>
      <c r="F50" s="8">
        <v>206894395.8394455</v>
      </c>
      <c r="G50" s="8">
        <v>4946769524.904232</v>
      </c>
      <c r="H50" s="8">
        <v>239996880.65735501</v>
      </c>
      <c r="I50" s="8">
        <v>51371.542603222857</v>
      </c>
      <c r="J50" s="8">
        <v>283796576.89854431</v>
      </c>
      <c r="K50" s="8">
        <v>97.769605278662922</v>
      </c>
      <c r="L50" s="8">
        <v>76.84698767862443</v>
      </c>
      <c r="M50" s="8">
        <v>2.487616147491615</v>
      </c>
      <c r="N50" s="8" t="s">
        <v>16</v>
      </c>
      <c r="O50" s="9">
        <v>46.875572344322343</v>
      </c>
    </row>
    <row r="51" spans="1:15" x14ac:dyDescent="0.25">
      <c r="A51" s="18" t="s">
        <v>19</v>
      </c>
      <c r="B51" s="3">
        <v>2050</v>
      </c>
      <c r="C51" s="8">
        <v>60</v>
      </c>
      <c r="D51" s="8">
        <v>40</v>
      </c>
      <c r="E51" s="8">
        <v>211664489.4590041</v>
      </c>
      <c r="F51" s="8">
        <v>207054600.73513511</v>
      </c>
      <c r="G51" s="8">
        <v>4948064560.4443502</v>
      </c>
      <c r="H51" s="8">
        <v>237731894.51400831</v>
      </c>
      <c r="I51" s="8">
        <v>53688.954376810892</v>
      </c>
      <c r="J51" s="8">
        <v>293882599.49397212</v>
      </c>
      <c r="K51" s="8">
        <v>97.795200793663511</v>
      </c>
      <c r="L51" s="8">
        <v>76.906492739625008</v>
      </c>
      <c r="M51" s="8">
        <v>2.5118440241027411</v>
      </c>
      <c r="N51" s="8" t="s">
        <v>16</v>
      </c>
      <c r="O51" s="9">
        <v>46.875572344322343</v>
      </c>
    </row>
    <row r="52" spans="1:15" x14ac:dyDescent="0.25">
      <c r="A52" s="18" t="s">
        <v>19</v>
      </c>
      <c r="B52" s="3">
        <v>2050</v>
      </c>
      <c r="C52" s="8">
        <v>50</v>
      </c>
      <c r="D52" s="8">
        <v>50</v>
      </c>
      <c r="E52" s="8">
        <v>211480400.4485648</v>
      </c>
      <c r="F52" s="8">
        <v>207106911.9924438</v>
      </c>
      <c r="G52" s="8">
        <v>4948500263.2309618</v>
      </c>
      <c r="H52" s="8">
        <v>236243520.52472591</v>
      </c>
      <c r="I52" s="8">
        <v>54268.307320207903</v>
      </c>
      <c r="J52" s="8">
        <v>296404105.14282912</v>
      </c>
      <c r="K52" s="8">
        <v>97.803812169077588</v>
      </c>
      <c r="L52" s="8">
        <v>76.925922761059624</v>
      </c>
      <c r="M52" s="8">
        <v>2.5189185042442559</v>
      </c>
      <c r="N52" s="8" t="s">
        <v>16</v>
      </c>
      <c r="O52" s="9">
        <v>46.875572344322343</v>
      </c>
    </row>
    <row r="53" spans="1:15" x14ac:dyDescent="0.25">
      <c r="A53" s="18" t="s">
        <v>19</v>
      </c>
      <c r="B53" s="3">
        <v>2050</v>
      </c>
      <c r="C53" s="8">
        <v>0</v>
      </c>
      <c r="D53" s="8">
        <v>100</v>
      </c>
      <c r="E53" s="8">
        <v>211029933.76355901</v>
      </c>
      <c r="F53" s="8">
        <v>207343276.08045009</v>
      </c>
      <c r="G53" s="8">
        <v>4950701403.4077435</v>
      </c>
      <c r="H53" s="8">
        <v>231032822.73282591</v>
      </c>
      <c r="I53" s="8">
        <v>57165.07203719292</v>
      </c>
      <c r="J53" s="8">
        <v>309011633.38711381</v>
      </c>
      <c r="K53" s="8">
        <v>97.847316238786817</v>
      </c>
      <c r="L53" s="8">
        <v>77.013715705305358</v>
      </c>
      <c r="M53" s="8">
        <v>2.5593602365298311</v>
      </c>
      <c r="N53" s="8" t="s">
        <v>16</v>
      </c>
      <c r="O53" s="9">
        <v>46.875572344322343</v>
      </c>
    </row>
    <row r="54" spans="1:15" x14ac:dyDescent="0.25">
      <c r="A54" s="18" t="s">
        <v>19</v>
      </c>
      <c r="B54" s="3">
        <v>2050</v>
      </c>
      <c r="C54" s="12">
        <v>100</v>
      </c>
      <c r="D54" s="12">
        <v>0</v>
      </c>
      <c r="E54" s="12">
        <v>99053250.333479792</v>
      </c>
      <c r="F54" s="12">
        <v>95366592.650370717</v>
      </c>
      <c r="G54" s="12">
        <v>4956951932.926115</v>
      </c>
      <c r="H54" s="12">
        <v>141737564.59339249</v>
      </c>
      <c r="I54" s="12">
        <v>51371.542603222857</v>
      </c>
      <c r="J54" s="12">
        <v>283796576.89854431</v>
      </c>
      <c r="K54" s="12">
        <v>97.97085379207634</v>
      </c>
      <c r="L54" s="12">
        <v>35.422106725609922</v>
      </c>
      <c r="M54" s="12">
        <v>4.2965325378191341</v>
      </c>
      <c r="N54" s="12" t="s">
        <v>17</v>
      </c>
      <c r="O54" s="13">
        <v>62.086594761171042</v>
      </c>
    </row>
    <row r="55" spans="1:15" x14ac:dyDescent="0.25">
      <c r="A55" s="18" t="s">
        <v>19</v>
      </c>
      <c r="B55" s="3">
        <v>2050</v>
      </c>
      <c r="C55" s="12">
        <v>60</v>
      </c>
      <c r="D55" s="12">
        <v>40</v>
      </c>
      <c r="E55" s="12">
        <v>99422771.410530299</v>
      </c>
      <c r="F55" s="12">
        <v>95419552.425658301</v>
      </c>
      <c r="G55" s="12">
        <v>4957856779.8432121</v>
      </c>
      <c r="H55" s="12">
        <v>140264223.05508369</v>
      </c>
      <c r="I55" s="12">
        <v>53688.954376810892</v>
      </c>
      <c r="J55" s="12">
        <v>293882599.49397212</v>
      </c>
      <c r="K55" s="12">
        <v>97.988737488795337</v>
      </c>
      <c r="L55" s="12">
        <v>35.441777626711307</v>
      </c>
      <c r="M55" s="12">
        <v>4.3672139223574744</v>
      </c>
      <c r="N55" s="12" t="s">
        <v>17</v>
      </c>
      <c r="O55" s="13">
        <v>62.086594761171042</v>
      </c>
    </row>
    <row r="56" spans="1:15" x14ac:dyDescent="0.25">
      <c r="A56" s="18" t="s">
        <v>19</v>
      </c>
      <c r="B56" s="3">
        <v>2050</v>
      </c>
      <c r="C56" s="12">
        <v>50</v>
      </c>
      <c r="D56" s="12">
        <v>50</v>
      </c>
      <c r="E56" s="12">
        <v>99343503.474696174</v>
      </c>
      <c r="F56" s="12">
        <v>95436590.906986132</v>
      </c>
      <c r="G56" s="12">
        <v>4958101544.3884468</v>
      </c>
      <c r="H56" s="12">
        <v>139569725.73165891</v>
      </c>
      <c r="I56" s="12">
        <v>54268.307320207903</v>
      </c>
      <c r="J56" s="12">
        <v>296404105.14282912</v>
      </c>
      <c r="K56" s="12">
        <v>97.993575097027005</v>
      </c>
      <c r="L56" s="12">
        <v>35.448106246485423</v>
      </c>
      <c r="M56" s="12">
        <v>4.3890952496241393</v>
      </c>
      <c r="N56" s="12" t="s">
        <v>17</v>
      </c>
      <c r="O56" s="13">
        <v>62.086594761171042</v>
      </c>
    </row>
    <row r="57" spans="1:15" x14ac:dyDescent="0.25">
      <c r="A57" s="18" t="s">
        <v>19</v>
      </c>
      <c r="B57" s="3">
        <v>2050</v>
      </c>
      <c r="C57" s="12">
        <v>0</v>
      </c>
      <c r="D57" s="12">
        <v>100</v>
      </c>
      <c r="E57" s="12">
        <v>99200473.008437172</v>
      </c>
      <c r="F57" s="12">
        <v>95513815.325328097</v>
      </c>
      <c r="G57" s="12">
        <v>4959335155.2108192</v>
      </c>
      <c r="H57" s="12">
        <v>137027360.77062061</v>
      </c>
      <c r="I57" s="12">
        <v>57165.07203719292</v>
      </c>
      <c r="J57" s="12">
        <v>309011633.38711381</v>
      </c>
      <c r="K57" s="12">
        <v>98.017956593388149</v>
      </c>
      <c r="L57" s="12">
        <v>35.476789787674328</v>
      </c>
      <c r="M57" s="12">
        <v>4.4969156466807414</v>
      </c>
      <c r="N57" s="12" t="s">
        <v>17</v>
      </c>
      <c r="O57" s="13">
        <v>62.086594761171042</v>
      </c>
    </row>
    <row r="58" spans="1:15" x14ac:dyDescent="0.25">
      <c r="A58" s="18" t="s">
        <v>19</v>
      </c>
      <c r="B58" s="3">
        <v>2050</v>
      </c>
      <c r="C58" s="8">
        <v>100</v>
      </c>
      <c r="D58" s="8">
        <v>0</v>
      </c>
      <c r="E58" s="8">
        <v>61373222.4709685</v>
      </c>
      <c r="F58" s="8">
        <v>60443621.996470138</v>
      </c>
      <c r="G58" s="8">
        <v>4728507523.2287254</v>
      </c>
      <c r="H58" s="8">
        <v>69161115.690954149</v>
      </c>
      <c r="I58" s="8">
        <v>30411.59943463793</v>
      </c>
      <c r="J58" s="8">
        <v>162743708.70611951</v>
      </c>
      <c r="K58" s="8">
        <v>93.455802170652092</v>
      </c>
      <c r="L58" s="8">
        <v>22.450633599658911</v>
      </c>
      <c r="M58" s="8">
        <v>3.77909496452172</v>
      </c>
      <c r="N58" s="8" t="s">
        <v>18</v>
      </c>
      <c r="O58" s="9">
        <v>143</v>
      </c>
    </row>
    <row r="59" spans="1:15" x14ac:dyDescent="0.25">
      <c r="A59" s="18" t="s">
        <v>19</v>
      </c>
      <c r="B59" s="3">
        <v>2050</v>
      </c>
      <c r="C59" s="8">
        <v>60</v>
      </c>
      <c r="D59" s="8">
        <v>40</v>
      </c>
      <c r="E59" s="8">
        <v>61580751.815018721</v>
      </c>
      <c r="F59" s="8">
        <v>60517713.470035002</v>
      </c>
      <c r="G59" s="8">
        <v>4729923787.8284864</v>
      </c>
      <c r="H59" s="8">
        <v>68094328.023337826</v>
      </c>
      <c r="I59" s="8">
        <v>30960.338990879402</v>
      </c>
      <c r="J59" s="8">
        <v>165193364.03869781</v>
      </c>
      <c r="K59" s="8">
        <v>93.483793697282081</v>
      </c>
      <c r="L59" s="8">
        <v>22.4781534681069</v>
      </c>
      <c r="M59" s="8">
        <v>3.788824357031042</v>
      </c>
      <c r="N59" s="8" t="s">
        <v>18</v>
      </c>
      <c r="O59" s="9">
        <v>143</v>
      </c>
    </row>
    <row r="60" spans="1:15" x14ac:dyDescent="0.25">
      <c r="A60" s="18" t="s">
        <v>19</v>
      </c>
      <c r="B60" s="3">
        <v>2050</v>
      </c>
      <c r="C60" s="8">
        <v>50</v>
      </c>
      <c r="D60" s="8">
        <v>50</v>
      </c>
      <c r="E60" s="8">
        <v>61580611.949995153</v>
      </c>
      <c r="F60" s="8">
        <v>60544099.136922061</v>
      </c>
      <c r="G60" s="8">
        <v>4730431796.1633186</v>
      </c>
      <c r="H60" s="8">
        <v>67884122.118284062</v>
      </c>
      <c r="I60" s="8">
        <v>31097.523879939759</v>
      </c>
      <c r="J60" s="8">
        <v>165805777.87184241</v>
      </c>
      <c r="K60" s="8">
        <v>93.49383414370368</v>
      </c>
      <c r="L60" s="8">
        <v>22.487953922149821</v>
      </c>
      <c r="M60" s="8">
        <v>3.795366595314011</v>
      </c>
      <c r="N60" s="8" t="s">
        <v>18</v>
      </c>
      <c r="O60" s="9">
        <v>143</v>
      </c>
    </row>
    <row r="61" spans="1:15" ht="15.75" thickBot="1" x14ac:dyDescent="0.3">
      <c r="A61" s="19" t="s">
        <v>19</v>
      </c>
      <c r="B61" s="4">
        <v>2050</v>
      </c>
      <c r="C61" s="10">
        <v>0</v>
      </c>
      <c r="D61" s="10">
        <v>100</v>
      </c>
      <c r="E61" s="10">
        <v>61598431.011016779</v>
      </c>
      <c r="F61" s="10">
        <v>60668830.536518417</v>
      </c>
      <c r="G61" s="10">
        <v>4732739865.5894794</v>
      </c>
      <c r="H61" s="10">
        <v>66845263.641767576</v>
      </c>
      <c r="I61" s="10">
        <v>31783.448325241599</v>
      </c>
      <c r="J61" s="10">
        <v>168867847.03756529</v>
      </c>
      <c r="K61" s="10">
        <v>93.539451598815631</v>
      </c>
      <c r="L61" s="10">
        <v>22.53428302782244</v>
      </c>
      <c r="M61" s="10">
        <v>3.8271249812433621</v>
      </c>
      <c r="N61" s="10" t="s">
        <v>18</v>
      </c>
      <c r="O61" s="11">
        <v>143</v>
      </c>
    </row>
    <row r="62" spans="1:15" x14ac:dyDescent="0.25">
      <c r="A62" s="20" t="s">
        <v>20</v>
      </c>
      <c r="B62" s="5">
        <v>2035</v>
      </c>
      <c r="C62" s="16">
        <v>100</v>
      </c>
      <c r="D62" s="16">
        <v>0</v>
      </c>
      <c r="E62" s="16">
        <v>142351970.4314163</v>
      </c>
      <c r="F62" s="16">
        <v>139371398.62008229</v>
      </c>
      <c r="G62" s="16">
        <v>3631362788.5160508</v>
      </c>
      <c r="H62" s="16">
        <v>242341254.87534711</v>
      </c>
      <c r="I62" s="16">
        <v>121141.1857960292</v>
      </c>
      <c r="J62" s="16">
        <v>446059858.51858228</v>
      </c>
      <c r="K62" s="16">
        <v>74.592668146239021</v>
      </c>
      <c r="L62" s="16">
        <v>49.948247173838418</v>
      </c>
      <c r="M62" s="16">
        <v>4.8367595649928026</v>
      </c>
      <c r="N62" s="16" t="s">
        <v>16</v>
      </c>
      <c r="O62" s="16">
        <v>76.339629120879124</v>
      </c>
    </row>
    <row r="63" spans="1:15" x14ac:dyDescent="0.25">
      <c r="A63" s="21" t="s">
        <v>20</v>
      </c>
      <c r="B63" s="3">
        <v>2035</v>
      </c>
      <c r="C63" s="12">
        <v>60</v>
      </c>
      <c r="D63" s="12">
        <v>40</v>
      </c>
      <c r="E63" s="12">
        <v>143999323.42081219</v>
      </c>
      <c r="F63" s="12">
        <v>140508928.81735939</v>
      </c>
      <c r="G63" s="12">
        <v>3644627262.9333372</v>
      </c>
      <c r="H63" s="12">
        <v>242049220.28684059</v>
      </c>
      <c r="I63" s="12">
        <v>123602.6452697276</v>
      </c>
      <c r="J63" s="12">
        <v>456759981.22378027</v>
      </c>
      <c r="K63" s="12">
        <v>74.865136802213556</v>
      </c>
      <c r="L63" s="12">
        <v>50.355917901289359</v>
      </c>
      <c r="M63" s="12">
        <v>4.8537228339148859</v>
      </c>
      <c r="N63" s="12" t="s">
        <v>16</v>
      </c>
      <c r="O63" s="12">
        <v>76.339629120879124</v>
      </c>
    </row>
    <row r="64" spans="1:15" x14ac:dyDescent="0.25">
      <c r="A64" s="21" t="s">
        <v>20</v>
      </c>
      <c r="B64" s="3">
        <v>2035</v>
      </c>
      <c r="C64" s="12">
        <v>50</v>
      </c>
      <c r="D64" s="12">
        <v>50</v>
      </c>
      <c r="E64" s="12">
        <v>144122092.3732301</v>
      </c>
      <c r="F64" s="12">
        <v>140764644.82901439</v>
      </c>
      <c r="G64" s="12">
        <v>3647428903.6055279</v>
      </c>
      <c r="H64" s="12">
        <v>240547861.0948644</v>
      </c>
      <c r="I64" s="12">
        <v>124218.0101381522</v>
      </c>
      <c r="J64" s="12">
        <v>459435011.90007973</v>
      </c>
      <c r="K64" s="12">
        <v>74.922685955271632</v>
      </c>
      <c r="L64" s="12">
        <v>50.447562002467293</v>
      </c>
      <c r="M64" s="12">
        <v>4.8577361005280792</v>
      </c>
      <c r="N64" s="12" t="s">
        <v>16</v>
      </c>
      <c r="O64" s="12">
        <v>76.339629120879124</v>
      </c>
    </row>
    <row r="65" spans="1:15" x14ac:dyDescent="0.25">
      <c r="A65" s="21" t="s">
        <v>20</v>
      </c>
      <c r="B65" s="3">
        <v>2035</v>
      </c>
      <c r="C65" s="12">
        <v>0</v>
      </c>
      <c r="D65" s="12">
        <v>100</v>
      </c>
      <c r="E65" s="12">
        <v>145206421.51964271</v>
      </c>
      <c r="F65" s="12">
        <v>142225849.70830861</v>
      </c>
      <c r="G65" s="12">
        <v>3665008946.310071</v>
      </c>
      <c r="H65" s="12">
        <v>236329762.87442011</v>
      </c>
      <c r="I65" s="12">
        <v>127294.8344802752</v>
      </c>
      <c r="J65" s="12">
        <v>472810165.28157711</v>
      </c>
      <c r="K65" s="12">
        <v>75.283801703773477</v>
      </c>
      <c r="L65" s="12">
        <v>50.971232018017332</v>
      </c>
      <c r="M65" s="12">
        <v>4.8845444682660402</v>
      </c>
      <c r="N65" s="12" t="s">
        <v>16</v>
      </c>
      <c r="O65" s="12">
        <v>76.339629120879124</v>
      </c>
    </row>
    <row r="66" spans="1:15" x14ac:dyDescent="0.25">
      <c r="A66" s="21" t="s">
        <v>20</v>
      </c>
      <c r="B66" s="3">
        <v>2035</v>
      </c>
      <c r="C66" s="8">
        <v>100</v>
      </c>
      <c r="D66" s="8">
        <v>0</v>
      </c>
      <c r="E66" s="8">
        <v>132152017.6350881</v>
      </c>
      <c r="F66" s="8">
        <v>129171445.8237541</v>
      </c>
      <c r="G66" s="8">
        <v>3936772087.5575809</v>
      </c>
      <c r="H66" s="8">
        <v>220296420.99622869</v>
      </c>
      <c r="I66" s="8">
        <v>121141.1857960292</v>
      </c>
      <c r="J66" s="8">
        <v>446059858.51858228</v>
      </c>
      <c r="K66" s="8">
        <v>80.866151634097818</v>
      </c>
      <c r="L66" s="8">
        <v>46.292764280814843</v>
      </c>
      <c r="M66" s="8">
        <v>5.0432633010640338</v>
      </c>
      <c r="N66" s="8" t="s">
        <v>17</v>
      </c>
      <c r="O66" s="8">
        <v>99.853515165765344</v>
      </c>
    </row>
    <row r="67" spans="1:15" x14ac:dyDescent="0.25">
      <c r="A67" s="21" t="s">
        <v>20</v>
      </c>
      <c r="B67" s="3">
        <v>2035</v>
      </c>
      <c r="C67" s="8">
        <v>60</v>
      </c>
      <c r="D67" s="8">
        <v>40</v>
      </c>
      <c r="E67" s="8">
        <v>133656096.8100729</v>
      </c>
      <c r="F67" s="8">
        <v>130061802.1057892</v>
      </c>
      <c r="G67" s="8">
        <v>3950145505.5248532</v>
      </c>
      <c r="H67" s="8">
        <v>219514315.4708904</v>
      </c>
      <c r="I67" s="8">
        <v>123602.6452697276</v>
      </c>
      <c r="J67" s="8">
        <v>456759981.22378027</v>
      </c>
      <c r="K67" s="8">
        <v>81.140858124886435</v>
      </c>
      <c r="L67" s="8">
        <v>46.611852243540177</v>
      </c>
      <c r="M67" s="8">
        <v>5.060733595274078</v>
      </c>
      <c r="N67" s="8" t="s">
        <v>17</v>
      </c>
      <c r="O67" s="8">
        <v>99.853515165765344</v>
      </c>
    </row>
    <row r="68" spans="1:15" x14ac:dyDescent="0.25">
      <c r="A68" s="21" t="s">
        <v>20</v>
      </c>
      <c r="B68" s="3">
        <v>2035</v>
      </c>
      <c r="C68" s="8">
        <v>50</v>
      </c>
      <c r="D68" s="8">
        <v>50</v>
      </c>
      <c r="E68" s="8">
        <v>133623524.9564271</v>
      </c>
      <c r="F68" s="8">
        <v>130324879.0066856</v>
      </c>
      <c r="G68" s="8">
        <v>3953954351.5166459</v>
      </c>
      <c r="H68" s="8">
        <v>217834066.0207704</v>
      </c>
      <c r="I68" s="8">
        <v>124218.0101381522</v>
      </c>
      <c r="J68" s="8">
        <v>459435011.90007973</v>
      </c>
      <c r="K68" s="8">
        <v>81.219096516815895</v>
      </c>
      <c r="L68" s="8">
        <v>46.706134357387143</v>
      </c>
      <c r="M68" s="8">
        <v>5.0694164530675101</v>
      </c>
      <c r="N68" s="8" t="s">
        <v>17</v>
      </c>
      <c r="O68" s="8">
        <v>99.853515165765344</v>
      </c>
    </row>
    <row r="69" spans="1:15" x14ac:dyDescent="0.25">
      <c r="A69" s="21" t="s">
        <v>20</v>
      </c>
      <c r="B69" s="3">
        <v>2035</v>
      </c>
      <c r="C69" s="8">
        <v>0</v>
      </c>
      <c r="D69" s="8">
        <v>100</v>
      </c>
      <c r="E69" s="8">
        <v>134524773.8854264</v>
      </c>
      <c r="F69" s="8">
        <v>131544202.0740923</v>
      </c>
      <c r="G69" s="8">
        <v>3971346890.5980139</v>
      </c>
      <c r="H69" s="8">
        <v>213199530.4777284</v>
      </c>
      <c r="I69" s="8">
        <v>127294.8344802752</v>
      </c>
      <c r="J69" s="8">
        <v>472810165.28157711</v>
      </c>
      <c r="K69" s="8">
        <v>81.576360709757395</v>
      </c>
      <c r="L69" s="8">
        <v>47.143118204565198</v>
      </c>
      <c r="M69" s="8">
        <v>5.1004508000746593</v>
      </c>
      <c r="N69" s="8" t="s">
        <v>17</v>
      </c>
      <c r="O69" s="8">
        <v>99.853515165765344</v>
      </c>
    </row>
    <row r="70" spans="1:15" x14ac:dyDescent="0.25">
      <c r="A70" s="21" t="s">
        <v>20</v>
      </c>
      <c r="B70" s="3">
        <v>2035</v>
      </c>
      <c r="C70" s="12">
        <v>100</v>
      </c>
      <c r="D70" s="12">
        <v>0</v>
      </c>
      <c r="E70" s="12">
        <v>120651699.69333211</v>
      </c>
      <c r="F70" s="12">
        <v>118664651.8191095</v>
      </c>
      <c r="G70" s="12">
        <v>3875234985.4704542</v>
      </c>
      <c r="H70" s="12">
        <v>193135936.5066227</v>
      </c>
      <c r="I70" s="12">
        <v>121110.7081434873</v>
      </c>
      <c r="J70" s="12">
        <v>445846271.12956858</v>
      </c>
      <c r="K70" s="12">
        <v>79.602103698930733</v>
      </c>
      <c r="L70" s="12">
        <v>42.527314919291527</v>
      </c>
      <c r="M70" s="12">
        <v>5.2970933685044068</v>
      </c>
      <c r="N70" s="12" t="s">
        <v>18</v>
      </c>
      <c r="O70" s="12">
        <v>180</v>
      </c>
    </row>
    <row r="71" spans="1:15" x14ac:dyDescent="0.25">
      <c r="A71" s="21" t="s">
        <v>20</v>
      </c>
      <c r="B71" s="3">
        <v>2035</v>
      </c>
      <c r="C71" s="12">
        <v>60</v>
      </c>
      <c r="D71" s="12">
        <v>40</v>
      </c>
      <c r="E71" s="12">
        <v>121721254.40033311</v>
      </c>
      <c r="F71" s="12">
        <v>119300556.6586397</v>
      </c>
      <c r="G71" s="12">
        <v>3886329600.0852242</v>
      </c>
      <c r="H71" s="12">
        <v>191267785.98332</v>
      </c>
      <c r="I71" s="12">
        <v>122748.8187714142</v>
      </c>
      <c r="J71" s="12">
        <v>452972163.99863958</v>
      </c>
      <c r="K71" s="12">
        <v>79.830000759722083</v>
      </c>
      <c r="L71" s="12">
        <v>42.755211980082883</v>
      </c>
      <c r="M71" s="12">
        <v>5.2937566407380663</v>
      </c>
      <c r="N71" s="12" t="s">
        <v>18</v>
      </c>
      <c r="O71" s="12">
        <v>180</v>
      </c>
    </row>
    <row r="72" spans="1:15" x14ac:dyDescent="0.25">
      <c r="A72" s="21" t="s">
        <v>20</v>
      </c>
      <c r="B72" s="3">
        <v>2035</v>
      </c>
      <c r="C72" s="12">
        <v>50</v>
      </c>
      <c r="D72" s="12">
        <v>50</v>
      </c>
      <c r="E72" s="12">
        <v>121712083.5561157</v>
      </c>
      <c r="F72" s="12">
        <v>119528607.05592529</v>
      </c>
      <c r="G72" s="12">
        <v>3890308389.2268491</v>
      </c>
      <c r="H72" s="12">
        <v>190315208.98743099</v>
      </c>
      <c r="I72" s="12">
        <v>123158.34642839601</v>
      </c>
      <c r="J72" s="12">
        <v>454753637.21590739</v>
      </c>
      <c r="K72" s="12">
        <v>79.911729993442179</v>
      </c>
      <c r="L72" s="12">
        <v>42.83694121380298</v>
      </c>
      <c r="M72" s="12">
        <v>5.3009691864513959</v>
      </c>
      <c r="N72" s="12" t="s">
        <v>18</v>
      </c>
      <c r="O72" s="12">
        <v>180</v>
      </c>
    </row>
    <row r="73" spans="1:15" x14ac:dyDescent="0.25">
      <c r="A73" s="21" t="s">
        <v>20</v>
      </c>
      <c r="B73" s="3">
        <v>2035</v>
      </c>
      <c r="C73" s="12">
        <v>0</v>
      </c>
      <c r="D73" s="12">
        <v>100</v>
      </c>
      <c r="E73" s="12">
        <v>122484886.052559</v>
      </c>
      <c r="F73" s="12">
        <v>120497838.1783364</v>
      </c>
      <c r="G73" s="12">
        <v>3907218538.524868</v>
      </c>
      <c r="H73" s="12">
        <v>187494639.37717149</v>
      </c>
      <c r="I73" s="12">
        <v>125205.9847133047</v>
      </c>
      <c r="J73" s="12">
        <v>463661003.30224621</v>
      </c>
      <c r="K73" s="12">
        <v>80.259085305579973</v>
      </c>
      <c r="L73" s="12">
        <v>43.184296525940773</v>
      </c>
      <c r="M73" s="12">
        <v>5.3172343923695413</v>
      </c>
      <c r="N73" s="12" t="s">
        <v>18</v>
      </c>
      <c r="O73" s="12">
        <v>180</v>
      </c>
    </row>
    <row r="74" spans="1:15" x14ac:dyDescent="0.25">
      <c r="A74" s="21" t="s">
        <v>20</v>
      </c>
      <c r="B74" s="3">
        <v>2040</v>
      </c>
      <c r="C74" s="8">
        <v>100</v>
      </c>
      <c r="D74" s="8">
        <v>0</v>
      </c>
      <c r="E74" s="8">
        <v>31371090.592792191</v>
      </c>
      <c r="F74" s="8">
        <v>29798838.430867132</v>
      </c>
      <c r="G74" s="8">
        <v>663178468.35443044</v>
      </c>
      <c r="H74" s="8">
        <v>40379057.596940503</v>
      </c>
      <c r="I74" s="8">
        <v>52575.316345063497</v>
      </c>
      <c r="J74" s="8">
        <v>219980783.07332611</v>
      </c>
      <c r="K74" s="8">
        <v>95.341111201999823</v>
      </c>
      <c r="L74" s="8">
        <v>76.664889029296262</v>
      </c>
      <c r="M74" s="8">
        <v>8.3010316525764605</v>
      </c>
      <c r="N74" s="8" t="s">
        <v>16</v>
      </c>
      <c r="O74" s="8">
        <v>49.027472527472533</v>
      </c>
    </row>
    <row r="75" spans="1:15" x14ac:dyDescent="0.25">
      <c r="A75" s="21" t="s">
        <v>20</v>
      </c>
      <c r="B75" s="3">
        <v>2040</v>
      </c>
      <c r="C75" s="8">
        <v>60</v>
      </c>
      <c r="D75" s="8">
        <v>40</v>
      </c>
      <c r="E75" s="8">
        <v>31392295.01437176</v>
      </c>
      <c r="F75" s="8">
        <v>29798519.71012304</v>
      </c>
      <c r="G75" s="8">
        <v>663174583.86287427</v>
      </c>
      <c r="H75" s="8">
        <v>39570648.018102631</v>
      </c>
      <c r="I75" s="8">
        <v>53742.717758335013</v>
      </c>
      <c r="J75" s="8">
        <v>225091165.91900909</v>
      </c>
      <c r="K75" s="8">
        <v>95.34055275241333</v>
      </c>
      <c r="L75" s="8">
        <v>76.664069041277799</v>
      </c>
      <c r="M75" s="8">
        <v>8.432500922079134</v>
      </c>
      <c r="N75" s="8" t="s">
        <v>16</v>
      </c>
      <c r="O75" s="8">
        <v>49.027472527472533</v>
      </c>
    </row>
    <row r="76" spans="1:15" x14ac:dyDescent="0.25">
      <c r="A76" s="21" t="s">
        <v>20</v>
      </c>
      <c r="B76" s="3">
        <v>2040</v>
      </c>
      <c r="C76" s="8">
        <v>50</v>
      </c>
      <c r="D76" s="8">
        <v>50</v>
      </c>
      <c r="E76" s="8">
        <v>31393392.568171579</v>
      </c>
      <c r="F76" s="8">
        <v>29798446.713297769</v>
      </c>
      <c r="G76" s="8">
        <v>663172774.51525033</v>
      </c>
      <c r="H76" s="8">
        <v>39458438.403977983</v>
      </c>
      <c r="I76" s="8">
        <v>54034.568111652901</v>
      </c>
      <c r="J76" s="8">
        <v>226368761.63043001</v>
      </c>
      <c r="K76" s="8">
        <v>95.340292633574663</v>
      </c>
      <c r="L76" s="8">
        <v>76.663881238873316</v>
      </c>
      <c r="M76" s="8">
        <v>8.4693374258660157</v>
      </c>
      <c r="N76" s="8" t="s">
        <v>16</v>
      </c>
      <c r="O76" s="8">
        <v>49.027472527472533</v>
      </c>
    </row>
    <row r="77" spans="1:15" x14ac:dyDescent="0.25">
      <c r="A77" s="21" t="s">
        <v>20</v>
      </c>
      <c r="B77" s="3">
        <v>2040</v>
      </c>
      <c r="C77" s="8">
        <v>0</v>
      </c>
      <c r="D77" s="8">
        <v>100</v>
      </c>
      <c r="E77" s="8">
        <v>31371090.592792191</v>
      </c>
      <c r="F77" s="8">
        <v>29798838.430867132</v>
      </c>
      <c r="G77" s="8">
        <v>663178468.35443044</v>
      </c>
      <c r="H77" s="8">
        <v>38686785.053352527</v>
      </c>
      <c r="I77" s="8">
        <v>55493.819878242277</v>
      </c>
      <c r="J77" s="8">
        <v>232756740.18753389</v>
      </c>
      <c r="K77" s="8">
        <v>95.341111201999823</v>
      </c>
      <c r="L77" s="8">
        <v>76.664889029296262</v>
      </c>
      <c r="M77" s="8">
        <v>8.6544335542846618</v>
      </c>
      <c r="N77" s="8" t="s">
        <v>16</v>
      </c>
      <c r="O77" s="8">
        <v>49.027472527472533</v>
      </c>
    </row>
    <row r="78" spans="1:15" x14ac:dyDescent="0.25">
      <c r="A78" s="21" t="s">
        <v>20</v>
      </c>
      <c r="B78" s="3">
        <v>2040</v>
      </c>
      <c r="C78" s="12">
        <v>100</v>
      </c>
      <c r="D78" s="12">
        <v>0</v>
      </c>
      <c r="E78" s="12">
        <v>18683151.64547538</v>
      </c>
      <c r="F78" s="12">
        <v>18002854.501836959</v>
      </c>
      <c r="G78" s="12">
        <v>645241713.92405057</v>
      </c>
      <c r="H78" s="12">
        <v>21273118.851449281</v>
      </c>
      <c r="I78" s="12">
        <v>42951.582719818238</v>
      </c>
      <c r="J78" s="12">
        <v>177707255.55518231</v>
      </c>
      <c r="K78" s="12">
        <v>92.762453751022605</v>
      </c>
      <c r="L78" s="12">
        <v>46.316800092591222</v>
      </c>
      <c r="M78" s="12">
        <v>10.65255636553966</v>
      </c>
      <c r="N78" s="12" t="s">
        <v>17</v>
      </c>
      <c r="O78" s="12">
        <v>63.579212916246213</v>
      </c>
    </row>
    <row r="79" spans="1:15" x14ac:dyDescent="0.25">
      <c r="A79" s="21" t="s">
        <v>20</v>
      </c>
      <c r="B79" s="3">
        <v>2040</v>
      </c>
      <c r="C79" s="12">
        <v>60</v>
      </c>
      <c r="D79" s="12">
        <v>40</v>
      </c>
      <c r="E79" s="12">
        <v>18690695.40473149</v>
      </c>
      <c r="F79" s="12">
        <v>18002434.496121161</v>
      </c>
      <c r="G79" s="12">
        <v>645234197.65037811</v>
      </c>
      <c r="H79" s="12">
        <v>20869151.989971131</v>
      </c>
      <c r="I79" s="12">
        <v>43439.976517236508</v>
      </c>
      <c r="J79" s="12">
        <v>179874502.14409241</v>
      </c>
      <c r="K79" s="12">
        <v>92.761373182339767</v>
      </c>
      <c r="L79" s="12">
        <v>46.315719523908392</v>
      </c>
      <c r="M79" s="12">
        <v>10.74262298767932</v>
      </c>
      <c r="N79" s="12" t="s">
        <v>17</v>
      </c>
      <c r="O79" s="12">
        <v>63.579212916246213</v>
      </c>
    </row>
    <row r="80" spans="1:15" x14ac:dyDescent="0.25">
      <c r="A80" s="21" t="s">
        <v>20</v>
      </c>
      <c r="B80" s="3">
        <v>2040</v>
      </c>
      <c r="C80" s="12">
        <v>50</v>
      </c>
      <c r="D80" s="12">
        <v>50</v>
      </c>
      <c r="E80" s="12">
        <v>18689271.50921119</v>
      </c>
      <c r="F80" s="12">
        <v>18002512.927323971</v>
      </c>
      <c r="G80" s="12">
        <v>645235601.22743106</v>
      </c>
      <c r="H80" s="12">
        <v>20799248.839615189</v>
      </c>
      <c r="I80" s="12">
        <v>43562.074966591077</v>
      </c>
      <c r="J80" s="12">
        <v>180416313.79131991</v>
      </c>
      <c r="K80" s="12">
        <v>92.761574966025876</v>
      </c>
      <c r="L80" s="12">
        <v>46.315921307594479</v>
      </c>
      <c r="M80" s="12">
        <v>10.76869821312774</v>
      </c>
      <c r="N80" s="12" t="s">
        <v>17</v>
      </c>
      <c r="O80" s="12">
        <v>63.579212916246213</v>
      </c>
    </row>
    <row r="81" spans="1:15" x14ac:dyDescent="0.25">
      <c r="A81" s="21" t="s">
        <v>20</v>
      </c>
      <c r="B81" s="3">
        <v>2040</v>
      </c>
      <c r="C81" s="12">
        <v>0</v>
      </c>
      <c r="D81" s="12">
        <v>100</v>
      </c>
      <c r="E81" s="12">
        <v>18683151.64547538</v>
      </c>
      <c r="F81" s="12">
        <v>18002854.501836959</v>
      </c>
      <c r="G81" s="12">
        <v>645241713.92405057</v>
      </c>
      <c r="H81" s="12">
        <v>20457134.921079669</v>
      </c>
      <c r="I81" s="12">
        <v>44172.567213363916</v>
      </c>
      <c r="J81" s="12">
        <v>183125372.02745751</v>
      </c>
      <c r="K81" s="12">
        <v>92.762453751022605</v>
      </c>
      <c r="L81" s="12">
        <v>46.316800092591222</v>
      </c>
      <c r="M81" s="12">
        <v>10.89894699672173</v>
      </c>
      <c r="N81" s="12" t="s">
        <v>17</v>
      </c>
      <c r="O81" s="12">
        <v>63.579212916246213</v>
      </c>
    </row>
    <row r="82" spans="1:15" x14ac:dyDescent="0.25">
      <c r="A82" s="21" t="s">
        <v>20</v>
      </c>
      <c r="B82" s="3">
        <v>2040</v>
      </c>
      <c r="C82" s="8">
        <v>100</v>
      </c>
      <c r="D82" s="8">
        <v>0</v>
      </c>
      <c r="E82" s="8">
        <v>19647757.104606759</v>
      </c>
      <c r="F82" s="8">
        <v>18952796.469302729</v>
      </c>
      <c r="G82" s="8">
        <v>645766539.24050629</v>
      </c>
      <c r="H82" s="8">
        <v>22601029.677717458</v>
      </c>
      <c r="I82" s="8">
        <v>43486.884878680052</v>
      </c>
      <c r="J82" s="8">
        <v>180055618.07602319</v>
      </c>
      <c r="K82" s="8">
        <v>92.837904675993059</v>
      </c>
      <c r="L82" s="8">
        <v>48.760760976804598</v>
      </c>
      <c r="M82" s="8">
        <v>10.316706052473171</v>
      </c>
      <c r="N82" s="8" t="s">
        <v>18</v>
      </c>
      <c r="O82" s="8">
        <v>61</v>
      </c>
    </row>
    <row r="83" spans="1:15" x14ac:dyDescent="0.25">
      <c r="A83" s="21" t="s">
        <v>20</v>
      </c>
      <c r="B83" s="3">
        <v>2040</v>
      </c>
      <c r="C83" s="8">
        <v>60</v>
      </c>
      <c r="D83" s="8">
        <v>40</v>
      </c>
      <c r="E83" s="8">
        <v>19663000.99124407</v>
      </c>
      <c r="F83" s="8">
        <v>18951959.753748938</v>
      </c>
      <c r="G83" s="8">
        <v>645757910.27946651</v>
      </c>
      <c r="H83" s="8">
        <v>22173352.95168012</v>
      </c>
      <c r="I83" s="8">
        <v>43986.441371875393</v>
      </c>
      <c r="J83" s="8">
        <v>182271249.00392711</v>
      </c>
      <c r="K83" s="8">
        <v>92.83666414305462</v>
      </c>
      <c r="L83" s="8">
        <v>48.758608318900549</v>
      </c>
      <c r="M83" s="8">
        <v>10.399663229841559</v>
      </c>
      <c r="N83" s="8" t="s">
        <v>18</v>
      </c>
      <c r="O83" s="8">
        <v>61</v>
      </c>
    </row>
    <row r="84" spans="1:15" x14ac:dyDescent="0.25">
      <c r="A84" s="21" t="s">
        <v>20</v>
      </c>
      <c r="B84" s="3">
        <v>2040</v>
      </c>
      <c r="C84" s="8">
        <v>50</v>
      </c>
      <c r="D84" s="8">
        <v>50</v>
      </c>
      <c r="E84" s="8">
        <v>19664881.00097587</v>
      </c>
      <c r="F84" s="8">
        <v>18951866.069400541</v>
      </c>
      <c r="G84" s="8">
        <v>645753805.54067111</v>
      </c>
      <c r="H84" s="8">
        <v>22130802.531545568</v>
      </c>
      <c r="I84" s="8">
        <v>44111.330495174232</v>
      </c>
      <c r="J84" s="8">
        <v>182825156.73590299</v>
      </c>
      <c r="K84" s="8">
        <v>92.836074029869991</v>
      </c>
      <c r="L84" s="8">
        <v>48.758367292721267</v>
      </c>
      <c r="M84" s="8">
        <v>10.424678928276791</v>
      </c>
      <c r="N84" s="8" t="s">
        <v>18</v>
      </c>
      <c r="O84" s="8">
        <v>61</v>
      </c>
    </row>
    <row r="85" spans="1:15" x14ac:dyDescent="0.25">
      <c r="A85" s="21" t="s">
        <v>20</v>
      </c>
      <c r="B85" s="3">
        <v>2040</v>
      </c>
      <c r="C85" s="8">
        <v>0</v>
      </c>
      <c r="D85" s="8">
        <v>100</v>
      </c>
      <c r="E85" s="8">
        <v>19647757.104606759</v>
      </c>
      <c r="F85" s="8">
        <v>18952796.469302729</v>
      </c>
      <c r="G85" s="8">
        <v>645766539.24050629</v>
      </c>
      <c r="H85" s="8">
        <v>21715869.074580189</v>
      </c>
      <c r="I85" s="8">
        <v>44735.776111668398</v>
      </c>
      <c r="J85" s="8">
        <v>185594695.3957828</v>
      </c>
      <c r="K85" s="8">
        <v>92.837904675993059</v>
      </c>
      <c r="L85" s="8">
        <v>48.760760976804598</v>
      </c>
      <c r="M85" s="8">
        <v>10.553637198510391</v>
      </c>
      <c r="N85" s="8" t="s">
        <v>18</v>
      </c>
      <c r="O85" s="8">
        <v>61</v>
      </c>
    </row>
    <row r="86" spans="1:15" x14ac:dyDescent="0.25">
      <c r="A86" s="21" t="s">
        <v>20</v>
      </c>
      <c r="B86" s="3">
        <v>2050</v>
      </c>
      <c r="C86" s="12">
        <v>100</v>
      </c>
      <c r="D86" s="12">
        <v>0</v>
      </c>
      <c r="E86" s="12">
        <v>37657636.733399458</v>
      </c>
      <c r="F86" s="12">
        <v>36123092.527533762</v>
      </c>
      <c r="G86" s="12">
        <v>948458000</v>
      </c>
      <c r="H86" s="12">
        <v>34486978.671938322</v>
      </c>
      <c r="I86" s="12">
        <v>33215.492674753121</v>
      </c>
      <c r="J86" s="12">
        <v>178045790.9967851</v>
      </c>
      <c r="K86" s="12">
        <v>100</v>
      </c>
      <c r="L86" s="12">
        <v>71.575230532084717</v>
      </c>
      <c r="M86" s="12">
        <v>5.6446979577151302</v>
      </c>
      <c r="N86" s="12" t="s">
        <v>16</v>
      </c>
      <c r="O86" s="12">
        <v>48.606456043956037</v>
      </c>
    </row>
    <row r="87" spans="1:15" x14ac:dyDescent="0.25">
      <c r="A87" s="21" t="s">
        <v>20</v>
      </c>
      <c r="B87" s="3">
        <v>2050</v>
      </c>
      <c r="C87" s="12">
        <v>60</v>
      </c>
      <c r="D87" s="12">
        <v>40</v>
      </c>
      <c r="E87" s="12">
        <v>37728175.196192756</v>
      </c>
      <c r="F87" s="12">
        <v>36121643.957832508</v>
      </c>
      <c r="G87" s="12">
        <v>948457820.1336031</v>
      </c>
      <c r="H87" s="12">
        <v>33712204.248223022</v>
      </c>
      <c r="I87" s="12">
        <v>34148.937697913127</v>
      </c>
      <c r="J87" s="12">
        <v>182162133.7729511</v>
      </c>
      <c r="K87" s="12">
        <v>99.999981035913351</v>
      </c>
      <c r="L87" s="12">
        <v>71.572360298584343</v>
      </c>
      <c r="M87" s="12">
        <v>5.7227386650987517</v>
      </c>
      <c r="N87" s="12" t="s">
        <v>16</v>
      </c>
      <c r="O87" s="12">
        <v>48.606456043956037</v>
      </c>
    </row>
    <row r="88" spans="1:15" x14ac:dyDescent="0.25">
      <c r="A88" s="21" t="s">
        <v>20</v>
      </c>
      <c r="B88" s="3">
        <v>2050</v>
      </c>
      <c r="C88" s="12">
        <v>50</v>
      </c>
      <c r="D88" s="12">
        <v>50</v>
      </c>
      <c r="E88" s="12">
        <v>37687156.115444571</v>
      </c>
      <c r="F88" s="12">
        <v>36122584.950757772</v>
      </c>
      <c r="G88" s="12">
        <v>948457857.65555692</v>
      </c>
      <c r="H88" s="12">
        <v>33571193.340870723</v>
      </c>
      <c r="I88" s="12">
        <v>34382.298953703132</v>
      </c>
      <c r="J88" s="12">
        <v>183191219.46699259</v>
      </c>
      <c r="K88" s="12">
        <v>99.999984992014078</v>
      </c>
      <c r="L88" s="12">
        <v>71.574224806322803</v>
      </c>
      <c r="M88" s="12">
        <v>5.7525379320933023</v>
      </c>
      <c r="N88" s="12" t="s">
        <v>16</v>
      </c>
      <c r="O88" s="12">
        <v>48.606456043956037</v>
      </c>
    </row>
    <row r="89" spans="1:15" x14ac:dyDescent="0.25">
      <c r="A89" s="21" t="s">
        <v>20</v>
      </c>
      <c r="B89" s="3">
        <v>2050</v>
      </c>
      <c r="C89" s="12">
        <v>0</v>
      </c>
      <c r="D89" s="12">
        <v>100</v>
      </c>
      <c r="E89" s="12">
        <v>37657636.733399458</v>
      </c>
      <c r="F89" s="12">
        <v>36123092.527533762</v>
      </c>
      <c r="G89" s="12">
        <v>948458000</v>
      </c>
      <c r="H89" s="12">
        <v>32985914.200177651</v>
      </c>
      <c r="I89" s="12">
        <v>35549.105232653143</v>
      </c>
      <c r="J89" s="12">
        <v>188336647.9372001</v>
      </c>
      <c r="K89" s="12">
        <v>100</v>
      </c>
      <c r="L89" s="12">
        <v>71.575230532084717</v>
      </c>
      <c r="M89" s="12">
        <v>5.8781732058688272</v>
      </c>
      <c r="N89" s="12" t="s">
        <v>16</v>
      </c>
      <c r="O89" s="12">
        <v>48.606456043956037</v>
      </c>
    </row>
    <row r="90" spans="1:15" x14ac:dyDescent="0.25">
      <c r="A90" s="21" t="s">
        <v>20</v>
      </c>
      <c r="B90" s="3">
        <v>2050</v>
      </c>
      <c r="C90" s="8">
        <v>100</v>
      </c>
      <c r="D90" s="8">
        <v>0</v>
      </c>
      <c r="E90" s="8">
        <v>12093243.331383109</v>
      </c>
      <c r="F90" s="8">
        <v>11098711.508258609</v>
      </c>
      <c r="G90" s="8">
        <v>948458000</v>
      </c>
      <c r="H90" s="8">
        <v>16973605.217331741</v>
      </c>
      <c r="I90" s="8">
        <v>24978.103392730631</v>
      </c>
      <c r="J90" s="8">
        <v>130496905.4421071</v>
      </c>
      <c r="K90" s="8">
        <v>100</v>
      </c>
      <c r="L90" s="8">
        <v>21.99127425779529</v>
      </c>
      <c r="M90" s="8">
        <v>12.196520380935929</v>
      </c>
      <c r="N90" s="8" t="s">
        <v>17</v>
      </c>
      <c r="O90" s="8">
        <v>57.548865619546248</v>
      </c>
    </row>
    <row r="91" spans="1:15" x14ac:dyDescent="0.25">
      <c r="A91" s="21" t="s">
        <v>20</v>
      </c>
      <c r="B91" s="3">
        <v>2050</v>
      </c>
      <c r="C91" s="8">
        <v>60</v>
      </c>
      <c r="D91" s="8">
        <v>40</v>
      </c>
      <c r="E91" s="8">
        <v>12121735.895969121</v>
      </c>
      <c r="F91" s="8">
        <v>11097357.887962019</v>
      </c>
      <c r="G91" s="8">
        <v>948432561.4241786</v>
      </c>
      <c r="H91" s="8">
        <v>16594592.87925671</v>
      </c>
      <c r="I91" s="8">
        <v>25565.126551522229</v>
      </c>
      <c r="J91" s="8">
        <v>133117547.3426372</v>
      </c>
      <c r="K91" s="8">
        <v>99.997317901707675</v>
      </c>
      <c r="L91" s="8">
        <v>21.988592159502971</v>
      </c>
      <c r="M91" s="8">
        <v>12.352826908086501</v>
      </c>
      <c r="N91" s="8" t="s">
        <v>17</v>
      </c>
      <c r="O91" s="8">
        <v>57.548865619546248</v>
      </c>
    </row>
    <row r="92" spans="1:15" x14ac:dyDescent="0.25">
      <c r="A92" s="21" t="s">
        <v>20</v>
      </c>
      <c r="B92" s="3">
        <v>2050</v>
      </c>
      <c r="C92" s="8">
        <v>50</v>
      </c>
      <c r="D92" s="8">
        <v>50</v>
      </c>
      <c r="E92" s="8">
        <v>12112199.72956406</v>
      </c>
      <c r="F92" s="8">
        <v>11097969.79550191</v>
      </c>
      <c r="G92" s="8">
        <v>948444060.99786878</v>
      </c>
      <c r="H92" s="8">
        <v>16546998.02371644</v>
      </c>
      <c r="I92" s="8">
        <v>25711.88234122012</v>
      </c>
      <c r="J92" s="8">
        <v>133772707.81776971</v>
      </c>
      <c r="K92" s="8">
        <v>99.998530351145618</v>
      </c>
      <c r="L92" s="8">
        <v>21.989804608940911</v>
      </c>
      <c r="M92" s="8">
        <v>12.41272610101176</v>
      </c>
      <c r="N92" s="8" t="s">
        <v>17</v>
      </c>
      <c r="O92" s="8">
        <v>57.548865619546248</v>
      </c>
    </row>
    <row r="93" spans="1:15" x14ac:dyDescent="0.25">
      <c r="A93" s="21" t="s">
        <v>20</v>
      </c>
      <c r="B93" s="3">
        <v>2050</v>
      </c>
      <c r="C93" s="8">
        <v>0</v>
      </c>
      <c r="D93" s="8">
        <v>100</v>
      </c>
      <c r="E93" s="8">
        <v>12093243.331383109</v>
      </c>
      <c r="F93" s="8">
        <v>11098711.508258609</v>
      </c>
      <c r="G93" s="8">
        <v>948458000</v>
      </c>
      <c r="H93" s="8">
        <v>16310380.66622195</v>
      </c>
      <c r="I93" s="8">
        <v>26445.66128970962</v>
      </c>
      <c r="J93" s="8">
        <v>137048510.19343221</v>
      </c>
      <c r="K93" s="8">
        <v>100</v>
      </c>
      <c r="L93" s="8">
        <v>21.99127425779529</v>
      </c>
      <c r="M93" s="8">
        <v>12.683556620653979</v>
      </c>
      <c r="N93" s="8" t="s">
        <v>17</v>
      </c>
      <c r="O93" s="8">
        <v>57.548865619546248</v>
      </c>
    </row>
    <row r="94" spans="1:15" x14ac:dyDescent="0.25">
      <c r="A94" s="21" t="s">
        <v>20</v>
      </c>
      <c r="B94" s="3">
        <v>2050</v>
      </c>
      <c r="C94" s="12">
        <v>100</v>
      </c>
      <c r="D94" s="12">
        <v>0</v>
      </c>
      <c r="E94" s="12">
        <v>12181095.227077451</v>
      </c>
      <c r="F94" s="12">
        <v>11186563.403952951</v>
      </c>
      <c r="G94" s="12">
        <v>948458000</v>
      </c>
      <c r="H94" s="12">
        <v>16992993.018542029</v>
      </c>
      <c r="I94" s="12">
        <v>24978.103392730631</v>
      </c>
      <c r="J94" s="12">
        <v>130496905.4421071</v>
      </c>
      <c r="K94" s="12">
        <v>100</v>
      </c>
      <c r="L94" s="12">
        <v>22.1653462778531</v>
      </c>
      <c r="M94" s="12">
        <v>12.11014886708462</v>
      </c>
      <c r="N94" s="12" t="s">
        <v>18</v>
      </c>
      <c r="O94" s="12">
        <v>57</v>
      </c>
    </row>
    <row r="95" spans="1:15" x14ac:dyDescent="0.25">
      <c r="A95" s="21" t="s">
        <v>20</v>
      </c>
      <c r="B95" s="3">
        <v>2050</v>
      </c>
      <c r="C95" s="12">
        <v>60</v>
      </c>
      <c r="D95" s="12">
        <v>40</v>
      </c>
      <c r="E95" s="12">
        <v>12209587.79166346</v>
      </c>
      <c r="F95" s="12">
        <v>11185209.783656361</v>
      </c>
      <c r="G95" s="12">
        <v>948432561.4241786</v>
      </c>
      <c r="H95" s="12">
        <v>16616806.24833115</v>
      </c>
      <c r="I95" s="12">
        <v>25565.126551522229</v>
      </c>
      <c r="J95" s="12">
        <v>133117547.3426372</v>
      </c>
      <c r="K95" s="12">
        <v>99.997317901707675</v>
      </c>
      <c r="L95" s="12">
        <v>22.162664179560789</v>
      </c>
      <c r="M95" s="12">
        <v>12.26576369922774</v>
      </c>
      <c r="N95" s="12" t="s">
        <v>18</v>
      </c>
      <c r="O95" s="12">
        <v>57</v>
      </c>
    </row>
    <row r="96" spans="1:15" x14ac:dyDescent="0.25">
      <c r="A96" s="21" t="s">
        <v>20</v>
      </c>
      <c r="B96" s="3">
        <v>2050</v>
      </c>
      <c r="C96" s="12">
        <v>50</v>
      </c>
      <c r="D96" s="12">
        <v>50</v>
      </c>
      <c r="E96" s="12">
        <v>12200051.625258399</v>
      </c>
      <c r="F96" s="12">
        <v>11185821.69119625</v>
      </c>
      <c r="G96" s="12">
        <v>948444060.99786878</v>
      </c>
      <c r="H96" s="12">
        <v>16569376.754903089</v>
      </c>
      <c r="I96" s="12">
        <v>25711.88234122012</v>
      </c>
      <c r="J96" s="12">
        <v>133772707.81776971</v>
      </c>
      <c r="K96" s="12">
        <v>99.998530351145618</v>
      </c>
      <c r="L96" s="12">
        <v>22.163876628998739</v>
      </c>
      <c r="M96" s="12">
        <v>12.32517706266912</v>
      </c>
      <c r="N96" s="12" t="s">
        <v>18</v>
      </c>
      <c r="O96" s="12">
        <v>57</v>
      </c>
    </row>
    <row r="97" spans="1:15" x14ac:dyDescent="0.25">
      <c r="A97" s="21" t="s">
        <v>20</v>
      </c>
      <c r="B97" s="3">
        <v>2050</v>
      </c>
      <c r="C97" s="12">
        <v>0</v>
      </c>
      <c r="D97" s="12">
        <v>100</v>
      </c>
      <c r="E97" s="12">
        <v>12181095.227077451</v>
      </c>
      <c r="F97" s="12">
        <v>11186563.403952951</v>
      </c>
      <c r="G97" s="12">
        <v>948458000</v>
      </c>
      <c r="H97" s="12">
        <v>16333586.193758201</v>
      </c>
      <c r="I97" s="12">
        <v>26445.66128970962</v>
      </c>
      <c r="J97" s="12">
        <v>137048510.19343221</v>
      </c>
      <c r="K97" s="12">
        <v>100</v>
      </c>
      <c r="L97" s="12">
        <v>22.1653462778531</v>
      </c>
      <c r="M97" s="12">
        <v>12.59398594204132</v>
      </c>
      <c r="N97" s="12" t="s">
        <v>18</v>
      </c>
      <c r="O97" s="12">
        <v>57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F5F85-2B9F-410F-8423-254919D22510}">
  <dimension ref="A1:Z89"/>
  <sheetViews>
    <sheetView zoomScaleNormal="100" workbookViewId="0">
      <selection activeCell="Y10" sqref="Y10"/>
    </sheetView>
  </sheetViews>
  <sheetFormatPr defaultRowHeight="15" x14ac:dyDescent="0.25"/>
  <cols>
    <col min="1" max="1" width="11" customWidth="1"/>
    <col min="3" max="3" width="9.140625" customWidth="1"/>
  </cols>
  <sheetData>
    <row r="1" spans="1:26" ht="36" customHeight="1" thickBot="1" x14ac:dyDescent="0.3">
      <c r="B1" s="130" t="s">
        <v>25</v>
      </c>
      <c r="C1" s="131"/>
      <c r="D1" s="131"/>
      <c r="E1" s="132"/>
      <c r="F1" s="130" t="s">
        <v>27</v>
      </c>
      <c r="G1" s="131"/>
      <c r="H1" s="131"/>
      <c r="I1" s="132"/>
      <c r="J1" s="130" t="s">
        <v>30</v>
      </c>
      <c r="K1" s="131"/>
      <c r="L1" s="131"/>
      <c r="M1" s="132"/>
      <c r="N1" s="130" t="s">
        <v>26</v>
      </c>
      <c r="O1" s="131"/>
      <c r="P1" s="131"/>
      <c r="Q1" s="132"/>
      <c r="R1" s="130" t="s">
        <v>28</v>
      </c>
      <c r="S1" s="131"/>
      <c r="T1" s="131"/>
      <c r="U1" s="132"/>
      <c r="V1" s="130" t="s">
        <v>29</v>
      </c>
      <c r="W1" s="131"/>
      <c r="X1" s="131"/>
      <c r="Y1" s="132"/>
    </row>
    <row r="2" spans="1:26" ht="15.75" thickBot="1" x14ac:dyDescent="0.3">
      <c r="A2" s="22" t="s">
        <v>1</v>
      </c>
      <c r="B2" s="38" t="s">
        <v>21</v>
      </c>
      <c r="C2" s="39" t="s">
        <v>22</v>
      </c>
      <c r="D2" s="39" t="s">
        <v>23</v>
      </c>
      <c r="E2" s="40" t="s">
        <v>24</v>
      </c>
      <c r="F2" s="38" t="s">
        <v>21</v>
      </c>
      <c r="G2" s="39" t="s">
        <v>22</v>
      </c>
      <c r="H2" s="39" t="s">
        <v>23</v>
      </c>
      <c r="I2" s="40" t="s">
        <v>24</v>
      </c>
      <c r="J2" s="38" t="s">
        <v>21</v>
      </c>
      <c r="K2" s="39" t="s">
        <v>22</v>
      </c>
      <c r="L2" s="39" t="s">
        <v>23</v>
      </c>
      <c r="M2" s="40" t="s">
        <v>24</v>
      </c>
      <c r="N2" s="38" t="s">
        <v>21</v>
      </c>
      <c r="O2" s="39" t="s">
        <v>22</v>
      </c>
      <c r="P2" s="39" t="s">
        <v>23</v>
      </c>
      <c r="Q2" s="41" t="s">
        <v>24</v>
      </c>
      <c r="R2" s="42" t="s">
        <v>21</v>
      </c>
      <c r="S2" s="39" t="s">
        <v>22</v>
      </c>
      <c r="T2" s="39" t="s">
        <v>23</v>
      </c>
      <c r="U2" s="41" t="s">
        <v>24</v>
      </c>
      <c r="V2" s="42" t="s">
        <v>21</v>
      </c>
      <c r="W2" s="39" t="s">
        <v>22</v>
      </c>
      <c r="X2" s="39" t="s">
        <v>23</v>
      </c>
      <c r="Y2" s="41" t="s">
        <v>24</v>
      </c>
    </row>
    <row r="3" spans="1:26" x14ac:dyDescent="0.25">
      <c r="A3" s="23">
        <v>2030</v>
      </c>
      <c r="B3" s="43">
        <f>Results!$M2</f>
        <v>6.217126234254545</v>
      </c>
      <c r="C3" s="44">
        <f>Results!$M3</f>
        <v>6.2546478719089453</v>
      </c>
      <c r="D3" s="44">
        <f>Results!$M4</f>
        <v>6.2960724749143129</v>
      </c>
      <c r="E3" s="45">
        <f>Results!$M5</f>
        <v>6.462209185459491</v>
      </c>
      <c r="F3" s="43">
        <f>Results!$M6</f>
        <v>7.7839863741690483</v>
      </c>
      <c r="G3" s="44">
        <f>Results!$M7</f>
        <v>7.8799881664825246</v>
      </c>
      <c r="H3" s="44">
        <f>Results!$M8</f>
        <v>7.9260671471533142</v>
      </c>
      <c r="I3" s="45">
        <f>Results!$M9</f>
        <v>8.1463507457219571</v>
      </c>
      <c r="J3" s="43">
        <f>Results!$M10</f>
        <v>8.4519503080463263</v>
      </c>
      <c r="K3" s="44">
        <f>Results!$M11</f>
        <v>8.4516392201016881</v>
      </c>
      <c r="L3" s="44">
        <f>Results!$M12</f>
        <v>8.4558031721636215</v>
      </c>
      <c r="M3" s="45">
        <f>Results!$M13</f>
        <v>8.4730308944205888</v>
      </c>
      <c r="N3" s="46">
        <f>Results!$K2/100</f>
        <v>0.93693672343447787</v>
      </c>
      <c r="O3" s="47">
        <f>Results!$K3/100</f>
        <v>0.93782808021589903</v>
      </c>
      <c r="P3" s="47">
        <f>Results!$K4/100</f>
        <v>0.93816569782016002</v>
      </c>
      <c r="Q3" s="49">
        <f>Results!$K5/100</f>
        <v>0.93917439927962609</v>
      </c>
      <c r="R3" s="46">
        <f>Results!$K6/100</f>
        <v>0.94949997439037703</v>
      </c>
      <c r="S3" s="47">
        <f>Results!$K7/100</f>
        <v>0.94976873008078011</v>
      </c>
      <c r="T3" s="47">
        <f>Results!$K8/100</f>
        <v>0.94985925501623891</v>
      </c>
      <c r="U3" s="49">
        <f>Results!$K9/100</f>
        <v>0.95024182478659425</v>
      </c>
      <c r="V3" s="46">
        <f>Results!$K10/100</f>
        <v>0.72270768165749344</v>
      </c>
      <c r="W3" s="47">
        <f>Results!$K11/100</f>
        <v>0.7227991534797773</v>
      </c>
      <c r="X3" s="47">
        <f>Results!$K12/100</f>
        <v>0.72284441408954636</v>
      </c>
      <c r="Y3" s="48">
        <f>Results!$K13/100</f>
        <v>0.72297874256921413</v>
      </c>
    </row>
    <row r="4" spans="1:26" ht="15.75" thickBot="1" x14ac:dyDescent="0.3">
      <c r="A4" s="24">
        <v>2040</v>
      </c>
      <c r="B4" s="27">
        <f>Results!$M14</f>
        <v>16.093699624146581</v>
      </c>
      <c r="C4" s="28">
        <f>Results!$M15</f>
        <v>16.31815662748479</v>
      </c>
      <c r="D4" s="28">
        <f>Results!$M16</f>
        <v>16.419611236361121</v>
      </c>
      <c r="E4" s="30">
        <f>Results!$M17</f>
        <v>16.840857367171761</v>
      </c>
      <c r="F4" s="27">
        <f>Results!$M18</f>
        <v>28.993732272549831</v>
      </c>
      <c r="G4" s="28">
        <f>Results!$M19</f>
        <v>29.4049717910966</v>
      </c>
      <c r="H4" s="28">
        <f>Results!$M20</f>
        <v>29.561689695601281</v>
      </c>
      <c r="I4" s="30">
        <f>Results!$M21</f>
        <v>30.185594796293749</v>
      </c>
      <c r="J4" s="27">
        <f>Results!$M22</f>
        <v>50.301332040376693</v>
      </c>
      <c r="K4" s="28">
        <f>Results!$M23</f>
        <v>50.441066640325502</v>
      </c>
      <c r="L4" s="28">
        <f>Results!$M24</f>
        <v>50.488373132845354</v>
      </c>
      <c r="M4" s="30">
        <f>Results!$M25</f>
        <v>50.71760447743717</v>
      </c>
      <c r="N4" s="35">
        <f>Results!$K14/100</f>
        <v>0.96994042478779918</v>
      </c>
      <c r="O4" s="33">
        <f>Results!$K15/100</f>
        <v>0.9699296892903323</v>
      </c>
      <c r="P4" s="33">
        <f>Results!$K16/100</f>
        <v>0.96993224795029587</v>
      </c>
      <c r="Q4" s="36">
        <f>Results!$K17/100</f>
        <v>0.96994042478779918</v>
      </c>
      <c r="R4" s="35">
        <f>Results!$K18/100</f>
        <v>0.94861728671889711</v>
      </c>
      <c r="S4" s="33">
        <f>Results!$K19/100</f>
        <v>0.94860699175490348</v>
      </c>
      <c r="T4" s="33">
        <f>Results!$K20/100</f>
        <v>0.94861138895028807</v>
      </c>
      <c r="U4" s="36">
        <f>Results!$K21/100</f>
        <v>0.94861728671889711</v>
      </c>
      <c r="V4" s="35">
        <f>Results!$K22/100</f>
        <v>0.865117437481567</v>
      </c>
      <c r="W4" s="33">
        <f>Results!$K23/100</f>
        <v>0.86510249088860758</v>
      </c>
      <c r="X4" s="33">
        <f>Results!$K24/100</f>
        <v>0.86510706595091758</v>
      </c>
      <c r="Y4" s="34">
        <f>Results!$K25/100</f>
        <v>0.865117437481567</v>
      </c>
    </row>
    <row r="5" spans="1:26" x14ac:dyDescent="0.25">
      <c r="A5" s="116"/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</row>
    <row r="6" spans="1:26" x14ac:dyDescent="0.25">
      <c r="A6" s="116"/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</row>
    <row r="7" spans="1:26" x14ac:dyDescent="0.25">
      <c r="A7" s="116"/>
      <c r="B7" s="116"/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</row>
    <row r="8" spans="1:26" x14ac:dyDescent="0.25">
      <c r="A8" s="116"/>
      <c r="B8" s="116"/>
      <c r="C8" s="116"/>
      <c r="D8" s="116"/>
      <c r="E8" s="116"/>
      <c r="F8" s="116"/>
      <c r="G8" s="134"/>
      <c r="H8" s="134"/>
      <c r="I8" s="134"/>
      <c r="J8" s="134"/>
      <c r="K8" s="116"/>
      <c r="L8" s="134"/>
      <c r="M8" s="134"/>
      <c r="N8" s="134"/>
      <c r="O8" s="134"/>
      <c r="P8" s="116"/>
      <c r="Q8" s="116"/>
      <c r="R8" s="116"/>
      <c r="S8" s="116"/>
      <c r="T8" s="116"/>
      <c r="U8" s="116"/>
      <c r="V8" s="116"/>
      <c r="W8" s="116"/>
      <c r="X8" s="116"/>
      <c r="Z8" t="s">
        <v>61</v>
      </c>
    </row>
    <row r="9" spans="1:26" x14ac:dyDescent="0.25">
      <c r="A9" s="116"/>
      <c r="B9" s="116"/>
      <c r="C9" s="116"/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</row>
    <row r="10" spans="1:26" x14ac:dyDescent="0.25">
      <c r="A10" s="116"/>
      <c r="B10" s="116"/>
      <c r="C10" s="116"/>
      <c r="D10" s="116"/>
      <c r="E10" s="116"/>
      <c r="F10" s="116"/>
      <c r="G10" s="116"/>
      <c r="H10" s="134"/>
      <c r="I10" s="134"/>
      <c r="J10" s="134"/>
      <c r="K10" s="134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</row>
    <row r="11" spans="1:26" x14ac:dyDescent="0.25">
      <c r="A11" s="116"/>
      <c r="B11" s="116"/>
      <c r="C11" s="116"/>
      <c r="D11" s="116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</row>
    <row r="12" spans="1:26" x14ac:dyDescent="0.25">
      <c r="A12" s="116"/>
      <c r="B12" s="116"/>
      <c r="C12" s="116"/>
      <c r="D12" s="116"/>
      <c r="E12" s="116"/>
      <c r="F12" s="116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</row>
    <row r="13" spans="1:26" x14ac:dyDescent="0.25">
      <c r="A13" s="116"/>
      <c r="B13" s="116"/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</row>
    <row r="14" spans="1:26" x14ac:dyDescent="0.25">
      <c r="A14" s="116"/>
      <c r="B14" s="116"/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</row>
    <row r="15" spans="1:26" x14ac:dyDescent="0.25">
      <c r="A15" s="116"/>
      <c r="B15" s="116"/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</row>
    <row r="16" spans="1:26" x14ac:dyDescent="0.25">
      <c r="A16" s="116"/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</row>
    <row r="17" spans="1:24" x14ac:dyDescent="0.25">
      <c r="A17" s="116"/>
      <c r="B17" s="116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</row>
    <row r="18" spans="1:24" x14ac:dyDescent="0.25">
      <c r="A18" s="116"/>
      <c r="B18" s="116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</row>
    <row r="19" spans="1:24" x14ac:dyDescent="0.25">
      <c r="A19" s="116"/>
      <c r="B19" s="116"/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</row>
    <row r="20" spans="1:24" x14ac:dyDescent="0.25">
      <c r="A20" s="116"/>
      <c r="B20" s="116"/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</row>
    <row r="21" spans="1:24" x14ac:dyDescent="0.25">
      <c r="A21" s="116"/>
      <c r="B21" s="116"/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</row>
    <row r="22" spans="1:24" x14ac:dyDescent="0.25">
      <c r="A22" s="116"/>
      <c r="B22" s="116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</row>
    <row r="23" spans="1:24" x14ac:dyDescent="0.25">
      <c r="A23" s="116"/>
      <c r="B23" s="116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</row>
    <row r="24" spans="1:24" x14ac:dyDescent="0.25">
      <c r="A24" s="116"/>
      <c r="B24" s="116"/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</row>
    <row r="25" spans="1:24" x14ac:dyDescent="0.25">
      <c r="A25" s="116"/>
      <c r="B25" s="116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</row>
    <row r="26" spans="1:24" x14ac:dyDescent="0.25">
      <c r="A26" s="116"/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</row>
    <row r="27" spans="1:24" x14ac:dyDescent="0.25">
      <c r="A27" s="116"/>
      <c r="B27" s="116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</row>
    <row r="28" spans="1:24" x14ac:dyDescent="0.25">
      <c r="A28" s="116"/>
      <c r="B28" s="116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</row>
    <row r="29" spans="1:24" x14ac:dyDescent="0.25">
      <c r="A29" s="116"/>
      <c r="B29" s="116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</row>
    <row r="30" spans="1:24" x14ac:dyDescent="0.25">
      <c r="A30" s="116"/>
      <c r="B30" s="116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</row>
    <row r="31" spans="1:24" x14ac:dyDescent="0.25">
      <c r="A31" s="116"/>
      <c r="B31" s="116"/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</row>
    <row r="32" spans="1:24" x14ac:dyDescent="0.25">
      <c r="A32" s="116"/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</row>
    <row r="33" spans="1:24" x14ac:dyDescent="0.25">
      <c r="A33" s="116"/>
      <c r="B33" s="116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</row>
    <row r="34" spans="1:24" x14ac:dyDescent="0.25">
      <c r="A34" s="116"/>
      <c r="B34" s="116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</row>
    <row r="35" spans="1:24" x14ac:dyDescent="0.25">
      <c r="A35" s="116"/>
      <c r="B35" s="116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</row>
    <row r="36" spans="1:24" x14ac:dyDescent="0.25">
      <c r="H36" s="116"/>
      <c r="I36" s="116"/>
      <c r="J36" s="116"/>
    </row>
    <row r="37" spans="1:24" x14ac:dyDescent="0.25"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</row>
    <row r="38" spans="1:24" ht="15.75" thickBot="1" x14ac:dyDescent="0.3">
      <c r="B38" s="133"/>
      <c r="C38" s="133"/>
      <c r="D38" s="133"/>
      <c r="E38" s="133"/>
      <c r="F38" s="133"/>
      <c r="G38" s="133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</row>
    <row r="39" spans="1:24" ht="75.75" customHeight="1" thickBot="1" x14ac:dyDescent="0.3">
      <c r="B39" s="94" t="s">
        <v>48</v>
      </c>
      <c r="C39" s="112" t="s">
        <v>51</v>
      </c>
      <c r="D39" s="94" t="s">
        <v>49</v>
      </c>
      <c r="E39" s="95" t="s">
        <v>52</v>
      </c>
      <c r="F39" s="112" t="s">
        <v>50</v>
      </c>
      <c r="G39" s="95" t="s">
        <v>53</v>
      </c>
      <c r="H39" s="117"/>
      <c r="I39" s="117"/>
      <c r="J39" s="116"/>
      <c r="K39" s="117"/>
      <c r="L39" s="117"/>
      <c r="M39" s="117"/>
      <c r="N39" s="116"/>
      <c r="O39" s="116"/>
      <c r="P39" s="116"/>
      <c r="Q39" s="116"/>
      <c r="R39" s="116"/>
      <c r="S39" s="116"/>
      <c r="T39" s="116"/>
      <c r="U39" s="116"/>
      <c r="V39" s="116"/>
    </row>
    <row r="40" spans="1:24" x14ac:dyDescent="0.25">
      <c r="A40" s="99" t="s">
        <v>21</v>
      </c>
      <c r="B40" s="43">
        <f>B3</f>
        <v>6.217126234254545</v>
      </c>
      <c r="C40" s="103">
        <f>B4</f>
        <v>16.093699624146581</v>
      </c>
      <c r="D40" s="43">
        <f>F3</f>
        <v>7.7839863741690483</v>
      </c>
      <c r="E40" s="74">
        <f>F4</f>
        <v>28.993732272549831</v>
      </c>
      <c r="F40" s="107">
        <f>J3</f>
        <v>8.4519503080463263</v>
      </c>
      <c r="G40" s="74">
        <f>J4</f>
        <v>50.301332040376693</v>
      </c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</row>
    <row r="41" spans="1:24" x14ac:dyDescent="0.25">
      <c r="A41" s="100" t="s">
        <v>23</v>
      </c>
      <c r="B41" s="26">
        <f>D3</f>
        <v>6.2960724749143129</v>
      </c>
      <c r="C41" s="104">
        <f>D4</f>
        <v>16.419611236361121</v>
      </c>
      <c r="D41" s="26">
        <f>H3</f>
        <v>7.9260671471533142</v>
      </c>
      <c r="E41" s="69">
        <f>H4</f>
        <v>29.561689695601281</v>
      </c>
      <c r="F41" s="108">
        <f>L3</f>
        <v>8.4558031721636215</v>
      </c>
      <c r="G41" s="69">
        <f>L4</f>
        <v>50.488373132845354</v>
      </c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</row>
    <row r="42" spans="1:24" x14ac:dyDescent="0.25">
      <c r="A42" s="100" t="s">
        <v>22</v>
      </c>
      <c r="B42" s="26">
        <f>C3</f>
        <v>6.2546478719089453</v>
      </c>
      <c r="C42" s="104">
        <f>C4</f>
        <v>16.31815662748479</v>
      </c>
      <c r="D42" s="26">
        <f>G3</f>
        <v>7.8799881664825246</v>
      </c>
      <c r="E42" s="69">
        <f>G4</f>
        <v>29.4049717910966</v>
      </c>
      <c r="F42" s="108">
        <f>K3</f>
        <v>8.4516392201016881</v>
      </c>
      <c r="G42" s="69">
        <f>K4</f>
        <v>50.441066640325502</v>
      </c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</row>
    <row r="43" spans="1:24" ht="15.75" thickBot="1" x14ac:dyDescent="0.3">
      <c r="A43" s="101" t="s">
        <v>24</v>
      </c>
      <c r="B43" s="27">
        <f>E3</f>
        <v>6.462209185459491</v>
      </c>
      <c r="C43" s="105">
        <f>E4</f>
        <v>16.840857367171761</v>
      </c>
      <c r="D43" s="27">
        <f>I3</f>
        <v>8.1463507457219571</v>
      </c>
      <c r="E43" s="70">
        <f>I4</f>
        <v>30.185594796293749</v>
      </c>
      <c r="F43" s="109">
        <f>M3</f>
        <v>8.4730308944205888</v>
      </c>
      <c r="G43" s="70">
        <f>M4</f>
        <v>50.71760447743717</v>
      </c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</row>
    <row r="44" spans="1:24" ht="15.75" thickBot="1" x14ac:dyDescent="0.3"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</row>
    <row r="45" spans="1:24" ht="45.75" thickBot="1" x14ac:dyDescent="0.3">
      <c r="B45" s="94" t="s">
        <v>48</v>
      </c>
      <c r="C45" s="115" t="s">
        <v>51</v>
      </c>
      <c r="D45" s="94" t="s">
        <v>49</v>
      </c>
      <c r="E45" s="95" t="s">
        <v>52</v>
      </c>
      <c r="F45" s="94" t="s">
        <v>50</v>
      </c>
      <c r="G45" s="115" t="s">
        <v>53</v>
      </c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</row>
    <row r="46" spans="1:24" x14ac:dyDescent="0.25">
      <c r="A46" s="99" t="s">
        <v>21</v>
      </c>
      <c r="B46" s="46">
        <f>N3</f>
        <v>0.93693672343447787</v>
      </c>
      <c r="C46" s="113">
        <f>N4</f>
        <v>0.96994042478779918</v>
      </c>
      <c r="D46" s="46">
        <f>R3</f>
        <v>0.94949997439037703</v>
      </c>
      <c r="E46" s="48">
        <f>R4</f>
        <v>0.94861728671889711</v>
      </c>
      <c r="F46" s="46">
        <f>V3</f>
        <v>0.72270768165749344</v>
      </c>
      <c r="G46" s="113">
        <f>X3</f>
        <v>0.72284441408954636</v>
      </c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</row>
    <row r="47" spans="1:24" ht="15.75" thickBot="1" x14ac:dyDescent="0.3">
      <c r="A47" s="101" t="s">
        <v>23</v>
      </c>
      <c r="B47" s="35">
        <f>P3</f>
        <v>0.93816569782016002</v>
      </c>
      <c r="C47" s="114">
        <f>P4</f>
        <v>0.96993224795029587</v>
      </c>
      <c r="D47" s="35">
        <f>T3</f>
        <v>0.94985925501623891</v>
      </c>
      <c r="E47" s="34">
        <f>T4</f>
        <v>0.94861138895028807</v>
      </c>
      <c r="F47" s="35">
        <f>V4</f>
        <v>0.865117437481567</v>
      </c>
      <c r="G47" s="114">
        <f>X4</f>
        <v>0.86510706595091758</v>
      </c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</row>
    <row r="48" spans="1:24" x14ac:dyDescent="0.25">
      <c r="A48" s="110"/>
      <c r="B48" s="111"/>
      <c r="C48" s="111"/>
      <c r="D48" s="111"/>
      <c r="E48" s="111"/>
      <c r="F48" s="111"/>
      <c r="G48" s="111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</row>
    <row r="49" spans="1:22" x14ac:dyDescent="0.25">
      <c r="A49" s="110"/>
      <c r="B49" s="111"/>
      <c r="C49" s="111"/>
      <c r="D49" s="111"/>
      <c r="E49" s="111"/>
      <c r="F49" s="111"/>
      <c r="G49" s="111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</row>
    <row r="50" spans="1:22" x14ac:dyDescent="0.25"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</row>
    <row r="51" spans="1:22" x14ac:dyDescent="0.25"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</row>
    <row r="52" spans="1:22" x14ac:dyDescent="0.25"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</row>
    <row r="53" spans="1:22" x14ac:dyDescent="0.25"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</row>
    <row r="54" spans="1:22" x14ac:dyDescent="0.25">
      <c r="H54" s="116"/>
      <c r="I54" s="116"/>
      <c r="J54" s="116"/>
      <c r="K54" s="116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6"/>
    </row>
    <row r="55" spans="1:22" x14ac:dyDescent="0.25"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</row>
    <row r="56" spans="1:22" x14ac:dyDescent="0.25"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</row>
    <row r="57" spans="1:22" x14ac:dyDescent="0.25"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</row>
    <row r="58" spans="1:22" x14ac:dyDescent="0.25"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</row>
    <row r="59" spans="1:22" x14ac:dyDescent="0.25"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</row>
    <row r="60" spans="1:22" x14ac:dyDescent="0.25">
      <c r="A60" s="116"/>
      <c r="B60" s="116"/>
      <c r="C60" s="116"/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</row>
    <row r="61" spans="1:22" ht="23.25" customHeight="1" x14ac:dyDescent="0.25">
      <c r="A61" s="118"/>
      <c r="B61" s="119"/>
      <c r="C61" s="119"/>
      <c r="D61" s="119"/>
      <c r="E61" s="119"/>
      <c r="F61" s="119"/>
      <c r="G61" s="119"/>
      <c r="H61" s="119"/>
      <c r="I61" s="119"/>
      <c r="J61" s="117"/>
      <c r="K61" s="117"/>
      <c r="L61" s="117"/>
      <c r="M61" s="117"/>
      <c r="N61" s="116"/>
      <c r="O61" s="116"/>
      <c r="P61" s="116"/>
    </row>
    <row r="62" spans="1:22" x14ac:dyDescent="0.25">
      <c r="A62" s="120"/>
      <c r="B62" s="121"/>
      <c r="C62" s="122"/>
      <c r="D62" s="123"/>
      <c r="E62" s="120"/>
      <c r="F62" s="124"/>
      <c r="G62" s="124"/>
      <c r="H62" s="124"/>
      <c r="I62" s="124"/>
      <c r="J62" s="124"/>
      <c r="K62" s="124"/>
      <c r="L62" s="120"/>
      <c r="M62" s="120"/>
      <c r="N62" s="116"/>
      <c r="O62" s="116"/>
      <c r="P62" s="116"/>
    </row>
    <row r="63" spans="1:22" x14ac:dyDescent="0.25">
      <c r="A63" s="120"/>
      <c r="B63" s="121"/>
      <c r="C63" s="125"/>
      <c r="D63" s="126"/>
      <c r="E63" s="127"/>
      <c r="F63" s="128"/>
      <c r="G63" s="128"/>
      <c r="H63" s="128"/>
      <c r="I63" s="128"/>
      <c r="J63" s="128"/>
      <c r="K63" s="128"/>
      <c r="L63" s="127"/>
      <c r="M63" s="127"/>
      <c r="N63" s="116"/>
      <c r="O63" s="116"/>
      <c r="P63" s="116"/>
    </row>
    <row r="64" spans="1:22" x14ac:dyDescent="0.25">
      <c r="A64" s="120"/>
      <c r="B64" s="121"/>
      <c r="C64" s="122"/>
      <c r="D64" s="126"/>
      <c r="E64" s="127"/>
      <c r="F64" s="128"/>
      <c r="G64" s="128"/>
      <c r="H64" s="128"/>
      <c r="I64" s="128"/>
      <c r="J64" s="128"/>
      <c r="K64" s="128"/>
      <c r="L64" s="127"/>
      <c r="M64" s="127"/>
      <c r="N64" s="116"/>
      <c r="O64" s="116"/>
      <c r="P64" s="116"/>
    </row>
    <row r="65" spans="1:16" x14ac:dyDescent="0.25">
      <c r="A65" s="120"/>
      <c r="B65" s="121"/>
      <c r="C65" s="125"/>
      <c r="D65" s="126"/>
      <c r="E65" s="116"/>
      <c r="F65" s="128"/>
      <c r="G65" s="128"/>
      <c r="H65" s="128"/>
      <c r="I65" s="128"/>
      <c r="J65" s="128"/>
      <c r="K65" s="128"/>
      <c r="L65" s="116"/>
      <c r="M65" s="116"/>
      <c r="N65" s="116"/>
      <c r="O65" s="116"/>
      <c r="P65" s="116"/>
    </row>
    <row r="66" spans="1:16" x14ac:dyDescent="0.25">
      <c r="A66" s="120"/>
      <c r="B66" s="121"/>
      <c r="C66" s="122"/>
      <c r="D66" s="129"/>
      <c r="E66" s="116"/>
      <c r="F66" s="128"/>
      <c r="G66" s="128"/>
      <c r="H66" s="128"/>
      <c r="I66" s="128"/>
      <c r="J66" s="128"/>
      <c r="K66" s="128"/>
      <c r="L66" s="116"/>
      <c r="M66" s="116"/>
      <c r="N66" s="116"/>
      <c r="O66" s="116"/>
      <c r="P66" s="116"/>
    </row>
    <row r="67" spans="1:16" x14ac:dyDescent="0.25">
      <c r="A67" s="120"/>
      <c r="B67" s="121"/>
      <c r="C67" s="125"/>
      <c r="D67" s="129"/>
      <c r="E67" s="116"/>
      <c r="F67" s="128"/>
      <c r="G67" s="128"/>
      <c r="H67" s="128"/>
      <c r="I67" s="128"/>
      <c r="J67" s="128"/>
      <c r="K67" s="128"/>
      <c r="L67" s="116"/>
      <c r="M67" s="116"/>
      <c r="N67" s="116"/>
      <c r="O67" s="116"/>
      <c r="P67" s="116"/>
    </row>
    <row r="68" spans="1:16" x14ac:dyDescent="0.25">
      <c r="A68" s="120"/>
      <c r="B68" s="121"/>
      <c r="C68" s="122"/>
      <c r="D68" s="123"/>
      <c r="E68" s="116"/>
      <c r="F68" s="128"/>
      <c r="G68" s="128"/>
      <c r="H68" s="128"/>
      <c r="I68" s="128"/>
      <c r="J68" s="128"/>
      <c r="K68" s="128"/>
      <c r="L68" s="116"/>
      <c r="M68" s="116"/>
      <c r="N68" s="116"/>
      <c r="O68" s="116"/>
      <c r="P68" s="116"/>
    </row>
    <row r="69" spans="1:16" x14ac:dyDescent="0.25">
      <c r="A69" s="120"/>
      <c r="B69" s="121"/>
      <c r="C69" s="125"/>
      <c r="D69" s="126"/>
      <c r="E69" s="116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</row>
    <row r="70" spans="1:16" x14ac:dyDescent="0.25">
      <c r="A70" s="120"/>
      <c r="B70" s="121"/>
      <c r="C70" s="122"/>
      <c r="D70" s="126"/>
      <c r="E70" s="116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</row>
    <row r="71" spans="1:16" x14ac:dyDescent="0.25">
      <c r="A71" s="120"/>
      <c r="B71" s="121"/>
      <c r="C71" s="125"/>
      <c r="D71" s="126"/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</row>
    <row r="72" spans="1:16" x14ac:dyDescent="0.25">
      <c r="A72" s="120"/>
      <c r="B72" s="121"/>
      <c r="C72" s="122"/>
      <c r="D72" s="129"/>
      <c r="E72" s="116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</row>
    <row r="73" spans="1:16" x14ac:dyDescent="0.25">
      <c r="A73" s="120"/>
      <c r="B73" s="121"/>
      <c r="C73" s="125"/>
      <c r="D73" s="129"/>
      <c r="E73" s="116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</row>
    <row r="74" spans="1:16" x14ac:dyDescent="0.25">
      <c r="A74" s="120"/>
      <c r="B74" s="121"/>
      <c r="C74" s="122"/>
      <c r="D74" s="123"/>
      <c r="E74" s="116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</row>
    <row r="75" spans="1:16" x14ac:dyDescent="0.25">
      <c r="A75" s="120"/>
      <c r="B75" s="121"/>
      <c r="C75" s="125"/>
      <c r="D75" s="126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</row>
    <row r="76" spans="1:16" x14ac:dyDescent="0.25">
      <c r="A76" s="120"/>
      <c r="B76" s="121"/>
      <c r="C76" s="122"/>
      <c r="D76" s="126"/>
      <c r="E76" s="116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</row>
    <row r="77" spans="1:16" x14ac:dyDescent="0.25">
      <c r="A77" s="120"/>
      <c r="B77" s="121"/>
      <c r="C77" s="125"/>
      <c r="D77" s="126"/>
      <c r="E77" s="116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</row>
    <row r="78" spans="1:16" x14ac:dyDescent="0.25">
      <c r="A78" s="120"/>
      <c r="B78" s="121"/>
      <c r="C78" s="122"/>
      <c r="D78" s="129"/>
      <c r="E78" s="116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</row>
    <row r="79" spans="1:16" x14ac:dyDescent="0.25">
      <c r="A79" s="120"/>
      <c r="B79" s="121"/>
      <c r="C79" s="125"/>
      <c r="D79" s="129"/>
      <c r="E79" s="116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</row>
    <row r="80" spans="1:16" x14ac:dyDescent="0.25">
      <c r="A80" s="120"/>
      <c r="B80" s="121"/>
      <c r="C80" s="122"/>
      <c r="D80" s="123"/>
      <c r="E80" s="116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</row>
    <row r="81" spans="1:16" x14ac:dyDescent="0.25">
      <c r="A81" s="120"/>
      <c r="B81" s="121"/>
      <c r="C81" s="125"/>
      <c r="D81" s="126"/>
      <c r="E81" s="116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</row>
    <row r="82" spans="1:16" x14ac:dyDescent="0.25">
      <c r="A82" s="120"/>
      <c r="B82" s="121"/>
      <c r="C82" s="122"/>
      <c r="D82" s="126"/>
      <c r="E82" s="116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</row>
    <row r="83" spans="1:16" x14ac:dyDescent="0.25">
      <c r="A83" s="120"/>
      <c r="B83" s="121"/>
      <c r="C83" s="125"/>
      <c r="D83" s="126"/>
      <c r="E83" s="116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</row>
    <row r="84" spans="1:16" x14ac:dyDescent="0.25">
      <c r="A84" s="120"/>
      <c r="B84" s="121"/>
      <c r="C84" s="122"/>
      <c r="D84" s="129"/>
      <c r="E84" s="116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</row>
    <row r="85" spans="1:16" x14ac:dyDescent="0.25">
      <c r="A85" s="120"/>
      <c r="B85" s="121"/>
      <c r="C85" s="125"/>
      <c r="D85" s="129"/>
      <c r="E85" s="116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</row>
    <row r="86" spans="1:16" x14ac:dyDescent="0.25">
      <c r="A86" s="116"/>
      <c r="B86" s="116"/>
      <c r="C86" s="116"/>
      <c r="D86" s="116"/>
      <c r="E86" s="116"/>
      <c r="F86" s="116"/>
      <c r="G86" s="116"/>
      <c r="H86" s="116"/>
      <c r="I86" s="116"/>
      <c r="J86" s="116"/>
      <c r="K86" s="116"/>
      <c r="L86" s="116"/>
      <c r="M86" s="116"/>
      <c r="N86" s="116"/>
      <c r="O86" s="116"/>
      <c r="P86" s="116"/>
    </row>
    <row r="87" spans="1:16" x14ac:dyDescent="0.25">
      <c r="A87" s="116"/>
      <c r="B87" s="116"/>
      <c r="C87" s="116"/>
      <c r="D87" s="116"/>
      <c r="E87" s="116"/>
      <c r="F87" s="116"/>
      <c r="G87" s="116"/>
      <c r="H87" s="116"/>
      <c r="I87" s="116"/>
      <c r="J87" s="116"/>
      <c r="K87" s="116"/>
      <c r="L87" s="116"/>
      <c r="M87" s="116"/>
      <c r="N87" s="116"/>
      <c r="O87" s="116"/>
      <c r="P87" s="116"/>
    </row>
    <row r="88" spans="1:16" x14ac:dyDescent="0.25">
      <c r="A88" s="116"/>
      <c r="B88" s="116"/>
      <c r="C88" s="116"/>
      <c r="D88" s="116"/>
      <c r="E88" s="116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</row>
    <row r="89" spans="1:16" x14ac:dyDescent="0.25">
      <c r="A89" s="116"/>
      <c r="B89" s="116"/>
      <c r="C89" s="116"/>
      <c r="D89" s="116"/>
      <c r="E89" s="116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</row>
  </sheetData>
  <mergeCells count="11">
    <mergeCell ref="B38:D38"/>
    <mergeCell ref="E38:G38"/>
    <mergeCell ref="G8:J8"/>
    <mergeCell ref="L8:O8"/>
    <mergeCell ref="N1:Q1"/>
    <mergeCell ref="H10:K10"/>
    <mergeCell ref="V1:Y1"/>
    <mergeCell ref="R1:U1"/>
    <mergeCell ref="F1:I1"/>
    <mergeCell ref="J1:M1"/>
    <mergeCell ref="B1:E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5F76C-61D4-497A-9A59-8804BC684B7F}">
  <dimension ref="A1:AB76"/>
  <sheetViews>
    <sheetView topLeftCell="A28" zoomScaleNormal="100" workbookViewId="0">
      <selection activeCell="L4" sqref="L4"/>
    </sheetView>
  </sheetViews>
  <sheetFormatPr defaultRowHeight="15" x14ac:dyDescent="0.25"/>
  <cols>
    <col min="1" max="1" width="11" customWidth="1"/>
    <col min="3" max="3" width="9.140625" customWidth="1"/>
  </cols>
  <sheetData>
    <row r="1" spans="1:28" ht="36" customHeight="1" thickBot="1" x14ac:dyDescent="0.3">
      <c r="B1" s="130" t="s">
        <v>37</v>
      </c>
      <c r="C1" s="131"/>
      <c r="D1" s="131"/>
      <c r="E1" s="132"/>
      <c r="F1" s="130" t="s">
        <v>38</v>
      </c>
      <c r="G1" s="131"/>
      <c r="H1" s="131"/>
      <c r="I1" s="132"/>
      <c r="J1" s="130" t="s">
        <v>39</v>
      </c>
      <c r="K1" s="131"/>
      <c r="L1" s="131"/>
      <c r="M1" s="132"/>
      <c r="N1" s="130" t="s">
        <v>40</v>
      </c>
      <c r="O1" s="131"/>
      <c r="P1" s="131"/>
      <c r="Q1" s="132"/>
      <c r="R1" s="130" t="s">
        <v>41</v>
      </c>
      <c r="S1" s="131"/>
      <c r="T1" s="131"/>
      <c r="U1" s="132"/>
      <c r="V1" s="130" t="s">
        <v>42</v>
      </c>
      <c r="W1" s="131"/>
      <c r="X1" s="131"/>
      <c r="Y1" s="132"/>
    </row>
    <row r="2" spans="1:28" ht="15.75" thickBot="1" x14ac:dyDescent="0.3">
      <c r="A2" s="22" t="s">
        <v>1</v>
      </c>
      <c r="B2" s="38" t="s">
        <v>21</v>
      </c>
      <c r="C2" s="39" t="s">
        <v>22</v>
      </c>
      <c r="D2" s="39" t="s">
        <v>23</v>
      </c>
      <c r="E2" s="40" t="s">
        <v>24</v>
      </c>
      <c r="F2" s="38" t="s">
        <v>21</v>
      </c>
      <c r="G2" s="39" t="s">
        <v>22</v>
      </c>
      <c r="H2" s="39" t="s">
        <v>23</v>
      </c>
      <c r="I2" s="40" t="s">
        <v>24</v>
      </c>
      <c r="J2" s="38" t="s">
        <v>21</v>
      </c>
      <c r="K2" s="39" t="s">
        <v>22</v>
      </c>
      <c r="L2" s="39" t="s">
        <v>23</v>
      </c>
      <c r="M2" s="40" t="s">
        <v>24</v>
      </c>
      <c r="N2" s="38" t="s">
        <v>21</v>
      </c>
      <c r="O2" s="39" t="s">
        <v>22</v>
      </c>
      <c r="P2" s="39" t="s">
        <v>23</v>
      </c>
      <c r="Q2" s="41" t="s">
        <v>24</v>
      </c>
      <c r="R2" s="42" t="s">
        <v>21</v>
      </c>
      <c r="S2" s="39" t="s">
        <v>22</v>
      </c>
      <c r="T2" s="39" t="s">
        <v>23</v>
      </c>
      <c r="U2" s="41" t="s">
        <v>24</v>
      </c>
      <c r="V2" s="42" t="s">
        <v>21</v>
      </c>
      <c r="W2" s="39" t="s">
        <v>22</v>
      </c>
      <c r="X2" s="39" t="s">
        <v>23</v>
      </c>
      <c r="Y2" s="41" t="s">
        <v>24</v>
      </c>
    </row>
    <row r="3" spans="1:28" x14ac:dyDescent="0.25">
      <c r="A3" s="23">
        <v>2035</v>
      </c>
      <c r="B3" s="43">
        <f>Results!$M26</f>
        <v>5.3541697459355877</v>
      </c>
      <c r="C3" s="44">
        <f>Results!$M27</f>
        <v>5.3568514443338788</v>
      </c>
      <c r="D3" s="44">
        <f>Results!$M28</f>
        <v>5.3594173802162102</v>
      </c>
      <c r="E3" s="45">
        <f>Results!$M29</f>
        <v>5.3698586346626351</v>
      </c>
      <c r="F3" s="43">
        <f>Results!$M30</f>
        <v>5.4758088438269432</v>
      </c>
      <c r="G3" s="44">
        <f>Results!$M31</f>
        <v>5.4650911716807151</v>
      </c>
      <c r="H3" s="44">
        <f>Results!$M32</f>
        <v>5.4658967398846894</v>
      </c>
      <c r="I3" s="45">
        <f>Results!$M33</f>
        <v>5.4608705904702832</v>
      </c>
      <c r="J3" s="43">
        <f>Results!$M34</f>
        <v>5.4758088438269432</v>
      </c>
      <c r="K3" s="44">
        <f>Results!$M35</f>
        <v>5.4650911716807151</v>
      </c>
      <c r="L3" s="44">
        <f>Results!$M36</f>
        <v>5.4658967398846894</v>
      </c>
      <c r="M3" s="45">
        <f>Results!$M37</f>
        <v>5.4608705904702832</v>
      </c>
      <c r="N3" s="46">
        <f>Results!$K26/100</f>
        <v>0.69129429509027807</v>
      </c>
      <c r="O3" s="47">
        <f>Results!$K27/100</f>
        <v>0.69524828453963783</v>
      </c>
      <c r="P3" s="47">
        <f>Results!$K28/100</f>
        <v>0.69619328061743291</v>
      </c>
      <c r="Q3" s="49">
        <f>Results!$K29/100</f>
        <v>0.70131463399135985</v>
      </c>
      <c r="R3" s="46">
        <f>Results!$K30/100</f>
        <v>0.67837866732176466</v>
      </c>
      <c r="S3" s="47">
        <f>Results!$K31/100</f>
        <v>0.68181673129714437</v>
      </c>
      <c r="T3" s="47">
        <f>Results!$K32/100</f>
        <v>0.68281472754841577</v>
      </c>
      <c r="U3" s="49">
        <f>Results!$K33/100</f>
        <v>0.6873130815169779</v>
      </c>
      <c r="V3" s="46">
        <f>Results!$K34/100</f>
        <v>0.67837866732176466</v>
      </c>
      <c r="W3" s="47">
        <f>Results!$K35/100</f>
        <v>0.68181673129714437</v>
      </c>
      <c r="X3" s="47">
        <f>Results!$K36/100</f>
        <v>0.68281472754841577</v>
      </c>
      <c r="Y3" s="48">
        <f>Results!$K37/100</f>
        <v>0.6873130815169779</v>
      </c>
    </row>
    <row r="4" spans="1:28" x14ac:dyDescent="0.25">
      <c r="A4" s="58">
        <v>2040</v>
      </c>
      <c r="B4" s="26">
        <f>Results!$M38</f>
        <v>4.0461253186976958</v>
      </c>
      <c r="C4" s="25">
        <f>Results!$M39</f>
        <v>4.1430294393871048</v>
      </c>
      <c r="D4" s="25">
        <f>Results!$M40</f>
        <v>4.1705183085143984</v>
      </c>
      <c r="E4" s="29">
        <f>Results!$M41</f>
        <v>4.3015571715067802</v>
      </c>
      <c r="F4" s="26">
        <f>Results!$M42</f>
        <v>5.1569946318301803</v>
      </c>
      <c r="G4" s="25">
        <f>Results!$M43</f>
        <v>5.2142887747427826</v>
      </c>
      <c r="H4" s="25">
        <f>Results!$M44</f>
        <v>5.2335228837683587</v>
      </c>
      <c r="I4" s="29">
        <f>Results!$M45</f>
        <v>5.3247775855998816</v>
      </c>
      <c r="J4" s="26">
        <f>Results!$M46</f>
        <v>6.9070363867663547</v>
      </c>
      <c r="K4" s="25">
        <f>Results!$M47</f>
        <v>6.9169595277279967</v>
      </c>
      <c r="L4" s="25">
        <f>Results!$M48</f>
        <v>6.9261912512293442</v>
      </c>
      <c r="M4" s="29">
        <f>Results!$M49</f>
        <v>6.9628745575815536</v>
      </c>
      <c r="N4" s="37">
        <f>Results!$K38/100</f>
        <v>0.99266140874656916</v>
      </c>
      <c r="O4" s="31">
        <f>Results!$K39/100</f>
        <v>0.99301410794876899</v>
      </c>
      <c r="P4" s="31">
        <f>Results!$K40/100</f>
        <v>0.99310513157049229</v>
      </c>
      <c r="Q4" s="59">
        <f>Results!$K41/100</f>
        <v>0.99355400761554369</v>
      </c>
      <c r="R4" s="37">
        <f>Results!$K42/100</f>
        <v>0.97165038171263129</v>
      </c>
      <c r="S4" s="31">
        <f>Results!$K43/100</f>
        <v>0.97190841593862132</v>
      </c>
      <c r="T4" s="31">
        <f>Results!$K44/100</f>
        <v>0.97197931508836444</v>
      </c>
      <c r="U4" s="59">
        <f>Results!$K45/100</f>
        <v>0.97232004039461306</v>
      </c>
      <c r="V4" s="37">
        <f>Results!$K46/100</f>
        <v>0.83641242013912898</v>
      </c>
      <c r="W4" s="31">
        <f>Results!$K47/100</f>
        <v>0.83645805187981481</v>
      </c>
      <c r="X4" s="31">
        <f>Results!$K48/100</f>
        <v>0.83650200599310698</v>
      </c>
      <c r="Y4" s="32">
        <f>Results!$K49/100</f>
        <v>0.83661534171849594</v>
      </c>
    </row>
    <row r="5" spans="1:28" ht="15.75" thickBot="1" x14ac:dyDescent="0.3">
      <c r="A5" s="50">
        <v>2050</v>
      </c>
      <c r="B5" s="51">
        <f>Results!$M50</f>
        <v>2.487616147491615</v>
      </c>
      <c r="C5" s="52">
        <f>Results!$M51</f>
        <v>2.5118440241027411</v>
      </c>
      <c r="D5" s="52">
        <f>Results!$M52</f>
        <v>2.5189185042442559</v>
      </c>
      <c r="E5" s="53">
        <f>Results!$M53</f>
        <v>2.5593602365298311</v>
      </c>
      <c r="F5" s="51">
        <f>Results!$M54</f>
        <v>4.2965325378191341</v>
      </c>
      <c r="G5" s="52">
        <f>Results!$M55</f>
        <v>4.3672139223574744</v>
      </c>
      <c r="H5" s="52">
        <f>Results!$M56</f>
        <v>4.3890952496241393</v>
      </c>
      <c r="I5" s="53">
        <f>Results!$M57</f>
        <v>4.4969156466807414</v>
      </c>
      <c r="J5" s="51">
        <f>Results!$M58</f>
        <v>3.77909496452172</v>
      </c>
      <c r="K5" s="52">
        <f>Results!$M59</f>
        <v>3.788824357031042</v>
      </c>
      <c r="L5" s="52">
        <f>Results!$M60</f>
        <v>3.795366595314011</v>
      </c>
      <c r="M5" s="53">
        <f>Results!$M61</f>
        <v>3.8271249812433621</v>
      </c>
      <c r="N5" s="54">
        <f>Results!$K50/100</f>
        <v>0.97769605278662919</v>
      </c>
      <c r="O5" s="55">
        <f>Results!$K51/100</f>
        <v>0.97795200793663506</v>
      </c>
      <c r="P5" s="55">
        <f>Results!$K52/100</f>
        <v>0.97803812169077586</v>
      </c>
      <c r="Q5" s="56">
        <f>Results!$K53/100</f>
        <v>0.97847316238786819</v>
      </c>
      <c r="R5" s="54">
        <f>Results!$K54/100</f>
        <v>0.9797085379207634</v>
      </c>
      <c r="S5" s="55">
        <f>Results!$K55/100</f>
        <v>0.97988737488795341</v>
      </c>
      <c r="T5" s="55">
        <f>Results!$K56/100</f>
        <v>0.97993575097027008</v>
      </c>
      <c r="U5" s="56">
        <f>Results!$K57/100</f>
        <v>0.98017956593388145</v>
      </c>
      <c r="V5" s="54">
        <f>Results!$K58/100</f>
        <v>0.93455802170652091</v>
      </c>
      <c r="W5" s="55">
        <f>Results!$K59/100</f>
        <v>0.9348379369728208</v>
      </c>
      <c r="X5" s="55">
        <f>Results!$K60/100</f>
        <v>0.9349383414370368</v>
      </c>
      <c r="Y5" s="57">
        <f>Results!$K61/100</f>
        <v>0.93539451598815626</v>
      </c>
    </row>
    <row r="6" spans="1:28" x14ac:dyDescent="0.25">
      <c r="A6" s="116"/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</row>
    <row r="7" spans="1:28" x14ac:dyDescent="0.25">
      <c r="A7" s="116"/>
      <c r="B7" s="116"/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</row>
    <row r="8" spans="1:28" x14ac:dyDescent="0.25">
      <c r="A8" s="116"/>
      <c r="B8" s="116"/>
      <c r="C8" s="116"/>
      <c r="D8" s="116"/>
      <c r="E8" s="116"/>
      <c r="F8" s="116"/>
      <c r="G8" s="134"/>
      <c r="H8" s="134"/>
      <c r="I8" s="134"/>
      <c r="J8" s="134"/>
      <c r="K8" s="116"/>
      <c r="L8" s="134"/>
      <c r="M8" s="134"/>
      <c r="N8" s="134"/>
      <c r="O8" s="134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</row>
    <row r="9" spans="1:28" x14ac:dyDescent="0.25">
      <c r="A9" s="116"/>
      <c r="B9" s="116"/>
      <c r="C9" s="116"/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</row>
    <row r="10" spans="1:28" x14ac:dyDescent="0.25">
      <c r="A10" s="116"/>
      <c r="B10" s="116"/>
      <c r="C10" s="116"/>
      <c r="D10" s="116"/>
      <c r="E10" s="116"/>
      <c r="F10" s="116"/>
      <c r="G10" s="116"/>
      <c r="H10" s="134"/>
      <c r="I10" s="134"/>
      <c r="J10" s="134"/>
      <c r="K10" s="134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</row>
    <row r="11" spans="1:28" x14ac:dyDescent="0.25">
      <c r="A11" s="116"/>
      <c r="B11" s="116"/>
      <c r="C11" s="116"/>
      <c r="D11" s="116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</row>
    <row r="12" spans="1:28" x14ac:dyDescent="0.25">
      <c r="A12" s="116"/>
      <c r="B12" s="116"/>
      <c r="C12" s="116"/>
      <c r="D12" s="116"/>
      <c r="E12" s="116"/>
      <c r="F12" s="116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</row>
    <row r="13" spans="1:28" x14ac:dyDescent="0.25">
      <c r="A13" s="116"/>
      <c r="B13" s="116"/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</row>
    <row r="14" spans="1:28" x14ac:dyDescent="0.25">
      <c r="A14" s="116"/>
      <c r="B14" s="116"/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</row>
    <row r="15" spans="1:28" x14ac:dyDescent="0.25">
      <c r="A15" s="116"/>
      <c r="B15" s="116"/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</row>
    <row r="16" spans="1:28" x14ac:dyDescent="0.25">
      <c r="A16" s="116"/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</row>
    <row r="17" spans="1:28" x14ac:dyDescent="0.25">
      <c r="A17" s="116"/>
      <c r="B17" s="116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</row>
    <row r="18" spans="1:28" x14ac:dyDescent="0.25">
      <c r="A18" s="116"/>
      <c r="B18" s="116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</row>
    <row r="19" spans="1:28" x14ac:dyDescent="0.25">
      <c r="A19" s="116"/>
      <c r="B19" s="116"/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</row>
    <row r="20" spans="1:28" x14ac:dyDescent="0.25">
      <c r="A20" s="116"/>
      <c r="B20" s="116"/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</row>
    <row r="21" spans="1:28" x14ac:dyDescent="0.25">
      <c r="A21" s="116"/>
      <c r="B21" s="116"/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</row>
    <row r="22" spans="1:28" x14ac:dyDescent="0.25">
      <c r="A22" s="116"/>
      <c r="B22" s="116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</row>
    <row r="23" spans="1:28" x14ac:dyDescent="0.25">
      <c r="A23" s="116"/>
      <c r="B23" s="116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</row>
    <row r="24" spans="1:28" x14ac:dyDescent="0.25">
      <c r="A24" s="116"/>
      <c r="B24" s="116"/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</row>
    <row r="25" spans="1:28" x14ac:dyDescent="0.25">
      <c r="A25" s="116"/>
      <c r="B25" s="116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</row>
    <row r="26" spans="1:28" x14ac:dyDescent="0.25">
      <c r="A26" s="116"/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</row>
    <row r="27" spans="1:28" x14ac:dyDescent="0.25">
      <c r="A27" s="116"/>
      <c r="B27" s="116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</row>
    <row r="28" spans="1:28" x14ac:dyDescent="0.25">
      <c r="A28" s="116"/>
      <c r="B28" s="116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</row>
    <row r="29" spans="1:28" x14ac:dyDescent="0.25">
      <c r="A29" s="116"/>
      <c r="B29" s="116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</row>
    <row r="30" spans="1:28" x14ac:dyDescent="0.25">
      <c r="A30" s="116"/>
      <c r="B30" s="116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</row>
    <row r="31" spans="1:28" x14ac:dyDescent="0.25">
      <c r="A31" s="116"/>
      <c r="B31" s="116"/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</row>
    <row r="32" spans="1:28" x14ac:dyDescent="0.25">
      <c r="A32" s="116"/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</row>
    <row r="33" spans="1:28" x14ac:dyDescent="0.25">
      <c r="A33" s="116"/>
      <c r="B33" s="116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</row>
    <row r="34" spans="1:28" x14ac:dyDescent="0.25">
      <c r="A34" s="116"/>
      <c r="B34" s="116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</row>
    <row r="35" spans="1:28" x14ac:dyDescent="0.25">
      <c r="A35" s="116"/>
      <c r="B35" s="116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</row>
    <row r="36" spans="1:28" x14ac:dyDescent="0.25"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</row>
    <row r="37" spans="1:28" ht="15.75" thickBot="1" x14ac:dyDescent="0.3">
      <c r="B37" s="133"/>
      <c r="C37" s="133"/>
      <c r="D37" s="133"/>
      <c r="E37" s="133"/>
      <c r="F37" s="133"/>
      <c r="G37" s="133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</row>
    <row r="38" spans="1:28" ht="45.75" thickBot="1" x14ac:dyDescent="0.3">
      <c r="B38" s="96" t="s">
        <v>58</v>
      </c>
      <c r="C38" s="102" t="s">
        <v>51</v>
      </c>
      <c r="D38" s="102" t="s">
        <v>54</v>
      </c>
      <c r="E38" s="96" t="s">
        <v>59</v>
      </c>
      <c r="F38" s="98" t="s">
        <v>52</v>
      </c>
      <c r="G38" s="98" t="s">
        <v>55</v>
      </c>
      <c r="H38" s="102" t="s">
        <v>60</v>
      </c>
      <c r="I38" s="98" t="s">
        <v>53</v>
      </c>
      <c r="J38" s="98" t="s">
        <v>56</v>
      </c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</row>
    <row r="39" spans="1:28" x14ac:dyDescent="0.25">
      <c r="A39" s="99" t="s">
        <v>21</v>
      </c>
      <c r="B39" s="43">
        <f>B3</f>
        <v>5.3541697459355877</v>
      </c>
      <c r="C39" s="103">
        <f>B4</f>
        <v>4.0461253186976958</v>
      </c>
      <c r="D39" s="103">
        <f>B5</f>
        <v>2.487616147491615</v>
      </c>
      <c r="E39" s="43">
        <f>F3</f>
        <v>5.4758088438269432</v>
      </c>
      <c r="F39" s="74">
        <f>F4</f>
        <v>5.1569946318301803</v>
      </c>
      <c r="G39" s="74">
        <f>F5</f>
        <v>4.2965325378191341</v>
      </c>
      <c r="H39" s="107">
        <f>J3</f>
        <v>5.4758088438269432</v>
      </c>
      <c r="I39" s="74">
        <f>J4</f>
        <v>6.9070363867663547</v>
      </c>
      <c r="J39" s="74">
        <f>J5</f>
        <v>3.77909496452172</v>
      </c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</row>
    <row r="40" spans="1:28" ht="15.75" thickBot="1" x14ac:dyDescent="0.3">
      <c r="A40" s="101" t="s">
        <v>23</v>
      </c>
      <c r="B40" s="27">
        <f>D3</f>
        <v>5.3594173802162102</v>
      </c>
      <c r="C40" s="105">
        <f>D4</f>
        <v>4.1705183085143984</v>
      </c>
      <c r="D40" s="105">
        <f>D5</f>
        <v>2.5189185042442559</v>
      </c>
      <c r="E40" s="27">
        <f>H3</f>
        <v>5.4658967398846894</v>
      </c>
      <c r="F40" s="70">
        <f>H4</f>
        <v>5.2335228837683587</v>
      </c>
      <c r="G40" s="70">
        <f>H5</f>
        <v>4.3890952496241393</v>
      </c>
      <c r="H40" s="109">
        <f>L3</f>
        <v>5.4658967398846894</v>
      </c>
      <c r="I40" s="70">
        <f>L4</f>
        <v>6.9261912512293442</v>
      </c>
      <c r="J40" s="70">
        <f>L5</f>
        <v>3.795366595314011</v>
      </c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</row>
    <row r="41" spans="1:28" ht="15.75" thickBot="1" x14ac:dyDescent="0.3">
      <c r="A41" s="110"/>
      <c r="B41" s="111"/>
      <c r="C41" s="111"/>
      <c r="D41" s="111"/>
      <c r="E41" s="111"/>
      <c r="F41" s="111"/>
      <c r="G41" s="111"/>
      <c r="H41" s="111"/>
      <c r="I41" s="111"/>
      <c r="J41" s="111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</row>
    <row r="42" spans="1:28" ht="45.75" thickBot="1" x14ac:dyDescent="0.3">
      <c r="B42" s="96" t="s">
        <v>58</v>
      </c>
      <c r="C42" s="97" t="s">
        <v>51</v>
      </c>
      <c r="D42" s="106" t="s">
        <v>54</v>
      </c>
      <c r="E42" s="96" t="s">
        <v>59</v>
      </c>
      <c r="F42" s="97" t="s">
        <v>52</v>
      </c>
      <c r="G42" s="106" t="s">
        <v>55</v>
      </c>
      <c r="H42" s="96" t="s">
        <v>60</v>
      </c>
      <c r="I42" s="97" t="s">
        <v>53</v>
      </c>
      <c r="J42" s="106" t="s">
        <v>56</v>
      </c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</row>
    <row r="43" spans="1:28" x14ac:dyDescent="0.25">
      <c r="A43" s="99" t="s">
        <v>21</v>
      </c>
      <c r="B43" s="46">
        <f>N3</f>
        <v>0.69129429509027807</v>
      </c>
      <c r="C43" s="47">
        <f>N4</f>
        <v>0.99266140874656916</v>
      </c>
      <c r="D43" s="113">
        <f>N5</f>
        <v>0.97769605278662919</v>
      </c>
      <c r="E43" s="46">
        <f>R3</f>
        <v>0.67837866732176466</v>
      </c>
      <c r="F43" s="47">
        <f>R4</f>
        <v>0.97165038171263129</v>
      </c>
      <c r="G43" s="113">
        <f>R5</f>
        <v>0.9797085379207634</v>
      </c>
      <c r="H43" s="46">
        <f>V3</f>
        <v>0.67837866732176466</v>
      </c>
      <c r="I43" s="47">
        <f>V4</f>
        <v>0.83641242013912898</v>
      </c>
      <c r="J43" s="113">
        <f>V5</f>
        <v>0.93455802170652091</v>
      </c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</row>
    <row r="44" spans="1:28" ht="15.75" thickBot="1" x14ac:dyDescent="0.3">
      <c r="A44" s="101" t="s">
        <v>23</v>
      </c>
      <c r="B44" s="35">
        <f>P3</f>
        <v>0.69619328061743291</v>
      </c>
      <c r="C44" s="33">
        <f>P4</f>
        <v>0.99310513157049229</v>
      </c>
      <c r="D44" s="114">
        <f>P5</f>
        <v>0.97803812169077586</v>
      </c>
      <c r="E44" s="35">
        <f>T3</f>
        <v>0.68281472754841577</v>
      </c>
      <c r="F44" s="33">
        <f>T4</f>
        <v>0.97197931508836444</v>
      </c>
      <c r="G44" s="114">
        <f>T5</f>
        <v>0.97993575097027008</v>
      </c>
      <c r="H44" s="35">
        <f>X3</f>
        <v>0.68281472754841577</v>
      </c>
      <c r="I44" s="33">
        <f>X4</f>
        <v>0.83650200599310698</v>
      </c>
      <c r="J44" s="114">
        <f>X5</f>
        <v>0.9349383414370368</v>
      </c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</row>
    <row r="45" spans="1:28" x14ac:dyDescent="0.25"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</row>
    <row r="46" spans="1:28" x14ac:dyDescent="0.25"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</row>
    <row r="47" spans="1:28" x14ac:dyDescent="0.25"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</row>
    <row r="48" spans="1:28" x14ac:dyDescent="0.25"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</row>
    <row r="49" spans="1:23" x14ac:dyDescent="0.25"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</row>
    <row r="50" spans="1:23" x14ac:dyDescent="0.25"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</row>
    <row r="51" spans="1:23" x14ac:dyDescent="0.25"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</row>
    <row r="52" spans="1:23" x14ac:dyDescent="0.25"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</row>
    <row r="53" spans="1:23" x14ac:dyDescent="0.25"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</row>
    <row r="54" spans="1:23" x14ac:dyDescent="0.25">
      <c r="A54" s="116"/>
      <c r="B54" s="116"/>
      <c r="C54" s="116"/>
      <c r="D54" s="116"/>
      <c r="E54" s="116"/>
      <c r="F54" s="116"/>
      <c r="G54" s="116"/>
      <c r="H54" s="116"/>
      <c r="I54" s="116"/>
      <c r="J54" s="116"/>
      <c r="K54" s="116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</row>
    <row r="55" spans="1:23" x14ac:dyDescent="0.25">
      <c r="A55" s="116"/>
      <c r="B55" s="116"/>
      <c r="C55" s="116"/>
      <c r="D55" s="116"/>
      <c r="E55" s="116"/>
      <c r="F55" s="116"/>
      <c r="G55" s="116"/>
      <c r="H55" s="116"/>
      <c r="I55" s="116"/>
      <c r="J55" s="116"/>
      <c r="K55" s="116"/>
      <c r="L55" s="116"/>
      <c r="M55" s="116"/>
      <c r="N55" s="116"/>
    </row>
    <row r="56" spans="1:23" x14ac:dyDescent="0.25">
      <c r="A56" s="116"/>
      <c r="B56" s="116"/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16"/>
    </row>
    <row r="57" spans="1:23" x14ac:dyDescent="0.25">
      <c r="A57" s="116"/>
      <c r="B57" s="116"/>
      <c r="C57" s="116"/>
      <c r="D57" s="116"/>
      <c r="E57" s="116"/>
      <c r="F57" s="116"/>
      <c r="G57" s="116"/>
      <c r="H57" s="116"/>
      <c r="I57" s="116"/>
      <c r="J57" s="116"/>
      <c r="K57" s="116"/>
      <c r="L57" s="116"/>
      <c r="M57" s="116"/>
      <c r="N57" s="116"/>
    </row>
    <row r="58" spans="1:23" x14ac:dyDescent="0.25">
      <c r="A58" s="116"/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</row>
    <row r="59" spans="1:23" x14ac:dyDescent="0.25">
      <c r="A59" s="116"/>
      <c r="B59" s="116"/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</row>
    <row r="60" spans="1:23" x14ac:dyDescent="0.25">
      <c r="A60" s="116"/>
      <c r="B60" s="116"/>
      <c r="C60" s="116"/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</row>
    <row r="61" spans="1:23" x14ac:dyDescent="0.25">
      <c r="A61" s="116"/>
      <c r="B61" s="116"/>
      <c r="C61" s="116"/>
      <c r="D61" s="116"/>
      <c r="E61" s="116"/>
      <c r="F61" s="116"/>
      <c r="G61" s="116"/>
      <c r="H61" s="116"/>
      <c r="I61" s="116"/>
      <c r="J61" s="116"/>
      <c r="K61" s="116"/>
      <c r="L61" s="116"/>
      <c r="M61" s="116"/>
      <c r="N61" s="116"/>
    </row>
    <row r="62" spans="1:23" x14ac:dyDescent="0.25">
      <c r="A62" s="116"/>
      <c r="B62" s="116"/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116"/>
    </row>
    <row r="63" spans="1:23" x14ac:dyDescent="0.25">
      <c r="A63" s="116"/>
      <c r="B63" s="116"/>
      <c r="C63" s="116"/>
      <c r="D63" s="116"/>
      <c r="E63" s="116"/>
      <c r="F63" s="116"/>
      <c r="G63" s="116"/>
      <c r="H63" s="116"/>
      <c r="I63" s="116"/>
      <c r="J63" s="116"/>
      <c r="K63" s="116"/>
      <c r="L63" s="116"/>
      <c r="M63" s="116"/>
      <c r="N63" s="116"/>
    </row>
    <row r="64" spans="1:23" x14ac:dyDescent="0.25">
      <c r="A64" s="116"/>
      <c r="B64" s="116"/>
      <c r="C64" s="116"/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116"/>
    </row>
    <row r="65" spans="1:14" x14ac:dyDescent="0.25">
      <c r="A65" s="116"/>
      <c r="B65" s="116"/>
      <c r="C65" s="116"/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116"/>
    </row>
    <row r="66" spans="1:14" x14ac:dyDescent="0.25">
      <c r="A66" s="116"/>
      <c r="B66" s="116"/>
      <c r="C66" s="116"/>
      <c r="D66" s="116"/>
      <c r="E66" s="116"/>
      <c r="F66" s="116"/>
      <c r="G66" s="116"/>
      <c r="H66" s="116"/>
      <c r="I66" s="116"/>
      <c r="J66" s="116"/>
      <c r="K66" s="116"/>
      <c r="L66" s="116"/>
      <c r="M66" s="116"/>
      <c r="N66" s="116"/>
    </row>
    <row r="67" spans="1:14" x14ac:dyDescent="0.25">
      <c r="A67" s="116"/>
      <c r="B67" s="116"/>
      <c r="C67" s="116"/>
      <c r="D67" s="116"/>
      <c r="E67" s="116"/>
      <c r="F67" s="116"/>
      <c r="G67" s="116"/>
      <c r="H67" s="116"/>
      <c r="I67" s="116"/>
      <c r="J67" s="116"/>
      <c r="K67" s="116"/>
      <c r="L67" s="116"/>
      <c r="M67" s="116"/>
      <c r="N67" s="116"/>
    </row>
    <row r="68" spans="1:14" x14ac:dyDescent="0.25">
      <c r="A68" s="116"/>
      <c r="B68" s="116"/>
      <c r="C68" s="116"/>
      <c r="D68" s="116"/>
      <c r="E68" s="116"/>
      <c r="F68" s="116"/>
      <c r="G68" s="116"/>
      <c r="H68" s="116"/>
      <c r="I68" s="116"/>
      <c r="J68" s="116"/>
      <c r="K68" s="116"/>
      <c r="L68" s="116"/>
      <c r="M68" s="116"/>
      <c r="N68" s="116"/>
    </row>
    <row r="69" spans="1:14" x14ac:dyDescent="0.25">
      <c r="A69" s="116"/>
      <c r="B69" s="116"/>
      <c r="C69" s="116"/>
      <c r="D69" s="116"/>
      <c r="E69" s="116"/>
      <c r="F69" s="116"/>
      <c r="G69" s="116"/>
      <c r="H69" s="116"/>
      <c r="I69" s="116"/>
      <c r="J69" s="116"/>
      <c r="K69" s="116"/>
      <c r="L69" s="116"/>
      <c r="M69" s="116"/>
      <c r="N69" s="116"/>
    </row>
    <row r="70" spans="1:14" x14ac:dyDescent="0.25">
      <c r="A70" s="116"/>
      <c r="B70" s="116"/>
      <c r="C70" s="116"/>
      <c r="D70" s="116"/>
      <c r="E70" s="116"/>
      <c r="F70" s="116"/>
      <c r="G70" s="116"/>
      <c r="H70" s="116"/>
      <c r="I70" s="116"/>
      <c r="J70" s="116"/>
      <c r="K70" s="116"/>
      <c r="L70" s="116"/>
      <c r="M70" s="116"/>
      <c r="N70" s="116"/>
    </row>
    <row r="71" spans="1:14" x14ac:dyDescent="0.25">
      <c r="A71" s="116"/>
      <c r="B71" s="116"/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116"/>
    </row>
    <row r="72" spans="1:14" x14ac:dyDescent="0.25">
      <c r="A72" s="116"/>
      <c r="B72" s="116"/>
      <c r="C72" s="116"/>
      <c r="D72" s="116"/>
      <c r="E72" s="116"/>
      <c r="F72" s="116"/>
      <c r="G72" s="116"/>
      <c r="H72" s="116"/>
      <c r="I72" s="116"/>
      <c r="J72" s="116"/>
      <c r="K72" s="116"/>
      <c r="L72" s="116"/>
      <c r="M72" s="116"/>
      <c r="N72" s="116"/>
    </row>
    <row r="73" spans="1:14" x14ac:dyDescent="0.25">
      <c r="A73" s="116"/>
      <c r="B73" s="116"/>
      <c r="C73" s="116"/>
      <c r="D73" s="116"/>
      <c r="E73" s="116"/>
      <c r="F73" s="116"/>
      <c r="G73" s="116"/>
      <c r="H73" s="116"/>
      <c r="I73" s="116"/>
      <c r="J73" s="116"/>
      <c r="K73" s="116"/>
      <c r="L73" s="116"/>
      <c r="M73" s="116"/>
      <c r="N73" s="116"/>
    </row>
    <row r="74" spans="1:14" x14ac:dyDescent="0.25">
      <c r="A74" s="116"/>
      <c r="B74" s="116"/>
      <c r="C74" s="116"/>
      <c r="D74" s="116"/>
      <c r="E74" s="116"/>
      <c r="F74" s="116"/>
      <c r="G74" s="116"/>
      <c r="H74" s="116"/>
      <c r="I74" s="116"/>
      <c r="J74" s="116"/>
      <c r="K74" s="116"/>
      <c r="L74" s="116"/>
      <c r="M74" s="116"/>
      <c r="N74" s="116"/>
    </row>
    <row r="75" spans="1:14" x14ac:dyDescent="0.25">
      <c r="A75" s="116"/>
      <c r="B75" s="116"/>
      <c r="C75" s="116"/>
      <c r="D75" s="116"/>
      <c r="E75" s="116"/>
      <c r="F75" s="116"/>
      <c r="G75" s="116"/>
      <c r="H75" s="116"/>
      <c r="I75" s="116"/>
      <c r="J75" s="116"/>
      <c r="K75" s="116"/>
      <c r="L75" s="116"/>
      <c r="M75" s="116"/>
      <c r="N75" s="116"/>
    </row>
    <row r="76" spans="1:14" x14ac:dyDescent="0.25">
      <c r="A76" s="116"/>
      <c r="B76" s="116"/>
      <c r="C76" s="116"/>
      <c r="D76" s="116"/>
      <c r="E76" s="116"/>
      <c r="F76" s="116"/>
      <c r="G76" s="116"/>
      <c r="H76" s="116"/>
      <c r="I76" s="116"/>
      <c r="J76" s="116"/>
      <c r="K76" s="116"/>
      <c r="L76" s="116"/>
      <c r="M76" s="116"/>
      <c r="N76" s="116"/>
    </row>
  </sheetData>
  <mergeCells count="11">
    <mergeCell ref="B37:D37"/>
    <mergeCell ref="E37:G37"/>
    <mergeCell ref="V1:Y1"/>
    <mergeCell ref="G8:J8"/>
    <mergeCell ref="L8:O8"/>
    <mergeCell ref="H10:K10"/>
    <mergeCell ref="B1:E1"/>
    <mergeCell ref="F1:I1"/>
    <mergeCell ref="J1:M1"/>
    <mergeCell ref="N1:Q1"/>
    <mergeCell ref="R1:U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AD89C-9ADB-4D39-A68D-2BA1623D1A9D}">
  <dimension ref="A1:AA77"/>
  <sheetViews>
    <sheetView topLeftCell="C1" zoomScaleNormal="100" workbookViewId="0">
      <selection activeCell="AE29" sqref="AE29"/>
    </sheetView>
  </sheetViews>
  <sheetFormatPr defaultRowHeight="15" x14ac:dyDescent="0.25"/>
  <cols>
    <col min="1" max="1" width="11" customWidth="1"/>
    <col min="3" max="3" width="9.140625" customWidth="1"/>
  </cols>
  <sheetData>
    <row r="1" spans="1:27" ht="36" customHeight="1" thickBot="1" x14ac:dyDescent="0.3">
      <c r="B1" s="130" t="s">
        <v>57</v>
      </c>
      <c r="C1" s="131"/>
      <c r="D1" s="131"/>
      <c r="E1" s="132"/>
      <c r="F1" s="130" t="s">
        <v>43</v>
      </c>
      <c r="G1" s="131"/>
      <c r="H1" s="131"/>
      <c r="I1" s="132"/>
      <c r="J1" s="130" t="s">
        <v>44</v>
      </c>
      <c r="K1" s="131"/>
      <c r="L1" s="131"/>
      <c r="M1" s="132"/>
      <c r="N1" s="130" t="s">
        <v>45</v>
      </c>
      <c r="O1" s="131"/>
      <c r="P1" s="131"/>
      <c r="Q1" s="132"/>
      <c r="R1" s="130" t="s">
        <v>46</v>
      </c>
      <c r="S1" s="131"/>
      <c r="T1" s="131"/>
      <c r="U1" s="132"/>
      <c r="V1" s="130" t="s">
        <v>47</v>
      </c>
      <c r="W1" s="131"/>
      <c r="X1" s="131"/>
      <c r="Y1" s="132"/>
    </row>
    <row r="2" spans="1:27" ht="15.75" thickBot="1" x14ac:dyDescent="0.3">
      <c r="A2" s="22" t="s">
        <v>1</v>
      </c>
      <c r="B2" s="38" t="s">
        <v>21</v>
      </c>
      <c r="C2" s="39" t="s">
        <v>22</v>
      </c>
      <c r="D2" s="39" t="s">
        <v>23</v>
      </c>
      <c r="E2" s="40" t="s">
        <v>24</v>
      </c>
      <c r="F2" s="38" t="s">
        <v>21</v>
      </c>
      <c r="G2" s="39" t="s">
        <v>22</v>
      </c>
      <c r="H2" s="39" t="s">
        <v>23</v>
      </c>
      <c r="I2" s="40" t="s">
        <v>24</v>
      </c>
      <c r="J2" s="38" t="s">
        <v>21</v>
      </c>
      <c r="K2" s="39" t="s">
        <v>22</v>
      </c>
      <c r="L2" s="39" t="s">
        <v>23</v>
      </c>
      <c r="M2" s="40" t="s">
        <v>24</v>
      </c>
      <c r="N2" s="38" t="s">
        <v>21</v>
      </c>
      <c r="O2" s="39" t="s">
        <v>22</v>
      </c>
      <c r="P2" s="39" t="s">
        <v>23</v>
      </c>
      <c r="Q2" s="41" t="s">
        <v>24</v>
      </c>
      <c r="R2" s="42" t="s">
        <v>21</v>
      </c>
      <c r="S2" s="39" t="s">
        <v>22</v>
      </c>
      <c r="T2" s="39" t="s">
        <v>23</v>
      </c>
      <c r="U2" s="41" t="s">
        <v>24</v>
      </c>
      <c r="V2" s="42" t="s">
        <v>21</v>
      </c>
      <c r="W2" s="39" t="s">
        <v>22</v>
      </c>
      <c r="X2" s="39" t="s">
        <v>23</v>
      </c>
      <c r="Y2" s="41" t="s">
        <v>24</v>
      </c>
    </row>
    <row r="3" spans="1:27" x14ac:dyDescent="0.25">
      <c r="A3" s="23">
        <v>2035</v>
      </c>
      <c r="B3" s="43">
        <f>Results!$M62</f>
        <v>4.8367595649928026</v>
      </c>
      <c r="C3" s="44">
        <f>Results!$M63</f>
        <v>4.8537228339148859</v>
      </c>
      <c r="D3" s="44">
        <f>Results!$M64</f>
        <v>4.8577361005280792</v>
      </c>
      <c r="E3" s="45">
        <f>Results!$M65</f>
        <v>4.8845444682660402</v>
      </c>
      <c r="F3" s="43">
        <f>Results!$M66</f>
        <v>5.0432633010640338</v>
      </c>
      <c r="G3" s="44">
        <f>Results!$M67</f>
        <v>5.060733595274078</v>
      </c>
      <c r="H3" s="44">
        <f>Results!$M68</f>
        <v>5.0694164530675101</v>
      </c>
      <c r="I3" s="45">
        <f>Results!$M69</f>
        <v>5.1004508000746593</v>
      </c>
      <c r="J3" s="43">
        <f>Results!$M70</f>
        <v>5.2970933685044068</v>
      </c>
      <c r="K3" s="44">
        <f>Results!$M71</f>
        <v>5.2937566407380663</v>
      </c>
      <c r="L3" s="44">
        <f>Results!$M72</f>
        <v>5.3009691864513959</v>
      </c>
      <c r="M3" s="45">
        <f>Results!$M73</f>
        <v>5.3172343923695413</v>
      </c>
      <c r="N3" s="46">
        <f>Results!$K62/100</f>
        <v>0.74592668146239016</v>
      </c>
      <c r="O3" s="47">
        <f>Results!$K63/100</f>
        <v>0.74865136802213561</v>
      </c>
      <c r="P3" s="47">
        <f>Results!$K64/100</f>
        <v>0.74922685955271628</v>
      </c>
      <c r="Q3" s="49">
        <f>Results!$K65/100</f>
        <v>0.75283801703773479</v>
      </c>
      <c r="R3" s="46">
        <f>Results!$K66/100</f>
        <v>0.80866151634097816</v>
      </c>
      <c r="S3" s="47">
        <f>Results!$K67/100</f>
        <v>0.81140858124886439</v>
      </c>
      <c r="T3" s="47">
        <f>Results!$K68/100</f>
        <v>0.81219096516815892</v>
      </c>
      <c r="U3" s="49">
        <f>Results!$K69/100</f>
        <v>0.81576360709757401</v>
      </c>
      <c r="V3" s="46">
        <f>Results!$K70/100</f>
        <v>0.79602103698930737</v>
      </c>
      <c r="W3" s="47">
        <f>Results!$K71/100</f>
        <v>0.79830000759722086</v>
      </c>
      <c r="X3" s="47">
        <f>Results!$K72/100</f>
        <v>0.79911729993442182</v>
      </c>
      <c r="Y3" s="48">
        <f>Results!$K73/100</f>
        <v>0.80259085305579969</v>
      </c>
    </row>
    <row r="4" spans="1:27" x14ac:dyDescent="0.25">
      <c r="A4" s="58">
        <v>2040</v>
      </c>
      <c r="B4" s="26">
        <f>Results!$M74</f>
        <v>8.3010316525764605</v>
      </c>
      <c r="C4" s="25">
        <f>Results!$M75</f>
        <v>8.432500922079134</v>
      </c>
      <c r="D4" s="25">
        <f>Results!$M76</f>
        <v>8.4693374258660157</v>
      </c>
      <c r="E4" s="29">
        <f>Results!$M77</f>
        <v>8.6544335542846618</v>
      </c>
      <c r="F4" s="26">
        <f>Results!$M78</f>
        <v>10.65255636553966</v>
      </c>
      <c r="G4" s="25">
        <f>Results!$M79</f>
        <v>10.74262298767932</v>
      </c>
      <c r="H4" s="25">
        <f>Results!$M80</f>
        <v>10.76869821312774</v>
      </c>
      <c r="I4" s="29">
        <f>Results!$M81</f>
        <v>10.89894699672173</v>
      </c>
      <c r="J4" s="26">
        <f>Results!$M82</f>
        <v>10.316706052473171</v>
      </c>
      <c r="K4" s="25">
        <f>Results!$M83</f>
        <v>10.399663229841559</v>
      </c>
      <c r="L4" s="25">
        <f>Results!$M84</f>
        <v>10.424678928276791</v>
      </c>
      <c r="M4" s="29">
        <f>Results!$M85</f>
        <v>10.553637198510391</v>
      </c>
      <c r="N4" s="37">
        <f>Results!$K74/100</f>
        <v>0.95341111201999817</v>
      </c>
      <c r="O4" s="31">
        <f>Results!$K75/100</f>
        <v>0.95340552752413332</v>
      </c>
      <c r="P4" s="31">
        <f>Results!$K76/100</f>
        <v>0.95340292633574664</v>
      </c>
      <c r="Q4" s="59">
        <f>Results!$K77/100</f>
        <v>0.95341111201999817</v>
      </c>
      <c r="R4" s="37">
        <f>Results!$K78/100</f>
        <v>0.927624537510226</v>
      </c>
      <c r="S4" s="31">
        <f>Results!$K79/100</f>
        <v>0.92761373182339768</v>
      </c>
      <c r="T4" s="31">
        <f>Results!$K80/100</f>
        <v>0.92761574966025873</v>
      </c>
      <c r="U4" s="59">
        <f>Results!$K81/100</f>
        <v>0.927624537510226</v>
      </c>
      <c r="V4" s="37">
        <f>Results!$K82/100</f>
        <v>0.92837904675993055</v>
      </c>
      <c r="W4" s="31">
        <f>Results!$K83/100</f>
        <v>0.92836664143054615</v>
      </c>
      <c r="X4" s="31">
        <f>Results!$K84/100</f>
        <v>0.92836074029869986</v>
      </c>
      <c r="Y4" s="32">
        <f>Results!$K85/100</f>
        <v>0.92837904675993055</v>
      </c>
    </row>
    <row r="5" spans="1:27" ht="15.75" thickBot="1" x14ac:dyDescent="0.3">
      <c r="A5" s="50">
        <v>2050</v>
      </c>
      <c r="B5" s="51">
        <f>Results!$M86</f>
        <v>5.6446979577151302</v>
      </c>
      <c r="C5" s="52">
        <f>Results!$M87</f>
        <v>5.7227386650987517</v>
      </c>
      <c r="D5" s="52">
        <f>Results!$M88</f>
        <v>5.7525379320933023</v>
      </c>
      <c r="E5" s="53">
        <f>Results!$M89</f>
        <v>5.8781732058688272</v>
      </c>
      <c r="F5" s="51">
        <f>Results!$M90</f>
        <v>12.196520380935929</v>
      </c>
      <c r="G5" s="52">
        <f>Results!$M91</f>
        <v>12.352826908086501</v>
      </c>
      <c r="H5" s="52">
        <f>Results!$M92</f>
        <v>12.41272610101176</v>
      </c>
      <c r="I5" s="53">
        <f>Results!$M93</f>
        <v>12.683556620653979</v>
      </c>
      <c r="J5" s="51">
        <f>Results!$M94</f>
        <v>12.11014886708462</v>
      </c>
      <c r="K5" s="52">
        <f>Results!$M95</f>
        <v>12.26576369922774</v>
      </c>
      <c r="L5" s="52">
        <f>Results!$M96</f>
        <v>12.32517706266912</v>
      </c>
      <c r="M5" s="53">
        <f>Results!$M97</f>
        <v>12.59398594204132</v>
      </c>
      <c r="N5" s="54">
        <f>Results!$K86/100</f>
        <v>1</v>
      </c>
      <c r="O5" s="55">
        <f>Results!$K87/100</f>
        <v>0.99999981035913355</v>
      </c>
      <c r="P5" s="55">
        <f>Results!$K88/100</f>
        <v>0.99999984992014079</v>
      </c>
      <c r="Q5" s="56">
        <f>Results!$K89/100</f>
        <v>1</v>
      </c>
      <c r="R5" s="54">
        <f>Results!$K90/100</f>
        <v>1</v>
      </c>
      <c r="S5" s="55">
        <f>Results!$K91/100</f>
        <v>0.99997317901707672</v>
      </c>
      <c r="T5" s="55">
        <f>Results!$K92/100</f>
        <v>0.9999853035114562</v>
      </c>
      <c r="U5" s="56">
        <f>Results!$K93/100</f>
        <v>1</v>
      </c>
      <c r="V5" s="54">
        <f>Results!$K94/100</f>
        <v>1</v>
      </c>
      <c r="W5" s="55">
        <f>Results!$K95/100</f>
        <v>0.99997317901707672</v>
      </c>
      <c r="X5" s="55">
        <f>Results!$K96/100</f>
        <v>0.9999853035114562</v>
      </c>
      <c r="Y5" s="57">
        <f>Results!$K97/100</f>
        <v>1</v>
      </c>
    </row>
    <row r="6" spans="1:27" x14ac:dyDescent="0.25">
      <c r="A6" s="116"/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</row>
    <row r="7" spans="1:27" x14ac:dyDescent="0.25">
      <c r="A7" s="116"/>
      <c r="B7" s="116"/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</row>
    <row r="8" spans="1:27" x14ac:dyDescent="0.25">
      <c r="A8" s="116"/>
      <c r="B8" s="116"/>
      <c r="C8" s="116"/>
      <c r="D8" s="116"/>
      <c r="E8" s="116"/>
      <c r="F8" s="116"/>
      <c r="G8" s="134"/>
      <c r="H8" s="134"/>
      <c r="I8" s="134"/>
      <c r="J8" s="134"/>
      <c r="K8" s="116"/>
      <c r="L8" s="134"/>
      <c r="M8" s="134"/>
      <c r="N8" s="134"/>
      <c r="O8" s="134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</row>
    <row r="9" spans="1:27" x14ac:dyDescent="0.25">
      <c r="A9" s="116"/>
      <c r="B9" s="116"/>
      <c r="C9" s="116"/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</row>
    <row r="10" spans="1:27" x14ac:dyDescent="0.25">
      <c r="A10" s="116"/>
      <c r="B10" s="116"/>
      <c r="C10" s="116"/>
      <c r="D10" s="116"/>
      <c r="E10" s="116"/>
      <c r="F10" s="116"/>
      <c r="G10" s="116"/>
      <c r="H10" s="134"/>
      <c r="I10" s="134"/>
      <c r="J10" s="134"/>
      <c r="K10" s="134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</row>
    <row r="11" spans="1:27" x14ac:dyDescent="0.25">
      <c r="A11" s="116"/>
      <c r="B11" s="116"/>
      <c r="C11" s="116"/>
      <c r="D11" s="116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</row>
    <row r="12" spans="1:27" x14ac:dyDescent="0.25">
      <c r="A12" s="116"/>
      <c r="B12" s="116"/>
      <c r="C12" s="116"/>
      <c r="D12" s="116"/>
      <c r="E12" s="116"/>
      <c r="F12" s="116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</row>
    <row r="13" spans="1:27" x14ac:dyDescent="0.25">
      <c r="A13" s="116"/>
      <c r="B13" s="116"/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</row>
    <row r="14" spans="1:27" x14ac:dyDescent="0.25">
      <c r="A14" s="116"/>
      <c r="B14" s="116"/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</row>
    <row r="15" spans="1:27" x14ac:dyDescent="0.25">
      <c r="A15" s="116"/>
      <c r="B15" s="116"/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</row>
    <row r="16" spans="1:27" x14ac:dyDescent="0.25">
      <c r="A16" s="116"/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</row>
    <row r="17" spans="1:27" x14ac:dyDescent="0.25">
      <c r="A17" s="116"/>
      <c r="B17" s="116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</row>
    <row r="18" spans="1:27" x14ac:dyDescent="0.25">
      <c r="A18" s="116"/>
      <c r="B18" s="116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</row>
    <row r="19" spans="1:27" x14ac:dyDescent="0.25">
      <c r="A19" s="116"/>
      <c r="B19" s="116"/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</row>
    <row r="20" spans="1:27" x14ac:dyDescent="0.25">
      <c r="A20" s="116"/>
      <c r="B20" s="116"/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</row>
    <row r="21" spans="1:27" x14ac:dyDescent="0.25">
      <c r="A21" s="116"/>
      <c r="B21" s="116"/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</row>
    <row r="22" spans="1:27" x14ac:dyDescent="0.25">
      <c r="A22" s="116"/>
      <c r="B22" s="116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</row>
    <row r="23" spans="1:27" x14ac:dyDescent="0.25">
      <c r="A23" s="116"/>
      <c r="B23" s="116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</row>
    <row r="24" spans="1:27" x14ac:dyDescent="0.25">
      <c r="A24" s="116"/>
      <c r="B24" s="116"/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</row>
    <row r="25" spans="1:27" x14ac:dyDescent="0.25">
      <c r="A25" s="116"/>
      <c r="B25" s="116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</row>
    <row r="26" spans="1:27" x14ac:dyDescent="0.25">
      <c r="A26" s="116"/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</row>
    <row r="27" spans="1:27" x14ac:dyDescent="0.25">
      <c r="A27" s="116"/>
      <c r="B27" s="116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</row>
    <row r="28" spans="1:27" x14ac:dyDescent="0.25">
      <c r="A28" s="116"/>
      <c r="B28" s="116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</row>
    <row r="29" spans="1:27" x14ac:dyDescent="0.25">
      <c r="A29" s="116"/>
      <c r="B29" s="116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</row>
    <row r="30" spans="1:27" x14ac:dyDescent="0.25">
      <c r="A30" s="116"/>
      <c r="B30" s="116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</row>
    <row r="31" spans="1:27" x14ac:dyDescent="0.25">
      <c r="A31" s="116"/>
      <c r="B31" s="116"/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</row>
    <row r="32" spans="1:27" x14ac:dyDescent="0.25">
      <c r="A32" s="116"/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</row>
    <row r="33" spans="1:27" x14ac:dyDescent="0.25">
      <c r="A33" s="116"/>
      <c r="B33" s="116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</row>
    <row r="34" spans="1:27" x14ac:dyDescent="0.25">
      <c r="A34" s="116"/>
      <c r="B34" s="116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</row>
    <row r="35" spans="1:27" x14ac:dyDescent="0.25">
      <c r="A35" s="116"/>
      <c r="B35" s="116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</row>
    <row r="36" spans="1:27" x14ac:dyDescent="0.25">
      <c r="A36" s="116"/>
      <c r="B36" s="116"/>
      <c r="C36" s="116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</row>
    <row r="37" spans="1:27" ht="15.75" thickBot="1" x14ac:dyDescent="0.3"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</row>
    <row r="38" spans="1:27" ht="45.75" thickBot="1" x14ac:dyDescent="0.3">
      <c r="B38" s="96" t="s">
        <v>58</v>
      </c>
      <c r="C38" s="102" t="s">
        <v>51</v>
      </c>
      <c r="D38" s="102" t="s">
        <v>54</v>
      </c>
      <c r="E38" s="96" t="s">
        <v>59</v>
      </c>
      <c r="F38" s="98" t="s">
        <v>52</v>
      </c>
      <c r="G38" s="98" t="s">
        <v>55</v>
      </c>
      <c r="H38" s="102" t="s">
        <v>60</v>
      </c>
      <c r="I38" s="98" t="s">
        <v>53</v>
      </c>
      <c r="J38" s="98" t="s">
        <v>56</v>
      </c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</row>
    <row r="39" spans="1:27" x14ac:dyDescent="0.25">
      <c r="A39" s="99" t="s">
        <v>21</v>
      </c>
      <c r="B39" s="43">
        <f>B3</f>
        <v>4.8367595649928026</v>
      </c>
      <c r="C39" s="103">
        <f>B4</f>
        <v>8.3010316525764605</v>
      </c>
      <c r="D39" s="103">
        <f>B5</f>
        <v>5.6446979577151302</v>
      </c>
      <c r="E39" s="43">
        <f>F3</f>
        <v>5.0432633010640338</v>
      </c>
      <c r="F39" s="74">
        <f>F4</f>
        <v>10.65255636553966</v>
      </c>
      <c r="G39" s="74">
        <f>F5</f>
        <v>12.196520380935929</v>
      </c>
      <c r="H39" s="107">
        <f>J3</f>
        <v>5.2970933685044068</v>
      </c>
      <c r="I39" s="74">
        <f>J4</f>
        <v>10.316706052473171</v>
      </c>
      <c r="J39" s="74">
        <f>J5</f>
        <v>12.11014886708462</v>
      </c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</row>
    <row r="40" spans="1:27" ht="15.75" thickBot="1" x14ac:dyDescent="0.3">
      <c r="A40" s="101" t="s">
        <v>23</v>
      </c>
      <c r="B40" s="27">
        <f>D3</f>
        <v>4.8577361005280792</v>
      </c>
      <c r="C40" s="105">
        <f>D4</f>
        <v>8.4693374258660157</v>
      </c>
      <c r="D40" s="105">
        <f>D5</f>
        <v>5.7525379320933023</v>
      </c>
      <c r="E40" s="27">
        <f>H3</f>
        <v>5.0694164530675101</v>
      </c>
      <c r="F40" s="70">
        <f>H4</f>
        <v>10.76869821312774</v>
      </c>
      <c r="G40" s="70">
        <f>H5</f>
        <v>12.41272610101176</v>
      </c>
      <c r="H40" s="109">
        <f>L3</f>
        <v>5.3009691864513959</v>
      </c>
      <c r="I40" s="70">
        <f>L4</f>
        <v>10.424678928276791</v>
      </c>
      <c r="J40" s="70">
        <f>L5</f>
        <v>12.32517706266912</v>
      </c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</row>
    <row r="41" spans="1:27" ht="15.75" thickBot="1" x14ac:dyDescent="0.3"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</row>
    <row r="42" spans="1:27" ht="45.75" thickBot="1" x14ac:dyDescent="0.3">
      <c r="B42" s="96" t="s">
        <v>58</v>
      </c>
      <c r="C42" s="97" t="s">
        <v>51</v>
      </c>
      <c r="D42" s="106" t="s">
        <v>54</v>
      </c>
      <c r="E42" s="96" t="s">
        <v>59</v>
      </c>
      <c r="F42" s="97" t="s">
        <v>52</v>
      </c>
      <c r="G42" s="106" t="s">
        <v>55</v>
      </c>
      <c r="H42" s="96" t="s">
        <v>60</v>
      </c>
      <c r="I42" s="97" t="s">
        <v>53</v>
      </c>
      <c r="J42" s="106" t="s">
        <v>56</v>
      </c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</row>
    <row r="43" spans="1:27" x14ac:dyDescent="0.25">
      <c r="A43" s="99" t="s">
        <v>21</v>
      </c>
      <c r="B43" s="46">
        <f>N3</f>
        <v>0.74592668146239016</v>
      </c>
      <c r="C43" s="47">
        <f>N4</f>
        <v>0.95341111201999817</v>
      </c>
      <c r="D43" s="113">
        <f>N5</f>
        <v>1</v>
      </c>
      <c r="E43" s="46">
        <f>R3</f>
        <v>0.80866151634097816</v>
      </c>
      <c r="F43" s="47">
        <f>R4</f>
        <v>0.927624537510226</v>
      </c>
      <c r="G43" s="113">
        <f>R5</f>
        <v>1</v>
      </c>
      <c r="H43" s="46">
        <f>V3</f>
        <v>0.79602103698930737</v>
      </c>
      <c r="I43" s="47">
        <f>V4</f>
        <v>0.92837904675993055</v>
      </c>
      <c r="J43" s="113">
        <f>V5</f>
        <v>1</v>
      </c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</row>
    <row r="44" spans="1:27" ht="15.75" thickBot="1" x14ac:dyDescent="0.3">
      <c r="A44" s="101" t="s">
        <v>23</v>
      </c>
      <c r="B44" s="35">
        <f>P3</f>
        <v>0.74922685955271628</v>
      </c>
      <c r="C44" s="33">
        <f>P4</f>
        <v>0.95340292633574664</v>
      </c>
      <c r="D44" s="114">
        <f>P5</f>
        <v>0.99999984992014079</v>
      </c>
      <c r="E44" s="35">
        <f>T3</f>
        <v>0.81219096516815892</v>
      </c>
      <c r="F44" s="33">
        <f>T4</f>
        <v>0.92761574966025873</v>
      </c>
      <c r="G44" s="114">
        <f>T5</f>
        <v>0.9999853035114562</v>
      </c>
      <c r="H44" s="35">
        <f>X3</f>
        <v>0.79911729993442182</v>
      </c>
      <c r="I44" s="33">
        <f>X4</f>
        <v>0.92836074029869986</v>
      </c>
      <c r="J44" s="114">
        <f>X5</f>
        <v>0.9999853035114562</v>
      </c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</row>
    <row r="45" spans="1:27" x14ac:dyDescent="0.25"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</row>
    <row r="46" spans="1:27" x14ac:dyDescent="0.25"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</row>
    <row r="47" spans="1:27" x14ac:dyDescent="0.25"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</row>
    <row r="48" spans="1:27" x14ac:dyDescent="0.25"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</row>
    <row r="49" spans="2:24" x14ac:dyDescent="0.25"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</row>
    <row r="50" spans="2:24" x14ac:dyDescent="0.25"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</row>
    <row r="51" spans="2:24" x14ac:dyDescent="0.25"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</row>
    <row r="52" spans="2:24" x14ac:dyDescent="0.25"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</row>
    <row r="53" spans="2:24" x14ac:dyDescent="0.25"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</row>
    <row r="54" spans="2:24" x14ac:dyDescent="0.25">
      <c r="B54" s="116"/>
      <c r="C54" s="116"/>
      <c r="D54" s="116"/>
      <c r="E54" s="116"/>
      <c r="F54" s="116"/>
      <c r="G54" s="116"/>
      <c r="H54" s="116"/>
      <c r="I54" s="116"/>
      <c r="J54" s="116"/>
      <c r="K54" s="116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</row>
    <row r="55" spans="2:24" x14ac:dyDescent="0.25">
      <c r="B55" s="116"/>
      <c r="C55" s="116"/>
      <c r="D55" s="116"/>
      <c r="E55" s="116"/>
      <c r="F55" s="116"/>
      <c r="G55" s="116"/>
      <c r="H55" s="116"/>
      <c r="I55" s="116"/>
      <c r="J55" s="116"/>
      <c r="K55" s="116"/>
      <c r="L55" s="116"/>
      <c r="M55" s="116"/>
      <c r="N55" s="116"/>
    </row>
    <row r="56" spans="2:24" x14ac:dyDescent="0.25">
      <c r="B56" s="116"/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16"/>
    </row>
    <row r="57" spans="2:24" x14ac:dyDescent="0.25">
      <c r="B57" s="116"/>
      <c r="C57" s="116"/>
      <c r="D57" s="116"/>
      <c r="E57" s="116"/>
      <c r="F57" s="116"/>
      <c r="G57" s="116"/>
      <c r="H57" s="116"/>
      <c r="I57" s="116"/>
      <c r="J57" s="116"/>
      <c r="K57" s="116"/>
      <c r="L57" s="116"/>
      <c r="M57" s="116"/>
      <c r="N57" s="116"/>
    </row>
    <row r="58" spans="2:24" x14ac:dyDescent="0.25"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</row>
    <row r="59" spans="2:24" x14ac:dyDescent="0.25">
      <c r="B59" s="116"/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</row>
    <row r="60" spans="2:24" x14ac:dyDescent="0.25">
      <c r="B60" s="116"/>
      <c r="C60" s="116"/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</row>
    <row r="61" spans="2:24" x14ac:dyDescent="0.25">
      <c r="B61" s="116"/>
      <c r="C61" s="116"/>
      <c r="D61" s="116"/>
      <c r="E61" s="116"/>
      <c r="F61" s="116"/>
      <c r="G61" s="116"/>
      <c r="H61" s="116"/>
      <c r="I61" s="116"/>
      <c r="J61" s="116"/>
      <c r="K61" s="116"/>
      <c r="L61" s="116"/>
      <c r="M61" s="116"/>
      <c r="N61" s="116"/>
    </row>
    <row r="62" spans="2:24" x14ac:dyDescent="0.25">
      <c r="B62" s="116"/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116"/>
    </row>
    <row r="63" spans="2:24" x14ac:dyDescent="0.25">
      <c r="B63" s="116"/>
      <c r="C63" s="116"/>
      <c r="D63" s="116"/>
      <c r="E63" s="116"/>
      <c r="F63" s="116"/>
      <c r="G63" s="116"/>
      <c r="H63" s="116"/>
      <c r="I63" s="116"/>
      <c r="J63" s="116"/>
      <c r="K63" s="116"/>
      <c r="L63" s="116"/>
      <c r="M63" s="116"/>
      <c r="N63" s="116"/>
    </row>
    <row r="64" spans="2:24" x14ac:dyDescent="0.25">
      <c r="B64" s="116"/>
      <c r="C64" s="116"/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116"/>
    </row>
    <row r="65" spans="2:14" x14ac:dyDescent="0.25">
      <c r="B65" s="116"/>
      <c r="C65" s="116"/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116"/>
    </row>
    <row r="66" spans="2:14" x14ac:dyDescent="0.25">
      <c r="B66" s="116"/>
      <c r="C66" s="116"/>
      <c r="D66" s="116"/>
      <c r="E66" s="116"/>
      <c r="F66" s="116"/>
      <c r="G66" s="116"/>
      <c r="H66" s="116"/>
      <c r="I66" s="116"/>
      <c r="J66" s="116"/>
      <c r="K66" s="116"/>
      <c r="L66" s="116"/>
      <c r="M66" s="116"/>
      <c r="N66" s="116"/>
    </row>
    <row r="67" spans="2:14" x14ac:dyDescent="0.25">
      <c r="B67" s="116"/>
      <c r="C67" s="116"/>
      <c r="D67" s="116"/>
      <c r="E67" s="116"/>
      <c r="F67" s="116"/>
      <c r="G67" s="116"/>
      <c r="H67" s="116"/>
      <c r="I67" s="116"/>
      <c r="J67" s="116"/>
      <c r="K67" s="116"/>
      <c r="L67" s="116"/>
      <c r="M67" s="116"/>
      <c r="N67" s="116"/>
    </row>
    <row r="68" spans="2:14" x14ac:dyDescent="0.25">
      <c r="B68" s="116"/>
      <c r="C68" s="116"/>
      <c r="D68" s="116"/>
      <c r="E68" s="116"/>
      <c r="F68" s="116"/>
      <c r="G68" s="116"/>
      <c r="H68" s="116"/>
      <c r="I68" s="116"/>
      <c r="J68" s="116"/>
      <c r="K68" s="116"/>
      <c r="L68" s="116"/>
      <c r="M68" s="116"/>
      <c r="N68" s="116"/>
    </row>
    <row r="69" spans="2:14" x14ac:dyDescent="0.25">
      <c r="B69" s="116"/>
      <c r="C69" s="116"/>
      <c r="D69" s="116"/>
      <c r="E69" s="116"/>
      <c r="F69" s="116"/>
      <c r="G69" s="116"/>
      <c r="H69" s="116"/>
      <c r="I69" s="116"/>
      <c r="J69" s="116"/>
      <c r="K69" s="116"/>
      <c r="L69" s="116"/>
      <c r="M69" s="116"/>
      <c r="N69" s="116"/>
    </row>
    <row r="70" spans="2:14" x14ac:dyDescent="0.25">
      <c r="B70" s="116"/>
      <c r="C70" s="116"/>
      <c r="D70" s="116"/>
      <c r="E70" s="116"/>
      <c r="F70" s="116"/>
      <c r="G70" s="116"/>
      <c r="H70" s="116"/>
      <c r="I70" s="116"/>
      <c r="J70" s="116"/>
      <c r="K70" s="116"/>
      <c r="L70" s="116"/>
      <c r="M70" s="116"/>
      <c r="N70" s="116"/>
    </row>
    <row r="71" spans="2:14" x14ac:dyDescent="0.25">
      <c r="B71" s="116"/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116"/>
    </row>
    <row r="72" spans="2:14" x14ac:dyDescent="0.25">
      <c r="B72" s="116"/>
      <c r="C72" s="116"/>
      <c r="D72" s="116"/>
      <c r="E72" s="116"/>
      <c r="F72" s="116"/>
      <c r="G72" s="116"/>
      <c r="H72" s="116"/>
      <c r="I72" s="116"/>
      <c r="J72" s="116"/>
      <c r="K72" s="116"/>
      <c r="L72" s="116"/>
      <c r="M72" s="116"/>
      <c r="N72" s="116"/>
    </row>
    <row r="73" spans="2:14" x14ac:dyDescent="0.25">
      <c r="B73" s="116"/>
      <c r="C73" s="116"/>
      <c r="D73" s="116"/>
      <c r="E73" s="116"/>
      <c r="F73" s="116"/>
      <c r="G73" s="116"/>
      <c r="H73" s="116"/>
      <c r="I73" s="116"/>
      <c r="J73" s="116"/>
      <c r="K73" s="116"/>
      <c r="L73" s="116"/>
      <c r="M73" s="116"/>
      <c r="N73" s="116"/>
    </row>
    <row r="74" spans="2:14" x14ac:dyDescent="0.25">
      <c r="B74" s="116"/>
      <c r="C74" s="116"/>
      <c r="D74" s="116"/>
      <c r="E74" s="116"/>
      <c r="F74" s="116"/>
      <c r="G74" s="116"/>
      <c r="H74" s="116"/>
      <c r="I74" s="116"/>
      <c r="J74" s="116"/>
      <c r="K74" s="116"/>
      <c r="L74" s="116"/>
      <c r="M74" s="116"/>
      <c r="N74" s="116"/>
    </row>
    <row r="75" spans="2:14" x14ac:dyDescent="0.25">
      <c r="B75" s="116"/>
      <c r="C75" s="116"/>
      <c r="D75" s="116"/>
      <c r="E75" s="116"/>
      <c r="F75" s="116"/>
      <c r="G75" s="116"/>
      <c r="H75" s="116"/>
      <c r="I75" s="116"/>
      <c r="J75" s="116"/>
      <c r="K75" s="116"/>
      <c r="L75" s="116"/>
      <c r="M75" s="116"/>
      <c r="N75" s="116"/>
    </row>
    <row r="76" spans="2:14" x14ac:dyDescent="0.25">
      <c r="B76" s="116"/>
      <c r="C76" s="116"/>
      <c r="D76" s="116"/>
      <c r="E76" s="116"/>
      <c r="F76" s="116"/>
      <c r="G76" s="116"/>
      <c r="H76" s="116"/>
      <c r="I76" s="116"/>
      <c r="J76" s="116"/>
      <c r="K76" s="116"/>
      <c r="L76" s="116"/>
      <c r="M76" s="116"/>
      <c r="N76" s="116"/>
    </row>
    <row r="77" spans="2:14" x14ac:dyDescent="0.25">
      <c r="B77" s="116"/>
      <c r="C77" s="116"/>
      <c r="D77" s="116"/>
      <c r="E77" s="116"/>
      <c r="F77" s="116"/>
      <c r="G77" s="116"/>
      <c r="H77" s="116"/>
      <c r="I77" s="116"/>
      <c r="J77" s="116"/>
      <c r="K77" s="116"/>
      <c r="L77" s="116"/>
      <c r="M77" s="116"/>
      <c r="N77" s="116"/>
    </row>
  </sheetData>
  <mergeCells count="9">
    <mergeCell ref="V1:Y1"/>
    <mergeCell ref="G8:J8"/>
    <mergeCell ref="L8:O8"/>
    <mergeCell ref="H10:K10"/>
    <mergeCell ref="B1:E1"/>
    <mergeCell ref="F1:I1"/>
    <mergeCell ref="J1:M1"/>
    <mergeCell ref="N1:Q1"/>
    <mergeCell ref="R1:U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75BAC-8A17-4B03-8D39-EC0EE6C89D81}">
  <dimension ref="A1:Y36"/>
  <sheetViews>
    <sheetView tabSelected="1" topLeftCell="A2" zoomScaleNormal="100" workbookViewId="0">
      <selection activeCell="G37" sqref="G37"/>
    </sheetView>
  </sheetViews>
  <sheetFormatPr defaultRowHeight="15" x14ac:dyDescent="0.25"/>
  <sheetData>
    <row r="1" spans="1:25" ht="36" customHeight="1" thickBot="1" x14ac:dyDescent="0.3">
      <c r="B1" s="130" t="s">
        <v>31</v>
      </c>
      <c r="C1" s="131"/>
      <c r="D1" s="131"/>
      <c r="E1" s="132"/>
      <c r="F1" s="131" t="s">
        <v>32</v>
      </c>
      <c r="G1" s="131"/>
      <c r="H1" s="131"/>
      <c r="I1" s="131"/>
      <c r="J1" s="130" t="s">
        <v>33</v>
      </c>
      <c r="K1" s="131"/>
      <c r="L1" s="131"/>
      <c r="M1" s="131"/>
      <c r="N1" s="130" t="s">
        <v>34</v>
      </c>
      <c r="O1" s="131"/>
      <c r="P1" s="131"/>
      <c r="Q1" s="131"/>
      <c r="R1" s="135" t="s">
        <v>35</v>
      </c>
      <c r="S1" s="136"/>
      <c r="T1" s="136"/>
      <c r="U1" s="137"/>
      <c r="V1" s="131" t="s">
        <v>36</v>
      </c>
      <c r="W1" s="131"/>
      <c r="X1" s="131"/>
      <c r="Y1" s="132"/>
    </row>
    <row r="2" spans="1:25" ht="15.75" thickBot="1" x14ac:dyDescent="0.3">
      <c r="A2" s="22" t="s">
        <v>0</v>
      </c>
      <c r="B2" s="38" t="s">
        <v>21</v>
      </c>
      <c r="C2" s="39" t="s">
        <v>22</v>
      </c>
      <c r="D2" s="39" t="s">
        <v>23</v>
      </c>
      <c r="E2" s="41" t="s">
        <v>24</v>
      </c>
      <c r="F2" s="42" t="s">
        <v>21</v>
      </c>
      <c r="G2" s="39" t="s">
        <v>22</v>
      </c>
      <c r="H2" s="39" t="s">
        <v>23</v>
      </c>
      <c r="I2" s="40" t="s">
        <v>24</v>
      </c>
      <c r="J2" s="38" t="s">
        <v>21</v>
      </c>
      <c r="K2" s="39" t="s">
        <v>22</v>
      </c>
      <c r="L2" s="39" t="s">
        <v>23</v>
      </c>
      <c r="M2" s="40" t="s">
        <v>24</v>
      </c>
      <c r="N2" s="38" t="s">
        <v>21</v>
      </c>
      <c r="O2" s="39" t="s">
        <v>22</v>
      </c>
      <c r="P2" s="39" t="s">
        <v>23</v>
      </c>
      <c r="Q2" s="40" t="s">
        <v>24</v>
      </c>
      <c r="R2" s="38" t="s">
        <v>21</v>
      </c>
      <c r="S2" s="39" t="s">
        <v>22</v>
      </c>
      <c r="T2" s="39" t="s">
        <v>23</v>
      </c>
      <c r="U2" s="41" t="s">
        <v>24</v>
      </c>
      <c r="V2" s="42" t="s">
        <v>21</v>
      </c>
      <c r="W2" s="39" t="s">
        <v>22</v>
      </c>
      <c r="X2" s="39" t="s">
        <v>23</v>
      </c>
      <c r="Y2" s="41" t="s">
        <v>24</v>
      </c>
    </row>
    <row r="3" spans="1:25" x14ac:dyDescent="0.25">
      <c r="A3" s="67" t="s">
        <v>19</v>
      </c>
      <c r="B3" s="43">
        <f>GA!B3</f>
        <v>5.3541697459355877</v>
      </c>
      <c r="C3" s="44">
        <f>GA!C3</f>
        <v>5.3568514443338788</v>
      </c>
      <c r="D3" s="44">
        <f>GA!D3</f>
        <v>5.3594173802162102</v>
      </c>
      <c r="E3" s="74">
        <f>GA!E3</f>
        <v>5.3698586346626351</v>
      </c>
      <c r="F3" s="75">
        <f>GA!F3</f>
        <v>5.4758088438269432</v>
      </c>
      <c r="G3" s="44">
        <f>GA!G3</f>
        <v>5.4650911716807151</v>
      </c>
      <c r="H3" s="44">
        <f>GA!H3</f>
        <v>5.4658967398846894</v>
      </c>
      <c r="I3" s="45">
        <f>GA!I3</f>
        <v>5.4608705904702832</v>
      </c>
      <c r="J3" s="43">
        <f>GA!J3</f>
        <v>5.4758088438269432</v>
      </c>
      <c r="K3" s="44">
        <f>GA!K3</f>
        <v>5.4650911716807151</v>
      </c>
      <c r="L3" s="44">
        <f>GA!L3</f>
        <v>5.4658967398846894</v>
      </c>
      <c r="M3" s="45">
        <f>GA!M3</f>
        <v>5.4608705904702832</v>
      </c>
      <c r="N3" s="46">
        <f>GA!N3</f>
        <v>0.69129429509027807</v>
      </c>
      <c r="O3" s="47">
        <f>GA!O3</f>
        <v>0.69524828453963783</v>
      </c>
      <c r="P3" s="47">
        <f>GA!P3</f>
        <v>0.69619328061743291</v>
      </c>
      <c r="Q3" s="49">
        <f>GA!Q3</f>
        <v>0.70131463399135985</v>
      </c>
      <c r="R3" s="46">
        <f>GA!R3</f>
        <v>0.67837866732176466</v>
      </c>
      <c r="S3" s="47">
        <f>GA!S3</f>
        <v>0.68181673129714437</v>
      </c>
      <c r="T3" s="47">
        <f>GA!T3</f>
        <v>0.68281472754841577</v>
      </c>
      <c r="U3" s="48">
        <f>GA!U3</f>
        <v>0.6873130815169779</v>
      </c>
      <c r="V3" s="76">
        <f>GA!V3</f>
        <v>0.67837866732176466</v>
      </c>
      <c r="W3" s="47">
        <f>GA!W3</f>
        <v>0.68181673129714437</v>
      </c>
      <c r="X3" s="47">
        <f>GA!X3</f>
        <v>0.68281472754841577</v>
      </c>
      <c r="Y3" s="48">
        <f>GA!Y3</f>
        <v>0.6873130815169779</v>
      </c>
    </row>
    <row r="4" spans="1:25" ht="15.75" thickBot="1" x14ac:dyDescent="0.3">
      <c r="A4" s="68" t="s">
        <v>20</v>
      </c>
      <c r="B4" s="27">
        <f>DE!B3</f>
        <v>4.8367595649928026</v>
      </c>
      <c r="C4" s="28">
        <f>DE!C3</f>
        <v>4.8537228339148859</v>
      </c>
      <c r="D4" s="28">
        <f>DE!D3</f>
        <v>4.8577361005280792</v>
      </c>
      <c r="E4" s="70">
        <f>DE!E3</f>
        <v>4.8845444682660402</v>
      </c>
      <c r="F4" s="73">
        <f>DE!F3</f>
        <v>5.0432633010640338</v>
      </c>
      <c r="G4" s="28">
        <f>DE!G3</f>
        <v>5.060733595274078</v>
      </c>
      <c r="H4" s="28">
        <f>DE!H3</f>
        <v>5.0694164530675101</v>
      </c>
      <c r="I4" s="30">
        <f>DE!I3</f>
        <v>5.1004508000746593</v>
      </c>
      <c r="J4" s="27">
        <f>DE!J3</f>
        <v>5.2970933685044068</v>
      </c>
      <c r="K4" s="28">
        <f>DE!K3</f>
        <v>5.2937566407380663</v>
      </c>
      <c r="L4" s="28">
        <f>DE!L3</f>
        <v>5.3009691864513959</v>
      </c>
      <c r="M4" s="30">
        <f>DE!M3</f>
        <v>5.3172343923695413</v>
      </c>
      <c r="N4" s="35">
        <f>DE!N3</f>
        <v>0.74592668146239016</v>
      </c>
      <c r="O4" s="33">
        <f>DE!O3</f>
        <v>0.74865136802213561</v>
      </c>
      <c r="P4" s="33">
        <f>DE!P3</f>
        <v>0.74922685955271628</v>
      </c>
      <c r="Q4" s="36">
        <f>DE!Q3</f>
        <v>0.75283801703773479</v>
      </c>
      <c r="R4" s="35">
        <f>DE!R3</f>
        <v>0.80866151634097816</v>
      </c>
      <c r="S4" s="33">
        <f>DE!S3</f>
        <v>0.81140858124886439</v>
      </c>
      <c r="T4" s="33">
        <f>DE!T3</f>
        <v>0.81219096516815892</v>
      </c>
      <c r="U4" s="34">
        <f>DE!U3</f>
        <v>0.81576360709757401</v>
      </c>
      <c r="V4" s="72">
        <f>DE!V3</f>
        <v>0.79602103698930737</v>
      </c>
      <c r="W4" s="33">
        <f>DE!W3</f>
        <v>0.79830000759722086</v>
      </c>
      <c r="X4" s="33">
        <f>DE!X3</f>
        <v>0.79911729993442182</v>
      </c>
      <c r="Y4" s="34">
        <f>DE!Y3</f>
        <v>0.80259085305579969</v>
      </c>
    </row>
    <row r="5" spans="1:25" x14ac:dyDescent="0.25">
      <c r="A5" s="116"/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</row>
    <row r="6" spans="1:25" x14ac:dyDescent="0.25">
      <c r="A6" s="116"/>
      <c r="B6" s="134"/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</row>
    <row r="7" spans="1:25" x14ac:dyDescent="0.25">
      <c r="A7" s="116"/>
      <c r="B7" s="116"/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</row>
    <row r="8" spans="1:25" x14ac:dyDescent="0.25">
      <c r="A8" s="116"/>
      <c r="B8" s="116"/>
      <c r="C8" s="116"/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</row>
    <row r="9" spans="1:25" x14ac:dyDescent="0.25">
      <c r="A9" s="116"/>
      <c r="B9" s="116"/>
      <c r="C9" s="116"/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</row>
    <row r="10" spans="1:25" x14ac:dyDescent="0.25">
      <c r="A10" s="116"/>
      <c r="B10" s="116"/>
      <c r="C10" s="116"/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</row>
    <row r="11" spans="1:25" x14ac:dyDescent="0.25">
      <c r="A11" s="116"/>
      <c r="B11" s="116"/>
      <c r="C11" s="116"/>
      <c r="D11" s="116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</row>
    <row r="12" spans="1:25" x14ac:dyDescent="0.25">
      <c r="A12" s="116"/>
      <c r="B12" s="116"/>
      <c r="C12" s="116"/>
      <c r="D12" s="116"/>
      <c r="E12" s="116"/>
      <c r="F12" s="116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</row>
    <row r="13" spans="1:25" x14ac:dyDescent="0.25">
      <c r="A13" s="116"/>
      <c r="B13" s="116"/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</row>
    <row r="14" spans="1:25" x14ac:dyDescent="0.25">
      <c r="A14" s="116"/>
      <c r="B14" s="116"/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</row>
    <row r="15" spans="1:25" x14ac:dyDescent="0.25">
      <c r="A15" s="116"/>
      <c r="B15" s="116"/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</row>
    <row r="16" spans="1:25" x14ac:dyDescent="0.25">
      <c r="A16" s="116"/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</row>
    <row r="17" spans="1:24" x14ac:dyDescent="0.25">
      <c r="A17" s="116"/>
      <c r="B17" s="116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</row>
    <row r="18" spans="1:24" x14ac:dyDescent="0.25">
      <c r="A18" s="116"/>
      <c r="B18" s="116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</row>
    <row r="19" spans="1:24" x14ac:dyDescent="0.25">
      <c r="A19" s="116"/>
      <c r="B19" s="116"/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</row>
    <row r="20" spans="1:24" x14ac:dyDescent="0.25">
      <c r="A20" s="116"/>
      <c r="B20" s="116"/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</row>
    <row r="21" spans="1:24" x14ac:dyDescent="0.25">
      <c r="A21" s="116"/>
      <c r="B21" s="116"/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</row>
    <row r="22" spans="1:24" x14ac:dyDescent="0.25">
      <c r="A22" s="116"/>
      <c r="B22" s="116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</row>
    <row r="23" spans="1:24" x14ac:dyDescent="0.25">
      <c r="A23" s="116"/>
      <c r="B23" s="116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</row>
    <row r="24" spans="1:24" x14ac:dyDescent="0.25">
      <c r="A24" s="116"/>
      <c r="B24" s="116"/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</row>
    <row r="25" spans="1:24" x14ac:dyDescent="0.25">
      <c r="A25" s="116"/>
      <c r="B25" s="116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</row>
    <row r="26" spans="1:24" x14ac:dyDescent="0.25">
      <c r="A26" s="116"/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</row>
    <row r="27" spans="1:24" x14ac:dyDescent="0.25">
      <c r="A27" s="116"/>
      <c r="B27" s="116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</row>
    <row r="28" spans="1:24" x14ac:dyDescent="0.25">
      <c r="A28" s="116"/>
      <c r="B28" s="116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</row>
    <row r="29" spans="1:24" x14ac:dyDescent="0.25">
      <c r="A29" s="116"/>
      <c r="B29" s="116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</row>
    <row r="30" spans="1:24" x14ac:dyDescent="0.25">
      <c r="A30" s="116"/>
      <c r="B30" s="116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</row>
    <row r="31" spans="1:24" x14ac:dyDescent="0.25">
      <c r="A31" s="116"/>
      <c r="B31" s="116"/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</row>
    <row r="32" spans="1:24" x14ac:dyDescent="0.25">
      <c r="A32" s="116"/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</row>
    <row r="33" spans="1:24" x14ac:dyDescent="0.25">
      <c r="A33" s="116"/>
      <c r="B33" s="116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</row>
    <row r="34" spans="1:24" x14ac:dyDescent="0.25">
      <c r="A34" s="116"/>
      <c r="B34" s="116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</row>
    <row r="35" spans="1:24" x14ac:dyDescent="0.25">
      <c r="A35" s="116"/>
      <c r="B35" s="116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</row>
    <row r="36" spans="1:24" x14ac:dyDescent="0.25">
      <c r="A36" s="116"/>
      <c r="B36" s="116"/>
      <c r="C36" s="116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</row>
  </sheetData>
  <mergeCells count="9">
    <mergeCell ref="N1:Q1"/>
    <mergeCell ref="R1:U1"/>
    <mergeCell ref="V1:Y1"/>
    <mergeCell ref="B1:E1"/>
    <mergeCell ref="B6:E6"/>
    <mergeCell ref="F6:I6"/>
    <mergeCell ref="J6:M6"/>
    <mergeCell ref="F1:I1"/>
    <mergeCell ref="J1:M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9D68E-63D7-40BC-8633-445A4BB27DEF}">
  <dimension ref="A1:Y37"/>
  <sheetViews>
    <sheetView topLeftCell="I18" zoomScale="160" zoomScaleNormal="160" workbookViewId="0">
      <selection activeCell="J5" sqref="J5"/>
    </sheetView>
  </sheetViews>
  <sheetFormatPr defaultRowHeight="15" x14ac:dyDescent="0.25"/>
  <sheetData>
    <row r="1" spans="1:25" ht="37.5" customHeight="1" thickBot="1" x14ac:dyDescent="0.3">
      <c r="B1" s="130" t="s">
        <v>31</v>
      </c>
      <c r="C1" s="131"/>
      <c r="D1" s="131"/>
      <c r="E1" s="132"/>
      <c r="F1" s="131" t="s">
        <v>32</v>
      </c>
      <c r="G1" s="131"/>
      <c r="H1" s="131"/>
      <c r="I1" s="131"/>
      <c r="J1" s="130" t="s">
        <v>33</v>
      </c>
      <c r="K1" s="131"/>
      <c r="L1" s="131"/>
      <c r="M1" s="131"/>
      <c r="N1" s="130" t="s">
        <v>34</v>
      </c>
      <c r="O1" s="131"/>
      <c r="P1" s="131"/>
      <c r="Q1" s="131"/>
      <c r="R1" s="135" t="s">
        <v>35</v>
      </c>
      <c r="S1" s="136"/>
      <c r="T1" s="136"/>
      <c r="U1" s="137"/>
      <c r="V1" s="131" t="s">
        <v>36</v>
      </c>
      <c r="W1" s="131"/>
      <c r="X1" s="131"/>
      <c r="Y1" s="132"/>
    </row>
    <row r="2" spans="1:25" ht="15.75" thickBot="1" x14ac:dyDescent="0.3">
      <c r="A2" s="22" t="s">
        <v>0</v>
      </c>
      <c r="B2" s="89" t="s">
        <v>21</v>
      </c>
      <c r="C2" s="90" t="s">
        <v>22</v>
      </c>
      <c r="D2" s="90" t="s">
        <v>23</v>
      </c>
      <c r="E2" s="91" t="s">
        <v>24</v>
      </c>
      <c r="F2" s="89" t="s">
        <v>21</v>
      </c>
      <c r="G2" s="90" t="s">
        <v>22</v>
      </c>
      <c r="H2" s="90" t="s">
        <v>23</v>
      </c>
      <c r="I2" s="92" t="s">
        <v>24</v>
      </c>
      <c r="J2" s="89" t="s">
        <v>21</v>
      </c>
      <c r="K2" s="90" t="s">
        <v>22</v>
      </c>
      <c r="L2" s="90" t="s">
        <v>23</v>
      </c>
      <c r="M2" s="92" t="s">
        <v>24</v>
      </c>
      <c r="N2" s="89" t="s">
        <v>21</v>
      </c>
      <c r="O2" s="90" t="s">
        <v>22</v>
      </c>
      <c r="P2" s="90" t="s">
        <v>23</v>
      </c>
      <c r="Q2" s="91" t="s">
        <v>24</v>
      </c>
      <c r="R2" s="93" t="s">
        <v>21</v>
      </c>
      <c r="S2" s="90" t="s">
        <v>22</v>
      </c>
      <c r="T2" s="90" t="s">
        <v>23</v>
      </c>
      <c r="U2" s="91" t="s">
        <v>24</v>
      </c>
      <c r="V2" s="93" t="s">
        <v>21</v>
      </c>
      <c r="W2" s="90" t="s">
        <v>22</v>
      </c>
      <c r="X2" s="90" t="s">
        <v>23</v>
      </c>
      <c r="Y2" s="91" t="s">
        <v>24</v>
      </c>
    </row>
    <row r="3" spans="1:25" x14ac:dyDescent="0.25">
      <c r="A3" s="78" t="s">
        <v>15</v>
      </c>
      <c r="B3" s="81">
        <f>NT!B4</f>
        <v>16.093699624146581</v>
      </c>
      <c r="C3" s="82">
        <f>NT!C4</f>
        <v>16.31815662748479</v>
      </c>
      <c r="D3" s="82">
        <f>NT!D4</f>
        <v>16.419611236361121</v>
      </c>
      <c r="E3" s="83">
        <f>NT!E4</f>
        <v>16.840857367171761</v>
      </c>
      <c r="F3" s="81">
        <f>NT!F4</f>
        <v>28.993732272549831</v>
      </c>
      <c r="G3" s="82">
        <f>NT!G4</f>
        <v>29.4049717910966</v>
      </c>
      <c r="H3" s="82">
        <f>NT!H4</f>
        <v>29.561689695601281</v>
      </c>
      <c r="I3" s="84">
        <f>NT!I4</f>
        <v>30.185594796293749</v>
      </c>
      <c r="J3" s="81">
        <f>NT!J4</f>
        <v>50.301332040376693</v>
      </c>
      <c r="K3" s="82">
        <f>NT!K4</f>
        <v>50.441066640325502</v>
      </c>
      <c r="L3" s="82">
        <f>NT!L4</f>
        <v>50.488373132845354</v>
      </c>
      <c r="M3" s="84">
        <f>NT!M4</f>
        <v>50.71760447743717</v>
      </c>
      <c r="N3" s="85">
        <f>NT!N4</f>
        <v>0.96994042478779918</v>
      </c>
      <c r="O3" s="86">
        <f>NT!O4</f>
        <v>0.9699296892903323</v>
      </c>
      <c r="P3" s="86">
        <f>NT!P4</f>
        <v>0.96993224795029587</v>
      </c>
      <c r="Q3" s="87">
        <f>NT!Q4</f>
        <v>0.96994042478779918</v>
      </c>
      <c r="R3" s="88">
        <f>NT!R4</f>
        <v>0.94861728671889711</v>
      </c>
      <c r="S3" s="86">
        <f>NT!S4</f>
        <v>0.94860699175490348</v>
      </c>
      <c r="T3" s="86">
        <f>NT!T4</f>
        <v>0.94861138895028807</v>
      </c>
      <c r="U3" s="87">
        <f>NT!U4</f>
        <v>0.94861728671889711</v>
      </c>
      <c r="V3" s="88">
        <f>NT!V4</f>
        <v>0.865117437481567</v>
      </c>
      <c r="W3" s="86">
        <f>NT!W4</f>
        <v>0.86510249088860758</v>
      </c>
      <c r="X3" s="86">
        <f>NT!X4</f>
        <v>0.86510706595091758</v>
      </c>
      <c r="Y3" s="87">
        <f>NT!Y4</f>
        <v>0.865117437481567</v>
      </c>
    </row>
    <row r="4" spans="1:25" x14ac:dyDescent="0.25">
      <c r="A4" s="79" t="s">
        <v>19</v>
      </c>
      <c r="B4" s="26">
        <f>GA!B4</f>
        <v>4.0461253186976958</v>
      </c>
      <c r="C4" s="25">
        <f>GA!C4</f>
        <v>4.1430294393871048</v>
      </c>
      <c r="D4" s="25">
        <f>GA!D4</f>
        <v>4.1705183085143984</v>
      </c>
      <c r="E4" s="69">
        <f>GA!E4</f>
        <v>4.3015571715067802</v>
      </c>
      <c r="F4" s="26">
        <f>GA!F4</f>
        <v>5.1569946318301803</v>
      </c>
      <c r="G4" s="25">
        <f>GA!G4</f>
        <v>5.2142887747427826</v>
      </c>
      <c r="H4" s="25">
        <f>GA!H4</f>
        <v>5.2335228837683587</v>
      </c>
      <c r="I4" s="29">
        <f>GA!I4</f>
        <v>5.3247775855998816</v>
      </c>
      <c r="J4" s="26">
        <f>GA!J4</f>
        <v>6.9070363867663547</v>
      </c>
      <c r="K4" s="25">
        <f>GA!K4</f>
        <v>6.9169595277279967</v>
      </c>
      <c r="L4" s="25">
        <f>GA!L4</f>
        <v>6.9261912512293442</v>
      </c>
      <c r="M4" s="29">
        <f>GA!M4</f>
        <v>6.9628745575815536</v>
      </c>
      <c r="N4" s="37">
        <f>GA!N4</f>
        <v>0.99266140874656916</v>
      </c>
      <c r="O4" s="31">
        <f>GA!O4</f>
        <v>0.99301410794876899</v>
      </c>
      <c r="P4" s="31">
        <f>GA!P4</f>
        <v>0.99310513157049229</v>
      </c>
      <c r="Q4" s="32">
        <f>GA!Q4</f>
        <v>0.99355400761554369</v>
      </c>
      <c r="R4" s="71">
        <f>GA!R4</f>
        <v>0.97165038171263129</v>
      </c>
      <c r="S4" s="31">
        <f>GA!S4</f>
        <v>0.97190841593862132</v>
      </c>
      <c r="T4" s="31">
        <f>GA!T4</f>
        <v>0.97197931508836444</v>
      </c>
      <c r="U4" s="32">
        <f>GA!U4</f>
        <v>0.97232004039461306</v>
      </c>
      <c r="V4" s="71">
        <f>GA!V4</f>
        <v>0.83641242013912898</v>
      </c>
      <c r="W4" s="31">
        <f>GA!W4</f>
        <v>0.83645805187981481</v>
      </c>
      <c r="X4" s="31">
        <f>GA!X4</f>
        <v>0.83650200599310698</v>
      </c>
      <c r="Y4" s="32">
        <f>GA!Y4</f>
        <v>0.83661534171849594</v>
      </c>
    </row>
    <row r="5" spans="1:25" ht="15.75" thickBot="1" x14ac:dyDescent="0.3">
      <c r="A5" s="80" t="s">
        <v>20</v>
      </c>
      <c r="B5" s="27">
        <f>DE!B4</f>
        <v>8.3010316525764605</v>
      </c>
      <c r="C5" s="28">
        <f>DE!C4</f>
        <v>8.432500922079134</v>
      </c>
      <c r="D5" s="28">
        <f>DE!D4</f>
        <v>8.4693374258660157</v>
      </c>
      <c r="E5" s="70">
        <f>DE!E4</f>
        <v>8.6544335542846618</v>
      </c>
      <c r="F5" s="27">
        <f>DE!F4</f>
        <v>10.65255636553966</v>
      </c>
      <c r="G5" s="28">
        <f>DE!G4</f>
        <v>10.74262298767932</v>
      </c>
      <c r="H5" s="28">
        <f>DE!H4</f>
        <v>10.76869821312774</v>
      </c>
      <c r="I5" s="30">
        <f>DE!I4</f>
        <v>10.89894699672173</v>
      </c>
      <c r="J5" s="27">
        <f>DE!J4</f>
        <v>10.316706052473171</v>
      </c>
      <c r="K5" s="28">
        <f>DE!K4</f>
        <v>10.399663229841559</v>
      </c>
      <c r="L5" s="28">
        <f>DE!L4</f>
        <v>10.424678928276791</v>
      </c>
      <c r="M5" s="30">
        <f>DE!M4</f>
        <v>10.553637198510391</v>
      </c>
      <c r="N5" s="35">
        <f>DE!N4</f>
        <v>0.95341111201999817</v>
      </c>
      <c r="O5" s="33">
        <f>DE!O4</f>
        <v>0.95340552752413332</v>
      </c>
      <c r="P5" s="33">
        <f>DE!P4</f>
        <v>0.95340292633574664</v>
      </c>
      <c r="Q5" s="34">
        <f>DE!Q4</f>
        <v>0.95341111201999817</v>
      </c>
      <c r="R5" s="72">
        <f>DE!R4</f>
        <v>0.927624537510226</v>
      </c>
      <c r="S5" s="33">
        <f>DE!S4</f>
        <v>0.92761373182339768</v>
      </c>
      <c r="T5" s="33">
        <f>DE!T4</f>
        <v>0.92761574966025873</v>
      </c>
      <c r="U5" s="34">
        <f>DE!U4</f>
        <v>0.927624537510226</v>
      </c>
      <c r="V5" s="72">
        <f>DE!V4</f>
        <v>0.92837904675993055</v>
      </c>
      <c r="W5" s="33">
        <f>DE!W4</f>
        <v>0.92836664143054615</v>
      </c>
      <c r="X5" s="33">
        <f>DE!X4</f>
        <v>0.92836074029869986</v>
      </c>
      <c r="Y5" s="34">
        <f>DE!Y4</f>
        <v>0.92837904675993055</v>
      </c>
    </row>
    <row r="6" spans="1:25" x14ac:dyDescent="0.25">
      <c r="A6" s="116"/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</row>
    <row r="7" spans="1:25" x14ac:dyDescent="0.25">
      <c r="A7" s="116"/>
      <c r="B7" s="116"/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</row>
    <row r="8" spans="1:25" x14ac:dyDescent="0.25">
      <c r="A8" s="116"/>
      <c r="B8" s="116"/>
      <c r="C8" s="116"/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</row>
    <row r="9" spans="1:25" x14ac:dyDescent="0.25">
      <c r="A9" s="116"/>
      <c r="B9" s="116"/>
      <c r="C9" s="116"/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</row>
    <row r="10" spans="1:25" x14ac:dyDescent="0.25">
      <c r="A10" s="116"/>
      <c r="B10" s="116"/>
      <c r="C10" s="116"/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</row>
    <row r="11" spans="1:25" x14ac:dyDescent="0.25">
      <c r="A11" s="116"/>
      <c r="B11" s="116"/>
      <c r="C11" s="116"/>
      <c r="D11" s="116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</row>
    <row r="12" spans="1:25" x14ac:dyDescent="0.25">
      <c r="A12" s="116"/>
      <c r="B12" s="116"/>
      <c r="C12" s="116"/>
      <c r="D12" s="116"/>
      <c r="E12" s="116"/>
      <c r="F12" s="116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</row>
    <row r="13" spans="1:25" x14ac:dyDescent="0.25">
      <c r="A13" s="116"/>
      <c r="B13" s="116"/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</row>
    <row r="14" spans="1:25" x14ac:dyDescent="0.25">
      <c r="A14" s="116"/>
      <c r="B14" s="116"/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</row>
    <row r="15" spans="1:25" x14ac:dyDescent="0.25">
      <c r="A15" s="116"/>
      <c r="B15" s="116"/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</row>
    <row r="16" spans="1:25" x14ac:dyDescent="0.25">
      <c r="A16" s="116"/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</row>
    <row r="17" spans="1:25" x14ac:dyDescent="0.25">
      <c r="A17" s="116"/>
      <c r="B17" s="116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</row>
    <row r="18" spans="1:25" x14ac:dyDescent="0.25">
      <c r="A18" s="116"/>
      <c r="B18" s="116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</row>
    <row r="19" spans="1:25" x14ac:dyDescent="0.25">
      <c r="A19" s="116"/>
      <c r="B19" s="116"/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</row>
    <row r="20" spans="1:25" x14ac:dyDescent="0.25">
      <c r="A20" s="116"/>
      <c r="B20" s="116"/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</row>
    <row r="21" spans="1:25" x14ac:dyDescent="0.25">
      <c r="A21" s="116"/>
      <c r="B21" s="116"/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</row>
    <row r="22" spans="1:25" x14ac:dyDescent="0.25">
      <c r="A22" s="116"/>
      <c r="B22" s="116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</row>
    <row r="23" spans="1:25" x14ac:dyDescent="0.25">
      <c r="A23" s="116"/>
      <c r="B23" s="116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</row>
    <row r="24" spans="1:25" x14ac:dyDescent="0.25">
      <c r="A24" s="116"/>
      <c r="B24" s="116"/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</row>
    <row r="25" spans="1:25" x14ac:dyDescent="0.25">
      <c r="A25" s="116"/>
      <c r="B25" s="116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</row>
    <row r="26" spans="1:25" x14ac:dyDescent="0.25">
      <c r="A26" s="116"/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</row>
    <row r="27" spans="1:25" x14ac:dyDescent="0.25">
      <c r="A27" s="116"/>
      <c r="B27" s="116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</row>
    <row r="28" spans="1:25" x14ac:dyDescent="0.25">
      <c r="A28" s="116"/>
      <c r="B28" s="116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</row>
    <row r="29" spans="1:25" x14ac:dyDescent="0.25">
      <c r="A29" s="116"/>
      <c r="B29" s="116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</row>
    <row r="30" spans="1:25" x14ac:dyDescent="0.25">
      <c r="A30" s="116"/>
      <c r="B30" s="116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</row>
    <row r="31" spans="1:25" x14ac:dyDescent="0.25">
      <c r="A31" s="116"/>
      <c r="B31" s="116"/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</row>
    <row r="32" spans="1:25" x14ac:dyDescent="0.25">
      <c r="A32" s="116"/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</row>
    <row r="33" spans="1:25" x14ac:dyDescent="0.25">
      <c r="A33" s="116"/>
      <c r="B33" s="116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</row>
    <row r="34" spans="1:25" x14ac:dyDescent="0.25">
      <c r="A34" s="116"/>
      <c r="B34" s="116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</row>
    <row r="35" spans="1:25" x14ac:dyDescent="0.25">
      <c r="A35" s="116"/>
      <c r="B35" s="116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</row>
    <row r="36" spans="1:25" x14ac:dyDescent="0.25">
      <c r="A36" s="116"/>
      <c r="B36" s="116"/>
      <c r="C36" s="116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</row>
    <row r="37" spans="1:25" x14ac:dyDescent="0.25">
      <c r="A37" s="116"/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</row>
  </sheetData>
  <mergeCells count="6">
    <mergeCell ref="V1:Y1"/>
    <mergeCell ref="B1:E1"/>
    <mergeCell ref="F1:I1"/>
    <mergeCell ref="J1:M1"/>
    <mergeCell ref="N1:Q1"/>
    <mergeCell ref="R1:U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3A574-8F63-4352-9822-DE14F71926F5}">
  <dimension ref="A1:Y36"/>
  <sheetViews>
    <sheetView topLeftCell="A3" zoomScaleNormal="100" workbookViewId="0">
      <selection activeCell="Q4" sqref="Q4"/>
    </sheetView>
  </sheetViews>
  <sheetFormatPr defaultRowHeight="15" x14ac:dyDescent="0.25"/>
  <sheetData>
    <row r="1" spans="1:25" ht="15.75" thickBot="1" x14ac:dyDescent="0.3">
      <c r="B1" s="130" t="s">
        <v>31</v>
      </c>
      <c r="C1" s="131"/>
      <c r="D1" s="131"/>
      <c r="E1" s="132"/>
      <c r="F1" s="131" t="s">
        <v>32</v>
      </c>
      <c r="G1" s="131"/>
      <c r="H1" s="131"/>
      <c r="I1" s="131"/>
      <c r="J1" s="130" t="s">
        <v>33</v>
      </c>
      <c r="K1" s="131"/>
      <c r="L1" s="131"/>
      <c r="M1" s="131"/>
      <c r="N1" s="130" t="s">
        <v>34</v>
      </c>
      <c r="O1" s="131"/>
      <c r="P1" s="131"/>
      <c r="Q1" s="131"/>
      <c r="R1" s="135" t="s">
        <v>35</v>
      </c>
      <c r="S1" s="136"/>
      <c r="T1" s="136"/>
      <c r="U1" s="137"/>
      <c r="V1" s="131" t="s">
        <v>36</v>
      </c>
      <c r="W1" s="131"/>
      <c r="X1" s="131"/>
      <c r="Y1" s="132"/>
    </row>
    <row r="2" spans="1:25" ht="15.75" thickBot="1" x14ac:dyDescent="0.3">
      <c r="A2" s="60" t="s">
        <v>0</v>
      </c>
      <c r="B2" s="22" t="s">
        <v>21</v>
      </c>
      <c r="C2" s="60" t="s">
        <v>22</v>
      </c>
      <c r="D2" s="60" t="s">
        <v>23</v>
      </c>
      <c r="E2" s="77" t="s">
        <v>24</v>
      </c>
      <c r="F2" s="22" t="s">
        <v>21</v>
      </c>
      <c r="G2" s="60" t="s">
        <v>22</v>
      </c>
      <c r="H2" s="60" t="s">
        <v>23</v>
      </c>
      <c r="I2" s="77" t="s">
        <v>24</v>
      </c>
      <c r="J2" s="22" t="s">
        <v>21</v>
      </c>
      <c r="K2" s="60" t="s">
        <v>22</v>
      </c>
      <c r="L2" s="60" t="s">
        <v>23</v>
      </c>
      <c r="M2" s="77" t="s">
        <v>24</v>
      </c>
      <c r="N2" s="22" t="s">
        <v>21</v>
      </c>
      <c r="O2" s="60" t="s">
        <v>22</v>
      </c>
      <c r="P2" s="60" t="s">
        <v>23</v>
      </c>
      <c r="Q2" s="77" t="s">
        <v>24</v>
      </c>
      <c r="R2" s="22" t="s">
        <v>21</v>
      </c>
      <c r="S2" s="60" t="s">
        <v>22</v>
      </c>
      <c r="T2" s="60" t="s">
        <v>23</v>
      </c>
      <c r="U2" s="77" t="s">
        <v>24</v>
      </c>
      <c r="V2" s="22" t="s">
        <v>21</v>
      </c>
      <c r="W2" s="60" t="s">
        <v>22</v>
      </c>
      <c r="X2" s="60" t="s">
        <v>23</v>
      </c>
      <c r="Y2" s="77" t="s">
        <v>24</v>
      </c>
    </row>
    <row r="3" spans="1:25" x14ac:dyDescent="0.25">
      <c r="A3" s="61" t="s">
        <v>19</v>
      </c>
      <c r="B3" s="62">
        <f>GA!B5</f>
        <v>2.487616147491615</v>
      </c>
      <c r="C3" s="62">
        <f>GA!C5</f>
        <v>2.5118440241027411</v>
      </c>
      <c r="D3" s="62">
        <f>GA!D5</f>
        <v>2.5189185042442559</v>
      </c>
      <c r="E3" s="62">
        <f>GA!E5</f>
        <v>2.5593602365298311</v>
      </c>
      <c r="F3" s="62">
        <f>GA!F5</f>
        <v>4.2965325378191341</v>
      </c>
      <c r="G3" s="62">
        <f>GA!G5</f>
        <v>4.3672139223574744</v>
      </c>
      <c r="H3" s="62">
        <f>GA!H5</f>
        <v>4.3890952496241393</v>
      </c>
      <c r="I3" s="62">
        <f>GA!I5</f>
        <v>4.4969156466807414</v>
      </c>
      <c r="J3" s="62">
        <f>GA!J5</f>
        <v>3.77909496452172</v>
      </c>
      <c r="K3" s="62">
        <f>GA!K5</f>
        <v>3.788824357031042</v>
      </c>
      <c r="L3" s="62">
        <f>GA!L5</f>
        <v>3.795366595314011</v>
      </c>
      <c r="M3" s="62">
        <f>GA!M5</f>
        <v>3.8271249812433621</v>
      </c>
      <c r="N3" s="63">
        <f>GA!N5</f>
        <v>0.97769605278662919</v>
      </c>
      <c r="O3" s="63">
        <f>GA!O5</f>
        <v>0.97795200793663506</v>
      </c>
      <c r="P3" s="63">
        <f>GA!P5</f>
        <v>0.97803812169077586</v>
      </c>
      <c r="Q3" s="63">
        <f>GA!Q5</f>
        <v>0.97847316238786819</v>
      </c>
      <c r="R3" s="63">
        <f>GA!R5</f>
        <v>0.9797085379207634</v>
      </c>
      <c r="S3" s="63">
        <f>GA!S5</f>
        <v>0.97988737488795341</v>
      </c>
      <c r="T3" s="63">
        <f>GA!T5</f>
        <v>0.97993575097027008</v>
      </c>
      <c r="U3" s="63">
        <f>GA!U5</f>
        <v>0.98017956593388145</v>
      </c>
      <c r="V3" s="63">
        <f>GA!V5</f>
        <v>0.93455802170652091</v>
      </c>
      <c r="W3" s="63">
        <f>GA!W5</f>
        <v>0.9348379369728208</v>
      </c>
      <c r="X3" s="63">
        <f>GA!X5</f>
        <v>0.9349383414370368</v>
      </c>
      <c r="Y3" s="63">
        <f>GA!Y5</f>
        <v>0.93539451598815626</v>
      </c>
    </row>
    <row r="4" spans="1:25" ht="15.75" thickBot="1" x14ac:dyDescent="0.3">
      <c r="A4" s="64" t="s">
        <v>20</v>
      </c>
      <c r="B4" s="65">
        <f>DE!B5</f>
        <v>5.6446979577151302</v>
      </c>
      <c r="C4" s="65">
        <f>DE!C5</f>
        <v>5.7227386650987517</v>
      </c>
      <c r="D4" s="65">
        <f>DE!D5</f>
        <v>5.7525379320933023</v>
      </c>
      <c r="E4" s="65">
        <f>DE!E5</f>
        <v>5.8781732058688272</v>
      </c>
      <c r="F4" s="65">
        <f>DE!F5</f>
        <v>12.196520380935929</v>
      </c>
      <c r="G4" s="65">
        <f>DE!G5</f>
        <v>12.352826908086501</v>
      </c>
      <c r="H4" s="65">
        <f>DE!H5</f>
        <v>12.41272610101176</v>
      </c>
      <c r="I4" s="65">
        <f>DE!I5</f>
        <v>12.683556620653979</v>
      </c>
      <c r="J4" s="65">
        <f>DE!J5</f>
        <v>12.11014886708462</v>
      </c>
      <c r="K4" s="65">
        <f>DE!K5</f>
        <v>12.26576369922774</v>
      </c>
      <c r="L4" s="65">
        <f>DE!L5</f>
        <v>12.32517706266912</v>
      </c>
      <c r="M4" s="65">
        <f>DE!M5</f>
        <v>12.59398594204132</v>
      </c>
      <c r="N4" s="66">
        <f>DE!N5</f>
        <v>1</v>
      </c>
      <c r="O4" s="66">
        <f>DE!O5</f>
        <v>0.99999981035913355</v>
      </c>
      <c r="P4" s="66">
        <f>DE!P5</f>
        <v>0.99999984992014079</v>
      </c>
      <c r="Q4" s="66">
        <f>DE!Q5</f>
        <v>1</v>
      </c>
      <c r="R4" s="66">
        <f>DE!R5</f>
        <v>1</v>
      </c>
      <c r="S4" s="66">
        <f>DE!S5</f>
        <v>0.99997317901707672</v>
      </c>
      <c r="T4" s="66">
        <f>DE!T5</f>
        <v>0.9999853035114562</v>
      </c>
      <c r="U4" s="66">
        <f>DE!U5</f>
        <v>1</v>
      </c>
      <c r="V4" s="66">
        <f>DE!V5</f>
        <v>1</v>
      </c>
      <c r="W4" s="66">
        <f>DE!W5</f>
        <v>0.99997317901707672</v>
      </c>
      <c r="X4" s="66">
        <f>DE!X5</f>
        <v>0.9999853035114562</v>
      </c>
      <c r="Y4" s="66">
        <f>DE!Y5</f>
        <v>1</v>
      </c>
    </row>
    <row r="5" spans="1:25" x14ac:dyDescent="0.25">
      <c r="A5" s="116"/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</row>
    <row r="6" spans="1:25" x14ac:dyDescent="0.25">
      <c r="A6" s="116"/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</row>
    <row r="7" spans="1:25" x14ac:dyDescent="0.25">
      <c r="A7" s="116"/>
      <c r="B7" s="116"/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</row>
    <row r="8" spans="1:25" x14ac:dyDescent="0.25">
      <c r="A8" s="116"/>
      <c r="B8" s="116"/>
      <c r="C8" s="116"/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</row>
    <row r="9" spans="1:25" x14ac:dyDescent="0.25">
      <c r="A9" s="116"/>
      <c r="B9" s="116"/>
      <c r="C9" s="116"/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</row>
    <row r="10" spans="1:25" x14ac:dyDescent="0.25">
      <c r="A10" s="116"/>
      <c r="B10" s="116"/>
      <c r="C10" s="116"/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</row>
    <row r="11" spans="1:25" x14ac:dyDescent="0.25">
      <c r="A11" s="116"/>
      <c r="B11" s="116"/>
      <c r="C11" s="116"/>
      <c r="D11" s="116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</row>
    <row r="12" spans="1:25" x14ac:dyDescent="0.25">
      <c r="A12" s="116"/>
      <c r="B12" s="116"/>
      <c r="C12" s="116"/>
      <c r="D12" s="116"/>
      <c r="E12" s="116"/>
      <c r="F12" s="116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</row>
    <row r="13" spans="1:25" x14ac:dyDescent="0.25">
      <c r="A13" s="116"/>
      <c r="B13" s="116"/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</row>
    <row r="14" spans="1:25" x14ac:dyDescent="0.25">
      <c r="A14" s="116"/>
      <c r="B14" s="116"/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</row>
    <row r="15" spans="1:25" x14ac:dyDescent="0.25">
      <c r="A15" s="116"/>
      <c r="B15" s="116"/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</row>
    <row r="16" spans="1:25" x14ac:dyDescent="0.25">
      <c r="A16" s="116"/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</row>
    <row r="17" spans="1:24" x14ac:dyDescent="0.25">
      <c r="A17" s="116"/>
      <c r="B17" s="116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</row>
    <row r="18" spans="1:24" x14ac:dyDescent="0.25">
      <c r="A18" s="116"/>
      <c r="B18" s="116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</row>
    <row r="19" spans="1:24" x14ac:dyDescent="0.25">
      <c r="A19" s="116"/>
      <c r="B19" s="116"/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</row>
    <row r="20" spans="1:24" x14ac:dyDescent="0.25">
      <c r="A20" s="116"/>
      <c r="B20" s="116"/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</row>
    <row r="21" spans="1:24" x14ac:dyDescent="0.25">
      <c r="A21" s="116"/>
      <c r="B21" s="116"/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</row>
    <row r="22" spans="1:24" x14ac:dyDescent="0.25">
      <c r="A22" s="116"/>
      <c r="B22" s="116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</row>
    <row r="23" spans="1:24" x14ac:dyDescent="0.25">
      <c r="A23" s="116"/>
      <c r="B23" s="116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</row>
    <row r="24" spans="1:24" x14ac:dyDescent="0.25">
      <c r="A24" s="116"/>
      <c r="B24" s="116"/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</row>
    <row r="25" spans="1:24" x14ac:dyDescent="0.25">
      <c r="A25" s="116"/>
      <c r="B25" s="116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</row>
    <row r="26" spans="1:24" x14ac:dyDescent="0.25">
      <c r="A26" s="116"/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</row>
    <row r="27" spans="1:24" x14ac:dyDescent="0.25">
      <c r="A27" s="116"/>
      <c r="B27" s="116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</row>
    <row r="28" spans="1:24" x14ac:dyDescent="0.25">
      <c r="A28" s="116"/>
      <c r="B28" s="116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</row>
    <row r="29" spans="1:24" x14ac:dyDescent="0.25">
      <c r="A29" s="116"/>
      <c r="B29" s="116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</row>
    <row r="30" spans="1:24" x14ac:dyDescent="0.25">
      <c r="A30" s="116"/>
      <c r="B30" s="116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</row>
    <row r="31" spans="1:24" x14ac:dyDescent="0.25">
      <c r="A31" s="116"/>
      <c r="B31" s="116"/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</row>
    <row r="32" spans="1:24" x14ac:dyDescent="0.25">
      <c r="A32" s="116"/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</row>
    <row r="33" spans="1:24" x14ac:dyDescent="0.25">
      <c r="A33" s="116"/>
      <c r="B33" s="116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</row>
    <row r="34" spans="1:24" x14ac:dyDescent="0.25">
      <c r="A34" s="116"/>
      <c r="B34" s="116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</row>
    <row r="35" spans="1:24" x14ac:dyDescent="0.25">
      <c r="A35" s="116"/>
      <c r="B35" s="116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</row>
    <row r="36" spans="1:24" x14ac:dyDescent="0.25">
      <c r="A36" s="116"/>
      <c r="B36" s="116"/>
      <c r="C36" s="116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</row>
  </sheetData>
  <mergeCells count="6">
    <mergeCell ref="V1:Y1"/>
    <mergeCell ref="B1:E1"/>
    <mergeCell ref="F1:I1"/>
    <mergeCell ref="J1:M1"/>
    <mergeCell ref="N1:Q1"/>
    <mergeCell ref="R1:U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D6615-04CB-4456-AD17-52D853057285}">
  <dimension ref="A1"/>
  <sheetViews>
    <sheetView topLeftCell="G1" zoomScale="80" zoomScaleNormal="80" workbookViewId="0">
      <selection activeCell="AM16" sqref="AM1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8</vt:i4>
      </vt:variant>
    </vt:vector>
  </HeadingPairs>
  <TitlesOfParts>
    <vt:vector size="8" baseType="lpstr">
      <vt:lpstr>Results</vt:lpstr>
      <vt:lpstr>NT</vt:lpstr>
      <vt:lpstr>GA</vt:lpstr>
      <vt:lpstr>DE</vt:lpstr>
      <vt:lpstr>2035</vt:lpstr>
      <vt:lpstr>2040</vt:lpstr>
      <vt:lpstr>2050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Carlota Alegria</cp:lastModifiedBy>
  <dcterms:created xsi:type="dcterms:W3CDTF">2025-05-02T15:04:36Z</dcterms:created>
  <dcterms:modified xsi:type="dcterms:W3CDTF">2025-09-21T19:55:44Z</dcterms:modified>
</cp:coreProperties>
</file>