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自定义四层账户额度" sheetId="1" r:id="rId4"/>
    <sheet state="visible" name="总投入平均分配额度" sheetId="2" r:id="rId5"/>
  </sheets>
  <definedNames/>
  <calcPr/>
</workbook>
</file>

<file path=xl/sharedStrings.xml><?xml version="1.0" encoding="utf-8"?>
<sst xmlns="http://schemas.openxmlformats.org/spreadsheetml/2006/main" count="143" uniqueCount="60">
  <si>
    <t>总投入 #</t>
  </si>
  <si>
    <t>USDT，置换周期</t>
  </si>
  <si>
    <t>天</t>
  </si>
  <si>
    <t>总投入=12000.00 USDT，置换周期 30 天</t>
  </si>
  <si>
    <t>次級會員置換總額</t>
  </si>
  <si>
    <t>主账户 #</t>
  </si>
  <si>
    <t>主号   #  1000</t>
  </si>
  <si>
    <t>主账户等級</t>
  </si>
  <si>
    <t>PTS L1 : 0.1 / 0.2 / 0.5%</t>
  </si>
  <si>
    <t>第一层 #</t>
  </si>
  <si>
    <t>次号1 #  500</t>
  </si>
  <si>
    <t>每層動態收入</t>
  </si>
  <si>
    <t>第二层 #</t>
  </si>
  <si>
    <t>次号2 #  500</t>
  </si>
  <si>
    <t>第三层每个账户 #</t>
  </si>
  <si>
    <t>开</t>
  </si>
  <si>
    <t>个</t>
  </si>
  <si>
    <t>次号3 #  每个账户  1000，开 10 个</t>
  </si>
  <si>
    <t>次級會員置換總額 #</t>
  </si>
  <si>
    <t>主账户等級 #</t>
  </si>
  <si>
    <t>次級會員置換總額 15000，主账户等級 PTS L2 : 0.1 / 0.3 / 0.7%</t>
  </si>
  <si>
    <t>PTS L2 : 0.1 / 0.3 / 0.7%</t>
  </si>
  <si>
    <t>静态收益：</t>
  </si>
  <si>
    <t>💠静态收益：</t>
  </si>
  <si>
    <t>主账户=</t>
  </si>
  <si>
    <t>主号   = 15.00</t>
  </si>
  <si>
    <t>第一层=</t>
  </si>
  <si>
    <t>次号1 = 7.50</t>
  </si>
  <si>
    <t>PTS L3 : 0.2 / 0.3 / 1.0%</t>
  </si>
  <si>
    <t>第二层=</t>
  </si>
  <si>
    <t>次号2 = 7.50</t>
  </si>
  <si>
    <t>第三层*10个账户=</t>
  </si>
  <si>
    <t>次号3*10个号 = 150.00</t>
  </si>
  <si>
    <t>静态收益合计</t>
  </si>
  <si>
    <t>天=</t>
  </si>
  <si>
    <t>🔸静态收益合计 30天= 5400</t>
  </si>
  <si>
    <t>PTS L4 : 0.3 / 0.5 / 1.5%</t>
  </si>
  <si>
    <t>动态收益：</t>
  </si>
  <si>
    <t>💠动态收益：</t>
  </si>
  <si>
    <t>主账户从第一层获得=</t>
  </si>
  <si>
    <t>主号   从 次号1 获得 = 0.50</t>
  </si>
  <si>
    <t>主账户从第二层获得=</t>
  </si>
  <si>
    <t>主号   从 次号2 获得 = 1.00</t>
  </si>
  <si>
    <t>主账户从第三层获得=</t>
  </si>
  <si>
    <t>主号   从 次号3 获得 =  50.00</t>
  </si>
  <si>
    <t>PTS L5 : 0.5 / 0.7 / 2.0%</t>
  </si>
  <si>
    <t>第一层从第二层获得=</t>
  </si>
  <si>
    <t>次号1 从 次号2 获得 = 0.50</t>
  </si>
  <si>
    <t>第一层从第三层获得=</t>
  </si>
  <si>
    <t>次号1 从 次号3 获得 = 10.00</t>
  </si>
  <si>
    <t>第二层从第三层获得=</t>
  </si>
  <si>
    <t>次号2 从 次号3 获得 = 5.00</t>
  </si>
  <si>
    <t>动态收益合计</t>
  </si>
  <si>
    <t>🔸动态收益合计 30天= 2010</t>
  </si>
  <si>
    <t>天总收益=</t>
  </si>
  <si>
    <t>收益率=</t>
  </si>
  <si>
    <t>✅ 30天总收益=7410.00  收益率=61.75%</t>
  </si>
  <si>
    <t>28000</t>
  </si>
  <si>
    <t>30</t>
  </si>
  <si>
    <t>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</si>
</sst>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horizontal="center"/>
    </xf>
    <xf borderId="0" fillId="3" fontId="1" numFmtId="0" xfId="0" applyFill="1" applyFont="1"/>
    <xf borderId="0" fillId="4" fontId="1" numFmtId="0" xfId="0" applyFill="1" applyFont="1"/>
    <xf borderId="0" fillId="4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/>
    </xf>
    <xf borderId="0" fillId="0" fontId="1" numFmtId="10" xfId="0" applyFont="1" applyNumberFormat="1"/>
    <xf borderId="0" fillId="2" fontId="1" numFmtId="2" xfId="0" applyFont="1" applyNumberFormat="1"/>
    <xf quotePrefix="1" borderId="0" fillId="3" fontId="1" numFmtId="0" xfId="0" applyFont="1"/>
    <xf borderId="0" fillId="2" fontId="1" numFmtId="3" xfId="0" applyFont="1" applyNumberFormat="1"/>
    <xf borderId="0" fillId="2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8.63"/>
    <col customWidth="1" min="3" max="3" width="13.88"/>
    <col customWidth="1" min="4" max="4" width="19.13"/>
    <col customWidth="1" min="5" max="5" width="5.13"/>
    <col customWidth="1" min="6" max="6" width="48.0"/>
    <col customWidth="1" min="7" max="7" width="14.38"/>
    <col customWidth="1" min="8" max="8" width="19.13"/>
    <col customWidth="1" min="9" max="10" width="4.75"/>
  </cols>
  <sheetData>
    <row r="1">
      <c r="A1" s="1" t="s">
        <v>0</v>
      </c>
      <c r="B1" s="2">
        <f>SUM(B2:B4)+B5*D5</f>
        <v>19300</v>
      </c>
      <c r="C1" s="3" t="s">
        <v>1</v>
      </c>
      <c r="D1" s="4">
        <v>30.0</v>
      </c>
      <c r="E1" s="3" t="s">
        <v>2</v>
      </c>
      <c r="F1" s="1" t="s">
        <v>3</v>
      </c>
      <c r="G1" s="5" t="s">
        <v>4</v>
      </c>
      <c r="H1" s="6">
        <v>1500.0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7"/>
      <c r="Z1" s="7"/>
    </row>
    <row r="2">
      <c r="A2" s="1" t="s">
        <v>5</v>
      </c>
      <c r="B2" s="4">
        <v>1350.0</v>
      </c>
      <c r="C2" s="1"/>
      <c r="D2" s="1"/>
      <c r="E2" s="1"/>
      <c r="F2" s="1" t="s">
        <v>6</v>
      </c>
      <c r="G2" s="1" t="s">
        <v>7</v>
      </c>
      <c r="H2" s="3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7"/>
    </row>
    <row r="3">
      <c r="A3" s="1" t="s">
        <v>9</v>
      </c>
      <c r="B3" s="4">
        <v>200.0</v>
      </c>
      <c r="C3" s="1"/>
      <c r="D3" s="1"/>
      <c r="E3" s="1"/>
      <c r="F3" s="1" t="s">
        <v>10</v>
      </c>
      <c r="G3" s="1" t="s">
        <v>11</v>
      </c>
      <c r="H3" s="8">
        <v>0.001</v>
      </c>
      <c r="I3" s="8">
        <v>0.002</v>
      </c>
      <c r="J3" s="8">
        <v>0.005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7"/>
      <c r="Z3" s="7"/>
    </row>
    <row r="4">
      <c r="A4" s="1" t="s">
        <v>12</v>
      </c>
      <c r="B4" s="4">
        <v>200.0</v>
      </c>
      <c r="C4" s="1"/>
      <c r="D4" s="1"/>
      <c r="E4" s="1"/>
      <c r="F4" s="1" t="s">
        <v>13</v>
      </c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7"/>
      <c r="Z4" s="7"/>
    </row>
    <row r="5">
      <c r="A5" s="1" t="s">
        <v>14</v>
      </c>
      <c r="B5" s="4">
        <v>1350.0</v>
      </c>
      <c r="C5" s="3" t="s">
        <v>15</v>
      </c>
      <c r="D5" s="4">
        <v>13.0</v>
      </c>
      <c r="E5" s="3" t="s">
        <v>16</v>
      </c>
      <c r="F5" s="1" t="s">
        <v>17</v>
      </c>
      <c r="G5" s="5" t="s">
        <v>4</v>
      </c>
      <c r="H5" s="6">
        <v>15000.0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7"/>
      <c r="Z5" s="7"/>
    </row>
    <row r="6">
      <c r="A6" s="1" t="s">
        <v>18</v>
      </c>
      <c r="B6" s="2">
        <f>SUM(B3:B4)+B5*D5</f>
        <v>17950</v>
      </c>
      <c r="C6" s="1" t="s">
        <v>19</v>
      </c>
      <c r="D6" s="2" t="str">
        <f>IF(B6&gt;=500000,H18,IF(B6&gt;=270000,H14,IF(B6&gt;=90000,H10,IF(B6&gt;=15000,H6,IF(B6&gt;=1500,H2,"无等级")))))</f>
        <v>PTS L2 : 0.1 / 0.3 / 0.7%</v>
      </c>
      <c r="E6" s="1"/>
      <c r="F6" s="1" t="s">
        <v>20</v>
      </c>
      <c r="G6" s="1" t="s">
        <v>7</v>
      </c>
      <c r="H6" s="3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7"/>
      <c r="Z6" s="7"/>
    </row>
    <row r="7">
      <c r="A7" s="7"/>
      <c r="B7" s="7"/>
      <c r="C7" s="7"/>
      <c r="D7" s="7"/>
      <c r="E7" s="1"/>
      <c r="F7" s="7"/>
      <c r="G7" s="1" t="s">
        <v>11</v>
      </c>
      <c r="H7" s="8">
        <v>0.001</v>
      </c>
      <c r="I7" s="8">
        <v>0.003</v>
      </c>
      <c r="J7" s="8">
        <v>0.007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7"/>
      <c r="Z7" s="7"/>
    </row>
    <row r="8">
      <c r="A8" s="1" t="s">
        <v>22</v>
      </c>
      <c r="B8" s="1"/>
      <c r="C8" s="1"/>
      <c r="D8" s="1"/>
      <c r="E8" s="1"/>
      <c r="F8" s="1" t="s">
        <v>23</v>
      </c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7"/>
      <c r="Z8" s="7"/>
    </row>
    <row r="9">
      <c r="A9" s="1" t="s">
        <v>24</v>
      </c>
      <c r="B9" s="2">
        <f t="shared" ref="B9:B11" si="1">B2*0.015</f>
        <v>20.25</v>
      </c>
      <c r="C9" s="1"/>
      <c r="D9" s="1"/>
      <c r="E9" s="1"/>
      <c r="F9" s="1" t="s">
        <v>25</v>
      </c>
      <c r="G9" s="5" t="s">
        <v>4</v>
      </c>
      <c r="H9" s="6">
        <v>90000.0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7"/>
      <c r="Z9" s="7"/>
    </row>
    <row r="10">
      <c r="A10" s="1" t="s">
        <v>26</v>
      </c>
      <c r="B10" s="2">
        <f t="shared" si="1"/>
        <v>3</v>
      </c>
      <c r="C10" s="1"/>
      <c r="D10" s="1"/>
      <c r="E10" s="1"/>
      <c r="F10" s="1" t="s">
        <v>27</v>
      </c>
      <c r="G10" s="1" t="s">
        <v>7</v>
      </c>
      <c r="H10" s="3" t="s">
        <v>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7"/>
      <c r="Z10" s="7"/>
    </row>
    <row r="11">
      <c r="A11" s="1" t="s">
        <v>29</v>
      </c>
      <c r="B11" s="2">
        <f t="shared" si="1"/>
        <v>3</v>
      </c>
      <c r="C11" s="1"/>
      <c r="D11" s="1"/>
      <c r="E11" s="1"/>
      <c r="F11" s="1" t="s">
        <v>30</v>
      </c>
      <c r="G11" s="1" t="s">
        <v>11</v>
      </c>
      <c r="H11" s="8">
        <v>0.002</v>
      </c>
      <c r="I11" s="8">
        <v>0.003</v>
      </c>
      <c r="J11" s="8">
        <v>0.01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"/>
      <c r="Z11" s="7"/>
    </row>
    <row r="12">
      <c r="A12" s="1" t="s">
        <v>31</v>
      </c>
      <c r="B12" s="2">
        <f>B5*D5*0.015</f>
        <v>263.25</v>
      </c>
      <c r="C12" s="1"/>
      <c r="D12" s="1"/>
      <c r="E12" s="1"/>
      <c r="F12" s="1" t="s">
        <v>32</v>
      </c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"/>
      <c r="Z12" s="7"/>
    </row>
    <row r="13">
      <c r="A13" s="1" t="s">
        <v>33</v>
      </c>
      <c r="B13" s="2">
        <f>D1</f>
        <v>30</v>
      </c>
      <c r="C13" s="3" t="s">
        <v>34</v>
      </c>
      <c r="D13" s="2">
        <f>SUM(B9:B12)*B13</f>
        <v>8685</v>
      </c>
      <c r="E13" s="1"/>
      <c r="F13" s="1" t="s">
        <v>35</v>
      </c>
      <c r="G13" s="5" t="s">
        <v>4</v>
      </c>
      <c r="H13" s="6">
        <v>270000.0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"/>
      <c r="Z13" s="7"/>
    </row>
    <row r="14">
      <c r="A14" s="1"/>
      <c r="B14" s="1"/>
      <c r="C14" s="1"/>
      <c r="D14" s="1"/>
      <c r="E14" s="1"/>
      <c r="F14" s="7"/>
      <c r="G14" s="1" t="s">
        <v>7</v>
      </c>
      <c r="H14" s="3" t="s">
        <v>36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7"/>
      <c r="Z14" s="7"/>
    </row>
    <row r="15">
      <c r="A15" s="1" t="s">
        <v>37</v>
      </c>
      <c r="B15" s="1"/>
      <c r="C15" s="1"/>
      <c r="D15" s="1"/>
      <c r="E15" s="1"/>
      <c r="F15" s="1" t="s">
        <v>38</v>
      </c>
      <c r="G15" s="1" t="s">
        <v>11</v>
      </c>
      <c r="H15" s="8">
        <v>0.003</v>
      </c>
      <c r="I15" s="8">
        <v>0.005</v>
      </c>
      <c r="J15" s="8">
        <v>0.015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"/>
      <c r="Z15" s="7"/>
    </row>
    <row r="16">
      <c r="A16" s="1" t="s">
        <v>39</v>
      </c>
      <c r="B16" s="2">
        <f>MIN(B2,B3)*IF(B6&gt;=500000,0.005,IF(B6&gt;=270000,0.003,IF(B6&gt;=90000,0.002,IF(B6&gt;=15000,0.001,IF(B6&gt;=1500,0.001,0)))))</f>
        <v>0.2</v>
      </c>
      <c r="C16" s="1"/>
      <c r="D16" s="1"/>
      <c r="E16" s="1"/>
      <c r="F16" s="1" t="s">
        <v>40</v>
      </c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"/>
      <c r="Z16" s="7"/>
    </row>
    <row r="17">
      <c r="A17" s="1" t="s">
        <v>41</v>
      </c>
      <c r="B17" s="2">
        <f>MIN(B2,B4)*IF(B6&gt;=500000,0.007,IF(B6&gt;=270000,0.005,IF(B6&gt;=90000,0.003,IF(B6&gt;=15000,0.003,IF(B6&gt;=1500,0.002,0)))))</f>
        <v>0.6</v>
      </c>
      <c r="C17" s="1"/>
      <c r="D17" s="1"/>
      <c r="E17" s="1"/>
      <c r="F17" s="1" t="s">
        <v>42</v>
      </c>
      <c r="G17" s="5" t="s">
        <v>4</v>
      </c>
      <c r="H17" s="6">
        <v>500000.0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</row>
    <row r="18">
      <c r="A18" s="1" t="s">
        <v>43</v>
      </c>
      <c r="B18" s="2">
        <f>MIN(B2,B5)*IF(B6&gt;=500000,0.02,IF(B6&gt;=270000,0.015,IF(B6&gt;=90000,0.01,IF(B6&gt;=15000,0.007,IF(B6&gt;=1500,0.005,0)))))*D5</f>
        <v>122.85</v>
      </c>
      <c r="C18" s="1"/>
      <c r="D18" s="1"/>
      <c r="E18" s="1"/>
      <c r="F18" s="1" t="s">
        <v>44</v>
      </c>
      <c r="G18" s="1" t="s">
        <v>7</v>
      </c>
      <c r="H18" s="3" t="s">
        <v>45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7"/>
      <c r="Z18" s="7"/>
    </row>
    <row r="19">
      <c r="A19" s="1" t="s">
        <v>46</v>
      </c>
      <c r="B19" s="2">
        <f>MIN(B3,B4)*IF(B6&gt;=500000,0.005,IF(B6&gt;=270000,0.003,IF(B6&gt;=90000,0.002,IF(B6&gt;=15000,0.001,IF(B6&gt;=1500,0.001,0)))))</f>
        <v>0.2</v>
      </c>
      <c r="C19" s="1"/>
      <c r="D19" s="1"/>
      <c r="E19" s="1"/>
      <c r="F19" s="1" t="s">
        <v>47</v>
      </c>
      <c r="G19" s="1" t="s">
        <v>11</v>
      </c>
      <c r="H19" s="8">
        <v>0.005</v>
      </c>
      <c r="I19" s="8">
        <v>0.007</v>
      </c>
      <c r="J19" s="8">
        <v>0.02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"/>
      <c r="Z19" s="7"/>
    </row>
    <row r="20">
      <c r="A20" s="1" t="s">
        <v>48</v>
      </c>
      <c r="B20" s="2">
        <f>MIN(B3,B5)*IF(B6&gt;=500000,0.007,IF(B6&gt;=270000,0.005,IF(B6&gt;=90000,0.003,IF(B6&gt;=15000,0.003,IF(B6&gt;=1500,0.002,0)))))*D5</f>
        <v>7.8</v>
      </c>
      <c r="C20" s="1"/>
      <c r="D20" s="1"/>
      <c r="E20" s="1"/>
      <c r="F20" s="1" t="s">
        <v>49</v>
      </c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7"/>
      <c r="Z20" s="7"/>
    </row>
    <row r="21">
      <c r="A21" s="1" t="s">
        <v>50</v>
      </c>
      <c r="B21" s="2">
        <f>MIN(B4,B5)*IF(B6&gt;=500000,0.005,IF(B6&gt;=270000,0.003,IF(B6&gt;=90000,0.002,IF(B6&gt;=15000,0.001,IF(B6&gt;=1500,0.001,0)))))*D5</f>
        <v>2.6</v>
      </c>
      <c r="C21" s="1"/>
      <c r="D21" s="1"/>
      <c r="E21" s="1"/>
      <c r="F21" s="1" t="s">
        <v>51</v>
      </c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7"/>
      <c r="Z21" s="7"/>
    </row>
    <row r="22">
      <c r="A22" s="1" t="s">
        <v>52</v>
      </c>
      <c r="B22" s="2">
        <f>D1</f>
        <v>30</v>
      </c>
      <c r="C22" s="3" t="s">
        <v>34</v>
      </c>
      <c r="D22" s="2">
        <f>SUM(B16:B21)*B22</f>
        <v>4027.5</v>
      </c>
      <c r="E22" s="1"/>
      <c r="F22" s="9" t="s">
        <v>53</v>
      </c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7"/>
      <c r="Z22" s="7"/>
    </row>
    <row r="23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7"/>
      <c r="Z23" s="7"/>
    </row>
    <row r="24">
      <c r="A24" s="4">
        <f>D1</f>
        <v>30</v>
      </c>
      <c r="B24" s="1" t="s">
        <v>54</v>
      </c>
      <c r="C24" s="2">
        <f>D13+D22</f>
        <v>12712.5</v>
      </c>
      <c r="D24" s="1" t="s">
        <v>55</v>
      </c>
      <c r="E24" s="10">
        <f>C24/B1*100</f>
        <v>65.86787565</v>
      </c>
      <c r="F24" s="1" t="s">
        <v>56</v>
      </c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7"/>
      <c r="Z24" s="7"/>
    </row>
    <row r="25">
      <c r="A25" s="1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7"/>
      <c r="Z25" s="7"/>
    </row>
    <row r="26">
      <c r="A26" s="1"/>
      <c r="B26" s="1"/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7"/>
      <c r="Z26" s="7"/>
    </row>
    <row r="27">
      <c r="A27" s="1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7"/>
      <c r="Z27" s="7"/>
    </row>
    <row r="28">
      <c r="A28" s="1"/>
      <c r="B28" s="1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7"/>
      <c r="Z28" s="7"/>
    </row>
    <row r="29">
      <c r="A29" s="1"/>
      <c r="B29" s="1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7"/>
      <c r="Z29" s="7"/>
    </row>
    <row r="30">
      <c r="A30" s="1"/>
      <c r="B30" s="1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7"/>
      <c r="Z30" s="7"/>
    </row>
    <row r="31">
      <c r="A31" s="1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7"/>
      <c r="Z31" s="7"/>
    </row>
    <row r="32">
      <c r="A32" s="1"/>
      <c r="B32" s="1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7"/>
      <c r="Z32" s="7"/>
    </row>
    <row r="33">
      <c r="A33" s="1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7"/>
      <c r="Z33" s="7"/>
    </row>
    <row r="34">
      <c r="A34" s="1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"/>
      <c r="Z34" s="7"/>
    </row>
    <row r="35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7"/>
      <c r="Z35" s="7"/>
    </row>
    <row r="36">
      <c r="A36" s="1"/>
      <c r="B36" s="1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7"/>
      <c r="Z36" s="7"/>
    </row>
    <row r="37">
      <c r="A37" s="1"/>
      <c r="B37" s="1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7"/>
      <c r="Z37" s="7"/>
    </row>
    <row r="38">
      <c r="A38" s="1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7"/>
      <c r="Z38" s="7"/>
    </row>
    <row r="39">
      <c r="A39" s="1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7"/>
      <c r="Z39" s="7"/>
    </row>
    <row r="40">
      <c r="A40" s="1"/>
      <c r="B40" s="1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7"/>
      <c r="Z40" s="7"/>
    </row>
    <row r="41">
      <c r="A41" s="1"/>
      <c r="B41" s="1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7"/>
      <c r="Z41" s="7"/>
    </row>
    <row r="42">
      <c r="A42" s="1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7"/>
      <c r="Z42" s="7"/>
    </row>
    <row r="43">
      <c r="A43" s="1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7"/>
      <c r="Z43" s="7"/>
    </row>
    <row r="44">
      <c r="A44" s="1"/>
      <c r="B44" s="1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7"/>
      <c r="Z44" s="7"/>
    </row>
    <row r="45">
      <c r="A45" s="1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7"/>
      <c r="Z45" s="7"/>
    </row>
    <row r="46">
      <c r="A46" s="1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7"/>
      <c r="Z46" s="7"/>
    </row>
    <row r="47">
      <c r="A47" s="1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7"/>
      <c r="Z47" s="7"/>
    </row>
    <row r="48">
      <c r="A48" s="1"/>
      <c r="B48" s="1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7"/>
      <c r="Z48" s="7"/>
    </row>
    <row r="49">
      <c r="A49" s="1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7"/>
      <c r="Z49" s="7"/>
    </row>
    <row r="50">
      <c r="A50" s="1"/>
      <c r="B50" s="1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7"/>
      <c r="Z50" s="7"/>
    </row>
    <row r="51">
      <c r="A51" s="1"/>
      <c r="B51" s="1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7"/>
      <c r="Z51" s="7"/>
    </row>
    <row r="52">
      <c r="A52" s="1"/>
      <c r="B52" s="1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7"/>
      <c r="Z52" s="7"/>
    </row>
    <row r="53">
      <c r="A53" s="1"/>
      <c r="B53" s="1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7"/>
      <c r="Z53" s="7"/>
    </row>
    <row r="54">
      <c r="A54" s="1"/>
      <c r="B54" s="1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7"/>
      <c r="Z54" s="7"/>
    </row>
    <row r="55">
      <c r="A55" s="1"/>
      <c r="B55" s="1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7"/>
      <c r="Z55" s="7"/>
    </row>
    <row r="56">
      <c r="A56" s="1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7"/>
      <c r="Z56" s="7"/>
    </row>
    <row r="57">
      <c r="A57" s="1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7"/>
      <c r="Z57" s="7"/>
    </row>
    <row r="58">
      <c r="A58" s="1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7"/>
      <c r="Z58" s="7"/>
    </row>
    <row r="59">
      <c r="A59" s="1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  <c r="Z59" s="7"/>
    </row>
    <row r="60">
      <c r="A60" s="1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  <c r="Z60" s="7"/>
    </row>
    <row r="61">
      <c r="A61" s="1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  <c r="Z61" s="7"/>
    </row>
    <row r="62">
      <c r="A62" s="1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  <c r="Z62" s="7"/>
    </row>
    <row r="63">
      <c r="A63" s="1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7"/>
      <c r="Z63" s="7"/>
    </row>
    <row r="64">
      <c r="A64" s="1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7"/>
      <c r="Z64" s="7"/>
    </row>
    <row r="65">
      <c r="A65" s="1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7"/>
      <c r="Z65" s="7"/>
    </row>
    <row r="66">
      <c r="A66" s="1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7"/>
      <c r="Z66" s="7"/>
    </row>
    <row r="67">
      <c r="A67" s="1"/>
      <c r="B67" s="1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7"/>
      <c r="Z67" s="7"/>
    </row>
    <row r="68">
      <c r="A68" s="1"/>
      <c r="B68" s="1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7"/>
      <c r="Z68" s="7"/>
    </row>
    <row r="69">
      <c r="A69" s="1"/>
      <c r="B69" s="1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7"/>
      <c r="Z69" s="7"/>
    </row>
    <row r="70">
      <c r="A70" s="1"/>
      <c r="B70" s="1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7"/>
      <c r="Z70" s="7"/>
    </row>
    <row r="71">
      <c r="A71" s="1"/>
      <c r="B71" s="1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7"/>
      <c r="Z71" s="7"/>
    </row>
    <row r="72">
      <c r="A72" s="1"/>
      <c r="B72" s="1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7"/>
      <c r="Z72" s="7"/>
    </row>
    <row r="73">
      <c r="A73" s="1"/>
      <c r="B73" s="1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7"/>
      <c r="Z73" s="7"/>
    </row>
    <row r="74">
      <c r="A74" s="1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7"/>
      <c r="Z74" s="7"/>
    </row>
    <row r="75">
      <c r="A75" s="1"/>
      <c r="B75" s="1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7"/>
      <c r="Z75" s="7"/>
    </row>
    <row r="76">
      <c r="A76" s="1"/>
      <c r="B76" s="1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7"/>
      <c r="Z76" s="7"/>
    </row>
    <row r="77">
      <c r="A77" s="1"/>
      <c r="B77" s="1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7"/>
      <c r="Z77" s="7"/>
    </row>
    <row r="78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7"/>
      <c r="Z78" s="7"/>
    </row>
    <row r="79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7"/>
      <c r="Z79" s="7"/>
    </row>
    <row r="80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7"/>
      <c r="Z80" s="7"/>
    </row>
    <row r="81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7"/>
      <c r="Z81" s="7"/>
    </row>
    <row r="8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7"/>
      <c r="Z82" s="7"/>
    </row>
    <row r="83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7"/>
      <c r="Z83" s="7"/>
    </row>
    <row r="84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7"/>
      <c r="Z84" s="7"/>
    </row>
    <row r="8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7"/>
      <c r="Z85" s="7"/>
    </row>
    <row r="86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7"/>
      <c r="Z86" s="7"/>
    </row>
    <row r="87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7"/>
      <c r="Z87" s="7"/>
    </row>
    <row r="88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7"/>
      <c r="Z88" s="7"/>
    </row>
    <row r="89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7"/>
      <c r="Z89" s="7"/>
    </row>
    <row r="90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7"/>
      <c r="Z90" s="7"/>
    </row>
    <row r="91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7"/>
      <c r="Z91" s="7"/>
    </row>
    <row r="9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7"/>
      <c r="Z92" s="7"/>
    </row>
    <row r="93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7"/>
      <c r="Z93" s="7"/>
    </row>
    <row r="94">
      <c r="A94" s="1"/>
      <c r="B94" s="1"/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7"/>
      <c r="Z94" s="7"/>
    </row>
    <row r="95">
      <c r="A95" s="1"/>
      <c r="B95" s="1"/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7"/>
      <c r="Z95" s="7"/>
    </row>
    <row r="96">
      <c r="A96" s="1"/>
      <c r="B96" s="1"/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7"/>
      <c r="Z96" s="7"/>
    </row>
    <row r="97">
      <c r="A97" s="1"/>
      <c r="B97" s="1"/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7"/>
      <c r="Z97" s="7"/>
    </row>
    <row r="98">
      <c r="A98" s="1"/>
      <c r="B98" s="1"/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7"/>
      <c r="Z98" s="7"/>
    </row>
    <row r="99">
      <c r="A99" s="1"/>
      <c r="B99" s="1"/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7"/>
      <c r="Z99" s="7"/>
    </row>
    <row r="100">
      <c r="A100" s="1"/>
      <c r="B100" s="1"/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7"/>
      <c r="Z100" s="7"/>
    </row>
    <row r="101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7"/>
      <c r="Z101" s="7"/>
    </row>
    <row r="10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7"/>
      <c r="Z102" s="7"/>
    </row>
    <row r="103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7"/>
      <c r="Z103" s="7"/>
    </row>
    <row r="104">
      <c r="A104" s="1"/>
      <c r="B104" s="1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7"/>
      <c r="Z104" s="7"/>
    </row>
    <row r="105">
      <c r="A105" s="1"/>
      <c r="B105" s="1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7"/>
      <c r="Z105" s="7"/>
    </row>
    <row r="106">
      <c r="A106" s="1"/>
      <c r="B106" s="1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7"/>
      <c r="Z106" s="7"/>
    </row>
    <row r="107">
      <c r="A107" s="1"/>
      <c r="B107" s="1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7"/>
      <c r="Z107" s="7"/>
    </row>
    <row r="108">
      <c r="A108" s="1"/>
      <c r="B108" s="1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7"/>
      <c r="Z108" s="7"/>
    </row>
    <row r="109">
      <c r="A109" s="1"/>
      <c r="B109" s="1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7"/>
      <c r="Z109" s="7"/>
    </row>
    <row r="110">
      <c r="A110" s="1"/>
      <c r="B110" s="1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7"/>
      <c r="Z110" s="7"/>
    </row>
    <row r="111">
      <c r="A111" s="1"/>
      <c r="B111" s="1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7"/>
      <c r="Z111" s="7"/>
    </row>
    <row r="112">
      <c r="A112" s="1"/>
      <c r="B112" s="1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7"/>
      <c r="Z112" s="7"/>
    </row>
    <row r="113">
      <c r="A113" s="1"/>
      <c r="B113" s="1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7"/>
      <c r="Z113" s="7"/>
    </row>
    <row r="114">
      <c r="A114" s="1"/>
      <c r="B114" s="1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7"/>
      <c r="Z114" s="7"/>
    </row>
    <row r="115">
      <c r="A115" s="1"/>
      <c r="B115" s="1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7"/>
      <c r="Z115" s="7"/>
    </row>
    <row r="116">
      <c r="A116" s="1"/>
      <c r="B116" s="1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7"/>
      <c r="Z116" s="7"/>
    </row>
    <row r="117">
      <c r="A117" s="1"/>
      <c r="B117" s="1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7"/>
      <c r="Z117" s="7"/>
    </row>
    <row r="118">
      <c r="A118" s="1"/>
      <c r="B118" s="1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7"/>
      <c r="Z118" s="7"/>
    </row>
    <row r="119">
      <c r="A119" s="1"/>
      <c r="B119" s="1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7"/>
      <c r="Z119" s="7"/>
    </row>
    <row r="120">
      <c r="A120" s="1"/>
      <c r="B120" s="1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7"/>
      <c r="Z120" s="7"/>
    </row>
    <row r="121">
      <c r="A121" s="1"/>
      <c r="B121" s="1"/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7"/>
      <c r="Z121" s="7"/>
    </row>
    <row r="122">
      <c r="A122" s="1"/>
      <c r="B122" s="1"/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7"/>
      <c r="Z122" s="7"/>
    </row>
    <row r="123">
      <c r="A123" s="1"/>
      <c r="B123" s="1"/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7"/>
      <c r="Z123" s="7"/>
    </row>
    <row r="124">
      <c r="A124" s="1"/>
      <c r="B124" s="1"/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7"/>
      <c r="Z124" s="7"/>
    </row>
    <row r="125">
      <c r="A125" s="1"/>
      <c r="B125" s="1"/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7"/>
      <c r="Z125" s="7"/>
    </row>
    <row r="126">
      <c r="A126" s="1"/>
      <c r="B126" s="1"/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7"/>
      <c r="Z126" s="7"/>
    </row>
    <row r="127">
      <c r="A127" s="1"/>
      <c r="B127" s="1"/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7"/>
      <c r="Z127" s="7"/>
    </row>
    <row r="128">
      <c r="A128" s="1"/>
      <c r="B128" s="1"/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7"/>
      <c r="Z128" s="7"/>
    </row>
    <row r="129">
      <c r="A129" s="1"/>
      <c r="B129" s="1"/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7"/>
      <c r="Z129" s="7"/>
    </row>
    <row r="130">
      <c r="A130" s="1"/>
      <c r="B130" s="1"/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7"/>
      <c r="Z130" s="7"/>
    </row>
    <row r="131">
      <c r="A131" s="1"/>
      <c r="B131" s="1"/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7"/>
      <c r="Z131" s="7"/>
    </row>
    <row r="132">
      <c r="A132" s="1"/>
      <c r="B132" s="1"/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7"/>
      <c r="Z132" s="7"/>
    </row>
    <row r="133">
      <c r="A133" s="1"/>
      <c r="B133" s="1"/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7"/>
      <c r="Z133" s="7"/>
    </row>
    <row r="134">
      <c r="A134" s="1"/>
      <c r="B134" s="1"/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7"/>
      <c r="Z134" s="7"/>
    </row>
    <row r="135">
      <c r="A135" s="1"/>
      <c r="B135" s="1"/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7"/>
      <c r="Z135" s="7"/>
    </row>
    <row r="136">
      <c r="A136" s="1"/>
      <c r="B136" s="1"/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7"/>
      <c r="Z136" s="7"/>
    </row>
    <row r="137">
      <c r="A137" s="1"/>
      <c r="B137" s="1"/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7"/>
      <c r="Z137" s="7"/>
    </row>
    <row r="138">
      <c r="A138" s="1"/>
      <c r="B138" s="1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7"/>
      <c r="Z138" s="7"/>
    </row>
    <row r="139">
      <c r="A139" s="1"/>
      <c r="B139" s="1"/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7"/>
      <c r="Z139" s="7"/>
    </row>
    <row r="140">
      <c r="A140" s="1"/>
      <c r="B140" s="1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7"/>
      <c r="Z140" s="7"/>
    </row>
    <row r="141">
      <c r="A141" s="1"/>
      <c r="B141" s="1"/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7"/>
      <c r="Z141" s="7"/>
    </row>
    <row r="142">
      <c r="A142" s="1"/>
      <c r="B142" s="1"/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7"/>
      <c r="Z142" s="7"/>
    </row>
    <row r="143">
      <c r="A143" s="1"/>
      <c r="B143" s="1"/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7"/>
      <c r="Z143" s="7"/>
    </row>
    <row r="144">
      <c r="A144" s="1"/>
      <c r="B144" s="1"/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7"/>
      <c r="Z144" s="7"/>
    </row>
    <row r="145">
      <c r="A145" s="1"/>
      <c r="B145" s="1"/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7"/>
      <c r="Z145" s="7"/>
    </row>
    <row r="146">
      <c r="A146" s="1"/>
      <c r="B146" s="1"/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7"/>
      <c r="Z146" s="7"/>
    </row>
    <row r="147">
      <c r="A147" s="1"/>
      <c r="B147" s="1"/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7"/>
      <c r="Z147" s="7"/>
    </row>
    <row r="148">
      <c r="A148" s="1"/>
      <c r="B148" s="1"/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7"/>
      <c r="Z148" s="7"/>
    </row>
    <row r="149">
      <c r="A149" s="1"/>
      <c r="B149" s="1"/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7"/>
      <c r="Z149" s="7"/>
    </row>
    <row r="150">
      <c r="A150" s="1"/>
      <c r="B150" s="1"/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7"/>
      <c r="Z150" s="7"/>
    </row>
    <row r="151">
      <c r="A151" s="1"/>
      <c r="B151" s="1"/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7"/>
      <c r="Z151" s="7"/>
    </row>
    <row r="152">
      <c r="A152" s="1"/>
      <c r="B152" s="1"/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7"/>
      <c r="Z152" s="7"/>
    </row>
    <row r="153">
      <c r="A153" s="1"/>
      <c r="B153" s="1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7"/>
      <c r="Z153" s="7"/>
    </row>
    <row r="154">
      <c r="A154" s="1"/>
      <c r="B154" s="1"/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7"/>
      <c r="Z154" s="7"/>
    </row>
    <row r="155">
      <c r="A155" s="1"/>
      <c r="B155" s="1"/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7"/>
      <c r="Z155" s="7"/>
    </row>
    <row r="156">
      <c r="A156" s="1"/>
      <c r="B156" s="1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7"/>
      <c r="Z156" s="7"/>
    </row>
    <row r="157">
      <c r="A157" s="1"/>
      <c r="B157" s="1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7"/>
      <c r="Z157" s="7"/>
    </row>
    <row r="158">
      <c r="A158" s="1"/>
      <c r="B158" s="1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7"/>
      <c r="Z158" s="7"/>
    </row>
    <row r="159">
      <c r="A159" s="1"/>
      <c r="B159" s="1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7"/>
      <c r="Z159" s="7"/>
    </row>
    <row r="160">
      <c r="A160" s="1"/>
      <c r="B160" s="1"/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7"/>
      <c r="Z160" s="7"/>
    </row>
    <row r="161">
      <c r="A161" s="1"/>
      <c r="B161" s="1"/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7"/>
      <c r="Z161" s="7"/>
    </row>
    <row r="162">
      <c r="A162" s="1"/>
      <c r="B162" s="1"/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7"/>
      <c r="Z162" s="7"/>
    </row>
    <row r="163">
      <c r="A163" s="1"/>
      <c r="B163" s="1"/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7"/>
      <c r="Z163" s="7"/>
    </row>
    <row r="164">
      <c r="A164" s="1"/>
      <c r="B164" s="1"/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7"/>
      <c r="Z164" s="7"/>
    </row>
    <row r="165">
      <c r="A165" s="1"/>
      <c r="B165" s="1"/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7"/>
      <c r="Z165" s="7"/>
    </row>
    <row r="166">
      <c r="A166" s="1"/>
      <c r="B166" s="1"/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7"/>
      <c r="Z166" s="7"/>
    </row>
    <row r="167">
      <c r="A167" s="1"/>
      <c r="B167" s="1"/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7"/>
      <c r="Z167" s="7"/>
    </row>
    <row r="168">
      <c r="A168" s="1"/>
      <c r="B168" s="1"/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7"/>
      <c r="Z168" s="7"/>
    </row>
    <row r="169">
      <c r="A169" s="1"/>
      <c r="B169" s="1"/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7"/>
      <c r="Z169" s="7"/>
    </row>
    <row r="170">
      <c r="A170" s="1"/>
      <c r="B170" s="1"/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7"/>
      <c r="Z170" s="7"/>
    </row>
    <row r="171">
      <c r="A171" s="1"/>
      <c r="B171" s="1"/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7"/>
      <c r="Z171" s="7"/>
    </row>
    <row r="172">
      <c r="A172" s="1"/>
      <c r="B172" s="1"/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7"/>
      <c r="Z172" s="7"/>
    </row>
    <row r="173">
      <c r="A173" s="1"/>
      <c r="B173" s="1"/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7"/>
      <c r="Z173" s="7"/>
    </row>
    <row r="174">
      <c r="A174" s="1"/>
      <c r="B174" s="1"/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7"/>
      <c r="Z174" s="7"/>
    </row>
    <row r="175">
      <c r="A175" s="1"/>
      <c r="B175" s="1"/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7"/>
      <c r="Z175" s="7"/>
    </row>
    <row r="176">
      <c r="A176" s="1"/>
      <c r="B176" s="1"/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7"/>
      <c r="Z176" s="7"/>
    </row>
    <row r="177">
      <c r="A177" s="1"/>
      <c r="B177" s="1"/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7"/>
      <c r="Z177" s="7"/>
    </row>
    <row r="178">
      <c r="A178" s="1"/>
      <c r="B178" s="1"/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7"/>
      <c r="Z178" s="7"/>
    </row>
    <row r="179">
      <c r="A179" s="1"/>
      <c r="B179" s="1"/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7"/>
      <c r="Z179" s="7"/>
    </row>
    <row r="180">
      <c r="A180" s="1"/>
      <c r="B180" s="1"/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7"/>
      <c r="Z180" s="7"/>
    </row>
    <row r="181">
      <c r="A181" s="1"/>
      <c r="B181" s="1"/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7"/>
      <c r="Z181" s="7"/>
    </row>
    <row r="182">
      <c r="A182" s="1"/>
      <c r="B182" s="1"/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7"/>
      <c r="Z182" s="7"/>
    </row>
    <row r="183">
      <c r="A183" s="1"/>
      <c r="B183" s="1"/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7"/>
      <c r="Z183" s="7"/>
    </row>
    <row r="184">
      <c r="A184" s="1"/>
      <c r="B184" s="1"/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7"/>
      <c r="Z184" s="7"/>
    </row>
    <row r="185">
      <c r="A185" s="1"/>
      <c r="B185" s="1"/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7"/>
      <c r="Z185" s="7"/>
    </row>
    <row r="186">
      <c r="A186" s="1"/>
      <c r="B186" s="1"/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7"/>
      <c r="Z186" s="7"/>
    </row>
    <row r="187">
      <c r="A187" s="1"/>
      <c r="B187" s="1"/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7"/>
      <c r="Z187" s="7"/>
    </row>
    <row r="188">
      <c r="A188" s="1"/>
      <c r="B188" s="1"/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7"/>
      <c r="Z188" s="7"/>
    </row>
    <row r="189">
      <c r="A189" s="1"/>
      <c r="B189" s="1"/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7"/>
      <c r="Z189" s="7"/>
    </row>
    <row r="190">
      <c r="A190" s="1"/>
      <c r="B190" s="1"/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7"/>
      <c r="Z190" s="7"/>
    </row>
    <row r="191">
      <c r="A191" s="1"/>
      <c r="B191" s="1"/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7"/>
      <c r="Z191" s="7"/>
    </row>
    <row r="192">
      <c r="A192" s="1"/>
      <c r="B192" s="1"/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7"/>
      <c r="Z192" s="7"/>
    </row>
    <row r="193">
      <c r="A193" s="1"/>
      <c r="B193" s="1"/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7"/>
      <c r="Z193" s="7"/>
    </row>
    <row r="194">
      <c r="A194" s="1"/>
      <c r="B194" s="1"/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7"/>
      <c r="Z194" s="7"/>
    </row>
    <row r="195">
      <c r="A195" s="1"/>
      <c r="B195" s="1"/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7"/>
      <c r="Z195" s="7"/>
    </row>
    <row r="196">
      <c r="A196" s="1"/>
      <c r="B196" s="1"/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7"/>
      <c r="Z196" s="7"/>
    </row>
    <row r="197">
      <c r="A197" s="1"/>
      <c r="B197" s="1"/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7"/>
      <c r="Z197" s="7"/>
    </row>
    <row r="198">
      <c r="A198" s="1"/>
      <c r="B198" s="1"/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7"/>
      <c r="Z198" s="7"/>
    </row>
    <row r="199">
      <c r="A199" s="1"/>
      <c r="B199" s="1"/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7"/>
      <c r="Z199" s="7"/>
    </row>
    <row r="200">
      <c r="A200" s="1"/>
      <c r="B200" s="1"/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7"/>
      <c r="Z200" s="7"/>
    </row>
    <row r="201">
      <c r="A201" s="1"/>
      <c r="B201" s="1"/>
      <c r="C201" s="1"/>
      <c r="D201" s="1"/>
      <c r="E201" s="1"/>
      <c r="F201" s="1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7"/>
      <c r="Z201" s="7"/>
    </row>
    <row r="202">
      <c r="A202" s="1"/>
      <c r="B202" s="1"/>
      <c r="C202" s="1"/>
      <c r="D202" s="1"/>
      <c r="E202" s="1"/>
      <c r="F202" s="1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7"/>
      <c r="Z202" s="7"/>
    </row>
    <row r="203">
      <c r="A203" s="1"/>
      <c r="B203" s="1"/>
      <c r="C203" s="1"/>
      <c r="D203" s="1"/>
      <c r="E203" s="1"/>
      <c r="F203" s="1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7"/>
      <c r="Z203" s="7"/>
    </row>
    <row r="204">
      <c r="A204" s="1"/>
      <c r="B204" s="1"/>
      <c r="C204" s="1"/>
      <c r="D204" s="1"/>
      <c r="E204" s="1"/>
      <c r="F204" s="1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7"/>
      <c r="Z204" s="7"/>
    </row>
    <row r="205">
      <c r="A205" s="1"/>
      <c r="B205" s="1"/>
      <c r="C205" s="1"/>
      <c r="D205" s="1"/>
      <c r="E205" s="1"/>
      <c r="F205" s="1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7"/>
      <c r="Z205" s="7"/>
    </row>
    <row r="206">
      <c r="A206" s="1"/>
      <c r="B206" s="1"/>
      <c r="C206" s="1"/>
      <c r="D206" s="1"/>
      <c r="E206" s="1"/>
      <c r="F206" s="1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7"/>
      <c r="Z206" s="7"/>
    </row>
    <row r="207">
      <c r="A207" s="1"/>
      <c r="B207" s="1"/>
      <c r="C207" s="1"/>
      <c r="D207" s="1"/>
      <c r="E207" s="1"/>
      <c r="F207" s="1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7"/>
      <c r="Z207" s="7"/>
    </row>
    <row r="208">
      <c r="A208" s="1"/>
      <c r="B208" s="1"/>
      <c r="C208" s="1"/>
      <c r="D208" s="1"/>
      <c r="E208" s="1"/>
      <c r="F208" s="1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7"/>
      <c r="Z208" s="7"/>
    </row>
    <row r="209">
      <c r="A209" s="1"/>
      <c r="B209" s="1"/>
      <c r="C209" s="1"/>
      <c r="D209" s="1"/>
      <c r="E209" s="1"/>
      <c r="F209" s="1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7"/>
      <c r="Z209" s="7"/>
    </row>
    <row r="210">
      <c r="A210" s="1"/>
      <c r="B210" s="1"/>
      <c r="C210" s="1"/>
      <c r="D210" s="1"/>
      <c r="E210" s="1"/>
      <c r="F210" s="1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7"/>
      <c r="Z210" s="7"/>
    </row>
    <row r="211">
      <c r="A211" s="1"/>
      <c r="B211" s="1"/>
      <c r="C211" s="1"/>
      <c r="D211" s="1"/>
      <c r="E211" s="1"/>
      <c r="F211" s="1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7"/>
      <c r="Z211" s="7"/>
    </row>
    <row r="212">
      <c r="A212" s="1"/>
      <c r="B212" s="1"/>
      <c r="C212" s="1"/>
      <c r="D212" s="1"/>
      <c r="E212" s="1"/>
      <c r="F212" s="1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7"/>
      <c r="Z212" s="7"/>
    </row>
    <row r="213">
      <c r="A213" s="1"/>
      <c r="B213" s="1"/>
      <c r="C213" s="1"/>
      <c r="D213" s="1"/>
      <c r="E213" s="1"/>
      <c r="F213" s="1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7"/>
      <c r="Z213" s="7"/>
    </row>
    <row r="214">
      <c r="A214" s="1"/>
      <c r="B214" s="1"/>
      <c r="C214" s="1"/>
      <c r="D214" s="1"/>
      <c r="E214" s="1"/>
      <c r="F214" s="1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7"/>
      <c r="Z214" s="7"/>
    </row>
    <row r="215">
      <c r="A215" s="1"/>
      <c r="B215" s="1"/>
      <c r="C215" s="1"/>
      <c r="D215" s="1"/>
      <c r="E215" s="1"/>
      <c r="F215" s="1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7"/>
      <c r="Z215" s="7"/>
    </row>
    <row r="216">
      <c r="A216" s="1"/>
      <c r="B216" s="1"/>
      <c r="C216" s="1"/>
      <c r="D216" s="1"/>
      <c r="E216" s="1"/>
      <c r="F216" s="1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7"/>
      <c r="Z216" s="7"/>
    </row>
    <row r="217">
      <c r="A217" s="1"/>
      <c r="B217" s="1"/>
      <c r="C217" s="1"/>
      <c r="D217" s="1"/>
      <c r="E217" s="1"/>
      <c r="F217" s="1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7"/>
      <c r="Z217" s="7"/>
    </row>
    <row r="218">
      <c r="A218" s="1"/>
      <c r="B218" s="1"/>
      <c r="C218" s="1"/>
      <c r="D218" s="1"/>
      <c r="E218" s="1"/>
      <c r="F218" s="1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7"/>
      <c r="Z218" s="7"/>
    </row>
    <row r="219">
      <c r="A219" s="1"/>
      <c r="B219" s="1"/>
      <c r="C219" s="1"/>
      <c r="D219" s="1"/>
      <c r="E219" s="1"/>
      <c r="F219" s="1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7"/>
      <c r="Z219" s="7"/>
    </row>
    <row r="220">
      <c r="A220" s="1"/>
      <c r="B220" s="1"/>
      <c r="C220" s="1"/>
      <c r="D220" s="1"/>
      <c r="E220" s="1"/>
      <c r="F220" s="1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7"/>
      <c r="Z220" s="7"/>
    </row>
    <row r="221">
      <c r="A221" s="1"/>
      <c r="B221" s="1"/>
      <c r="C221" s="1"/>
      <c r="D221" s="1"/>
      <c r="E221" s="1"/>
      <c r="F221" s="1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7"/>
      <c r="Z221" s="7"/>
    </row>
    <row r="222">
      <c r="A222" s="1"/>
      <c r="B222" s="1"/>
      <c r="C222" s="1"/>
      <c r="D222" s="1"/>
      <c r="E222" s="1"/>
      <c r="F222" s="1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7"/>
      <c r="Z222" s="7"/>
    </row>
    <row r="223">
      <c r="A223" s="1"/>
      <c r="B223" s="1"/>
      <c r="C223" s="1"/>
      <c r="D223" s="1"/>
      <c r="E223" s="1"/>
      <c r="F223" s="1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7"/>
      <c r="Z223" s="7"/>
    </row>
    <row r="224">
      <c r="A224" s="1"/>
      <c r="B224" s="1"/>
      <c r="C224" s="1"/>
      <c r="D224" s="1"/>
      <c r="E224" s="1"/>
      <c r="F224" s="1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decimal" allowBlank="1" showDropDown="1" sqref="B2:B5">
      <formula1>200.0</formula1>
      <formula2>50000.0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8.63"/>
    <col customWidth="1" min="3" max="3" width="13.88"/>
    <col customWidth="1" min="4" max="4" width="19.13"/>
    <col customWidth="1" min="5" max="5" width="5.13"/>
    <col customWidth="1" min="6" max="6" width="48.0"/>
    <col customWidth="1" min="7" max="7" width="14.38"/>
    <col customWidth="1" min="8" max="8" width="19.13"/>
    <col customWidth="1" min="9" max="10" width="4.75"/>
  </cols>
  <sheetData>
    <row r="1">
      <c r="A1" s="1" t="s">
        <v>0</v>
      </c>
      <c r="B1" s="11" t="s">
        <v>57</v>
      </c>
      <c r="C1" s="3" t="s">
        <v>1</v>
      </c>
      <c r="D1" s="11" t="s">
        <v>58</v>
      </c>
      <c r="E1" s="3" t="s">
        <v>2</v>
      </c>
      <c r="F1" s="1" t="s">
        <v>3</v>
      </c>
      <c r="G1" s="5" t="s">
        <v>4</v>
      </c>
      <c r="H1" s="6">
        <v>1500.0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 t="s">
        <v>5</v>
      </c>
      <c r="B2" s="12">
        <f>B1/D4</f>
        <v>1866.666667</v>
      </c>
      <c r="C2" s="1"/>
      <c r="D2" s="1"/>
      <c r="E2" s="1"/>
      <c r="F2" s="1" t="s">
        <v>6</v>
      </c>
      <c r="G2" s="1" t="s">
        <v>7</v>
      </c>
      <c r="H2" s="3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 t="s">
        <v>9</v>
      </c>
      <c r="B3" s="12">
        <f>B1/D4</f>
        <v>1866.666667</v>
      </c>
      <c r="C3" s="1"/>
      <c r="D3" s="1"/>
      <c r="E3" s="1"/>
      <c r="F3" s="1" t="s">
        <v>10</v>
      </c>
      <c r="G3" s="1" t="s">
        <v>11</v>
      </c>
      <c r="H3" s="8">
        <v>0.001</v>
      </c>
      <c r="I3" s="8">
        <v>0.002</v>
      </c>
      <c r="J3" s="8">
        <v>0.005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 t="s">
        <v>12</v>
      </c>
      <c r="B4" s="12">
        <f>B1/D4</f>
        <v>1866.666667</v>
      </c>
      <c r="C4" s="1"/>
      <c r="D4" s="11" t="s">
        <v>59</v>
      </c>
      <c r="E4" s="1"/>
      <c r="F4" s="1" t="s">
        <v>13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 t="s">
        <v>14</v>
      </c>
      <c r="B5" s="12">
        <f>B1/D4</f>
        <v>1866.666667</v>
      </c>
      <c r="C5" s="3" t="s">
        <v>15</v>
      </c>
      <c r="D5" s="2">
        <f>D4-3</f>
        <v>12</v>
      </c>
      <c r="E5" s="3" t="s">
        <v>16</v>
      </c>
      <c r="F5" s="1" t="s">
        <v>17</v>
      </c>
      <c r="G5" s="5" t="s">
        <v>4</v>
      </c>
      <c r="H5" s="6">
        <v>15000.0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 t="s">
        <v>18</v>
      </c>
      <c r="B6" s="12">
        <f>SUM(B3:B4)+B5*D5</f>
        <v>26133.33333</v>
      </c>
      <c r="C6" s="1" t="s">
        <v>19</v>
      </c>
      <c r="D6" s="2" t="str">
        <f>IF(B6&gt;=500000,H18,IF(B6&gt;=270000,H14,IF(B6&gt;=90000,H10,IF(B6&gt;=15000,H6,IF(B6&gt;=1500,H2,"无等级")))))</f>
        <v>PTS L2 : 0.1 / 0.3 / 0.7%</v>
      </c>
      <c r="E6" s="1"/>
      <c r="F6" s="1" t="s">
        <v>20</v>
      </c>
      <c r="G6" s="1" t="s">
        <v>7</v>
      </c>
      <c r="H6" s="3" t="s">
        <v>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7"/>
      <c r="B7" s="7"/>
      <c r="C7" s="7"/>
      <c r="D7" s="7"/>
      <c r="E7" s="1"/>
      <c r="F7" s="7"/>
      <c r="G7" s="1" t="s">
        <v>11</v>
      </c>
      <c r="H7" s="8">
        <v>0.001</v>
      </c>
      <c r="I7" s="8">
        <v>0.003</v>
      </c>
      <c r="J7" s="8">
        <v>0.007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 t="s">
        <v>22</v>
      </c>
      <c r="B8" s="1"/>
      <c r="C8" s="1"/>
      <c r="D8" s="1"/>
      <c r="E8" s="1"/>
      <c r="F8" s="1" t="s">
        <v>23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 t="s">
        <v>24</v>
      </c>
      <c r="B9" s="10">
        <f t="shared" ref="B9:B11" si="1">B2*0.015</f>
        <v>28</v>
      </c>
      <c r="C9" s="1"/>
      <c r="D9" s="1"/>
      <c r="E9" s="1"/>
      <c r="F9" s="1" t="s">
        <v>25</v>
      </c>
      <c r="G9" s="5" t="s">
        <v>4</v>
      </c>
      <c r="H9" s="6">
        <v>90000.0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 t="s">
        <v>26</v>
      </c>
      <c r="B10" s="10">
        <f t="shared" si="1"/>
        <v>28</v>
      </c>
      <c r="C10" s="1"/>
      <c r="D10" s="1"/>
      <c r="E10" s="1"/>
      <c r="F10" s="1" t="s">
        <v>27</v>
      </c>
      <c r="G10" s="1" t="s">
        <v>7</v>
      </c>
      <c r="H10" s="3" t="s">
        <v>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 t="s">
        <v>29</v>
      </c>
      <c r="B11" s="10">
        <f t="shared" si="1"/>
        <v>28</v>
      </c>
      <c r="C11" s="1"/>
      <c r="D11" s="1"/>
      <c r="E11" s="1"/>
      <c r="F11" s="1" t="s">
        <v>30</v>
      </c>
      <c r="G11" s="1" t="s">
        <v>11</v>
      </c>
      <c r="H11" s="8">
        <v>0.002</v>
      </c>
      <c r="I11" s="8">
        <v>0.003</v>
      </c>
      <c r="J11" s="8">
        <v>0.01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 t="s">
        <v>31</v>
      </c>
      <c r="B12" s="10">
        <f>B5*D5*0.015</f>
        <v>336</v>
      </c>
      <c r="C12" s="1"/>
      <c r="D12" s="1"/>
      <c r="E12" s="1"/>
      <c r="F12" s="1" t="s">
        <v>32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 t="s">
        <v>33</v>
      </c>
      <c r="B13" s="4" t="str">
        <f>D1</f>
        <v>30</v>
      </c>
      <c r="C13" s="3" t="s">
        <v>34</v>
      </c>
      <c r="D13" s="2">
        <f>SUM(B9:B12)*B13</f>
        <v>12600</v>
      </c>
      <c r="E13" s="1"/>
      <c r="F13" s="1" t="s">
        <v>35</v>
      </c>
      <c r="G13" s="5" t="s">
        <v>4</v>
      </c>
      <c r="H13" s="6">
        <v>270000.0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"/>
      <c r="C14" s="1"/>
      <c r="D14" s="1"/>
      <c r="E14" s="1"/>
      <c r="F14" s="7"/>
      <c r="G14" s="1" t="s">
        <v>7</v>
      </c>
      <c r="H14" s="3" t="s">
        <v>36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 t="s">
        <v>37</v>
      </c>
      <c r="B15" s="1"/>
      <c r="C15" s="1"/>
      <c r="D15" s="1"/>
      <c r="E15" s="1"/>
      <c r="F15" s="1" t="s">
        <v>38</v>
      </c>
      <c r="G15" s="1" t="s">
        <v>11</v>
      </c>
      <c r="H15" s="8">
        <v>0.003</v>
      </c>
      <c r="I15" s="8">
        <v>0.005</v>
      </c>
      <c r="J15" s="8">
        <v>0.015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 t="s">
        <v>39</v>
      </c>
      <c r="B16" s="10">
        <f>MIN(B2,B3)*IF(B6&gt;=500000,0.005,IF(B6&gt;=270000,0.003,IF(B6&gt;=90000,0.002,IF(B6&gt;=15000,0.001,IF(B6&gt;=1500,0.001,0)))))</f>
        <v>1.866666667</v>
      </c>
      <c r="C16" s="1"/>
      <c r="D16" s="1"/>
      <c r="E16" s="1"/>
      <c r="F16" s="1" t="s">
        <v>40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 t="s">
        <v>41</v>
      </c>
      <c r="B17" s="10">
        <f>MIN(B2,B4)*IF(B6&gt;=500000,0.007,IF(B6&gt;=270000,0.005,IF(B6&gt;=90000,0.003,IF(B6&gt;=15000,0.003,IF(B6&gt;=1500,0.002,0)))))</f>
        <v>5.6</v>
      </c>
      <c r="C17" s="1"/>
      <c r="D17" s="1"/>
      <c r="E17" s="1"/>
      <c r="F17" s="1" t="s">
        <v>42</v>
      </c>
      <c r="G17" s="5" t="s">
        <v>4</v>
      </c>
      <c r="H17" s="6">
        <v>500000.0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 t="s">
        <v>43</v>
      </c>
      <c r="B18" s="10">
        <f>MIN(B2,B5)*IF(B6&gt;=500000,0.02,IF(B6&gt;=270000,0.015,IF(B6&gt;=90000,0.01,IF(B6&gt;=15000,0.007,IF(B6&gt;=1500,0.005,0)))))*D5</f>
        <v>156.8</v>
      </c>
      <c r="C18" s="1"/>
      <c r="D18" s="1"/>
      <c r="E18" s="1"/>
      <c r="F18" s="1" t="s">
        <v>44</v>
      </c>
      <c r="G18" s="1" t="s">
        <v>7</v>
      </c>
      <c r="H18" s="3" t="s">
        <v>45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 t="s">
        <v>46</v>
      </c>
      <c r="B19" s="10">
        <f>MIN(B3,B4)*IF(B6&gt;=500000,0.005,IF(B6&gt;=270000,0.003,IF(B6&gt;=90000,0.002,IF(B6&gt;=15000,0.001,IF(B6&gt;=1500,0.001,0)))))</f>
        <v>1.866666667</v>
      </c>
      <c r="C19" s="1"/>
      <c r="D19" s="1"/>
      <c r="E19" s="1"/>
      <c r="F19" s="1" t="s">
        <v>47</v>
      </c>
      <c r="G19" s="1" t="s">
        <v>11</v>
      </c>
      <c r="H19" s="8">
        <v>0.005</v>
      </c>
      <c r="I19" s="8">
        <v>0.007</v>
      </c>
      <c r="J19" s="8">
        <v>0.02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 t="s">
        <v>48</v>
      </c>
      <c r="B20" s="10">
        <f>MIN(B3,B5)*IF(B6&gt;=500000,0.007,IF(B6&gt;=270000,0.005,IF(B6&gt;=90000,0.003,IF(B6&gt;=15000,0.003,IF(B6&gt;=1500,0.002,0)))))*D5</f>
        <v>67.2</v>
      </c>
      <c r="C20" s="1"/>
      <c r="D20" s="1"/>
      <c r="E20" s="1"/>
      <c r="F20" s="1" t="s">
        <v>49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 t="s">
        <v>50</v>
      </c>
      <c r="B21" s="10">
        <f>MIN(B4,B5)*IF(B6&gt;=500000,0.005,IF(B6&gt;=270000,0.003,IF(B6&gt;=90000,0.002,IF(B6&gt;=15000,0.001,IF(B6&gt;=1500,0.001,0)))))*D5</f>
        <v>22.4</v>
      </c>
      <c r="C21" s="1"/>
      <c r="D21" s="1"/>
      <c r="E21" s="1"/>
      <c r="F21" s="1" t="s">
        <v>51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 t="s">
        <v>52</v>
      </c>
      <c r="B22" s="4" t="str">
        <f>D1</f>
        <v>30</v>
      </c>
      <c r="C22" s="3" t="s">
        <v>34</v>
      </c>
      <c r="D22" s="10">
        <f>SUM(B16:B21)*B22</f>
        <v>7672</v>
      </c>
      <c r="E22" s="1"/>
      <c r="F22" s="9" t="s">
        <v>53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4" t="str">
        <f>D1</f>
        <v>30</v>
      </c>
      <c r="B24" s="1" t="s">
        <v>54</v>
      </c>
      <c r="C24" s="10">
        <f>D13+D22</f>
        <v>20272</v>
      </c>
      <c r="D24" s="1" t="s">
        <v>55</v>
      </c>
      <c r="E24" s="13">
        <f>C24/B1*100</f>
        <v>72.4</v>
      </c>
      <c r="F24" s="1" t="s">
        <v>56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dataValidations>
    <dataValidation type="decimal" allowBlank="1" showDropDown="1" sqref="B2:B5">
      <formula1>200.0</formula1>
      <formula2>50000.0</formula2>
    </dataValidation>
  </dataValidations>
  <drawing r:id="rId1"/>
</worksheet>
</file>