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sers\Podium\Documents\"/>
    </mc:Choice>
  </mc:AlternateContent>
  <xr:revisionPtr revIDLastSave="0" documentId="13_ncr:1_{9F18D6B5-F3EB-4DD7-9EBA-BFC95B39B241}" xr6:coauthVersionLast="37" xr6:coauthVersionMax="37" xr10:uidLastSave="{00000000-0000-0000-0000-000000000000}"/>
  <bookViews>
    <workbookView xWindow="0" yWindow="0" windowWidth="19200" windowHeight="11385" xr2:uid="{E4CCB913-BE38-450A-A87C-B394823FAF1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7" i="1"/>
  <c r="K6" i="1"/>
  <c r="K5" i="1"/>
  <c r="K4" i="1"/>
  <c r="J4" i="1"/>
  <c r="J5" i="1"/>
  <c r="J6" i="1"/>
  <c r="J7" i="1"/>
  <c r="J3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<sst xmlns="http://schemas.openxmlformats.org/spreadsheetml/2006/main" count="36" uniqueCount="12">
  <si>
    <t>Time</t>
  </si>
  <si>
    <t>fifty</t>
  </si>
  <si>
    <t>twentyfive</t>
  </si>
  <si>
    <t>fifty2</t>
  </si>
  <si>
    <t>twentyfive2</t>
  </si>
  <si>
    <t>stdev_fifty</t>
  </si>
  <si>
    <t>sem_fifty</t>
  </si>
  <si>
    <t>Avg_25</t>
  </si>
  <si>
    <t>Avg_50</t>
  </si>
  <si>
    <t>stdev_25</t>
  </si>
  <si>
    <t>sem_25</t>
  </si>
  <si>
    <t>Activity 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</si>
</sst>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Average_50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Sheet1!$H$3:$H$7</c:f>
                <c:numCache>
                  <c:formatCode>General</c:formatCode>
                  <c:ptCount val="5"/>
                  <c:pt idx="0">
                    <c:v>5.93999999999994</c:v>
                  </c:pt>
                  <c:pt idx="1">
                    <c:v>5.5400000000000089</c:v>
                  </c:pt>
                  <c:pt idx="2">
                    <c:v>3.6249999999999996</c:v>
                  </c:pt>
                  <c:pt idx="3">
                    <c:v>4.4599999999999973</c:v>
                  </c:pt>
                  <c:pt idx="4">
                    <c:v>4.9400000000000013</c:v>
                  </c:pt>
                </c:numCache>
              </c:numRef>
            </c:plus>
            <c:minus>
              <c:numRef>
                <c:f>Sheet1!$H$3:$H$7</c:f>
                <c:numCache>
                  <c:formatCode>General</c:formatCode>
                  <c:ptCount val="5"/>
                  <c:pt idx="0">
                    <c:v>5.93999999999994</c:v>
                  </c:pt>
                  <c:pt idx="1">
                    <c:v>5.5400000000000089</c:v>
                  </c:pt>
                  <c:pt idx="2">
                    <c:v>3.6249999999999996</c:v>
                  </c:pt>
                  <c:pt idx="3">
                    <c:v>4.4599999999999973</c:v>
                  </c:pt>
                  <c:pt idx="4">
                    <c:v>4.9400000000000013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48.650000000000006</c:v>
                </c:pt>
                <c:pt idx="1">
                  <c:v>51.769999999999996</c:v>
                </c:pt>
                <c:pt idx="2">
                  <c:v>55.945</c:v>
                </c:pt>
                <c:pt idx="3">
                  <c:v>57.3</c:v>
                </c:pt>
                <c:pt idx="4">
                  <c:v>57.870000000000005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0-4A00-B794-85E86398B5E5}"/>
            </c:ext>
          </c:extLst>
        </c:ser>
        <c:ser>
          <c:idx val="1"/>
          <c:order val="1"/>
          <c:tx>
            <c:v>Avg_25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Sheet1!$K$3:$K$7</c:f>
                <c:numCache>
                  <c:formatCode>General</c:formatCode>
                  <c:ptCount val="5"/>
                  <c:pt idx="0">
                    <c:v>2.994999999999997</c:v>
                  </c:pt>
                  <c:pt idx="1">
                    <c:v>1.004999999999999</c:v>
                  </c:pt>
                  <c:pt idx="2">
                    <c:v>2.4949999999999974</c:v>
                  </c:pt>
                  <c:pt idx="3">
                    <c:v>3.8599999999999994</c:v>
                  </c:pt>
                  <c:pt idx="4">
                    <c:v>4.3899999999999997</c:v>
                  </c:pt>
                </c:numCache>
              </c:numRef>
            </c:plus>
            <c:minus>
              <c:numRef>
                <c:f>Sheet1!$K$3:$K$7</c:f>
                <c:numCache>
                  <c:formatCode>General</c:formatCode>
                  <c:ptCount val="5"/>
                  <c:pt idx="0">
                    <c:v>2.994999999999997</c:v>
                  </c:pt>
                  <c:pt idx="1">
                    <c:v>1.004999999999999</c:v>
                  </c:pt>
                  <c:pt idx="2">
                    <c:v>2.4949999999999974</c:v>
                  </c:pt>
                  <c:pt idx="3">
                    <c:v>3.8599999999999994</c:v>
                  </c:pt>
                  <c:pt idx="4">
                    <c:v>4.3899999999999997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51.945</c:v>
                </c:pt>
                <c:pt idx="1">
                  <c:v>50.254999999999995</c:v>
                </c:pt>
                <c:pt idx="2">
                  <c:v>50.055</c:v>
                </c:pt>
                <c:pt idx="3">
                  <c:v>49.89</c:v>
                </c:pt>
                <c:pt idx="4">
                  <c:v>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0-4A00-B794-85E86398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927087"/>
        <c:axId val="1232266175"/>
      </c:lineChart>
      <c:catAx>
        <c:axId val="1264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66175"/>
        <c:crosses val="autoZero"/>
        <c:auto val="1"/>
        <c:lblAlgn val="ctr"/>
        <c:lblOffset val="100"/>
        <c:noMultiLvlLbl val="0"/>
      </c:catAx>
      <c:valAx>
        <c:axId val="12322661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61912</xdr:rowOff>
    </xdr:from>
    <xdr:to>
      <xdr:col>7</xdr:col>
      <xdr:colOff>514350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01790-130E-4026-A0E4-416D82C1C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C01-60B6-4149-BA16-5434008EEBA5}">
  <dimension ref="A1:K7"/>
  <sheetViews>
    <sheetView tabSelected="1" workbookViewId="0">
      <selection activeCell="K16" sqref="K16"/>
    </sheetView>
  </sheetViews>
  <sheetFormatPr defaultRowHeight="15" x14ac:dyDescent="0.25"/>
  <cols>
    <col min="4" max="4" width="9.140625" customWidth="1"/>
  </cols>
  <sheetData>
    <row r="1" spans="1:11" ht="15.75" thickBot="1" x14ac:dyDescent="0.3">
      <c r="A1" s="4" t="s">
        <v>11</v>
      </c>
    </row>
    <row r="2" spans="1:11" ht="27" thickBot="1" x14ac:dyDescent="0.3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3" t="s">
        <v>9</v>
      </c>
      <c r="K2" s="3" t="s">
        <v>10</v>
      </c>
    </row>
    <row r="3" spans="1:11" ht="15.75" thickBot="1" x14ac:dyDescent="0.3">
      <c r="A3" s="2">
        <v>0</v>
      </c>
      <c r="B3" s="2">
        <v>42.71</v>
      </c>
      <c r="C3" s="2">
        <v>54.59</v>
      </c>
      <c r="D3" s="2">
        <v>54.94</v>
      </c>
      <c r="E3" s="2">
        <v>48.95</v>
      </c>
      <c r="F3">
        <f>AVERAGE(B3:C3)</f>
        <v>48.650000000000006</v>
      </c>
      <c r="G3">
        <f>STDEV(B3:C3)</f>
        <v>8.4004285604961009</v>
      </c>
      <c r="H3">
        <f>G3/(SQRT(2))</f>
        <v>5.93999999999994</v>
      </c>
      <c r="I3">
        <f>AVERAGE(D3:E3)</f>
        <v>51.945</v>
      </c>
      <c r="J3">
        <f>STDEV(D3:E3)</f>
        <v>4.2355696193074159</v>
      </c>
      <c r="K3">
        <f>J3/(SQRT(2))</f>
        <v>2.994999999999997</v>
      </c>
    </row>
    <row r="4" spans="1:11" ht="15.75" thickBot="1" x14ac:dyDescent="0.3">
      <c r="A4" s="2">
        <v>10</v>
      </c>
      <c r="B4" s="2">
        <v>46.23</v>
      </c>
      <c r="C4" s="2">
        <v>57.31</v>
      </c>
      <c r="D4" s="2">
        <v>49.25</v>
      </c>
      <c r="E4" s="2">
        <v>51.26</v>
      </c>
      <c r="F4">
        <f t="shared" ref="F4:F7" si="0">AVERAGE(B4:C4)</f>
        <v>51.769999999999996</v>
      </c>
      <c r="G4">
        <f t="shared" ref="G4:G7" si="1">STDEV(B4:C4)</f>
        <v>7.8347431355469599</v>
      </c>
      <c r="H4">
        <f t="shared" ref="H4:H7" si="2">G4/(SQRT(2))</f>
        <v>5.5400000000000089</v>
      </c>
      <c r="I4">
        <f t="shared" ref="I4:I7" si="3">AVERAGE(D4:E4)</f>
        <v>50.254999999999995</v>
      </c>
      <c r="J4">
        <f t="shared" ref="J4:J7" si="4">STDEV(D4:E4)</f>
        <v>1.4212846301849591</v>
      </c>
      <c r="K4">
        <f t="shared" ref="K4:K7" si="5">J4/(SQRT(2))</f>
        <v>1.004999999999999</v>
      </c>
    </row>
    <row r="5" spans="1:11" ht="15.75" thickBot="1" x14ac:dyDescent="0.3">
      <c r="A5" s="2">
        <v>20</v>
      </c>
      <c r="B5" s="2">
        <v>52.32</v>
      </c>
      <c r="C5" s="2">
        <v>59.57</v>
      </c>
      <c r="D5" s="2">
        <v>47.56</v>
      </c>
      <c r="E5" s="2">
        <v>52.55</v>
      </c>
      <c r="F5">
        <f t="shared" si="0"/>
        <v>55.945</v>
      </c>
      <c r="G5">
        <f t="shared" si="1"/>
        <v>5.1265241636024692</v>
      </c>
      <c r="H5">
        <f t="shared" si="2"/>
        <v>3.6249999999999996</v>
      </c>
      <c r="I5">
        <f t="shared" si="3"/>
        <v>50.055</v>
      </c>
      <c r="J5">
        <f t="shared" si="4"/>
        <v>3.5284628381208685</v>
      </c>
      <c r="K5">
        <f t="shared" si="5"/>
        <v>2.4949999999999974</v>
      </c>
    </row>
    <row r="6" spans="1:11" ht="15.75" thickBot="1" x14ac:dyDescent="0.3">
      <c r="A6" s="2">
        <v>30</v>
      </c>
      <c r="B6" s="2">
        <v>52.84</v>
      </c>
      <c r="C6" s="2">
        <v>61.76</v>
      </c>
      <c r="D6" s="2">
        <v>46.03</v>
      </c>
      <c r="E6" s="2">
        <v>53.75</v>
      </c>
      <c r="F6">
        <f t="shared" si="0"/>
        <v>57.3</v>
      </c>
      <c r="G6">
        <f t="shared" si="1"/>
        <v>6.307392488184</v>
      </c>
      <c r="H6">
        <f t="shared" si="2"/>
        <v>4.4599999999999973</v>
      </c>
      <c r="I6">
        <f t="shared" si="3"/>
        <v>49.89</v>
      </c>
      <c r="J6">
        <f t="shared" si="4"/>
        <v>5.4588643507601464</v>
      </c>
      <c r="K6">
        <f t="shared" si="5"/>
        <v>3.8599999999999994</v>
      </c>
    </row>
    <row r="7" spans="1:11" ht="15.75" thickBot="1" x14ac:dyDescent="0.3">
      <c r="A7" s="2">
        <v>40</v>
      </c>
      <c r="B7" s="2">
        <v>52.93</v>
      </c>
      <c r="C7" s="2">
        <v>62.81</v>
      </c>
      <c r="D7" s="2">
        <v>45.74</v>
      </c>
      <c r="E7" s="2">
        <v>54.52</v>
      </c>
      <c r="F7">
        <f t="shared" si="0"/>
        <v>57.870000000000005</v>
      </c>
      <c r="G7">
        <f t="shared" si="1"/>
        <v>6.9862149981230912</v>
      </c>
      <c r="H7">
        <f t="shared" si="2"/>
        <v>4.9400000000000013</v>
      </c>
      <c r="I7">
        <f t="shared" si="3"/>
        <v>50.13</v>
      </c>
      <c r="J7">
        <f t="shared" si="4"/>
        <v>6.2083975388178878</v>
      </c>
      <c r="K7">
        <f t="shared" si="5"/>
        <v>4.3899999999999997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 Podium</dc:creator>
  <cp:lastModifiedBy>AHC Podium</cp:lastModifiedBy>
  <dcterms:created xsi:type="dcterms:W3CDTF">2023-08-30T03:34:59Z</dcterms:created>
  <dcterms:modified xsi:type="dcterms:W3CDTF">2023-08-30T03:51:30Z</dcterms:modified>
</cp:coreProperties>
</file>