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drawings/drawing3.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efaultThemeVersion="124226"/>
  <mc:AlternateContent xmlns:mc="http://schemas.openxmlformats.org/markup-compatibility/2006">
    <mc:Choice Requires="x15">
      <x15ac:absPath xmlns:x15ac="http://schemas.microsoft.com/office/spreadsheetml/2010/11/ac" url="E:\"/>
    </mc:Choice>
  </mc:AlternateContent>
  <xr:revisionPtr revIDLastSave="0" documentId="13_ncr:1_{12542C4C-4679-4DCB-B018-31177DF70BE8}" xr6:coauthVersionLast="45" xr6:coauthVersionMax="47" xr10:uidLastSave="{00000000-0000-0000-0000-000000000000}"/>
  <bookViews>
    <workbookView xWindow="-120" yWindow="-120" windowWidth="29040" windowHeight="15720" firstSheet="2" activeTab="2" xr2:uid="{00000000-000D-0000-FFFF-FFFF00000000}"/>
  </bookViews>
  <sheets>
    <sheet name="Hoja2" sheetId="15" state="hidden" r:id="rId1"/>
    <sheet name="leopold 1" sheetId="5" state="hidden" r:id="rId2"/>
    <sheet name="leopold 2" sheetId="4" r:id="rId3"/>
    <sheet name="leopold 3" sheetId="3" r:id="rId4"/>
    <sheet name="leopold 4" sheetId="1" r:id="rId5"/>
    <sheet name="leopold 6" sheetId="13" state="hidden"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L37" i="1" l="1"/>
  <c r="BA13" i="1" l="1"/>
  <c r="BA15" i="1"/>
  <c r="BA17" i="1"/>
  <c r="BA19" i="1"/>
  <c r="BA21" i="1"/>
  <c r="BA23" i="1"/>
  <c r="BA25" i="1"/>
  <c r="BA27" i="1"/>
  <c r="BA29" i="1"/>
  <c r="BA31" i="1"/>
  <c r="BA33" i="1"/>
  <c r="BA35" i="1"/>
  <c r="BA11" i="1"/>
  <c r="AV12" i="1"/>
  <c r="AV14" i="1"/>
  <c r="AV16" i="1"/>
  <c r="AV18" i="1"/>
  <c r="AV20" i="1"/>
  <c r="AV22" i="1"/>
  <c r="AV24" i="1"/>
  <c r="AV26" i="1"/>
  <c r="AV28" i="1"/>
  <c r="AV30" i="1"/>
  <c r="AV32" i="1"/>
  <c r="AV34" i="1"/>
  <c r="AV10" i="1"/>
  <c r="AY33" i="1"/>
  <c r="AY13" i="1"/>
  <c r="AY15" i="1"/>
  <c r="AY17" i="1"/>
  <c r="AY19" i="1"/>
  <c r="AY21" i="1"/>
  <c r="AY23" i="1"/>
  <c r="AY25" i="1"/>
  <c r="AY27" i="1"/>
  <c r="AY29" i="1"/>
  <c r="AY31" i="1"/>
  <c r="AY35" i="1"/>
  <c r="AT10" i="1"/>
  <c r="P39" i="1" l="1"/>
  <c r="R39" i="1"/>
  <c r="T39" i="1"/>
  <c r="V39" i="1"/>
  <c r="X39" i="1"/>
  <c r="Z39" i="1"/>
  <c r="AB39" i="1"/>
  <c r="AD39" i="1"/>
  <c r="AF39" i="1"/>
  <c r="AH39" i="1"/>
  <c r="AJ39" i="1"/>
  <c r="N39" i="1"/>
  <c r="AP10" i="1"/>
  <c r="AT32" i="1"/>
  <c r="AT14" i="1"/>
  <c r="AT16" i="1"/>
  <c r="AT18" i="1"/>
  <c r="AT12" i="1"/>
  <c r="AO12" i="1"/>
  <c r="AO14" i="1"/>
  <c r="AO16" i="1"/>
  <c r="AP16" i="1" s="1"/>
  <c r="AO18" i="1"/>
  <c r="AP18" i="1" s="1"/>
  <c r="AO20" i="1"/>
  <c r="AO22" i="1"/>
  <c r="AO24" i="1"/>
  <c r="AO26" i="1"/>
  <c r="AO28" i="1"/>
  <c r="AO30" i="1"/>
  <c r="AO32" i="1"/>
  <c r="AO34" i="1"/>
  <c r="AO10" i="1"/>
  <c r="AP12" i="1" l="1"/>
  <c r="E34" i="1"/>
  <c r="E32" i="1"/>
  <c r="C30" i="1"/>
  <c r="C28" i="1"/>
  <c r="C26" i="1"/>
  <c r="C24" i="1"/>
  <c r="E22" i="1"/>
  <c r="E20" i="1"/>
  <c r="E18" i="1"/>
  <c r="E16" i="1"/>
  <c r="E14" i="1"/>
  <c r="E12" i="1"/>
  <c r="C18" i="1"/>
  <c r="C16" i="1"/>
  <c r="AB4" i="1"/>
  <c r="Z4" i="1"/>
  <c r="AH4" i="1"/>
  <c r="AF4" i="1"/>
  <c r="AD4" i="1"/>
  <c r="X4" i="1"/>
  <c r="X3" i="1"/>
  <c r="V4" i="1"/>
  <c r="V3" i="1"/>
  <c r="T4" i="1"/>
  <c r="R4" i="1"/>
  <c r="P4" i="1"/>
  <c r="N4" i="1"/>
  <c r="D26" i="13"/>
  <c r="D25" i="13"/>
  <c r="D24" i="13"/>
  <c r="D23" i="13"/>
  <c r="D22" i="13"/>
  <c r="D21" i="13"/>
  <c r="D20" i="13"/>
  <c r="D15" i="13"/>
  <c r="D14" i="13"/>
  <c r="D13" i="13"/>
  <c r="D12" i="13"/>
  <c r="AY11" i="1"/>
  <c r="D11" i="13" s="1"/>
  <c r="AT34" i="1"/>
  <c r="AT30" i="1"/>
  <c r="AT28" i="1"/>
  <c r="C24" i="13" s="1"/>
  <c r="AT26" i="1"/>
  <c r="C23" i="13" s="1"/>
  <c r="AT24" i="1"/>
  <c r="AT22" i="1"/>
  <c r="AT20" i="1"/>
  <c r="C20" i="13" s="1"/>
  <c r="C15" i="13"/>
  <c r="C14" i="13"/>
  <c r="C13" i="13"/>
  <c r="C12" i="13"/>
  <c r="AN36" i="1"/>
  <c r="AL38" i="1"/>
  <c r="AM36" i="1"/>
  <c r="AP32" i="1"/>
  <c r="AQ32" i="1" s="1"/>
  <c r="AP30" i="1"/>
  <c r="AP28" i="1"/>
  <c r="AP26" i="1"/>
  <c r="AP24" i="1"/>
  <c r="AP22" i="1"/>
  <c r="AP20" i="1"/>
  <c r="AQ24" i="1" l="1"/>
  <c r="AL39" i="1"/>
  <c r="C11" i="13"/>
  <c r="C25" i="13"/>
  <c r="C21" i="13"/>
  <c r="AQ10" i="1"/>
  <c r="C22" i="13"/>
  <c r="C26" i="13"/>
  <c r="AQ20" i="1"/>
  <c r="AR10" i="1" l="1"/>
</calcChain>
</file>

<file path=xl/sharedStrings.xml><?xml version="1.0" encoding="utf-8"?>
<sst xmlns="http://schemas.openxmlformats.org/spreadsheetml/2006/main" count="454" uniqueCount="391">
  <si>
    <t>MATRIZ PARA LA EVALUACIÓN DE IMPACTOS AMBIENTALES</t>
  </si>
  <si>
    <t>1. ACCIONES QUE PUEDEN CAUSAR EFECTOS AMBIENTALES</t>
  </si>
  <si>
    <t>INSTRUCCIONES</t>
  </si>
  <si>
    <t>A. MODIFICACIÓN DEL RÉGIMEN</t>
  </si>
  <si>
    <t>A. Introducción de la flora o fauna exótica</t>
  </si>
  <si>
    <t>C. Modificación del hábitat</t>
  </si>
  <si>
    <t>D. Alteración de la cubierta terrestre</t>
  </si>
  <si>
    <t>E. Alteración de la hidrología</t>
  </si>
  <si>
    <t>F. Alteración del drenaje</t>
  </si>
  <si>
    <t>G. Control del río y modificación del caudal</t>
  </si>
  <si>
    <t>ACCIONES PROPUESTAS</t>
  </si>
  <si>
    <t>I. Movimientos de aire</t>
  </si>
  <si>
    <t xml:space="preserve">A. </t>
  </si>
  <si>
    <t xml:space="preserve">A.Recursos minerales </t>
  </si>
  <si>
    <t>C. Suelos</t>
  </si>
  <si>
    <t>D. Geomorfología</t>
  </si>
  <si>
    <t>F. Factores físicos singulares</t>
  </si>
  <si>
    <t>1. TIERRA</t>
  </si>
  <si>
    <t>A. Continental</t>
  </si>
  <si>
    <t>B. Marina</t>
  </si>
  <si>
    <t>D. Calidad</t>
  </si>
  <si>
    <t>E. Temperatura</t>
  </si>
  <si>
    <t>F. Recarga</t>
  </si>
  <si>
    <t>G. Nieve, hielo y heladas</t>
  </si>
  <si>
    <t>2. AGUA</t>
  </si>
  <si>
    <t>A. Calidad (gases, partícula)</t>
  </si>
  <si>
    <t>B. Clima (Micro y macro)</t>
  </si>
  <si>
    <t>C. Temperatura</t>
  </si>
  <si>
    <t>3. ATMÓSFERA</t>
  </si>
  <si>
    <t>A. Inundaciones</t>
  </si>
  <si>
    <t>B. Erosión</t>
  </si>
  <si>
    <t>D. Solación</t>
  </si>
  <si>
    <t xml:space="preserve">F. Compacisción y eslentos </t>
  </si>
  <si>
    <t>G. Estabilidad</t>
  </si>
  <si>
    <t>4. PROCESOS</t>
  </si>
  <si>
    <t>A. CARACTERÍSTICAS FÍSICAS Y QUÍMICAS</t>
  </si>
  <si>
    <t>H. Canalización</t>
  </si>
  <si>
    <t>I. Riego</t>
  </si>
  <si>
    <t>J. Modificación del clima</t>
  </si>
  <si>
    <t>K. Incendios</t>
  </si>
  <si>
    <t>L. Pavimentaciones o reacondicionamientos de superficies</t>
  </si>
  <si>
    <t>M. Ruidos y vibraciones</t>
  </si>
  <si>
    <t>A. Árboles</t>
  </si>
  <si>
    <t>B. Arbustos</t>
  </si>
  <si>
    <t>C. Hiervas</t>
  </si>
  <si>
    <t>D. Cosechas</t>
  </si>
  <si>
    <t>E. Microflora</t>
  </si>
  <si>
    <t>G. Espacios en peligro</t>
  </si>
  <si>
    <t>I. Corredores</t>
  </si>
  <si>
    <t>1. FLORA</t>
  </si>
  <si>
    <t>D. Organismos benéficos</t>
  </si>
  <si>
    <t>F. Microfauna</t>
  </si>
  <si>
    <t>H. Barreras</t>
  </si>
  <si>
    <t>2. FAUNA</t>
  </si>
  <si>
    <t>1. USOS DEL TERRITORIO</t>
  </si>
  <si>
    <t>A. Espacios abiertos o salvajes</t>
  </si>
  <si>
    <t>C. Silvicultura</t>
  </si>
  <si>
    <t>D. Pastos</t>
  </si>
  <si>
    <t>I. Minas y Canteras</t>
  </si>
  <si>
    <t>2. RECREATIVOS</t>
  </si>
  <si>
    <t>A. Caza</t>
  </si>
  <si>
    <t>C. Navegación</t>
  </si>
  <si>
    <t>D. Baño</t>
  </si>
  <si>
    <t>E. Camping</t>
  </si>
  <si>
    <t>G. Zonas de recreo</t>
  </si>
  <si>
    <t>F. Excursión</t>
  </si>
  <si>
    <t>3. ESTÉTICOS Y DE INTERÉS HUMANO</t>
  </si>
  <si>
    <t>A. Vistas panorámicas y paisajes</t>
  </si>
  <si>
    <t>B. Naturaleza</t>
  </si>
  <si>
    <t>C. Espacios abiertos</t>
  </si>
  <si>
    <t>D. Paisajes</t>
  </si>
  <si>
    <t>E. Aspectos físicos singulares</t>
  </si>
  <si>
    <t>F. Parques y reservas</t>
  </si>
  <si>
    <t>G. Monumentos</t>
  </si>
  <si>
    <t>H. Espacios o ecosistemas raros o singulares</t>
  </si>
  <si>
    <t>I. Lugares u objetos históricos o arqueológicos</t>
  </si>
  <si>
    <t>J. Desarmonías</t>
  </si>
  <si>
    <t>4. NIVEL CULTURAL</t>
  </si>
  <si>
    <t>A. Estados de vida</t>
  </si>
  <si>
    <t>B. Salud y seguridad</t>
  </si>
  <si>
    <t>C. Empleo</t>
  </si>
  <si>
    <t>D. Densidad de población</t>
  </si>
  <si>
    <t>A. Estructuras</t>
  </si>
  <si>
    <t>B. Red de transportes</t>
  </si>
  <si>
    <t>C. Red de servicios</t>
  </si>
  <si>
    <t>D. Vertederos de residuos</t>
  </si>
  <si>
    <t>E. Barreras</t>
  </si>
  <si>
    <t>F. Corredores</t>
  </si>
  <si>
    <t>5. SERVICIOS E INFRAESTRUCTURAS</t>
  </si>
  <si>
    <t>B. CONDICIONES BIOLÓGICAS</t>
  </si>
  <si>
    <t>C. FACTORES CULTURALES</t>
  </si>
  <si>
    <t>D. RELACIONES ECOLÓGICAS</t>
  </si>
  <si>
    <t>A. Solidarización con recursos de aguas</t>
  </si>
  <si>
    <t>B. Euvolización</t>
  </si>
  <si>
    <t>C. Insectos portadores de enfermedades</t>
  </si>
  <si>
    <t xml:space="preserve">D. Cadenas año, </t>
  </si>
  <si>
    <t>E. Salinización de suelos</t>
  </si>
  <si>
    <t>F. Invasión de malezas</t>
  </si>
  <si>
    <t>G. Otros</t>
  </si>
  <si>
    <t>A.</t>
  </si>
  <si>
    <t>B.</t>
  </si>
  <si>
    <t>E. OTROS</t>
  </si>
  <si>
    <t>EVALUACIONES</t>
  </si>
  <si>
    <t>2. CARACTERISTICAS O CONDICIONES DEL MEDIO SUSCEPTIBLES DE ALTERARSE</t>
  </si>
  <si>
    <t>B. TRANSFORMACIÓN DEL SUELO Y CONSTRUCCIÓN</t>
  </si>
  <si>
    <t>A. Urbanización</t>
  </si>
  <si>
    <t>E. Carreteras y caminos</t>
  </si>
  <si>
    <t>H. Líneas de transmisión eléctrica y corredores</t>
  </si>
  <si>
    <t>j. Dragados y refuerzos de canales</t>
  </si>
  <si>
    <t>K. Revestimiento de canales</t>
  </si>
  <si>
    <t>M. Presas y embalses</t>
  </si>
  <si>
    <t>L. Canales</t>
  </si>
  <si>
    <t>R. Desmontes y rellenos</t>
  </si>
  <si>
    <t>A. Voladuras y perforaciones</t>
  </si>
  <si>
    <t xml:space="preserve">B. </t>
  </si>
  <si>
    <t xml:space="preserve">C. </t>
  </si>
  <si>
    <t>E. ALTERACIÓN DEL TERRENO</t>
  </si>
  <si>
    <t>B. Cierre de minas y control de vertederos</t>
  </si>
  <si>
    <t>C. Recuperación de zonas de minería a cielo abierto</t>
  </si>
  <si>
    <t>D. Adecuaciones sobre el paisaje</t>
  </si>
  <si>
    <t xml:space="preserve">E. </t>
  </si>
  <si>
    <t>E. Dragado de cuerpos</t>
  </si>
  <si>
    <t>F. RECURSOS RENOVABLES</t>
  </si>
  <si>
    <t>A. Reposición forestal</t>
  </si>
  <si>
    <t>B. Gestión y control de la vida natural</t>
  </si>
  <si>
    <t>D. Utilización de abonos</t>
  </si>
  <si>
    <t>E. Reciclado de residuos</t>
  </si>
  <si>
    <t>F. Acerramientos y drenajes</t>
  </si>
  <si>
    <t>C. Camiones</t>
  </si>
  <si>
    <t>J. Comunicaciones</t>
  </si>
  <si>
    <t>K. Oleoductos</t>
  </si>
  <si>
    <t>G. CAMBIOS EN EL TRÁFICO</t>
  </si>
  <si>
    <t>H. TRATAMIENTO Y VERTIDO DE RESIDUOS</t>
  </si>
  <si>
    <t>B. Vertederos contaminantes</t>
  </si>
  <si>
    <t>C. Vertederos de residuos mineros o industriales</t>
  </si>
  <si>
    <t>E. Cementerios de vehículos</t>
  </si>
  <si>
    <t>F. Descargas de pozos de petróleo</t>
  </si>
  <si>
    <t>G. Inyección en pozos profundos</t>
  </si>
  <si>
    <t>H. Descargas de aguas calientes (De refrigeración)</t>
  </si>
  <si>
    <t xml:space="preserve">K. </t>
  </si>
  <si>
    <t xml:space="preserve">L. </t>
  </si>
  <si>
    <t xml:space="preserve">M. </t>
  </si>
  <si>
    <t xml:space="preserve">N. </t>
  </si>
  <si>
    <t xml:space="preserve">O. </t>
  </si>
  <si>
    <t>J. Vertidos de aluminios líquidos</t>
  </si>
  <si>
    <t>I. TRATAMIENTO QUÍMICO</t>
  </si>
  <si>
    <t>J. ACCIDENTES</t>
  </si>
  <si>
    <t>K. OTROS</t>
  </si>
  <si>
    <t xml:space="preserve">A. Fertilización </t>
  </si>
  <si>
    <t xml:space="preserve">C. Estabilización química del suelo </t>
  </si>
  <si>
    <t>D. Control de malezas y vegetación silvestre</t>
  </si>
  <si>
    <t>B. Controles biológicos</t>
  </si>
  <si>
    <t>B. Materiales de construcción</t>
  </si>
  <si>
    <t>C. Subterránea</t>
  </si>
  <si>
    <t>C. Deposición (Sedimentación y precipitación)</t>
  </si>
  <si>
    <t>F. Plantas acuáticas</t>
  </si>
  <si>
    <t>H. Barreras, ecológicas</t>
  </si>
  <si>
    <t>A. Pájaros (Aves)</t>
  </si>
  <si>
    <t>B. Animales terrestres incluso reptiles</t>
  </si>
  <si>
    <t>C. Peces y crustáceos</t>
  </si>
  <si>
    <t>E. Insectos</t>
  </si>
  <si>
    <t>B. Zonas húmedas</t>
  </si>
  <si>
    <t>B. Pesca</t>
  </si>
  <si>
    <t>G. Cables y elevadores</t>
  </si>
  <si>
    <t>P. Estructuras de recreo</t>
  </si>
  <si>
    <t>S. Túneles y excavaciones subterráneas</t>
  </si>
  <si>
    <t>A. Control de la erosión, cultivos en terraza o bancadas</t>
  </si>
  <si>
    <t>C. Recarga de acuíferos subterráneos</t>
  </si>
  <si>
    <t>B. Automóviles</t>
  </si>
  <si>
    <t>D. Almacenamientos subterráneos</t>
  </si>
  <si>
    <t>I. Vertidos de aluminios livianos y aguas de riego</t>
  </si>
  <si>
    <t xml:space="preserve">2. Bajo cada una de las acciones propuestas, trazar una barra diagonal en la intercepción con cada uno de los términos laterales de la matriz, en caso de posible impacto </t>
  </si>
  <si>
    <t>3. Una vez completada la matriz en la esquina superior izquierda de cada cuadrito con barra, calificar de 1 a 10 la MAGNITUD del posible impacto 10 representa la máxima magnitud y 1 la mínima (el cero no es válido). Delante de cada calificación poner º si el impacto es beneficioso. En la esquina inferior derecha de cada cuadrito calificar de 1 a 10 la IMPORTANCIA del posible impacto (por ejemplo si es regional o simplemente local) 10 representa la máxima importancia y 1 la mínima (El cero no es válido).</t>
  </si>
  <si>
    <t>4. El texto que acompaña la matriz consistirá en la discusión de los impactos más significativos, es decir aquellos cuyas filas y columnas están señalados con las mayores calificaciones y aquellos cuadritos alistados con números superiores.</t>
  </si>
  <si>
    <t>1. Identificar todas las acciones (Situadas en la parte superior de la matriz) que impactan en el proyecto propuesto</t>
  </si>
  <si>
    <t>I. Barreras</t>
  </si>
  <si>
    <t>A. Caminos</t>
  </si>
  <si>
    <t>Y lo mismo para impactos positivos (+1 a +10).</t>
  </si>
  <si>
    <t xml:space="preserve">Se utilizara la siguiente referencia para calificar </t>
  </si>
  <si>
    <t xml:space="preserve">Eje horisontal </t>
  </si>
  <si>
    <t xml:space="preserve">Acciones del Proyecto </t>
  </si>
  <si>
    <t>A. Modificación del régimen</t>
  </si>
  <si>
    <t xml:space="preserve">categoria </t>
  </si>
  <si>
    <t xml:space="preserve">subcategoria </t>
  </si>
  <si>
    <t>Acción del Proyecto</t>
  </si>
  <si>
    <t>Ruido y vibraciones</t>
  </si>
  <si>
    <t>B. Transformación del terreno y construcción</t>
  </si>
  <si>
    <t>H. Residuos y tratamiento</t>
  </si>
  <si>
    <t>Aguas servidas</t>
  </si>
  <si>
    <t>Emisiones al aire</t>
  </si>
  <si>
    <t>Eje vertical</t>
  </si>
  <si>
    <t xml:space="preserve">Factores ambientales </t>
  </si>
  <si>
    <t xml:space="preserve">factores Ambientales Evaluado </t>
  </si>
  <si>
    <t>Factores</t>
  </si>
  <si>
    <t>Subcategoría</t>
  </si>
  <si>
    <t xml:space="preserve">Categoria </t>
  </si>
  <si>
    <t>A. Características físicas y químicas</t>
  </si>
  <si>
    <t>1. Tierra</t>
  </si>
  <si>
    <t>Suelos</t>
  </si>
  <si>
    <t>2. Agua</t>
  </si>
  <si>
    <t>Superficial</t>
  </si>
  <si>
    <t>3. Atmósfera</t>
  </si>
  <si>
    <t xml:space="preserve">Calidad del aire </t>
  </si>
  <si>
    <t>4. Procesos</t>
  </si>
  <si>
    <t xml:space="preserve">Erosión </t>
  </si>
  <si>
    <t xml:space="preserve">Estabilidad de taludes (deslizamientos) </t>
  </si>
  <si>
    <t>B. Condiciones biológicas</t>
  </si>
  <si>
    <t>1. Flora</t>
  </si>
  <si>
    <t>Árboles</t>
  </si>
  <si>
    <t>2. Fauna</t>
  </si>
  <si>
    <t>C. Factores culturales</t>
  </si>
  <si>
    <t>1. Uso de la tierra</t>
  </si>
  <si>
    <t>3. Interés estético y humano</t>
  </si>
  <si>
    <t xml:space="preserve">Diseño del paisaje </t>
  </si>
  <si>
    <t>5. Facilidades y actividades humanas</t>
  </si>
  <si>
    <t>D. Relaciones ecológicas</t>
  </si>
  <si>
    <t xml:space="preserve">Cadenas tróficas </t>
  </si>
  <si>
    <t xml:space="preserve">Fertilización </t>
  </si>
  <si>
    <t>Erosión</t>
  </si>
  <si>
    <t>Animales terrestres</t>
  </si>
  <si>
    <t>Calidad de aire (polvo)</t>
  </si>
  <si>
    <t>Residencial</t>
  </si>
  <si>
    <t>Centros de esparcimiento (parque)</t>
  </si>
  <si>
    <t>Estructuras</t>
  </si>
  <si>
    <t>promedios positivos</t>
  </si>
  <si>
    <t>promedios vegativos</t>
  </si>
  <si>
    <t>promedios aritmeticos</t>
  </si>
  <si>
    <t>impacto por subcomponente</t>
  </si>
  <si>
    <t>impacto por componente</t>
  </si>
  <si>
    <t>impacto total del proyecto</t>
  </si>
  <si>
    <t>promedio positivo</t>
  </si>
  <si>
    <t xml:space="preserve">promedio negativo </t>
  </si>
  <si>
    <t xml:space="preserve">promedio aritmetico </t>
  </si>
  <si>
    <t>Parámetro</t>
  </si>
  <si>
    <t>MATRIZ DE LEOPOLD</t>
  </si>
  <si>
    <t>Total de Magnitud</t>
  </si>
  <si>
    <t>promedios Magnitud</t>
  </si>
  <si>
    <t>total Importancia</t>
  </si>
  <si>
    <t>Promedio Importancia</t>
  </si>
  <si>
    <t>Factores con Impacto Negativo (Totales de magnitud negativos)</t>
  </si>
  <si>
    <t>Factor (referencial)</t>
  </si>
  <si>
    <t>Total Magnitud</t>
  </si>
  <si>
    <t>Interpretación</t>
  </si>
  <si>
    <t>Factores con Impacto Positivo Moderado o Alto</t>
  </si>
  <si>
    <t>Total Magnitud = intensidad global del impacto.</t>
  </si>
  <si>
    <t>Promedio Importancia = qué tan preocupante o beneficioso es realmente.</t>
  </si>
  <si>
    <t>visión completa y equilibrada del impacto ambiental de cada acción del proyecto.</t>
  </si>
  <si>
    <t xml:space="preserve">Al analizar juntos el total de magnitud y el promedio de importancia, obtenemos una </t>
  </si>
  <si>
    <t>PRODUCTORES DE TRUCHA BALSEROS, DISTRITO DE ACORA, PROVINCIA PUNO, REGION PUNO.</t>
  </si>
  <si>
    <t>EVALUACIÓN DE IMPACTO AMBIENTAL UTILIZANDO LA MATRIZ DE LEOPOLD PARA LA</t>
  </si>
  <si>
    <t>MEJORAMIENTO DE LA PRODUCCION Y VALOR AGREGADO DE</t>
  </si>
  <si>
    <t>LA TRUCHA, EN LA ASOCIACION DE PRODUCTORES DE TRUCHA</t>
  </si>
  <si>
    <t>BALSEROS, DISTRITO DE ACORA, PROVINCIA PUNO, REGION PUNO.</t>
  </si>
  <si>
    <t>Modificación de hábitat</t>
  </si>
  <si>
    <t>Sitios industriales</t>
  </si>
  <si>
    <t>Corte de relleno</t>
  </si>
  <si>
    <t>Instalación de las jaulas flotantes</t>
  </si>
  <si>
    <t>Motores, maquinaria</t>
  </si>
  <si>
    <t>Instalación de planta procesadora</t>
  </si>
  <si>
    <t>Preparación del áreas de procesamiento</t>
  </si>
  <si>
    <t>C. Explotación de recursos</t>
  </si>
  <si>
    <t>Pesca y caza comercial</t>
  </si>
  <si>
    <t xml:space="preserve">cosecha de truchas </t>
  </si>
  <si>
    <t xml:space="preserve">D. Procesamiento </t>
  </si>
  <si>
    <t>Alimentos</t>
  </si>
  <si>
    <t>G. Cambios en el tráfico</t>
  </si>
  <si>
    <t>Camiones</t>
  </si>
  <si>
    <t>Transporte hacia el mercado</t>
  </si>
  <si>
    <t>botes</t>
  </si>
  <si>
    <t>transporte desde jaulas al muelle</t>
  </si>
  <si>
    <t>Basura</t>
  </si>
  <si>
    <t>Residuos del proceso</t>
  </si>
  <si>
    <t>Lavado de truch, desague</t>
  </si>
  <si>
    <t>Gases motores olores</t>
  </si>
  <si>
    <t>J. Accidentes</t>
  </si>
  <si>
    <t>Vertios y filtraciones</t>
  </si>
  <si>
    <t>Derrames accidentales de agua contaminada</t>
  </si>
  <si>
    <t>Impacto en el lago Titicaca</t>
  </si>
  <si>
    <t>calidad de agua</t>
  </si>
  <si>
    <t>posible por movimiento de terreno o instalaciones</t>
  </si>
  <si>
    <t xml:space="preserve">Plantas acuáticas </t>
  </si>
  <si>
    <t xml:space="preserve">Peces y moluscos </t>
  </si>
  <si>
    <t>4. Aspectos culturales</t>
  </si>
  <si>
    <t>Humedales</t>
  </si>
  <si>
    <t>si hay alguno cercano al área de producción</t>
  </si>
  <si>
    <t>Vistas escénicas</t>
  </si>
  <si>
    <t>Salud y seguridad</t>
  </si>
  <si>
    <t>por exposición a residuos o fallas</t>
  </si>
  <si>
    <t>Manejo de residuos</t>
  </si>
  <si>
    <t>efluentes y sólidos</t>
  </si>
  <si>
    <t>Eutroficación</t>
  </si>
  <si>
    <t>Insectos vectores</t>
  </si>
  <si>
    <t>moscas por residuos orgánicos</t>
  </si>
  <si>
    <t>con base en proyectos similares revisados (Laguna Aricota y Laguna Suches):</t>
  </si>
  <si>
    <t xml:space="preserve">La siguiente tabla resume los valores asignados de magnitud (M) e importancia (I) para los factores ambientales evaluados, </t>
  </si>
  <si>
    <t>Valor Óptimo (Referencial)</t>
  </si>
  <si>
    <t>Oxígeno disuelto</t>
  </si>
  <si>
    <t>6.5 – 9 ppm</t>
  </si>
  <si>
    <t>pH</t>
  </si>
  <si>
    <t>6.5 – 8.5</t>
  </si>
  <si>
    <t>Amoniaco (NH₃)</t>
  </si>
  <si>
    <t>≤ 0.02 mg/L</t>
  </si>
  <si>
    <t>Sulfuro de hidrógeno</t>
  </si>
  <si>
    <t>≤ 0.002 mg/L</t>
  </si>
  <si>
    <t>Nitratos</t>
  </si>
  <si>
    <t>≤ 100 mg/L</t>
  </si>
  <si>
    <t>Fósforo</t>
  </si>
  <si>
    <t>≤ 500 mg/L</t>
  </si>
  <si>
    <t>Fierro (Fe)</t>
  </si>
  <si>
    <t>&lt; 0.1 mg/L</t>
  </si>
  <si>
    <t>Mercurio (Hg)</t>
  </si>
  <si>
    <t>0.05 mg/L</t>
  </si>
  <si>
    <t>G. cambio en el trfico</t>
  </si>
  <si>
    <t>2. agua</t>
  </si>
  <si>
    <t xml:space="preserve">Eje horizontal (acciones del proyecto): Se seleccionaron 12 acciones distribuidas en 8 categorías, relacionadas </t>
  </si>
  <si>
    <t>justifican porque representan las principales fuentes de presión ambiental identificadas en proyectos similares como los de Laguna Aricota y Suches:</t>
  </si>
  <si>
    <t xml:space="preserve">exclusivamente con las etapas de instalación, producción, procesamiento y transporte de trucha. Estas acciones se </t>
  </si>
  <si>
    <t>los de Laguna Aricota y Suches:</t>
  </si>
  <si>
    <t>procesamiento (eviscerado, lavado, empacado).</t>
  </si>
  <si>
    <t>acumulación de materia orgánica, compactación.</t>
  </si>
  <si>
    <t>riesgo por fósforo, oxígeno, pH, amoníaco.</t>
  </si>
  <si>
    <t>emisiones del transporte y planta.</t>
  </si>
  <si>
    <t>impacto por sombra o residuos.</t>
  </si>
  <si>
    <t>competencia con especies nativas.</t>
  </si>
  <si>
    <t>alteración del paisaje natural.</t>
  </si>
  <si>
    <t>acumulación de nutrientes (fósforo, nitrógeno).</t>
  </si>
  <si>
    <t>Se incluyeron 13 factores ambientales agrupados en 5 categorías. Estas variables son relevantes porque responden directamente a las acciones del proyecto y pueden medirse o monitorearse con parámetros aceptados por la normativa técnica para acuicultura:</t>
  </si>
  <si>
    <t>técnica para acuicultura:</t>
  </si>
  <si>
    <t xml:space="preserve">directamente a las acciones del proyecto y pueden medirse o monitorearse con parámetros aceptados por la normativa </t>
  </si>
  <si>
    <t>Código Factor</t>
  </si>
  <si>
    <t>A.2.d</t>
  </si>
  <si>
    <t>D.l</t>
  </si>
  <si>
    <t>Procesamiento genera efluentes orgánicos</t>
  </si>
  <si>
    <t>Afecta un parámetro esencial del ecosistema (oxígeno, pH); sustentado por Laguna Aricota y parámetros técnicos (pH, fósforo, amoníaco).</t>
  </si>
  <si>
    <t>A.2.a</t>
  </si>
  <si>
    <t>A.c</t>
  </si>
  <si>
    <t>Contacto físico con el cuerpo de agua, afecta hábitat acuático</t>
  </si>
  <si>
    <t>Lago Titicaca es ecosistema prioritario; sensibilidad documentada en estudios de Laguna Suches.</t>
  </si>
  <si>
    <t>A.1.c</t>
  </si>
  <si>
    <t>B.q</t>
  </si>
  <si>
    <t>Compactación por maquinaria durante instalación de planta</t>
  </si>
  <si>
    <t>Suelo agrícola con riesgo moderado de degradación; respaldado por experiencia en zonas altoandinas.</t>
  </si>
  <si>
    <t>B.2.c</t>
  </si>
  <si>
    <t>C.g</t>
  </si>
  <si>
    <t>Riesgo de escape de trucha afecta fauna nativa</t>
  </si>
  <si>
    <t>Especies nativas de valor ecológico local; respaldado por estudios de impacto de la truchicultura en la biodiversidad.</t>
  </si>
  <si>
    <t>D.b</t>
  </si>
  <si>
    <t>H.i</t>
  </si>
  <si>
    <t>Nutrientes acumulados pueden inducir eutroficación</t>
  </si>
  <si>
    <t>Impacta equilibrio ecológico acuático; parámetros de fósforo y nitratos exceden valores óptimos.</t>
  </si>
  <si>
    <t>D.c</t>
  </si>
  <si>
    <t>H.e</t>
  </si>
  <si>
    <t>Residuos orgánicos mal gestionados generan vectores</t>
  </si>
  <si>
    <t>Riesgo moderado a salud pública; observado en proyectos de trucha en Pomata y Chucuito.</t>
  </si>
  <si>
    <t>C.3.a</t>
  </si>
  <si>
    <t>Jaulas flotantes afectan paisaje visual</t>
  </si>
  <si>
    <t>Zona con actividad turística comunitaria; impacto visual evaluado negativamente por pobladores.</t>
  </si>
  <si>
    <t>A.3.a</t>
  </si>
  <si>
    <t>G.c</t>
  </si>
  <si>
    <t>Emisiones de transporte terrestre con impacto local</t>
  </si>
  <si>
    <t>Molestias en comunidades cercanas; verificado en proyectos de producción rural.</t>
  </si>
  <si>
    <t>C.4.b</t>
  </si>
  <si>
    <t>Mayor acceso a proteína en población</t>
  </si>
  <si>
    <t>Mejora en salud alimentaria y nutricional; valorado como positivo en estudios de cadenas productivas rurales.</t>
  </si>
  <si>
    <t>Riesgo por cadena de frío deficiente en transporte</t>
  </si>
  <si>
    <t>Riesgo bajo pero presente a inocuidad alimentaria; estudios regionales lo indican como amenaza indirecta.</t>
  </si>
  <si>
    <t>C.5.d</t>
  </si>
  <si>
    <t>Mal manejo puede generar contaminación crítica</t>
  </si>
  <si>
    <t>Gestión de residuos es esencial para salud y medio ambiente; observado en Suches y Aricota.</t>
  </si>
  <si>
    <t>J.b</t>
  </si>
  <si>
    <t>Derrames accidentales llegan al lago</t>
  </si>
  <si>
    <t>Afectación directa a la calidad del agua; respaldado por medidas preventivas en normativas.</t>
  </si>
  <si>
    <t>A.4.b</t>
  </si>
  <si>
    <t>Movimiento de tierra genera erosión moderada</t>
  </si>
  <si>
    <t>Factor secundario, pero posible en época de lluvias; identificado en evaluaciones previas.</t>
  </si>
  <si>
    <t>Residuos sólidos se acumulan en suelos</t>
  </si>
  <si>
    <t>Impacto puntual, pero puede ser recurrente; analizado en monitoreos previos en zonas con trucha.</t>
  </si>
  <si>
    <t>B.1.f</t>
  </si>
  <si>
    <t>Sombra de jaulas reduce luz, afecta fotosíntesis acuática</t>
  </si>
  <si>
    <t>Flora acuática afecta oxigenación y productividad ecológica; valorado en estudios limnológicos altoandinos.</t>
  </si>
  <si>
    <t>Justificación de magnitudes e importancias asignadas</t>
  </si>
  <si>
    <t>Magnitud</t>
  </si>
  <si>
    <t>Importancia</t>
  </si>
  <si>
    <t>justificacion de Magnitud</t>
  </si>
  <si>
    <t xml:space="preserve">justificacion de la Importancia </t>
  </si>
  <si>
    <t xml:space="preserve">codigo </t>
  </si>
  <si>
    <t>A.m</t>
  </si>
  <si>
    <t>B.b</t>
  </si>
  <si>
    <t>G.g</t>
  </si>
  <si>
    <t>H.m</t>
  </si>
  <si>
    <t>C.1.b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</si>
</sst>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name val="Arial"/>
    </font>
    <font>
      <sz val="10"/>
      <name val="Arial"/>
      <family val="2"/>
    </font>
    <font>
      <sz val="8"/>
      <name val="Arial"/>
      <family val="2"/>
    </font>
    <font>
      <b/>
      <sz val="8"/>
      <name val="Arial"/>
      <family val="2"/>
    </font>
    <font>
      <b/>
      <sz val="10"/>
      <name val="Arial"/>
      <family val="2"/>
    </font>
    <font>
      <b/>
      <sz val="14"/>
      <name val="Arial"/>
      <family val="2"/>
    </font>
    <font>
      <b/>
      <sz val="9"/>
      <name val="Arial"/>
      <family val="2"/>
    </font>
    <font>
      <b/>
      <sz val="20"/>
      <name val="Arial"/>
      <family val="2"/>
    </font>
    <font>
      <sz val="12"/>
      <name val="Arial"/>
      <family val="2"/>
    </font>
    <font>
      <sz val="10"/>
      <name val="Arial"/>
      <family val="2"/>
    </font>
    <font>
      <b/>
      <sz val="16"/>
      <color rgb="FFFF0000"/>
      <name val="Arial"/>
      <family val="2"/>
    </font>
    <font>
      <b/>
      <sz val="16"/>
      <name val="Arial"/>
      <family val="2"/>
    </font>
    <font>
      <b/>
      <sz val="12"/>
      <color rgb="FF002060"/>
      <name val="Arial"/>
      <family val="2"/>
    </font>
    <font>
      <b/>
      <sz val="22"/>
      <name val="Arial"/>
      <family val="2"/>
    </font>
    <font>
      <b/>
      <sz val="12"/>
      <name val="Times New Roman"/>
      <family val="1"/>
    </font>
    <font>
      <b/>
      <sz val="11"/>
      <name val="Arial"/>
      <family val="2"/>
    </font>
    <font>
      <b/>
      <sz val="12"/>
      <name val="Arial"/>
      <family val="2"/>
    </font>
    <font>
      <sz val="12"/>
      <name val="Times New Roman"/>
      <family val="1"/>
    </font>
    <font>
      <b/>
      <sz val="16"/>
      <name val="Times New Roman"/>
      <family val="1"/>
    </font>
    <font>
      <sz val="14"/>
      <name val="Arial"/>
      <family val="2"/>
    </font>
  </fonts>
  <fills count="46">
    <fill>
      <patternFill patternType="none"/>
    </fill>
    <fill>
      <patternFill patternType="gray125"/>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44"/>
        <bgColor indexed="64"/>
      </patternFill>
    </fill>
    <fill>
      <patternFill patternType="solid">
        <fgColor indexed="42"/>
        <bgColor indexed="64"/>
      </patternFill>
    </fill>
    <fill>
      <patternFill patternType="solid">
        <fgColor indexed="15"/>
        <bgColor indexed="64"/>
      </patternFill>
    </fill>
    <fill>
      <patternFill patternType="solid">
        <fgColor indexed="47"/>
        <bgColor indexed="64"/>
      </patternFill>
    </fill>
    <fill>
      <patternFill patternType="solid">
        <fgColor indexed="51"/>
        <bgColor indexed="64"/>
      </patternFill>
    </fill>
    <fill>
      <patternFill patternType="solid">
        <fgColor indexed="13"/>
        <bgColor indexed="64"/>
      </patternFill>
    </fill>
    <fill>
      <patternFill patternType="solid">
        <fgColor indexed="1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2"/>
        <bgColor indexed="64"/>
      </patternFill>
    </fill>
    <fill>
      <patternFill patternType="solid">
        <fgColor theme="9"/>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bgColor indexed="64"/>
      </patternFill>
    </fill>
    <fill>
      <patternFill patternType="solid">
        <fgColor theme="7"/>
        <bgColor indexed="64"/>
      </patternFill>
    </fill>
    <fill>
      <patternFill patternType="solid">
        <fgColor theme="6"/>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99"/>
        <bgColor indexed="64"/>
      </patternFill>
    </fill>
    <fill>
      <patternFill patternType="solid">
        <fgColor rgb="FFFFC000"/>
        <bgColor indexed="64"/>
      </patternFill>
    </fill>
    <fill>
      <patternFill patternType="solid">
        <fgColor rgb="FFFFFF00"/>
        <bgColor indexed="64"/>
      </patternFill>
    </fill>
    <fill>
      <patternFill patternType="solid">
        <fgColor theme="9" tint="-0.249977111117893"/>
        <bgColor indexed="64"/>
      </patternFill>
    </fill>
    <fill>
      <patternFill patternType="solid">
        <fgColor theme="3" tint="0.59999389629810485"/>
        <bgColor indexed="64"/>
      </patternFill>
    </fill>
    <fill>
      <patternFill patternType="solid">
        <fgColor theme="5" tint="-0.249977111117893"/>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diagonalUp="1">
      <left/>
      <right style="thin">
        <color indexed="64"/>
      </right>
      <top style="thin">
        <color indexed="64"/>
      </top>
      <bottom/>
      <diagonal style="thin">
        <color auto="1"/>
      </diagonal>
    </border>
    <border diagonalUp="1">
      <left style="thin">
        <color indexed="64"/>
      </left>
      <right/>
      <top/>
      <bottom style="thin">
        <color indexed="64"/>
      </bottom>
      <diagonal style="thin">
        <color auto="1"/>
      </diagonal>
    </border>
  </borders>
  <cellStyleXfs count="1">
    <xf numFmtId="0" fontId="0" fillId="0" borderId="0"/>
  </cellStyleXfs>
  <cellXfs count="334">
    <xf numFmtId="0" fontId="0" fillId="0" borderId="0" xfId="0"/>
    <xf numFmtId="0" fontId="0" fillId="0" borderId="0" xfId="0" applyAlignment="1">
      <alignment textRotation="90"/>
    </xf>
    <xf numFmtId="0" fontId="0" fillId="0" borderId="1" xfId="0" applyBorder="1"/>
    <xf numFmtId="0" fontId="0" fillId="0" borderId="1" xfId="0" applyBorder="1" applyAlignment="1"/>
    <xf numFmtId="0" fontId="0" fillId="0" borderId="0" xfId="0" applyBorder="1"/>
    <xf numFmtId="0" fontId="0" fillId="4" borderId="1" xfId="0" applyFill="1" applyBorder="1" applyAlignment="1">
      <alignment horizontal="center"/>
    </xf>
    <xf numFmtId="0" fontId="0" fillId="0" borderId="0" xfId="0" applyBorder="1" applyAlignment="1">
      <alignment horizontal="center"/>
    </xf>
    <xf numFmtId="0" fontId="7" fillId="0" borderId="0" xfId="0" applyFont="1" applyAlignment="1">
      <alignment horizontal="center"/>
    </xf>
    <xf numFmtId="0" fontId="8" fillId="0" borderId="0" xfId="0" applyFont="1"/>
    <xf numFmtId="0" fontId="10" fillId="0" borderId="0" xfId="0" applyFont="1"/>
    <xf numFmtId="0" fontId="11" fillId="0" borderId="0" xfId="0" applyFont="1"/>
    <xf numFmtId="0" fontId="9" fillId="14" borderId="1" xfId="0" applyFont="1" applyFill="1" applyBorder="1"/>
    <xf numFmtId="0" fontId="0" fillId="15" borderId="1" xfId="0" applyFill="1" applyBorder="1"/>
    <xf numFmtId="0" fontId="0" fillId="17" borderId="1" xfId="0" applyFill="1" applyBorder="1"/>
    <xf numFmtId="0" fontId="0" fillId="18" borderId="1" xfId="0" applyFill="1" applyBorder="1"/>
    <xf numFmtId="0" fontId="0" fillId="19" borderId="1" xfId="0" applyFill="1" applyBorder="1"/>
    <xf numFmtId="0" fontId="0" fillId="20" borderId="1" xfId="0" applyFill="1" applyBorder="1"/>
    <xf numFmtId="0" fontId="4" fillId="30" borderId="1" xfId="0" applyFont="1" applyFill="1" applyBorder="1" applyAlignment="1">
      <alignment horizontal="center"/>
    </xf>
    <xf numFmtId="0" fontId="4" fillId="38" borderId="1" xfId="0" applyFont="1" applyFill="1" applyBorder="1" applyAlignment="1">
      <alignment horizontal="center"/>
    </xf>
    <xf numFmtId="0" fontId="0" fillId="32" borderId="1" xfId="0" applyFill="1" applyBorder="1"/>
    <xf numFmtId="0" fontId="0" fillId="33" borderId="1" xfId="0" applyFill="1" applyBorder="1"/>
    <xf numFmtId="0" fontId="9" fillId="33" borderId="1" xfId="0" applyFont="1" applyFill="1" applyBorder="1"/>
    <xf numFmtId="0" fontId="0" fillId="16" borderId="1" xfId="0" applyFill="1" applyBorder="1"/>
    <xf numFmtId="0" fontId="9" fillId="16" borderId="1" xfId="0" applyFont="1" applyFill="1" applyBorder="1"/>
    <xf numFmtId="0" fontId="0" fillId="0" borderId="3" xfId="0" applyBorder="1"/>
    <xf numFmtId="0" fontId="0" fillId="0" borderId="16" xfId="0" applyBorder="1"/>
    <xf numFmtId="0" fontId="0" fillId="0" borderId="17" xfId="0" applyBorder="1"/>
    <xf numFmtId="0" fontId="0" fillId="0" borderId="8" xfId="0" applyBorder="1"/>
    <xf numFmtId="0" fontId="4" fillId="0" borderId="0" xfId="0" applyFont="1" applyBorder="1" applyAlignment="1">
      <alignment horizontal="center" wrapText="1"/>
    </xf>
    <xf numFmtId="0" fontId="0" fillId="0" borderId="0" xfId="0" applyBorder="1" applyAlignment="1">
      <alignment horizontal="center" vertical="center"/>
    </xf>
    <xf numFmtId="0" fontId="1" fillId="0" borderId="3" xfId="0" applyFont="1" applyBorder="1" applyAlignment="1">
      <alignment vertical="center" wrapText="1"/>
    </xf>
    <xf numFmtId="0" fontId="1" fillId="0" borderId="8" xfId="0" applyFont="1" applyBorder="1" applyAlignment="1">
      <alignment vertical="center" wrapText="1"/>
    </xf>
    <xf numFmtId="0" fontId="1" fillId="0" borderId="16" xfId="0" applyFont="1" applyBorder="1" applyAlignment="1">
      <alignment vertical="center" wrapText="1"/>
    </xf>
    <xf numFmtId="0" fontId="1" fillId="0" borderId="17" xfId="0" applyFont="1" applyBorder="1" applyAlignment="1">
      <alignment vertical="center" wrapText="1"/>
    </xf>
    <xf numFmtId="0" fontId="5" fillId="0" borderId="0" xfId="0" applyFont="1" applyBorder="1" applyAlignment="1">
      <alignment horizontal="center"/>
    </xf>
    <xf numFmtId="0" fontId="9" fillId="0" borderId="0" xfId="0" applyFont="1" applyBorder="1" applyAlignment="1">
      <alignment horizontal="center" textRotation="90" wrapText="1"/>
    </xf>
    <xf numFmtId="0" fontId="1" fillId="0" borderId="0" xfId="0" applyFont="1" applyBorder="1" applyAlignment="1">
      <alignment vertical="center" wrapText="1"/>
    </xf>
    <xf numFmtId="0" fontId="4" fillId="0" borderId="0" xfId="0" applyFont="1" applyFill="1" applyBorder="1" applyAlignment="1">
      <alignment horizontal="center" vertical="center" textRotation="90" wrapText="1"/>
    </xf>
    <xf numFmtId="0" fontId="1" fillId="42" borderId="0" xfId="0" applyFont="1" applyFill="1" applyBorder="1" applyAlignment="1">
      <alignment vertical="center" wrapText="1"/>
    </xf>
    <xf numFmtId="0" fontId="0" fillId="0" borderId="0" xfId="0" applyFill="1"/>
    <xf numFmtId="0" fontId="0" fillId="0" borderId="1" xfId="0" applyBorder="1" applyAlignment="1">
      <alignment horizontal="center" vertical="center"/>
    </xf>
    <xf numFmtId="0" fontId="0" fillId="0" borderId="1" xfId="0" applyBorder="1" applyAlignment="1">
      <alignment horizontal="left" vertical="center" wrapText="1"/>
    </xf>
    <xf numFmtId="0" fontId="9" fillId="0" borderId="1" xfId="0" applyFont="1" applyBorder="1" applyAlignment="1">
      <alignment horizontal="left" vertical="center" wrapText="1"/>
    </xf>
    <xf numFmtId="0" fontId="12" fillId="0" borderId="0" xfId="0" applyFont="1"/>
    <xf numFmtId="0" fontId="5" fillId="0" borderId="0" xfId="0" applyFont="1"/>
    <xf numFmtId="164" fontId="0" fillId="0" borderId="3" xfId="0" applyNumberFormat="1" applyBorder="1"/>
    <xf numFmtId="164" fontId="0" fillId="0" borderId="8" xfId="0" applyNumberFormat="1" applyBorder="1"/>
    <xf numFmtId="0" fontId="9" fillId="23" borderId="0" xfId="0" applyFont="1" applyFill="1"/>
    <xf numFmtId="0" fontId="0" fillId="23" borderId="0" xfId="0" applyFill="1"/>
    <xf numFmtId="164" fontId="0" fillId="0" borderId="1" xfId="0" applyNumberFormat="1" applyBorder="1" applyAlignment="1">
      <alignment horizontal="center" vertical="center"/>
    </xf>
    <xf numFmtId="0" fontId="4" fillId="20" borderId="1" xfId="0" applyFont="1" applyFill="1" applyBorder="1" applyAlignment="1">
      <alignment horizontal="center" vertical="center" wrapText="1"/>
    </xf>
    <xf numFmtId="0" fontId="0" fillId="20" borderId="1" xfId="0" applyFill="1" applyBorder="1" applyAlignment="1">
      <alignment horizontal="left" vertical="center" wrapText="1"/>
    </xf>
    <xf numFmtId="0" fontId="0" fillId="32" borderId="1" xfId="0" applyFill="1" applyBorder="1" applyAlignment="1">
      <alignment horizontal="left" vertical="center"/>
    </xf>
    <xf numFmtId="0" fontId="1" fillId="0" borderId="0" xfId="0" applyFont="1"/>
    <xf numFmtId="0" fontId="15" fillId="0" borderId="0" xfId="0" applyFont="1"/>
    <xf numFmtId="0" fontId="16" fillId="0" borderId="0" xfId="0" applyFont="1"/>
    <xf numFmtId="0" fontId="1" fillId="14" borderId="1" xfId="0" applyFont="1" applyFill="1" applyBorder="1"/>
    <xf numFmtId="0" fontId="1" fillId="17" borderId="1" xfId="0" applyFont="1" applyFill="1" applyBorder="1"/>
    <xf numFmtId="0" fontId="1" fillId="15" borderId="1" xfId="0" applyFont="1" applyFill="1" applyBorder="1"/>
    <xf numFmtId="0" fontId="1" fillId="18" borderId="1" xfId="0" applyFont="1" applyFill="1" applyBorder="1"/>
    <xf numFmtId="0" fontId="1" fillId="19" borderId="1" xfId="0" applyFont="1" applyFill="1" applyBorder="1"/>
    <xf numFmtId="0" fontId="1" fillId="20" borderId="1" xfId="0" applyFont="1" applyFill="1" applyBorder="1"/>
    <xf numFmtId="0" fontId="1" fillId="21" borderId="1" xfId="0" applyFont="1" applyFill="1" applyBorder="1" applyAlignment="1">
      <alignment vertical="center" wrapText="1"/>
    </xf>
    <xf numFmtId="0" fontId="1" fillId="25" borderId="1" xfId="0" applyFont="1" applyFill="1" applyBorder="1"/>
    <xf numFmtId="0" fontId="1" fillId="26" borderId="1" xfId="0" applyFont="1" applyFill="1" applyBorder="1"/>
    <xf numFmtId="0" fontId="1" fillId="27" borderId="1" xfId="0" applyFont="1" applyFill="1" applyBorder="1"/>
    <xf numFmtId="0" fontId="1" fillId="28" borderId="1" xfId="0" applyFont="1" applyFill="1" applyBorder="1"/>
    <xf numFmtId="0" fontId="1" fillId="29" borderId="1" xfId="0" applyFont="1" applyFill="1" applyBorder="1"/>
    <xf numFmtId="0" fontId="1" fillId="34" borderId="1" xfId="0" applyFont="1" applyFill="1" applyBorder="1"/>
    <xf numFmtId="0" fontId="1" fillId="33" borderId="1" xfId="0" applyFont="1" applyFill="1" applyBorder="1"/>
    <xf numFmtId="0" fontId="1" fillId="13" borderId="1" xfId="0" applyFont="1" applyFill="1" applyBorder="1"/>
    <xf numFmtId="0" fontId="1" fillId="16" borderId="1" xfId="0" applyFont="1" applyFill="1" applyBorder="1"/>
    <xf numFmtId="0" fontId="1" fillId="43" borderId="13" xfId="0" applyFont="1" applyFill="1" applyBorder="1" applyAlignment="1">
      <alignment horizontal="center" vertical="center"/>
    </xf>
    <xf numFmtId="0" fontId="1" fillId="32" borderId="1" xfId="0" applyFont="1" applyFill="1" applyBorder="1"/>
    <xf numFmtId="0" fontId="1" fillId="45" borderId="13" xfId="0" applyFont="1" applyFill="1" applyBorder="1" applyAlignment="1">
      <alignment horizontal="center" vertical="center"/>
    </xf>
    <xf numFmtId="0" fontId="1" fillId="22" borderId="1" xfId="0" applyFont="1" applyFill="1" applyBorder="1"/>
    <xf numFmtId="0" fontId="1" fillId="23" borderId="1" xfId="0" applyFont="1" applyFill="1" applyBorder="1"/>
    <xf numFmtId="0" fontId="14" fillId="23" borderId="1" xfId="0" applyFont="1" applyFill="1" applyBorder="1" applyAlignment="1">
      <alignment horizontal="center" vertical="center" wrapText="1"/>
    </xf>
    <xf numFmtId="0" fontId="17" fillId="0" borderId="1" xfId="0" applyFont="1" applyBorder="1" applyAlignment="1">
      <alignment vertical="center" wrapText="1"/>
    </xf>
    <xf numFmtId="0" fontId="19" fillId="0" borderId="0" xfId="0" applyFont="1"/>
    <xf numFmtId="0" fontId="14" fillId="23" borderId="0" xfId="0" applyFont="1" applyFill="1" applyBorder="1" applyAlignment="1">
      <alignment horizontal="center" vertical="center" wrapText="1"/>
    </xf>
    <xf numFmtId="0" fontId="17" fillId="0" borderId="0" xfId="0" applyFont="1" applyBorder="1" applyAlignment="1">
      <alignment vertical="center" wrapText="1"/>
    </xf>
    <xf numFmtId="0" fontId="1" fillId="17" borderId="1" xfId="0" applyFont="1" applyFill="1" applyBorder="1" applyAlignment="1">
      <alignment horizontal="center" vertical="center"/>
    </xf>
    <xf numFmtId="0" fontId="1" fillId="32" borderId="1" xfId="0" applyFont="1" applyFill="1" applyBorder="1" applyAlignment="1">
      <alignment horizontal="center" vertical="center"/>
    </xf>
    <xf numFmtId="0" fontId="1" fillId="20" borderId="1" xfId="0" applyFont="1" applyFill="1" applyBorder="1" applyAlignment="1">
      <alignment horizontal="center" vertical="center"/>
    </xf>
    <xf numFmtId="0" fontId="1" fillId="14" borderId="1" xfId="0" applyFont="1" applyFill="1" applyBorder="1" applyAlignment="1">
      <alignment horizontal="center" vertical="center"/>
    </xf>
    <xf numFmtId="0" fontId="1" fillId="22" borderId="1" xfId="0" applyFont="1" applyFill="1" applyBorder="1" applyAlignment="1">
      <alignment horizontal="center" vertical="center"/>
    </xf>
    <xf numFmtId="0" fontId="1" fillId="25" borderId="1" xfId="0" applyFont="1" applyFill="1" applyBorder="1" applyAlignment="1">
      <alignment horizontal="center" vertical="center"/>
    </xf>
    <xf numFmtId="0" fontId="1" fillId="28" borderId="1" xfId="0" applyFont="1" applyFill="1" applyBorder="1" applyAlignment="1">
      <alignment horizontal="center" vertical="center"/>
    </xf>
    <xf numFmtId="0" fontId="0" fillId="32" borderId="1" xfId="0" applyFill="1" applyBorder="1" applyAlignment="1">
      <alignment horizontal="center" vertical="center"/>
    </xf>
    <xf numFmtId="0" fontId="1" fillId="13" borderId="1" xfId="0" applyFont="1" applyFill="1" applyBorder="1" applyAlignment="1">
      <alignment horizontal="center" vertical="center"/>
    </xf>
    <xf numFmtId="0" fontId="0" fillId="16" borderId="1" xfId="0" applyFill="1" applyBorder="1" applyAlignment="1">
      <alignment horizontal="center" vertical="center"/>
    </xf>
    <xf numFmtId="0" fontId="9" fillId="16" borderId="1" xfId="0" applyFont="1" applyFill="1" applyBorder="1" applyAlignment="1">
      <alignment horizontal="center" vertical="center"/>
    </xf>
    <xf numFmtId="0" fontId="1" fillId="16" borderId="1" xfId="0" applyFont="1" applyFill="1" applyBorder="1" applyAlignment="1">
      <alignment horizontal="center" vertical="center"/>
    </xf>
    <xf numFmtId="0" fontId="0" fillId="37" borderId="1" xfId="0" applyFill="1" applyBorder="1" applyAlignment="1">
      <alignment horizontal="center" vertical="center"/>
    </xf>
    <xf numFmtId="0" fontId="18" fillId="23" borderId="12" xfId="0" applyFont="1" applyFill="1" applyBorder="1" applyAlignment="1">
      <alignment horizontal="center" vertical="center" wrapText="1"/>
    </xf>
    <xf numFmtId="0" fontId="18" fillId="23" borderId="12" xfId="0" applyFont="1" applyFill="1" applyBorder="1" applyAlignment="1">
      <alignment horizontal="left" vertical="center" wrapText="1"/>
    </xf>
    <xf numFmtId="0" fontId="17" fillId="0" borderId="0" xfId="0" applyFont="1" applyBorder="1" applyAlignment="1">
      <alignment horizontal="left" vertical="center" wrapText="1"/>
    </xf>
    <xf numFmtId="0" fontId="17" fillId="0" borderId="0" xfId="0" applyFont="1" applyBorder="1" applyAlignment="1">
      <alignment horizontal="center" vertical="center" wrapText="1"/>
    </xf>
    <xf numFmtId="0" fontId="19" fillId="0" borderId="1" xfId="0" applyFont="1" applyBorder="1" applyAlignment="1">
      <alignment horizontal="center" vertical="center" wrapText="1"/>
    </xf>
    <xf numFmtId="0" fontId="19" fillId="0" borderId="1" xfId="0" applyFont="1" applyBorder="1" applyAlignment="1">
      <alignment horizontal="left" vertical="center" wrapText="1"/>
    </xf>
    <xf numFmtId="0" fontId="1" fillId="0" borderId="3" xfId="0" applyFont="1" applyFill="1" applyBorder="1" applyAlignment="1">
      <alignment vertical="center" wrapText="1"/>
    </xf>
    <xf numFmtId="0" fontId="1" fillId="0" borderId="16" xfId="0" applyFont="1" applyFill="1" applyBorder="1" applyAlignment="1">
      <alignment vertical="center" wrapText="1"/>
    </xf>
    <xf numFmtId="0" fontId="1" fillId="0" borderId="17" xfId="0" applyFont="1" applyFill="1" applyBorder="1" applyAlignment="1">
      <alignment vertical="center" wrapText="1"/>
    </xf>
    <xf numFmtId="0" fontId="1" fillId="0" borderId="8" xfId="0" applyFont="1" applyFill="1" applyBorder="1" applyAlignment="1">
      <alignment vertical="center" wrapText="1"/>
    </xf>
    <xf numFmtId="0" fontId="1" fillId="0" borderId="0" xfId="0" applyFont="1" applyFill="1" applyBorder="1" applyAlignment="1">
      <alignment vertical="center" wrapText="1"/>
    </xf>
    <xf numFmtId="0" fontId="0" fillId="0" borderId="0" xfId="0" applyBorder="1" applyAlignment="1">
      <alignment horizontal="center"/>
    </xf>
    <xf numFmtId="0" fontId="4" fillId="0" borderId="3" xfId="0" applyFont="1" applyBorder="1" applyAlignment="1">
      <alignment horizontal="center" vertical="center" textRotation="90" wrapText="1"/>
    </xf>
    <xf numFmtId="0" fontId="4" fillId="0" borderId="14" xfId="0" applyFont="1" applyBorder="1" applyAlignment="1">
      <alignment horizontal="center" vertical="center" textRotation="90" wrapText="1"/>
    </xf>
    <xf numFmtId="0" fontId="4" fillId="0" borderId="4" xfId="0" applyFont="1" applyBorder="1" applyAlignment="1">
      <alignment horizontal="center" vertical="center" textRotation="90" wrapText="1"/>
    </xf>
    <xf numFmtId="0" fontId="4" fillId="0" borderId="5" xfId="0" applyFont="1" applyBorder="1" applyAlignment="1">
      <alignment horizontal="center" vertical="center" textRotation="90" wrapText="1"/>
    </xf>
    <xf numFmtId="0" fontId="4" fillId="0" borderId="0" xfId="0" applyFont="1" applyBorder="1" applyAlignment="1">
      <alignment horizontal="center" vertical="center" textRotation="90" wrapText="1"/>
    </xf>
    <xf numFmtId="0" fontId="4" fillId="0" borderId="6" xfId="0" applyFont="1" applyBorder="1" applyAlignment="1">
      <alignment horizontal="center" vertical="center" textRotation="90" wrapText="1"/>
    </xf>
    <xf numFmtId="0" fontId="4" fillId="0" borderId="7" xfId="0" applyFont="1" applyBorder="1" applyAlignment="1">
      <alignment horizontal="center" vertical="center" textRotation="90" wrapText="1"/>
    </xf>
    <xf numFmtId="0" fontId="4" fillId="0" borderId="15" xfId="0" applyFont="1" applyBorder="1" applyAlignment="1">
      <alignment horizontal="center" vertical="center" textRotation="90" wrapText="1"/>
    </xf>
    <xf numFmtId="0" fontId="4" fillId="0" borderId="8" xfId="0" applyFont="1" applyBorder="1" applyAlignment="1">
      <alignment horizontal="center" vertical="center" textRotation="90" wrapText="1"/>
    </xf>
    <xf numFmtId="0" fontId="0" fillId="0" borderId="5" xfId="0" applyBorder="1" applyAlignment="1">
      <alignment horizontal="justify" wrapText="1"/>
    </xf>
    <xf numFmtId="0" fontId="0" fillId="0" borderId="0" xfId="0" applyBorder="1" applyAlignment="1">
      <alignment horizontal="justify" wrapText="1"/>
    </xf>
    <xf numFmtId="0" fontId="0" fillId="0" borderId="6" xfId="0" applyBorder="1" applyAlignment="1">
      <alignment horizontal="justify" wrapText="1"/>
    </xf>
    <xf numFmtId="0" fontId="0" fillId="0" borderId="11" xfId="0" applyBorder="1" applyAlignment="1">
      <alignment horizontal="center" textRotation="90" wrapText="1"/>
    </xf>
    <xf numFmtId="0" fontId="0" fillId="0" borderId="1" xfId="0" applyBorder="1" applyAlignment="1">
      <alignment horizontal="center" textRotation="90" wrapText="1"/>
    </xf>
    <xf numFmtId="0" fontId="0" fillId="0" borderId="11" xfId="0" applyBorder="1" applyAlignment="1">
      <alignment horizontal="center" textRotation="90"/>
    </xf>
    <xf numFmtId="0" fontId="0" fillId="0" borderId="1" xfId="0" applyBorder="1" applyAlignment="1">
      <alignment horizontal="center" textRotation="90"/>
    </xf>
    <xf numFmtId="0" fontId="5" fillId="0" borderId="0" xfId="0" applyFont="1" applyAlignment="1">
      <alignment horizontal="center" vertical="center" textRotation="90" wrapText="1"/>
    </xf>
    <xf numFmtId="0" fontId="7" fillId="0" borderId="0" xfId="0" applyFont="1" applyFill="1" applyAlignment="1">
      <alignment horizontal="center"/>
    </xf>
    <xf numFmtId="0" fontId="5" fillId="0" borderId="15" xfId="0" applyFont="1" applyBorder="1" applyAlignment="1">
      <alignment horizontal="center"/>
    </xf>
    <xf numFmtId="0" fontId="4" fillId="0" borderId="3" xfId="0" applyFont="1" applyBorder="1" applyAlignment="1">
      <alignment horizontal="center"/>
    </xf>
    <xf numFmtId="0" fontId="4" fillId="0" borderId="14" xfId="0" applyFont="1" applyBorder="1" applyAlignment="1">
      <alignment horizontal="center"/>
    </xf>
    <xf numFmtId="0" fontId="4" fillId="0" borderId="4" xfId="0" applyFont="1" applyBorder="1" applyAlignment="1">
      <alignment horizontal="center"/>
    </xf>
    <xf numFmtId="0" fontId="4" fillId="4" borderId="1" xfId="0" applyFont="1" applyFill="1" applyBorder="1" applyAlignment="1">
      <alignment horizontal="center"/>
    </xf>
    <xf numFmtId="0" fontId="4" fillId="9" borderId="1" xfId="0" applyFont="1" applyFill="1" applyBorder="1" applyAlignment="1">
      <alignment horizontal="center"/>
    </xf>
    <xf numFmtId="0" fontId="4" fillId="6" borderId="1" xfId="0" applyFont="1" applyFill="1" applyBorder="1" applyAlignment="1">
      <alignment horizontal="center"/>
    </xf>
    <xf numFmtId="0" fontId="6" fillId="2" borderId="1" xfId="0" applyFont="1" applyFill="1" applyBorder="1" applyAlignment="1">
      <alignment horizontal="center"/>
    </xf>
    <xf numFmtId="0" fontId="4" fillId="7" borderId="1" xfId="0" applyFont="1" applyFill="1" applyBorder="1" applyAlignment="1">
      <alignment horizontal="center"/>
    </xf>
    <xf numFmtId="0" fontId="0" fillId="0" borderId="12" xfId="0" applyBorder="1" applyAlignment="1">
      <alignment horizontal="center" textRotation="90"/>
    </xf>
    <xf numFmtId="0" fontId="0" fillId="0" borderId="13" xfId="0" applyBorder="1" applyAlignment="1">
      <alignment horizontal="center" textRotation="90"/>
    </xf>
    <xf numFmtId="0" fontId="4" fillId="5" borderId="1" xfId="0" applyFont="1" applyFill="1" applyBorder="1" applyAlignment="1">
      <alignment horizontal="center"/>
    </xf>
    <xf numFmtId="0" fontId="4" fillId="12" borderId="1" xfId="0" applyFont="1" applyFill="1" applyBorder="1" applyAlignment="1">
      <alignment horizontal="center"/>
    </xf>
    <xf numFmtId="0" fontId="0" fillId="12" borderId="1" xfId="0" applyFill="1" applyBorder="1" applyAlignment="1">
      <alignment horizontal="center"/>
    </xf>
    <xf numFmtId="0" fontId="0" fillId="0" borderId="12" xfId="0" applyBorder="1" applyAlignment="1">
      <alignment horizontal="center" textRotation="90" wrapText="1"/>
    </xf>
    <xf numFmtId="0" fontId="0" fillId="0" borderId="13" xfId="0" applyBorder="1" applyAlignment="1">
      <alignment horizontal="center" textRotation="90" wrapText="1"/>
    </xf>
    <xf numFmtId="0" fontId="0" fillId="0" borderId="1" xfId="0" applyBorder="1" applyAlignment="1">
      <alignment horizontal="center"/>
    </xf>
    <xf numFmtId="0" fontId="0" fillId="0" borderId="7" xfId="0" applyBorder="1" applyAlignment="1">
      <alignment horizontal="justify" wrapText="1"/>
    </xf>
    <xf numFmtId="0" fontId="0" fillId="0" borderId="15" xfId="0" applyBorder="1" applyAlignment="1">
      <alignment horizontal="justify" wrapText="1"/>
    </xf>
    <xf numFmtId="0" fontId="0" fillId="0" borderId="8" xfId="0" applyBorder="1" applyAlignment="1">
      <alignment horizontal="justify" wrapText="1"/>
    </xf>
    <xf numFmtId="0" fontId="4" fillId="0" borderId="2" xfId="0" applyFont="1" applyBorder="1" applyAlignment="1">
      <alignment horizontal="center" wrapText="1"/>
    </xf>
    <xf numFmtId="0" fontId="4" fillId="0" borderId="9" xfId="0" applyFont="1" applyBorder="1" applyAlignment="1">
      <alignment horizontal="center" wrapText="1"/>
    </xf>
    <xf numFmtId="0" fontId="4" fillId="0" borderId="10" xfId="0" applyFont="1" applyBorder="1" applyAlignment="1">
      <alignment horizontal="center" wrapText="1"/>
    </xf>
    <xf numFmtId="0" fontId="4" fillId="5" borderId="1" xfId="0" applyFont="1" applyFill="1" applyBorder="1" applyAlignment="1">
      <alignment horizontal="center" vertical="center" textRotation="90" wrapText="1"/>
    </xf>
    <xf numFmtId="0" fontId="4" fillId="3" borderId="3" xfId="0" applyFont="1" applyFill="1" applyBorder="1" applyAlignment="1">
      <alignment horizontal="center" vertical="center" textRotation="90" wrapText="1"/>
    </xf>
    <xf numFmtId="0" fontId="4" fillId="3" borderId="4" xfId="0" applyFont="1" applyFill="1" applyBorder="1" applyAlignment="1">
      <alignment horizontal="center" vertical="center" textRotation="90" wrapText="1"/>
    </xf>
    <xf numFmtId="0" fontId="4" fillId="3" borderId="5" xfId="0" applyFont="1" applyFill="1" applyBorder="1" applyAlignment="1">
      <alignment horizontal="center" vertical="center" textRotation="90" wrapText="1"/>
    </xf>
    <xf numFmtId="0" fontId="4" fillId="3" borderId="6" xfId="0" applyFont="1" applyFill="1" applyBorder="1" applyAlignment="1">
      <alignment horizontal="center" vertical="center" textRotation="90" wrapText="1"/>
    </xf>
    <xf numFmtId="0" fontId="4" fillId="3" borderId="7" xfId="0" applyFont="1" applyFill="1" applyBorder="1" applyAlignment="1">
      <alignment horizontal="center" vertical="center" textRotation="90" wrapText="1"/>
    </xf>
    <xf numFmtId="0" fontId="4" fillId="3" borderId="8" xfId="0" applyFont="1" applyFill="1" applyBorder="1" applyAlignment="1">
      <alignment horizontal="center" vertical="center" textRotation="90" wrapText="1"/>
    </xf>
    <xf numFmtId="0" fontId="1" fillId="0" borderId="1" xfId="0" applyFont="1" applyBorder="1" applyAlignment="1">
      <alignment horizontal="left" wrapText="1"/>
    </xf>
    <xf numFmtId="0" fontId="1" fillId="0" borderId="1" xfId="0" applyFont="1" applyBorder="1" applyAlignment="1">
      <alignment horizontal="left"/>
    </xf>
    <xf numFmtId="0" fontId="4" fillId="2" borderId="1" xfId="0" applyFont="1" applyFill="1" applyBorder="1" applyAlignment="1">
      <alignment horizontal="center" vertical="center" textRotation="90"/>
    </xf>
    <xf numFmtId="0" fontId="3" fillId="6" borderId="1" xfId="0" applyFont="1" applyFill="1" applyBorder="1" applyAlignment="1">
      <alignment horizontal="center" vertical="center" textRotation="90" wrapText="1"/>
    </xf>
    <xf numFmtId="0" fontId="4" fillId="7" borderId="1" xfId="0" applyFont="1" applyFill="1" applyBorder="1" applyAlignment="1">
      <alignment horizontal="center" vertical="center" textRotation="90" wrapText="1"/>
    </xf>
    <xf numFmtId="0" fontId="1" fillId="0" borderId="2" xfId="0" applyFont="1" applyBorder="1" applyAlignment="1">
      <alignment horizontal="left"/>
    </xf>
    <xf numFmtId="0" fontId="1" fillId="0" borderId="9" xfId="0" applyFont="1" applyBorder="1" applyAlignment="1">
      <alignment horizontal="left"/>
    </xf>
    <xf numFmtId="0" fontId="1" fillId="0" borderId="10" xfId="0" applyFont="1" applyBorder="1" applyAlignment="1">
      <alignment horizontal="left"/>
    </xf>
    <xf numFmtId="0" fontId="1" fillId="0" borderId="2" xfId="0" applyFont="1" applyBorder="1" applyAlignment="1">
      <alignment horizontal="left" wrapText="1"/>
    </xf>
    <xf numFmtId="0" fontId="1" fillId="0" borderId="9" xfId="0" applyFont="1" applyBorder="1" applyAlignment="1">
      <alignment horizontal="left" wrapText="1"/>
    </xf>
    <xf numFmtId="0" fontId="1" fillId="0" borderId="10" xfId="0" applyFont="1" applyBorder="1" applyAlignment="1">
      <alignment horizontal="left" wrapText="1"/>
    </xf>
    <xf numFmtId="0" fontId="4" fillId="8" borderId="1" xfId="0" applyFont="1" applyFill="1" applyBorder="1" applyAlignment="1">
      <alignment horizontal="center" vertical="center" textRotation="90"/>
    </xf>
    <xf numFmtId="0" fontId="4" fillId="2" borderId="1" xfId="0" applyFont="1" applyFill="1" applyBorder="1" applyAlignment="1">
      <alignment horizontal="center" vertical="center" textRotation="90" wrapText="1"/>
    </xf>
    <xf numFmtId="0" fontId="4" fillId="2" borderId="2" xfId="0" applyFont="1" applyFill="1" applyBorder="1" applyAlignment="1">
      <alignment horizontal="center" vertical="center" textRotation="90" wrapText="1"/>
    </xf>
    <xf numFmtId="0" fontId="4" fillId="4" borderId="1" xfId="0" applyFont="1" applyFill="1" applyBorder="1" applyAlignment="1">
      <alignment horizontal="center" vertical="center" textRotation="90"/>
    </xf>
    <xf numFmtId="0" fontId="0" fillId="0" borderId="1" xfId="0" applyBorder="1" applyAlignment="1">
      <alignment horizontal="left"/>
    </xf>
    <xf numFmtId="0" fontId="4" fillId="9" borderId="3" xfId="0" applyFont="1" applyFill="1" applyBorder="1" applyAlignment="1">
      <alignment horizontal="center" vertical="center" textRotation="90"/>
    </xf>
    <xf numFmtId="0" fontId="4" fillId="9" borderId="4" xfId="0" applyFont="1" applyFill="1" applyBorder="1" applyAlignment="1">
      <alignment horizontal="center" vertical="center" textRotation="90"/>
    </xf>
    <xf numFmtId="0" fontId="4" fillId="9" borderId="5" xfId="0" applyFont="1" applyFill="1" applyBorder="1" applyAlignment="1">
      <alignment horizontal="center" vertical="center" textRotation="90"/>
    </xf>
    <xf numFmtId="0" fontId="4" fillId="9" borderId="6" xfId="0" applyFont="1" applyFill="1" applyBorder="1" applyAlignment="1">
      <alignment horizontal="center" vertical="center" textRotation="90"/>
    </xf>
    <xf numFmtId="0" fontId="4" fillId="9" borderId="7" xfId="0" applyFont="1" applyFill="1" applyBorder="1" applyAlignment="1">
      <alignment horizontal="center" vertical="center" textRotation="90"/>
    </xf>
    <xf numFmtId="0" fontId="4" fillId="9" borderId="8" xfId="0" applyFont="1" applyFill="1" applyBorder="1" applyAlignment="1">
      <alignment horizontal="center" vertical="center" textRotation="90"/>
    </xf>
    <xf numFmtId="0" fontId="0" fillId="7" borderId="1" xfId="0" applyFill="1" applyBorder="1" applyAlignment="1">
      <alignment horizontal="center" vertical="center" textRotation="90" wrapText="1"/>
    </xf>
    <xf numFmtId="0" fontId="4" fillId="9" borderId="1" xfId="0" applyFont="1" applyFill="1" applyBorder="1" applyAlignment="1">
      <alignment horizontal="center" vertical="center" textRotation="90" wrapText="1"/>
    </xf>
    <xf numFmtId="0" fontId="4" fillId="7" borderId="1" xfId="0" applyFont="1" applyFill="1" applyBorder="1" applyAlignment="1">
      <alignment horizontal="center" textRotation="90" wrapText="1"/>
    </xf>
    <xf numFmtId="0" fontId="4" fillId="10" borderId="1" xfId="0" applyFont="1" applyFill="1" applyBorder="1" applyAlignment="1">
      <alignment horizontal="center" vertical="center" textRotation="90" wrapText="1"/>
    </xf>
    <xf numFmtId="0" fontId="0" fillId="0" borderId="2"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4" fillId="2" borderId="3" xfId="0" applyFont="1" applyFill="1" applyBorder="1" applyAlignment="1">
      <alignment horizontal="center" vertical="center" textRotation="90" wrapText="1"/>
    </xf>
    <xf numFmtId="0" fontId="4" fillId="2" borderId="14" xfId="0" applyFont="1" applyFill="1" applyBorder="1" applyAlignment="1">
      <alignment horizontal="center" vertical="center" textRotation="90" wrapText="1"/>
    </xf>
    <xf numFmtId="0" fontId="4" fillId="2" borderId="4" xfId="0" applyFont="1" applyFill="1" applyBorder="1" applyAlignment="1">
      <alignment horizontal="center" vertical="center" textRotation="90" wrapText="1"/>
    </xf>
    <xf numFmtId="0" fontId="4" fillId="2" borderId="7" xfId="0" applyFont="1" applyFill="1" applyBorder="1" applyAlignment="1">
      <alignment horizontal="center" vertical="center" textRotation="90" wrapText="1"/>
    </xf>
    <xf numFmtId="0" fontId="4" fillId="2" borderId="15" xfId="0" applyFont="1" applyFill="1" applyBorder="1" applyAlignment="1">
      <alignment horizontal="center" vertical="center" textRotation="90" wrapText="1"/>
    </xf>
    <xf numFmtId="0" fontId="4" fillId="2" borderId="8" xfId="0" applyFont="1" applyFill="1" applyBorder="1" applyAlignment="1">
      <alignment horizontal="center" vertical="center" textRotation="90" wrapText="1"/>
    </xf>
    <xf numFmtId="0" fontId="0" fillId="0" borderId="0" xfId="0" applyAlignment="1">
      <alignment horizontal="center"/>
    </xf>
    <xf numFmtId="0" fontId="4" fillId="0" borderId="1" xfId="0" applyFont="1" applyBorder="1" applyAlignment="1">
      <alignment horizontal="center" vertical="center" wrapText="1"/>
    </xf>
    <xf numFmtId="0" fontId="4" fillId="11" borderId="1" xfId="0" applyFont="1" applyFill="1" applyBorder="1" applyAlignment="1">
      <alignment horizontal="center" vertical="center" textRotation="90" wrapText="1"/>
    </xf>
    <xf numFmtId="0" fontId="0" fillId="37" borderId="1" xfId="0" applyFill="1" applyBorder="1" applyAlignment="1">
      <alignment horizontal="left" vertical="center"/>
    </xf>
    <xf numFmtId="0" fontId="13" fillId="0" borderId="0" xfId="0" applyFont="1" applyAlignment="1">
      <alignment horizontal="center"/>
    </xf>
    <xf numFmtId="0" fontId="0" fillId="35" borderId="1" xfId="0" applyFill="1" applyBorder="1" applyAlignment="1">
      <alignment horizontal="left" vertical="center"/>
    </xf>
    <xf numFmtId="0" fontId="0" fillId="36" borderId="1" xfId="0" applyFill="1" applyBorder="1" applyAlignment="1">
      <alignment horizontal="left" vertical="center"/>
    </xf>
    <xf numFmtId="0" fontId="0" fillId="16" borderId="12" xfId="0" applyFill="1" applyBorder="1" applyAlignment="1">
      <alignment horizontal="center" vertical="center"/>
    </xf>
    <xf numFmtId="0" fontId="0" fillId="16" borderId="13" xfId="0" applyFill="1" applyBorder="1" applyAlignment="1">
      <alignment horizontal="center" vertical="center"/>
    </xf>
    <xf numFmtId="0" fontId="0" fillId="24" borderId="12" xfId="0" applyFill="1" applyBorder="1" applyAlignment="1">
      <alignment horizontal="center" vertical="center"/>
    </xf>
    <xf numFmtId="0" fontId="0" fillId="24" borderId="13" xfId="0" applyFill="1" applyBorder="1" applyAlignment="1">
      <alignment horizontal="center" vertical="center"/>
    </xf>
    <xf numFmtId="0" fontId="0" fillId="24" borderId="11" xfId="0" applyFill="1" applyBorder="1" applyAlignment="1">
      <alignment horizontal="center" vertical="center"/>
    </xf>
    <xf numFmtId="0" fontId="0" fillId="31" borderId="1" xfId="0" applyFill="1" applyBorder="1" applyAlignment="1">
      <alignment horizontal="left" vertical="center"/>
    </xf>
    <xf numFmtId="0" fontId="9" fillId="13" borderId="12" xfId="0" applyFont="1" applyFill="1" applyBorder="1" applyAlignment="1">
      <alignment horizontal="center" vertical="center"/>
    </xf>
    <xf numFmtId="0" fontId="9" fillId="13" borderId="11" xfId="0" applyFont="1" applyFill="1" applyBorder="1" applyAlignment="1">
      <alignment horizontal="center" vertical="center"/>
    </xf>
    <xf numFmtId="0" fontId="1" fillId="19" borderId="12" xfId="0" applyFont="1" applyFill="1" applyBorder="1" applyAlignment="1">
      <alignment horizontal="center" vertical="center"/>
    </xf>
    <xf numFmtId="0" fontId="1" fillId="19" borderId="11" xfId="0" applyFont="1" applyFill="1" applyBorder="1" applyAlignment="1">
      <alignment horizontal="center" vertical="center"/>
    </xf>
    <xf numFmtId="0" fontId="1" fillId="32" borderId="1" xfId="0" applyFont="1" applyFill="1" applyBorder="1" applyAlignment="1">
      <alignment horizontal="left" vertical="center"/>
    </xf>
    <xf numFmtId="0" fontId="0" fillId="32" borderId="1" xfId="0" applyFill="1" applyBorder="1" applyAlignment="1">
      <alignment horizontal="left" vertical="center"/>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1" xfId="0" applyFont="1" applyBorder="1" applyAlignment="1">
      <alignment horizontal="center" vertical="center" wrapText="1"/>
    </xf>
    <xf numFmtId="0" fontId="1" fillId="41" borderId="12" xfId="0" applyFont="1" applyFill="1" applyBorder="1" applyAlignment="1">
      <alignment horizontal="center" vertical="center" wrapText="1"/>
    </xf>
    <xf numFmtId="0" fontId="1" fillId="41" borderId="11" xfId="0" applyFont="1" applyFill="1" applyBorder="1" applyAlignment="1">
      <alignment horizontal="center" vertical="center" wrapText="1"/>
    </xf>
    <xf numFmtId="0" fontId="1" fillId="33" borderId="12" xfId="0" applyFont="1" applyFill="1" applyBorder="1" applyAlignment="1">
      <alignment horizontal="center" vertical="center" wrapText="1"/>
    </xf>
    <xf numFmtId="0" fontId="1" fillId="33" borderId="11" xfId="0" applyFont="1" applyFill="1" applyBorder="1" applyAlignment="1">
      <alignment horizontal="center" vertical="center" wrapText="1"/>
    </xf>
    <xf numFmtId="0" fontId="1" fillId="42" borderId="12" xfId="0" applyFont="1" applyFill="1" applyBorder="1" applyAlignment="1">
      <alignment horizontal="center" vertical="center" wrapText="1"/>
    </xf>
    <xf numFmtId="0" fontId="1" fillId="42" borderId="13" xfId="0" applyFont="1" applyFill="1" applyBorder="1" applyAlignment="1">
      <alignment horizontal="center" vertical="center" wrapText="1"/>
    </xf>
    <xf numFmtId="0" fontId="1" fillId="42" borderId="1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Border="1" applyAlignment="1">
      <alignment horizontal="center" vertical="center" textRotation="90" wrapText="1"/>
    </xf>
    <xf numFmtId="0" fontId="1" fillId="42"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9" fillId="0" borderId="3" xfId="0" applyFont="1" applyFill="1" applyBorder="1" applyAlignment="1">
      <alignment horizontal="center" textRotation="90" wrapText="1"/>
    </xf>
    <xf numFmtId="0" fontId="9" fillId="0" borderId="4" xfId="0" applyFont="1" applyFill="1" applyBorder="1" applyAlignment="1">
      <alignment horizontal="center" textRotation="90" wrapText="1"/>
    </xf>
    <xf numFmtId="0" fontId="9" fillId="0" borderId="5" xfId="0" applyFont="1" applyFill="1" applyBorder="1" applyAlignment="1">
      <alignment horizontal="center" textRotation="90" wrapText="1"/>
    </xf>
    <xf numFmtId="0" fontId="9" fillId="0" borderId="6" xfId="0" applyFont="1" applyFill="1" applyBorder="1" applyAlignment="1">
      <alignment horizontal="center" textRotation="90" wrapText="1"/>
    </xf>
    <xf numFmtId="0" fontId="9" fillId="0" borderId="7" xfId="0" applyFont="1" applyFill="1" applyBorder="1" applyAlignment="1">
      <alignment horizontal="center" textRotation="90" wrapText="1"/>
    </xf>
    <xf numFmtId="0" fontId="9" fillId="0" borderId="8" xfId="0" applyFont="1" applyFill="1" applyBorder="1" applyAlignment="1">
      <alignment horizontal="center" textRotation="90" wrapText="1"/>
    </xf>
    <xf numFmtId="0" fontId="1" fillId="32" borderId="12" xfId="0" applyFont="1" applyFill="1" applyBorder="1" applyAlignment="1">
      <alignment horizontal="center" vertical="center" wrapText="1"/>
    </xf>
    <xf numFmtId="0" fontId="1" fillId="32" borderId="11" xfId="0" applyFont="1" applyFill="1" applyBorder="1" applyAlignment="1">
      <alignment horizontal="center" vertical="center" wrapText="1"/>
    </xf>
    <xf numFmtId="0" fontId="1" fillId="40" borderId="12" xfId="0" applyFont="1" applyFill="1" applyBorder="1" applyAlignment="1">
      <alignment horizontal="center" vertical="center" wrapText="1"/>
    </xf>
    <xf numFmtId="0" fontId="1" fillId="40" borderId="11" xfId="0" applyFont="1" applyFill="1" applyBorder="1" applyAlignment="1">
      <alignment horizontal="center" vertical="center" wrapText="1"/>
    </xf>
    <xf numFmtId="0" fontId="1" fillId="19" borderId="12" xfId="0" applyFont="1" applyFill="1" applyBorder="1" applyAlignment="1">
      <alignment horizontal="center" vertical="center" wrapText="1"/>
    </xf>
    <xf numFmtId="0" fontId="1" fillId="19" borderId="11" xfId="0" applyFont="1" applyFill="1" applyBorder="1" applyAlignment="1">
      <alignment horizontal="center" vertical="center" wrapText="1"/>
    </xf>
    <xf numFmtId="0" fontId="9" fillId="0" borderId="1" xfId="0" applyFont="1" applyFill="1" applyBorder="1" applyAlignment="1">
      <alignment horizontal="center" textRotation="90" wrapText="1"/>
    </xf>
    <xf numFmtId="0" fontId="4" fillId="7" borderId="3"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1" fillId="15" borderId="12" xfId="0" applyFont="1" applyFill="1" applyBorder="1" applyAlignment="1">
      <alignment horizontal="center" vertical="center" wrapText="1"/>
    </xf>
    <xf numFmtId="0" fontId="1" fillId="15" borderId="11" xfId="0" applyFont="1" applyFill="1" applyBorder="1" applyAlignment="1">
      <alignment horizontal="center" vertical="center" wrapText="1"/>
    </xf>
    <xf numFmtId="0" fontId="1" fillId="39" borderId="1" xfId="0" applyFont="1" applyFill="1" applyBorder="1" applyAlignment="1">
      <alignment horizontal="center" vertical="center" wrapText="1"/>
    </xf>
    <xf numFmtId="0" fontId="1" fillId="41" borderId="1" xfId="0" applyFont="1" applyFill="1" applyBorder="1" applyAlignment="1">
      <alignment horizontal="center" vertical="center" wrapText="1"/>
    </xf>
    <xf numFmtId="0" fontId="1" fillId="13" borderId="12" xfId="0" applyFont="1" applyFill="1" applyBorder="1" applyAlignment="1">
      <alignment horizontal="center" vertical="center" wrapText="1"/>
    </xf>
    <xf numFmtId="0" fontId="1" fillId="13" borderId="13" xfId="0" applyFont="1" applyFill="1" applyBorder="1" applyAlignment="1">
      <alignment horizontal="center" vertical="center" wrapText="1"/>
    </xf>
    <xf numFmtId="0" fontId="1" fillId="13" borderId="11" xfId="0" applyFont="1" applyFill="1" applyBorder="1" applyAlignment="1">
      <alignment horizontal="center" vertical="center" wrapText="1"/>
    </xf>
    <xf numFmtId="0" fontId="9" fillId="0" borderId="1" xfId="0" applyFont="1" applyBorder="1" applyAlignment="1">
      <alignment horizontal="center" textRotation="90" wrapText="1"/>
    </xf>
    <xf numFmtId="0" fontId="4" fillId="4" borderId="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3" borderId="1" xfId="0" applyFont="1" applyFill="1" applyBorder="1" applyAlignment="1">
      <alignment horizontal="center" vertical="center" textRotation="90" wrapText="1"/>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37" borderId="2" xfId="0" applyFont="1" applyFill="1" applyBorder="1" applyAlignment="1">
      <alignment horizontal="center" vertical="center" wrapText="1"/>
    </xf>
    <xf numFmtId="0" fontId="4" fillId="37" borderId="9" xfId="0" applyFont="1" applyFill="1" applyBorder="1" applyAlignment="1">
      <alignment horizontal="center" vertical="center" wrapText="1"/>
    </xf>
    <xf numFmtId="0" fontId="4" fillId="37" borderId="10" xfId="0" applyFont="1" applyFill="1" applyBorder="1" applyAlignment="1">
      <alignment horizontal="center" vertical="center" wrapText="1"/>
    </xf>
    <xf numFmtId="0" fontId="1" fillId="43" borderId="1" xfId="0" applyFont="1" applyFill="1" applyBorder="1" applyAlignment="1">
      <alignment horizontal="center" vertical="center"/>
    </xf>
    <xf numFmtId="0" fontId="0" fillId="43" borderId="1" xfId="0" applyFill="1" applyBorder="1" applyAlignment="1">
      <alignment horizontal="center" vertical="center"/>
    </xf>
    <xf numFmtId="0" fontId="4" fillId="0" borderId="5" xfId="0" applyFont="1" applyBorder="1" applyAlignment="1">
      <alignment horizontal="center"/>
    </xf>
    <xf numFmtId="0" fontId="4" fillId="0" borderId="0" xfId="0" applyFont="1" applyBorder="1" applyAlignment="1">
      <alignment horizontal="center"/>
    </xf>
    <xf numFmtId="0" fontId="4" fillId="0" borderId="6" xfId="0" applyFont="1" applyBorder="1" applyAlignment="1">
      <alignment horizontal="center"/>
    </xf>
    <xf numFmtId="0" fontId="9" fillId="0" borderId="3"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4" xfId="0" applyFont="1" applyBorder="1" applyAlignment="1">
      <alignment horizontal="center" vertical="center" wrapText="1"/>
    </xf>
    <xf numFmtId="0" fontId="9" fillId="0" borderId="7"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8" xfId="0" applyFont="1" applyBorder="1" applyAlignment="1">
      <alignment horizontal="center" vertical="center" wrapText="1"/>
    </xf>
    <xf numFmtId="0" fontId="9" fillId="43" borderId="1" xfId="0" applyFont="1" applyFill="1" applyBorder="1" applyAlignment="1">
      <alignment horizontal="center" vertical="center"/>
    </xf>
    <xf numFmtId="0" fontId="9" fillId="0" borderId="3" xfId="0" applyFont="1" applyBorder="1" applyAlignment="1">
      <alignment horizontal="center" vertical="center"/>
    </xf>
    <xf numFmtId="0" fontId="9" fillId="0" borderId="14" xfId="0" applyFont="1" applyBorder="1" applyAlignment="1">
      <alignment horizontal="center" vertical="center"/>
    </xf>
    <xf numFmtId="0" fontId="9" fillId="0" borderId="4" xfId="0" applyFont="1" applyBorder="1" applyAlignment="1">
      <alignment horizontal="center" vertical="center"/>
    </xf>
    <xf numFmtId="0" fontId="9" fillId="0" borderId="7" xfId="0" applyFont="1" applyBorder="1" applyAlignment="1">
      <alignment horizontal="center" vertical="center"/>
    </xf>
    <xf numFmtId="0" fontId="9" fillId="0" borderId="15" xfId="0" applyFont="1" applyBorder="1" applyAlignment="1">
      <alignment horizontal="center" vertical="center"/>
    </xf>
    <xf numFmtId="0" fontId="9" fillId="0" borderId="8" xfId="0" applyFont="1" applyBorder="1" applyAlignment="1">
      <alignment horizontal="center" vertical="center"/>
    </xf>
    <xf numFmtId="0" fontId="0" fillId="0" borderId="3" xfId="0" applyBorder="1" applyAlignment="1">
      <alignment horizontal="center" vertical="center"/>
    </xf>
    <xf numFmtId="0" fontId="0" fillId="0" borderId="14"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15" xfId="0" applyBorder="1" applyAlignment="1">
      <alignment horizontal="center" vertical="center"/>
    </xf>
    <xf numFmtId="0" fontId="0" fillId="0" borderId="8" xfId="0" applyBorder="1" applyAlignment="1">
      <alignment horizontal="center" vertical="center"/>
    </xf>
    <xf numFmtId="0" fontId="9" fillId="0" borderId="5" xfId="0" applyFont="1" applyBorder="1" applyAlignment="1">
      <alignment horizontal="center" vertical="center" wrapText="1"/>
    </xf>
    <xf numFmtId="0" fontId="9" fillId="0" borderId="0" xfId="0" applyFont="1" applyBorder="1" applyAlignment="1">
      <alignment horizontal="center" vertical="center" wrapText="1"/>
    </xf>
    <xf numFmtId="0" fontId="9" fillId="0" borderId="6" xfId="0" applyFont="1" applyBorder="1" applyAlignment="1">
      <alignment horizontal="center" vertical="center" wrapText="1"/>
    </xf>
    <xf numFmtId="0" fontId="4" fillId="41" borderId="1" xfId="0" applyFont="1" applyFill="1" applyBorder="1" applyAlignment="1">
      <alignment horizontal="center" vertical="center" textRotation="90" wrapText="1"/>
    </xf>
    <xf numFmtId="0" fontId="9" fillId="0" borderId="1" xfId="0" applyFont="1" applyBorder="1" applyAlignment="1">
      <alignment horizontal="center" vertical="center" wrapText="1"/>
    </xf>
    <xf numFmtId="0" fontId="4" fillId="19" borderId="3" xfId="0" applyFont="1" applyFill="1" applyBorder="1" applyAlignment="1">
      <alignment horizontal="center" vertical="center" textRotation="90" wrapText="1"/>
    </xf>
    <xf numFmtId="0" fontId="4" fillId="19" borderId="4" xfId="0" applyFont="1" applyFill="1" applyBorder="1" applyAlignment="1">
      <alignment horizontal="center" vertical="center" textRotation="90" wrapText="1"/>
    </xf>
    <xf numFmtId="0" fontId="4" fillId="19" borderId="7" xfId="0" applyFont="1" applyFill="1" applyBorder="1" applyAlignment="1">
      <alignment horizontal="center" vertical="center" textRotation="90" wrapText="1"/>
    </xf>
    <xf numFmtId="0" fontId="4" fillId="19" borderId="8" xfId="0" applyFont="1" applyFill="1" applyBorder="1" applyAlignment="1">
      <alignment horizontal="center" vertical="center" textRotation="90" wrapText="1"/>
    </xf>
    <xf numFmtId="0" fontId="4" fillId="44" borderId="3" xfId="0" applyFont="1" applyFill="1" applyBorder="1" applyAlignment="1">
      <alignment horizontal="center" vertical="center" textRotation="90" wrapText="1"/>
    </xf>
    <xf numFmtId="0" fontId="4" fillId="44" borderId="4" xfId="0" applyFont="1" applyFill="1" applyBorder="1" applyAlignment="1">
      <alignment horizontal="center" vertical="center" textRotation="90" wrapText="1"/>
    </xf>
    <xf numFmtId="0" fontId="4" fillId="44" borderId="5" xfId="0" applyFont="1" applyFill="1" applyBorder="1" applyAlignment="1">
      <alignment horizontal="center" vertical="center" textRotation="90" wrapText="1"/>
    </xf>
    <xf numFmtId="0" fontId="4" fillId="44" borderId="6" xfId="0" applyFont="1" applyFill="1" applyBorder="1" applyAlignment="1">
      <alignment horizontal="center" vertical="center" textRotation="90" wrapText="1"/>
    </xf>
    <xf numFmtId="0" fontId="4" fillId="44" borderId="7" xfId="0" applyFont="1" applyFill="1" applyBorder="1" applyAlignment="1">
      <alignment horizontal="center" vertical="center" textRotation="90" wrapText="1"/>
    </xf>
    <xf numFmtId="0" fontId="4" fillId="44" borderId="8" xfId="0" applyFont="1" applyFill="1" applyBorder="1" applyAlignment="1">
      <alignment horizontal="center" vertical="center" textRotation="90" wrapText="1"/>
    </xf>
    <xf numFmtId="0" fontId="4" fillId="11" borderId="3" xfId="0" applyFont="1" applyFill="1" applyBorder="1" applyAlignment="1">
      <alignment horizontal="center" vertical="center" textRotation="90" wrapText="1"/>
    </xf>
    <xf numFmtId="0" fontId="4" fillId="11" borderId="14" xfId="0" applyFont="1" applyFill="1" applyBorder="1" applyAlignment="1">
      <alignment horizontal="center" vertical="center" textRotation="90" wrapText="1"/>
    </xf>
    <xf numFmtId="0" fontId="4" fillId="11" borderId="4" xfId="0" applyFont="1" applyFill="1" applyBorder="1" applyAlignment="1">
      <alignment horizontal="center" vertical="center" textRotation="90" wrapText="1"/>
    </xf>
    <xf numFmtId="0" fontId="4" fillId="11" borderId="5" xfId="0" applyFont="1" applyFill="1" applyBorder="1" applyAlignment="1">
      <alignment horizontal="center" vertical="center" textRotation="90" wrapText="1"/>
    </xf>
    <xf numFmtId="0" fontId="4" fillId="11" borderId="0" xfId="0" applyFont="1" applyFill="1" applyBorder="1" applyAlignment="1">
      <alignment horizontal="center" vertical="center" textRotation="90" wrapText="1"/>
    </xf>
    <xf numFmtId="0" fontId="4" fillId="11" borderId="6" xfId="0" applyFont="1" applyFill="1" applyBorder="1" applyAlignment="1">
      <alignment horizontal="center" vertical="center" textRotation="90" wrapText="1"/>
    </xf>
    <xf numFmtId="0" fontId="4" fillId="11" borderId="7" xfId="0" applyFont="1" applyFill="1" applyBorder="1" applyAlignment="1">
      <alignment horizontal="center" vertical="center" textRotation="90" wrapText="1"/>
    </xf>
    <xf numFmtId="0" fontId="4" fillId="11" borderId="15" xfId="0" applyFont="1" applyFill="1" applyBorder="1" applyAlignment="1">
      <alignment horizontal="center" vertical="center" textRotation="90" wrapText="1"/>
    </xf>
    <xf numFmtId="0" fontId="4" fillId="11" borderId="8" xfId="0" applyFont="1" applyFill="1" applyBorder="1" applyAlignment="1">
      <alignment horizontal="center" vertical="center" textRotation="90" wrapText="1"/>
    </xf>
    <xf numFmtId="0" fontId="4" fillId="9" borderId="3" xfId="0" applyFont="1" applyFill="1" applyBorder="1" applyAlignment="1">
      <alignment horizontal="center" vertical="center" wrapText="1"/>
    </xf>
    <xf numFmtId="0" fontId="4" fillId="9" borderId="14" xfId="0" applyFont="1" applyFill="1" applyBorder="1" applyAlignment="1">
      <alignment horizontal="center" vertical="center" wrapText="1"/>
    </xf>
    <xf numFmtId="0" fontId="4" fillId="17" borderId="3" xfId="0" applyFont="1" applyFill="1" applyBorder="1" applyAlignment="1">
      <alignment horizontal="center" vertical="center" wrapText="1"/>
    </xf>
    <xf numFmtId="0" fontId="4" fillId="17" borderId="4" xfId="0" applyFont="1" applyFill="1" applyBorder="1" applyAlignment="1">
      <alignment horizontal="center" vertical="center" wrapText="1"/>
    </xf>
    <xf numFmtId="0" fontId="7" fillId="0" borderId="0" xfId="0" applyFont="1" applyAlignment="1">
      <alignment horizontal="center"/>
    </xf>
    <xf numFmtId="0" fontId="4" fillId="4" borderId="3" xfId="0" applyFont="1" applyFill="1" applyBorder="1" applyAlignment="1">
      <alignment horizontal="center" vertical="center" textRotation="90"/>
    </xf>
    <xf numFmtId="0" fontId="4" fillId="4" borderId="4" xfId="0" applyFont="1" applyFill="1" applyBorder="1" applyAlignment="1">
      <alignment horizontal="center" vertical="center" textRotation="90"/>
    </xf>
    <xf numFmtId="0" fontId="4" fillId="4" borderId="7" xfId="0" applyFont="1" applyFill="1" applyBorder="1" applyAlignment="1">
      <alignment horizontal="center" vertical="center" textRotation="90"/>
    </xf>
    <xf numFmtId="0" fontId="4" fillId="4" borderId="8" xfId="0" applyFont="1" applyFill="1" applyBorder="1" applyAlignment="1">
      <alignment horizontal="center" vertical="center" textRotation="90"/>
    </xf>
    <xf numFmtId="0" fontId="9" fillId="7" borderId="3" xfId="0" applyFont="1" applyFill="1" applyBorder="1" applyAlignment="1">
      <alignment horizontal="center" vertical="center" textRotation="90" wrapText="1"/>
    </xf>
    <xf numFmtId="0" fontId="9" fillId="7" borderId="4" xfId="0" applyFont="1" applyFill="1" applyBorder="1" applyAlignment="1">
      <alignment horizontal="center" vertical="center" textRotation="90" wrapText="1"/>
    </xf>
    <xf numFmtId="0" fontId="9" fillId="7" borderId="7" xfId="0" applyFont="1" applyFill="1" applyBorder="1" applyAlignment="1">
      <alignment horizontal="center" vertical="center" textRotation="90" wrapText="1"/>
    </xf>
    <xf numFmtId="0" fontId="9" fillId="7" borderId="8" xfId="0" applyFont="1" applyFill="1" applyBorder="1" applyAlignment="1">
      <alignment horizontal="center" vertical="center" textRotation="90" wrapText="1"/>
    </xf>
    <xf numFmtId="0" fontId="4" fillId="8" borderId="12" xfId="0" applyFont="1" applyFill="1" applyBorder="1" applyAlignment="1">
      <alignment horizontal="center" vertical="center" textRotation="90" wrapText="1"/>
    </xf>
    <xf numFmtId="0" fontId="4" fillId="8" borderId="13" xfId="0" applyFont="1" applyFill="1" applyBorder="1" applyAlignment="1">
      <alignment horizontal="center" vertical="center" textRotation="90" wrapText="1"/>
    </xf>
    <xf numFmtId="0" fontId="4" fillId="8" borderId="11" xfId="0" applyFont="1" applyFill="1" applyBorder="1" applyAlignment="1">
      <alignment horizontal="center" vertical="center" textRotation="90" wrapText="1"/>
    </xf>
    <xf numFmtId="0" fontId="4" fillId="10" borderId="3" xfId="0" applyFont="1" applyFill="1" applyBorder="1" applyAlignment="1">
      <alignment horizontal="center" vertical="center" textRotation="90" wrapText="1"/>
    </xf>
    <xf numFmtId="0" fontId="4" fillId="10" borderId="4" xfId="0" applyFont="1" applyFill="1" applyBorder="1" applyAlignment="1">
      <alignment horizontal="center" vertical="center" textRotation="90" wrapText="1"/>
    </xf>
    <xf numFmtId="0" fontId="4" fillId="10" borderId="7" xfId="0" applyFont="1" applyFill="1" applyBorder="1" applyAlignment="1">
      <alignment horizontal="center" vertical="center" textRotation="90" wrapText="1"/>
    </xf>
    <xf numFmtId="0" fontId="4" fillId="10" borderId="8" xfId="0" applyFont="1" applyFill="1" applyBorder="1" applyAlignment="1">
      <alignment horizontal="center" vertical="center" textRotation="90" wrapText="1"/>
    </xf>
    <xf numFmtId="0" fontId="4" fillId="9" borderId="3" xfId="0" applyFont="1" applyFill="1" applyBorder="1" applyAlignment="1">
      <alignment horizontal="center" vertical="center" textRotation="90" wrapText="1"/>
    </xf>
    <xf numFmtId="0" fontId="4" fillId="9" borderId="4" xfId="0" applyFont="1" applyFill="1" applyBorder="1" applyAlignment="1">
      <alignment horizontal="center" vertical="center" textRotation="90" wrapText="1"/>
    </xf>
    <xf numFmtId="0" fontId="4" fillId="9" borderId="7" xfId="0" applyFont="1" applyFill="1" applyBorder="1" applyAlignment="1">
      <alignment horizontal="center" vertical="center" textRotation="90" wrapText="1"/>
    </xf>
    <xf numFmtId="0" fontId="4" fillId="9" borderId="8" xfId="0" applyFont="1" applyFill="1" applyBorder="1" applyAlignment="1">
      <alignment horizontal="center" vertical="center" textRotation="90" wrapText="1"/>
    </xf>
    <xf numFmtId="0" fontId="4" fillId="2" borderId="12" xfId="0" applyFont="1" applyFill="1" applyBorder="1" applyAlignment="1">
      <alignment horizontal="center" vertical="center" textRotation="90" wrapText="1"/>
    </xf>
    <xf numFmtId="0" fontId="4" fillId="2" borderId="13" xfId="0" applyFont="1" applyFill="1" applyBorder="1" applyAlignment="1">
      <alignment horizontal="center" vertical="center" textRotation="90" wrapText="1"/>
    </xf>
    <xf numFmtId="0" fontId="4" fillId="2" borderId="11" xfId="0" applyFont="1" applyFill="1" applyBorder="1" applyAlignment="1">
      <alignment horizontal="center" vertical="center" textRotation="90" wrapText="1"/>
    </xf>
    <xf numFmtId="0" fontId="0" fillId="17" borderId="0" xfId="0" applyFill="1" applyAlignment="1">
      <alignment horizontal="left"/>
    </xf>
    <xf numFmtId="0" fontId="9" fillId="17" borderId="0" xfId="0" applyFont="1" applyFill="1" applyAlignment="1">
      <alignment horizontal="left"/>
    </xf>
  </cellXfs>
  <cellStyles count="1">
    <cellStyle name="Normal" xfId="0" builtinId="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6E4295FB-23D8-4D19-8304-05822EF40409}" type="doc">
      <dgm:prSet loTypeId="urn:microsoft.com/office/officeart/2008/layout/VerticalCurvedList" loCatId="list" qsTypeId="urn:microsoft.com/office/officeart/2005/8/quickstyle/simple1" qsCatId="simple" csTypeId="urn:microsoft.com/office/officeart/2005/8/colors/colorful5" csCatId="colorful" phldr="1"/>
      <dgm:spPr/>
      <dgm:t>
        <a:bodyPr/>
        <a:lstStyle/>
        <a:p>
          <a:endParaRPr lang="es-PE"/>
        </a:p>
      </dgm:t>
    </dgm:pt>
    <dgm:pt modelId="{5C135BB8-A314-41E3-8CDF-0EF4AF378C46}">
      <dgm:prSet phldrT="[Texto]" custT="1"/>
      <dgm:spPr/>
      <dgm:t>
        <a:bodyPr/>
        <a:lstStyle/>
        <a:p>
          <a:r>
            <a:rPr lang="es-PE" sz="1800" b="1">
              <a:solidFill>
                <a:schemeClr val="tx1"/>
              </a:solidFill>
            </a:rPr>
            <a:t>Justificación del uso de la Matriz de Leopold</a:t>
          </a:r>
        </a:p>
      </dgm:t>
    </dgm:pt>
    <dgm:pt modelId="{C52B9305-C1A6-407E-9C65-A37EDA014813}" type="parTrans" cxnId="{CD5126CE-B8CD-4410-8980-B17506E7878B}">
      <dgm:prSet/>
      <dgm:spPr/>
      <dgm:t>
        <a:bodyPr/>
        <a:lstStyle/>
        <a:p>
          <a:endParaRPr lang="es-PE"/>
        </a:p>
      </dgm:t>
    </dgm:pt>
    <dgm:pt modelId="{E7DDF941-4D14-4700-A929-CFFF0945DFD8}" type="sibTrans" cxnId="{CD5126CE-B8CD-4410-8980-B17506E7878B}">
      <dgm:prSet/>
      <dgm:spPr/>
      <dgm:t>
        <a:bodyPr/>
        <a:lstStyle/>
        <a:p>
          <a:endParaRPr lang="es-PE"/>
        </a:p>
      </dgm:t>
    </dgm:pt>
    <dgm:pt modelId="{C0F424A5-D909-4C9E-9831-4021847DF3D9}" type="pres">
      <dgm:prSet presAssocID="{6E4295FB-23D8-4D19-8304-05822EF40409}" presName="Name0" presStyleCnt="0">
        <dgm:presLayoutVars>
          <dgm:chMax val="7"/>
          <dgm:chPref val="7"/>
          <dgm:dir/>
        </dgm:presLayoutVars>
      </dgm:prSet>
      <dgm:spPr/>
    </dgm:pt>
    <dgm:pt modelId="{669A89BE-86E3-4130-B27E-CD538A7142DB}" type="pres">
      <dgm:prSet presAssocID="{6E4295FB-23D8-4D19-8304-05822EF40409}" presName="Name1" presStyleCnt="0"/>
      <dgm:spPr/>
    </dgm:pt>
    <dgm:pt modelId="{E8BD328E-F7F8-4B5D-846D-5C723B9FE9BD}" type="pres">
      <dgm:prSet presAssocID="{6E4295FB-23D8-4D19-8304-05822EF40409}" presName="cycle" presStyleCnt="0"/>
      <dgm:spPr/>
    </dgm:pt>
    <dgm:pt modelId="{2D71CC81-568E-4C29-8B39-55B04641FA94}" type="pres">
      <dgm:prSet presAssocID="{6E4295FB-23D8-4D19-8304-05822EF40409}" presName="srcNode" presStyleLbl="node1" presStyleIdx="0" presStyleCnt="1"/>
      <dgm:spPr/>
    </dgm:pt>
    <dgm:pt modelId="{5CFB7D53-88AC-4E74-AED2-41307A5B97DE}" type="pres">
      <dgm:prSet presAssocID="{6E4295FB-23D8-4D19-8304-05822EF40409}" presName="conn" presStyleLbl="parChTrans1D2" presStyleIdx="0" presStyleCnt="1"/>
      <dgm:spPr/>
    </dgm:pt>
    <dgm:pt modelId="{468FD3BF-601B-467B-BE82-16D3B0158AAF}" type="pres">
      <dgm:prSet presAssocID="{6E4295FB-23D8-4D19-8304-05822EF40409}" presName="extraNode" presStyleLbl="node1" presStyleIdx="0" presStyleCnt="1"/>
      <dgm:spPr/>
    </dgm:pt>
    <dgm:pt modelId="{A14B64ED-D0B3-4C46-B9D7-047D3EF9020C}" type="pres">
      <dgm:prSet presAssocID="{6E4295FB-23D8-4D19-8304-05822EF40409}" presName="dstNode" presStyleLbl="node1" presStyleIdx="0" presStyleCnt="1"/>
      <dgm:spPr/>
    </dgm:pt>
    <dgm:pt modelId="{953D24E9-AB30-4B34-998D-9B163D66E203}" type="pres">
      <dgm:prSet presAssocID="{5C135BB8-A314-41E3-8CDF-0EF4AF378C46}" presName="text_1" presStyleLbl="node1" presStyleIdx="0" presStyleCnt="1">
        <dgm:presLayoutVars>
          <dgm:bulletEnabled val="1"/>
        </dgm:presLayoutVars>
      </dgm:prSet>
      <dgm:spPr/>
    </dgm:pt>
    <dgm:pt modelId="{DFCA6C95-3632-4B41-84BD-85C0313B89DF}" type="pres">
      <dgm:prSet presAssocID="{5C135BB8-A314-41E3-8CDF-0EF4AF378C46}" presName="accent_1" presStyleCnt="0"/>
      <dgm:spPr/>
    </dgm:pt>
    <dgm:pt modelId="{E1D77638-F330-4845-AE58-5113706677BE}" type="pres">
      <dgm:prSet presAssocID="{5C135BB8-A314-41E3-8CDF-0EF4AF378C46}" presName="accentRepeatNode" presStyleLbl="solidFgAcc1" presStyleIdx="0" presStyleCnt="1"/>
      <dgm:spPr/>
    </dgm:pt>
  </dgm:ptLst>
  <dgm:cxnLst>
    <dgm:cxn modelId="{C433A818-B9C6-409B-8F0B-0C0D517F3BDE}" type="presOf" srcId="{E7DDF941-4D14-4700-A929-CFFF0945DFD8}" destId="{5CFB7D53-88AC-4E74-AED2-41307A5B97DE}" srcOrd="0" destOrd="0" presId="urn:microsoft.com/office/officeart/2008/layout/VerticalCurvedList"/>
    <dgm:cxn modelId="{EB5B935F-F46C-421A-A7DE-DF8B89E41F49}" type="presOf" srcId="{5C135BB8-A314-41E3-8CDF-0EF4AF378C46}" destId="{953D24E9-AB30-4B34-998D-9B163D66E203}" srcOrd="0" destOrd="0" presId="urn:microsoft.com/office/officeart/2008/layout/VerticalCurvedList"/>
    <dgm:cxn modelId="{B5C647A7-6AE6-44F2-9C8E-E44779B20D6E}" type="presOf" srcId="{6E4295FB-23D8-4D19-8304-05822EF40409}" destId="{C0F424A5-D909-4C9E-9831-4021847DF3D9}" srcOrd="0" destOrd="0" presId="urn:microsoft.com/office/officeart/2008/layout/VerticalCurvedList"/>
    <dgm:cxn modelId="{CD5126CE-B8CD-4410-8980-B17506E7878B}" srcId="{6E4295FB-23D8-4D19-8304-05822EF40409}" destId="{5C135BB8-A314-41E3-8CDF-0EF4AF378C46}" srcOrd="0" destOrd="0" parTransId="{C52B9305-C1A6-407E-9C65-A37EDA014813}" sibTransId="{E7DDF941-4D14-4700-A929-CFFF0945DFD8}"/>
    <dgm:cxn modelId="{B4EC6901-7C99-4256-918E-EF76D11B849E}" type="presParOf" srcId="{C0F424A5-D909-4C9E-9831-4021847DF3D9}" destId="{669A89BE-86E3-4130-B27E-CD538A7142DB}" srcOrd="0" destOrd="0" presId="urn:microsoft.com/office/officeart/2008/layout/VerticalCurvedList"/>
    <dgm:cxn modelId="{83A3B074-A034-4330-91E5-5DD5CD340B64}" type="presParOf" srcId="{669A89BE-86E3-4130-B27E-CD538A7142DB}" destId="{E8BD328E-F7F8-4B5D-846D-5C723B9FE9BD}" srcOrd="0" destOrd="0" presId="urn:microsoft.com/office/officeart/2008/layout/VerticalCurvedList"/>
    <dgm:cxn modelId="{8937AF06-7FB2-414A-ADFC-F11051EDF275}" type="presParOf" srcId="{E8BD328E-F7F8-4B5D-846D-5C723B9FE9BD}" destId="{2D71CC81-568E-4C29-8B39-55B04641FA94}" srcOrd="0" destOrd="0" presId="urn:microsoft.com/office/officeart/2008/layout/VerticalCurvedList"/>
    <dgm:cxn modelId="{A1E81419-238A-4EB7-B24B-07E18FFE092C}" type="presParOf" srcId="{E8BD328E-F7F8-4B5D-846D-5C723B9FE9BD}" destId="{5CFB7D53-88AC-4E74-AED2-41307A5B97DE}" srcOrd="1" destOrd="0" presId="urn:microsoft.com/office/officeart/2008/layout/VerticalCurvedList"/>
    <dgm:cxn modelId="{C92BA567-D010-49C7-9AD1-9045BF7ED79C}" type="presParOf" srcId="{E8BD328E-F7F8-4B5D-846D-5C723B9FE9BD}" destId="{468FD3BF-601B-467B-BE82-16D3B0158AAF}" srcOrd="2" destOrd="0" presId="urn:microsoft.com/office/officeart/2008/layout/VerticalCurvedList"/>
    <dgm:cxn modelId="{7BE4F185-C898-4BFE-899B-3DFA9538E18E}" type="presParOf" srcId="{E8BD328E-F7F8-4B5D-846D-5C723B9FE9BD}" destId="{A14B64ED-D0B3-4C46-B9D7-047D3EF9020C}" srcOrd="3" destOrd="0" presId="urn:microsoft.com/office/officeart/2008/layout/VerticalCurvedList"/>
    <dgm:cxn modelId="{5E57A3F6-8627-48BA-9A73-5BDB7E0D563C}" type="presParOf" srcId="{669A89BE-86E3-4130-B27E-CD538A7142DB}" destId="{953D24E9-AB30-4B34-998D-9B163D66E203}" srcOrd="1" destOrd="0" presId="urn:microsoft.com/office/officeart/2008/layout/VerticalCurvedList"/>
    <dgm:cxn modelId="{776CAA50-6445-420D-9329-5069E1625026}" type="presParOf" srcId="{669A89BE-86E3-4130-B27E-CD538A7142DB}" destId="{DFCA6C95-3632-4B41-84BD-85C0313B89DF}" srcOrd="2" destOrd="0" presId="urn:microsoft.com/office/officeart/2008/layout/VerticalCurvedList"/>
    <dgm:cxn modelId="{7B4D1780-958D-4723-9662-5AC969792488}" type="presParOf" srcId="{DFCA6C95-3632-4B41-84BD-85C0313B89DF}" destId="{E1D77638-F330-4845-AE58-5113706677BE}" srcOrd="0" destOrd="0" presId="urn:microsoft.com/office/officeart/2008/layout/VerticalCurvedList"/>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6E4295FB-23D8-4D19-8304-05822EF40409}" type="doc">
      <dgm:prSet loTypeId="urn:microsoft.com/office/officeart/2008/layout/VerticalCurvedList" loCatId="list" qsTypeId="urn:microsoft.com/office/officeart/2005/8/quickstyle/simple1" qsCatId="simple" csTypeId="urn:microsoft.com/office/officeart/2005/8/colors/colorful5" csCatId="colorful" phldr="1"/>
      <dgm:spPr/>
      <dgm:t>
        <a:bodyPr/>
        <a:lstStyle/>
        <a:p>
          <a:endParaRPr lang="es-PE"/>
        </a:p>
      </dgm:t>
    </dgm:pt>
    <dgm:pt modelId="{5C135BB8-A314-41E3-8CDF-0EF4AF378C46}">
      <dgm:prSet phldrT="[Texto]" custT="1"/>
      <dgm:spPr/>
      <dgm:t>
        <a:bodyPr/>
        <a:lstStyle/>
        <a:p>
          <a:r>
            <a:rPr lang="es-PE" sz="1800" b="1">
              <a:solidFill>
                <a:schemeClr val="tx1"/>
              </a:solidFill>
            </a:rPr>
            <a:t>Parámetros Ambientales Regionales Relevantes</a:t>
          </a:r>
        </a:p>
      </dgm:t>
    </dgm:pt>
    <dgm:pt modelId="{C52B9305-C1A6-407E-9C65-A37EDA014813}" type="parTrans" cxnId="{CD5126CE-B8CD-4410-8980-B17506E7878B}">
      <dgm:prSet/>
      <dgm:spPr/>
      <dgm:t>
        <a:bodyPr/>
        <a:lstStyle/>
        <a:p>
          <a:endParaRPr lang="es-PE"/>
        </a:p>
      </dgm:t>
    </dgm:pt>
    <dgm:pt modelId="{E7DDF941-4D14-4700-A929-CFFF0945DFD8}" type="sibTrans" cxnId="{CD5126CE-B8CD-4410-8980-B17506E7878B}">
      <dgm:prSet/>
      <dgm:spPr/>
      <dgm:t>
        <a:bodyPr/>
        <a:lstStyle/>
        <a:p>
          <a:endParaRPr lang="es-PE"/>
        </a:p>
      </dgm:t>
    </dgm:pt>
    <dgm:pt modelId="{C0F424A5-D909-4C9E-9831-4021847DF3D9}" type="pres">
      <dgm:prSet presAssocID="{6E4295FB-23D8-4D19-8304-05822EF40409}" presName="Name0" presStyleCnt="0">
        <dgm:presLayoutVars>
          <dgm:chMax val="7"/>
          <dgm:chPref val="7"/>
          <dgm:dir/>
        </dgm:presLayoutVars>
      </dgm:prSet>
      <dgm:spPr/>
    </dgm:pt>
    <dgm:pt modelId="{669A89BE-86E3-4130-B27E-CD538A7142DB}" type="pres">
      <dgm:prSet presAssocID="{6E4295FB-23D8-4D19-8304-05822EF40409}" presName="Name1" presStyleCnt="0"/>
      <dgm:spPr/>
    </dgm:pt>
    <dgm:pt modelId="{E8BD328E-F7F8-4B5D-846D-5C723B9FE9BD}" type="pres">
      <dgm:prSet presAssocID="{6E4295FB-23D8-4D19-8304-05822EF40409}" presName="cycle" presStyleCnt="0"/>
      <dgm:spPr/>
    </dgm:pt>
    <dgm:pt modelId="{2D71CC81-568E-4C29-8B39-55B04641FA94}" type="pres">
      <dgm:prSet presAssocID="{6E4295FB-23D8-4D19-8304-05822EF40409}" presName="srcNode" presStyleLbl="node1" presStyleIdx="0" presStyleCnt="1"/>
      <dgm:spPr/>
    </dgm:pt>
    <dgm:pt modelId="{5CFB7D53-88AC-4E74-AED2-41307A5B97DE}" type="pres">
      <dgm:prSet presAssocID="{6E4295FB-23D8-4D19-8304-05822EF40409}" presName="conn" presStyleLbl="parChTrans1D2" presStyleIdx="0" presStyleCnt="1"/>
      <dgm:spPr/>
    </dgm:pt>
    <dgm:pt modelId="{468FD3BF-601B-467B-BE82-16D3B0158AAF}" type="pres">
      <dgm:prSet presAssocID="{6E4295FB-23D8-4D19-8304-05822EF40409}" presName="extraNode" presStyleLbl="node1" presStyleIdx="0" presStyleCnt="1"/>
      <dgm:spPr/>
    </dgm:pt>
    <dgm:pt modelId="{A14B64ED-D0B3-4C46-B9D7-047D3EF9020C}" type="pres">
      <dgm:prSet presAssocID="{6E4295FB-23D8-4D19-8304-05822EF40409}" presName="dstNode" presStyleLbl="node1" presStyleIdx="0" presStyleCnt="1"/>
      <dgm:spPr/>
    </dgm:pt>
    <dgm:pt modelId="{953D24E9-AB30-4B34-998D-9B163D66E203}" type="pres">
      <dgm:prSet presAssocID="{5C135BB8-A314-41E3-8CDF-0EF4AF378C46}" presName="text_1" presStyleLbl="node1" presStyleIdx="0" presStyleCnt="1">
        <dgm:presLayoutVars>
          <dgm:bulletEnabled val="1"/>
        </dgm:presLayoutVars>
      </dgm:prSet>
      <dgm:spPr/>
    </dgm:pt>
    <dgm:pt modelId="{DFCA6C95-3632-4B41-84BD-85C0313B89DF}" type="pres">
      <dgm:prSet presAssocID="{5C135BB8-A314-41E3-8CDF-0EF4AF378C46}" presName="accent_1" presStyleCnt="0"/>
      <dgm:spPr/>
    </dgm:pt>
    <dgm:pt modelId="{E1D77638-F330-4845-AE58-5113706677BE}" type="pres">
      <dgm:prSet presAssocID="{5C135BB8-A314-41E3-8CDF-0EF4AF378C46}" presName="accentRepeatNode" presStyleLbl="solidFgAcc1" presStyleIdx="0" presStyleCnt="1"/>
      <dgm:spPr/>
    </dgm:pt>
  </dgm:ptLst>
  <dgm:cxnLst>
    <dgm:cxn modelId="{C433A818-B9C6-409B-8F0B-0C0D517F3BDE}" type="presOf" srcId="{E7DDF941-4D14-4700-A929-CFFF0945DFD8}" destId="{5CFB7D53-88AC-4E74-AED2-41307A5B97DE}" srcOrd="0" destOrd="0" presId="urn:microsoft.com/office/officeart/2008/layout/VerticalCurvedList"/>
    <dgm:cxn modelId="{EB5B935F-F46C-421A-A7DE-DF8B89E41F49}" type="presOf" srcId="{5C135BB8-A314-41E3-8CDF-0EF4AF378C46}" destId="{953D24E9-AB30-4B34-998D-9B163D66E203}" srcOrd="0" destOrd="0" presId="urn:microsoft.com/office/officeart/2008/layout/VerticalCurvedList"/>
    <dgm:cxn modelId="{B5C647A7-6AE6-44F2-9C8E-E44779B20D6E}" type="presOf" srcId="{6E4295FB-23D8-4D19-8304-05822EF40409}" destId="{C0F424A5-D909-4C9E-9831-4021847DF3D9}" srcOrd="0" destOrd="0" presId="urn:microsoft.com/office/officeart/2008/layout/VerticalCurvedList"/>
    <dgm:cxn modelId="{CD5126CE-B8CD-4410-8980-B17506E7878B}" srcId="{6E4295FB-23D8-4D19-8304-05822EF40409}" destId="{5C135BB8-A314-41E3-8CDF-0EF4AF378C46}" srcOrd="0" destOrd="0" parTransId="{C52B9305-C1A6-407E-9C65-A37EDA014813}" sibTransId="{E7DDF941-4D14-4700-A929-CFFF0945DFD8}"/>
    <dgm:cxn modelId="{B4EC6901-7C99-4256-918E-EF76D11B849E}" type="presParOf" srcId="{C0F424A5-D909-4C9E-9831-4021847DF3D9}" destId="{669A89BE-86E3-4130-B27E-CD538A7142DB}" srcOrd="0" destOrd="0" presId="urn:microsoft.com/office/officeart/2008/layout/VerticalCurvedList"/>
    <dgm:cxn modelId="{83A3B074-A034-4330-91E5-5DD5CD340B64}" type="presParOf" srcId="{669A89BE-86E3-4130-B27E-CD538A7142DB}" destId="{E8BD328E-F7F8-4B5D-846D-5C723B9FE9BD}" srcOrd="0" destOrd="0" presId="urn:microsoft.com/office/officeart/2008/layout/VerticalCurvedList"/>
    <dgm:cxn modelId="{8937AF06-7FB2-414A-ADFC-F11051EDF275}" type="presParOf" srcId="{E8BD328E-F7F8-4B5D-846D-5C723B9FE9BD}" destId="{2D71CC81-568E-4C29-8B39-55B04641FA94}" srcOrd="0" destOrd="0" presId="urn:microsoft.com/office/officeart/2008/layout/VerticalCurvedList"/>
    <dgm:cxn modelId="{A1E81419-238A-4EB7-B24B-07E18FFE092C}" type="presParOf" srcId="{E8BD328E-F7F8-4B5D-846D-5C723B9FE9BD}" destId="{5CFB7D53-88AC-4E74-AED2-41307A5B97DE}" srcOrd="1" destOrd="0" presId="urn:microsoft.com/office/officeart/2008/layout/VerticalCurvedList"/>
    <dgm:cxn modelId="{C92BA567-D010-49C7-9AD1-9045BF7ED79C}" type="presParOf" srcId="{E8BD328E-F7F8-4B5D-846D-5C723B9FE9BD}" destId="{468FD3BF-601B-467B-BE82-16D3B0158AAF}" srcOrd="2" destOrd="0" presId="urn:microsoft.com/office/officeart/2008/layout/VerticalCurvedList"/>
    <dgm:cxn modelId="{7BE4F185-C898-4BFE-899B-3DFA9538E18E}" type="presParOf" srcId="{E8BD328E-F7F8-4B5D-846D-5C723B9FE9BD}" destId="{A14B64ED-D0B3-4C46-B9D7-047D3EF9020C}" srcOrd="3" destOrd="0" presId="urn:microsoft.com/office/officeart/2008/layout/VerticalCurvedList"/>
    <dgm:cxn modelId="{5E57A3F6-8627-48BA-9A73-5BDB7E0D563C}" type="presParOf" srcId="{669A89BE-86E3-4130-B27E-CD538A7142DB}" destId="{953D24E9-AB30-4B34-998D-9B163D66E203}" srcOrd="1" destOrd="0" presId="urn:microsoft.com/office/officeart/2008/layout/VerticalCurvedList"/>
    <dgm:cxn modelId="{776CAA50-6445-420D-9329-5069E1625026}" type="presParOf" srcId="{669A89BE-86E3-4130-B27E-CD538A7142DB}" destId="{DFCA6C95-3632-4B41-84BD-85C0313B89DF}" srcOrd="2" destOrd="0" presId="urn:microsoft.com/office/officeart/2008/layout/VerticalCurvedList"/>
    <dgm:cxn modelId="{7B4D1780-958D-4723-9662-5AC969792488}" type="presParOf" srcId="{DFCA6C95-3632-4B41-84BD-85C0313B89DF}" destId="{E1D77638-F330-4845-AE58-5113706677BE}" srcOrd="0" destOrd="0" presId="urn:microsoft.com/office/officeart/2008/layout/VerticalCurvedList"/>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CFB7D53-88AC-4E74-AED2-41307A5B97DE}">
      <dsp:nvSpPr>
        <dsp:cNvPr id="0" name=""/>
        <dsp:cNvSpPr/>
      </dsp:nvSpPr>
      <dsp:spPr>
        <a:xfrm>
          <a:off x="-1325308" y="-225301"/>
          <a:ext cx="1729099" cy="1729099"/>
        </a:xfrm>
        <a:prstGeom prst="blockArc">
          <a:avLst>
            <a:gd name="adj1" fmla="val 18900000"/>
            <a:gd name="adj2" fmla="val 2700000"/>
            <a:gd name="adj3" fmla="val 1249"/>
          </a:avLst>
        </a:pr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53D24E9-AB30-4B34-998D-9B163D66E203}">
      <dsp:nvSpPr>
        <dsp:cNvPr id="0" name=""/>
        <dsp:cNvSpPr/>
      </dsp:nvSpPr>
      <dsp:spPr>
        <a:xfrm>
          <a:off x="392167" y="325514"/>
          <a:ext cx="5545931" cy="627468"/>
        </a:xfrm>
        <a:prstGeom prst="rect">
          <a:avLst/>
        </a:prstGeom>
        <a:solidFill>
          <a:schemeClr val="accent5">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07403" tIns="45720" rIns="45720" bIns="45720" numCol="1" spcCol="1270" anchor="ctr" anchorCtr="0">
          <a:noAutofit/>
        </a:bodyPr>
        <a:lstStyle/>
        <a:p>
          <a:pPr marL="0" lvl="0" indent="0" algn="l" defTabSz="800100">
            <a:lnSpc>
              <a:spcPct val="90000"/>
            </a:lnSpc>
            <a:spcBef>
              <a:spcPct val="0"/>
            </a:spcBef>
            <a:spcAft>
              <a:spcPct val="35000"/>
            </a:spcAft>
            <a:buNone/>
          </a:pPr>
          <a:r>
            <a:rPr lang="es-PE" sz="1800" b="1" kern="1200">
              <a:solidFill>
                <a:schemeClr val="tx1"/>
              </a:solidFill>
            </a:rPr>
            <a:t>Justificación del uso de la Matriz de Leopold</a:t>
          </a:r>
        </a:p>
      </dsp:txBody>
      <dsp:txXfrm>
        <a:off x="392167" y="325514"/>
        <a:ext cx="5545931" cy="627468"/>
      </dsp:txXfrm>
    </dsp:sp>
    <dsp:sp modelId="{E1D77638-F330-4845-AE58-5113706677BE}">
      <dsp:nvSpPr>
        <dsp:cNvPr id="0" name=""/>
        <dsp:cNvSpPr/>
      </dsp:nvSpPr>
      <dsp:spPr>
        <a:xfrm>
          <a:off x="0" y="247080"/>
          <a:ext cx="784335" cy="784335"/>
        </a:xfrm>
        <a:prstGeom prst="ellipse">
          <a:avLst/>
        </a:prstGeom>
        <a:solidFill>
          <a:schemeClr val="lt1">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CFB7D53-88AC-4E74-AED2-41307A5B97DE}">
      <dsp:nvSpPr>
        <dsp:cNvPr id="0" name=""/>
        <dsp:cNvSpPr/>
      </dsp:nvSpPr>
      <dsp:spPr>
        <a:xfrm>
          <a:off x="-1341359" y="-228293"/>
          <a:ext cx="1752481" cy="1752481"/>
        </a:xfrm>
        <a:prstGeom prst="blockArc">
          <a:avLst>
            <a:gd name="adj1" fmla="val 18900000"/>
            <a:gd name="adj2" fmla="val 2700000"/>
            <a:gd name="adj3" fmla="val 1233"/>
          </a:avLst>
        </a:pr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53D24E9-AB30-4B34-998D-9B163D66E203}">
      <dsp:nvSpPr>
        <dsp:cNvPr id="0" name=""/>
        <dsp:cNvSpPr/>
      </dsp:nvSpPr>
      <dsp:spPr>
        <a:xfrm>
          <a:off x="400250" y="327746"/>
          <a:ext cx="9190099" cy="640401"/>
        </a:xfrm>
        <a:prstGeom prst="rect">
          <a:avLst/>
        </a:prstGeom>
        <a:solidFill>
          <a:schemeClr val="accent5">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14308" tIns="45720" rIns="45720" bIns="45720" numCol="1" spcCol="1270" anchor="ctr" anchorCtr="0">
          <a:noAutofit/>
        </a:bodyPr>
        <a:lstStyle/>
        <a:p>
          <a:pPr marL="0" lvl="0" indent="0" algn="l" defTabSz="800100">
            <a:lnSpc>
              <a:spcPct val="90000"/>
            </a:lnSpc>
            <a:spcBef>
              <a:spcPct val="0"/>
            </a:spcBef>
            <a:spcAft>
              <a:spcPct val="35000"/>
            </a:spcAft>
            <a:buNone/>
          </a:pPr>
          <a:r>
            <a:rPr lang="es-PE" sz="1800" b="1" kern="1200">
              <a:solidFill>
                <a:schemeClr val="tx1"/>
              </a:solidFill>
            </a:rPr>
            <a:t>Parámetros Ambientales Regionales Relevantes</a:t>
          </a:r>
        </a:p>
      </dsp:txBody>
      <dsp:txXfrm>
        <a:off x="400250" y="327746"/>
        <a:ext cx="9190099" cy="640401"/>
      </dsp:txXfrm>
    </dsp:sp>
    <dsp:sp modelId="{E1D77638-F330-4845-AE58-5113706677BE}">
      <dsp:nvSpPr>
        <dsp:cNvPr id="0" name=""/>
        <dsp:cNvSpPr/>
      </dsp:nvSpPr>
      <dsp:spPr>
        <a:xfrm>
          <a:off x="0" y="247696"/>
          <a:ext cx="800501" cy="800501"/>
        </a:xfrm>
        <a:prstGeom prst="ellipse">
          <a:avLst/>
        </a:prstGeom>
        <a:solidFill>
          <a:schemeClr val="lt1">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Tree>
</dsp:drawing>
</file>

<file path=xl/diagrams/layout1.xml><?xml version="1.0" encoding="utf-8"?>
<dgm:layoutDef xmlns:dgm="http://schemas.openxmlformats.org/drawingml/2006/diagram" xmlns:a="http://schemas.openxmlformats.org/drawingml/2006/main" uniqueId="urn:microsoft.com/office/officeart/2008/layout/VerticalCurvedList">
  <dgm:title val=""/>
  <dgm:desc val=""/>
  <dgm:catLst>
    <dgm:cat type="list" pri="20000"/>
  </dgm:catLst>
  <dgm:sampData>
    <dgm:dataModel>
      <dgm:ptLst>
        <dgm:pt modelId="0" type="doc"/>
        <dgm:pt modelId="1">
          <dgm:prSet phldr="1"/>
        </dgm:pt>
        <dgm:pt modelId="2">
          <dgm:prSet phldr="1"/>
        </dgm:pt>
        <dgm:pt modelId="3">
          <dgm:prSet phldr="1"/>
        </dgm:pt>
      </dgm:ptLst>
      <dgm:cxnLst>
        <dgm:cxn modelId="4" srcId="0" destId="1" srcOrd="0" destOrd="0"/>
        <dgm:cxn modelId="5" srcId="0" destId="2" srcOrd="1" destOrd="0"/>
        <dgm:cxn modelId="6" srcId="0" destId="3" srcOrd="2"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chMax val="7"/>
      <dgm:chPref val="7"/>
      <dgm:dir/>
    </dgm:varLst>
    <dgm:alg type="composite"/>
    <dgm:shape xmlns:r="http://schemas.openxmlformats.org/officeDocument/2006/relationships" r:blip="">
      <dgm:adjLst/>
    </dgm:shape>
    <dgm:constrLst>
      <dgm:constr type="w" for="ch" refType="h" refFor="ch" op="gte" fact="0.8"/>
    </dgm:constrLst>
    <dgm:layoutNode name="Name1">
      <dgm:alg type="composite"/>
      <dgm:shape xmlns:r="http://schemas.openxmlformats.org/officeDocument/2006/relationships" r:blip="">
        <dgm:adjLst/>
      </dgm:shape>
      <dgm:choose name="Name2">
        <dgm:if name="Name3" func="var" arg="dir" op="equ" val="norm">
          <dgm:choose name="Name4">
            <dgm:if name="Name5" axis="ch" ptType="node" func="cnt" op="equ" val="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h" fact="0.225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primFontSz" for="ch" ptType="node" op="equ" val="65"/>
              </dgm:constrLst>
            </dgm:if>
            <dgm:if name="Name6" axis="ch" ptType="node" func="cnt" op="equ" val="2">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h" fact="0.1891"/>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h" fact="0.1891"/>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primFontSz" for="ch" ptType="node" op="equ" val="65"/>
              </dgm:constrLst>
            </dgm:if>
            <dgm:if name="Name7" axis="ch" ptType="node" func="cnt" op="equ" val="3">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h" fact="0.1526"/>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h" fact="0.2253"/>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h" fact="0.1526"/>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primFontSz" for="ch" ptType="node" op="equ" val="65"/>
              </dgm:constrLst>
            </dgm:if>
            <dgm:if name="Name8" axis="ch" ptType="node" func="cnt" op="equ" val="4">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h" fact="0.1268"/>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h" fact="0.215"/>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h" fact="0.21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h" fact="0.126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primFontSz" for="ch" ptType="node" op="equ" val="65"/>
              </dgm:constrLst>
            </dgm:if>
            <dgm:if name="Name9" axis="ch" ptType="node" func="cnt" op="equ" val="5">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h" fact="0.1082"/>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h" fact="0.197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h" fact="0.2253"/>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h" fact="0.197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h" fact="0.1082"/>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primFontSz" for="ch" ptType="node" op="equ" val="65"/>
              </dgm:constrLst>
            </dgm:if>
            <dgm:if name="Name10" axis="ch" ptType="node" func="cnt" op="equ" val="6">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h" fact="0.094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h" fact="0.1809"/>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h" fact="0.220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h" fact="0.2205"/>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h" fact="0.18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h" fact="0.0943"/>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primFontSz" for="ch" ptType="node" op="equ" val="65"/>
              </dgm:constrLst>
            </dgm:if>
            <dgm:else name="Name1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h" fact="0.0835"/>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h" fact="0.165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h" fact="0.2109"/>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h" fact="0.2253"/>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h" fact="0.21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h" fact="0.1658"/>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h" fact="0.0835"/>
                <dgm:constr type="l" for="ch" forName="text_7" refType="ctrX" refFor="ch" refForName="accent_7"/>
                <dgm:constr type="r" for="ch" forName="text_7" refType="w"/>
                <dgm:constr type="w" for="ch" forName="text_7" refType="h" refFor="ch" refForName="text_7" op="gte"/>
                <dgm:constr type="h" for="ch" forName="text_7" refType="h" refFor="ch" refForName="accent_7" fact="0.8"/>
                <dgm:constr type="ctrY" for="ch" forName="text_7" refType="ctrY" refFor="ch" refForName="accent_7"/>
                <dgm:constr type="lMarg" for="ch" forName="text_7" refType="w" refFor="ch" refForName="accent_7" fact="1.8"/>
                <dgm:constr type="primFontSz" for="ch" ptType="node" op="equ" val="65"/>
              </dgm:constrLst>
            </dgm:else>
          </dgm:choose>
        </dgm:if>
        <dgm:else name="Name12">
          <dgm:choose name="Name13">
            <dgm:if name="Name14" axis="ch" ptType="node" func="cnt" op="equ" val="1">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w"/>
                <dgm:constr type="ctrXOff" for="ch" forName="accent_1" refType="h" fact="-0.225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primFontSz" for="ch" ptType="node" op="equ" val="65"/>
              </dgm:constrLst>
            </dgm:if>
            <dgm:if name="Name15" axis="ch" ptType="node" func="cnt" op="equ" val="2">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w"/>
                <dgm:constr type="ctrXOff" for="ch" forName="accent_1" refType="h" fact="-0.1891"/>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w"/>
                <dgm:constr type="ctrXOff" for="ch" forName="accent_2" refType="h" fact="-0.1891"/>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primFontSz" for="ch" ptType="node" op="equ" val="65"/>
              </dgm:constrLst>
            </dgm:if>
            <dgm:if name="Name16" axis="ch" ptType="node" func="cnt" op="equ" val="3">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w"/>
                <dgm:constr type="ctrXOff" for="ch" forName="accent_1" refType="h" fact="-0.1526"/>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w"/>
                <dgm:constr type="ctrXOff" for="ch" forName="accent_2" refType="h" fact="-0.2253"/>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w"/>
                <dgm:constr type="ctrXOff" for="ch" forName="accent_3" refType="h" fact="-0.1526"/>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primFontSz" for="ch" ptType="node" op="equ" val="65"/>
              </dgm:constrLst>
            </dgm:if>
            <dgm:if name="Name17" axis="ch" ptType="node" func="cnt" op="equ" val="4">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w"/>
                <dgm:constr type="ctrXOff" for="ch" forName="accent_1" refType="h" fact="-0.1268"/>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w"/>
                <dgm:constr type="ctrXOff" for="ch" forName="accent_2" refType="h" fact="-0.215"/>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w"/>
                <dgm:constr type="ctrXOff" for="ch" forName="accent_3" refType="h" fact="-0.21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w"/>
                <dgm:constr type="ctrXOff" for="ch" forName="accent_4" refType="h" fact="-0.126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primFontSz" for="ch" ptType="node" op="equ" val="65"/>
              </dgm:constrLst>
            </dgm:if>
            <dgm:if name="Name18" axis="ch" ptType="node" func="cnt" op="equ" val="5">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w"/>
                <dgm:constr type="ctrXOff" for="ch" forName="accent_1" refType="h" fact="-0.1082"/>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w"/>
                <dgm:constr type="ctrXOff" for="ch" forName="accent_2" refType="h" fact="-0.197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w"/>
                <dgm:constr type="ctrXOff" for="ch" forName="accent_3" refType="h" fact="-0.2253"/>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w"/>
                <dgm:constr type="ctrXOff" for="ch" forName="accent_4" refType="h" fact="-0.197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w"/>
                <dgm:constr type="ctrXOff" for="ch" forName="accent_5" refType="h" fact="-0.1082"/>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primFontSz" for="ch" ptType="node" op="equ" val="65"/>
              </dgm:constrLst>
            </dgm:if>
            <dgm:if name="Name19" axis="ch" ptType="node" func="cnt" op="equ" val="6">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w"/>
                <dgm:constr type="ctrXOff" for="ch" forName="accent_1" refType="h" fact="-0.094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w"/>
                <dgm:constr type="ctrXOff" for="ch" forName="accent_2" refType="h" fact="-0.1809"/>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w"/>
                <dgm:constr type="ctrXOff" for="ch" forName="accent_3" refType="h" fact="-0.220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w"/>
                <dgm:constr type="ctrXOff" for="ch" forName="accent_4" refType="h" fact="-0.2205"/>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w"/>
                <dgm:constr type="ctrXOff" for="ch" forName="accent_5" refType="h" fact="-0.18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w"/>
                <dgm:constr type="ctrXOff" for="ch" forName="accent_6" refType="h" fact="-0.0943"/>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primFontSz" for="ch" ptType="node" op="equ" val="65"/>
              </dgm:constrLst>
            </dgm:if>
            <dgm:else name="Name20">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w"/>
                <dgm:constr type="ctrXOff" for="ch" forName="accent_1" refType="h" fact="-0.0835"/>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w"/>
                <dgm:constr type="ctrXOff" for="ch" forName="accent_2" refType="h" fact="-0.165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w"/>
                <dgm:constr type="ctrXOff" for="ch" forName="accent_3" refType="h" fact="-0.2109"/>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w"/>
                <dgm:constr type="ctrXOff" for="ch" forName="accent_4" refType="h" fact="-0.2253"/>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w"/>
                <dgm:constr type="ctrXOff" for="ch" forName="accent_5" refType="h" fact="-0.21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w"/>
                <dgm:constr type="ctrXOff" for="ch" forName="accent_6" refType="h" fact="-0.1658"/>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w"/>
                <dgm:constr type="ctrXOff" for="ch" forName="accent_7" refType="h" fact="-0.0835"/>
                <dgm:constr type="r" for="ch" forName="text_7" refType="ctrX" refFor="ch" refForName="accent_7"/>
                <dgm:constr type="rOff" for="ch" forName="text_7" refType="ctrXOff" refFor="ch" refForName="accent_7"/>
                <dgm:constr type="l" for="ch" forName="text_7"/>
                <dgm:constr type="w" for="ch" forName="text_7" refType="h" refFor="ch" refForName="text_7" op="gte"/>
                <dgm:constr type="h" for="ch" forName="text_7" refType="h" refFor="ch" refForName="accent_7" fact="0.8"/>
                <dgm:constr type="ctrY" for="ch" forName="text_7" refType="ctrY" refFor="ch" refForName="accent_7"/>
                <dgm:constr type="rMarg" for="ch" forName="text_7" refType="w" refFor="ch" refForName="accent_7" fact="1.8"/>
                <dgm:constr type="primFontSz" for="ch" ptType="node" op="equ" val="65"/>
              </dgm:constrLst>
            </dgm:else>
          </dgm:choose>
        </dgm:else>
      </dgm:choose>
      <dgm:layoutNode name="cycle">
        <dgm:choose name="Name21">
          <dgm:if name="Name22" func="var" arg="dir" op="equ" val="norm">
            <dgm:alg type="cycle">
              <dgm:param type="stAng" val="45"/>
              <dgm:param type="spanAng" val="90"/>
            </dgm:alg>
          </dgm:if>
          <dgm:else name="Name23">
            <dgm:alg type="cycle">
              <dgm:param type="stAng" val="225"/>
              <dgm:param type="spanAng" val="90"/>
            </dgm:alg>
          </dgm:else>
        </dgm:choose>
        <dgm:shape xmlns:r="http://schemas.openxmlformats.org/officeDocument/2006/relationships" r:blip="">
          <dgm:adjLst/>
        </dgm:shape>
        <dgm:presOf/>
        <dgm:constrLst>
          <dgm:constr type="w" for="ch" val="1"/>
          <dgm:constr type="h" for="ch" val="1"/>
          <dgm:constr type="diam" for="ch" forName="conn" refType="diam"/>
        </dgm:constrLst>
        <dgm:layoutNode name="srcNode">
          <dgm:alg type="sp"/>
          <dgm:shape xmlns:r="http://schemas.openxmlformats.org/officeDocument/2006/relationships" type="rect" r:blip="" hideGeom="1">
            <dgm:adjLst/>
          </dgm:shape>
          <dgm:presOf/>
        </dgm:layoutNode>
        <dgm:layoutNode name="conn" styleLbl="parChTrans1D2">
          <dgm:alg type="conn">
            <dgm:param type="connRout" val="curve"/>
            <dgm:param type="srcNode" val="srcNode"/>
            <dgm:param type="dstNode" val="dstNode"/>
            <dgm:param type="begPts" val="ctr"/>
            <dgm:param type="endPts" val="ctr"/>
            <dgm:param type="endSty" val="noArr"/>
          </dgm:alg>
          <dgm:shape xmlns:r="http://schemas.openxmlformats.org/officeDocument/2006/relationships" type="conn" r:blip="">
            <dgm:adjLst/>
          </dgm:shape>
          <dgm:presOf axis="desOrSelf" ptType="sibTrans" hideLastTrans="0" st="0" cnt="1"/>
          <dgm:constrLst>
            <dgm:constr type="begPad"/>
            <dgm:constr type="endPad"/>
          </dgm:constrLst>
        </dgm:layoutNode>
        <dgm:layoutNode name="extraNode">
          <dgm:alg type="sp"/>
          <dgm:shape xmlns:r="http://schemas.openxmlformats.org/officeDocument/2006/relationships" type="rect" r:blip="" hideGeom="1">
            <dgm:adjLst/>
          </dgm:shape>
          <dgm:presOf/>
        </dgm:layoutNode>
        <dgm:layoutNode name="dstNode">
          <dgm:alg type="sp"/>
          <dgm:shape xmlns:r="http://schemas.openxmlformats.org/officeDocument/2006/relationships" type="rect" r:blip="" hideGeom="1">
            <dgm:adjLst/>
          </dgm:shape>
          <dgm:presOf/>
        </dgm:layoutNode>
      </dgm:layoutNode>
      <dgm:forEach name="wrapper" axis="self" ptType="parTrans">
        <dgm:forEach name="wrapper2" axis="self" ptType="sibTrans" st="2">
          <dgm:forEach name="accentRepeat" axis="self">
            <dgm:layoutNode name="accentRepeatNode" styleLbl="solidFgAcc1">
              <dgm:alg type="sp"/>
              <dgm:shape xmlns:r="http://schemas.openxmlformats.org/officeDocument/2006/relationships" type="ellipse" r:blip="">
                <dgm:adjLst/>
              </dgm:shape>
              <dgm:presOf/>
            </dgm:layoutNode>
          </dgm:forEach>
        </dgm:forEach>
      </dgm:forEach>
      <dgm:forEach name="Name24" axis="ch" ptType="node" cnt="1">
        <dgm:layoutNode name="text_1" styleLbl="node1">
          <dgm:varLst>
            <dgm:bulletEnabled val="1"/>
          </dgm:varLst>
          <dgm:choose name="Name25">
            <dgm:if name="Name26" func="var" arg="dir" op="equ" val="norm">
              <dgm:alg type="tx">
                <dgm:param type="parTxLTRAlign" val="l"/>
                <dgm:param type="shpTxLTRAlignCh" val="l"/>
                <dgm:param type="parTxRTLAlign" val="l"/>
                <dgm:param type="shpTxRTLAlignCh" val="l"/>
              </dgm:alg>
            </dgm:if>
            <dgm:else name="Name2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1">
          <dgm:alg type="sp"/>
          <dgm:shape xmlns:r="http://schemas.openxmlformats.org/officeDocument/2006/relationships" r:blip="">
            <dgm:adjLst/>
          </dgm:shape>
          <dgm:presOf/>
          <dgm:constrLst/>
          <dgm:forEach name="Name28" ref="accentRepeat"/>
        </dgm:layoutNode>
      </dgm:forEach>
      <dgm:forEach name="Name29" axis="ch" ptType="node" st="2" cnt="1">
        <dgm:layoutNode name="text_2" styleLbl="node1">
          <dgm:varLst>
            <dgm:bulletEnabled val="1"/>
          </dgm:varLst>
          <dgm:choose name="Name30">
            <dgm:if name="Name31" func="var" arg="dir" op="equ" val="norm">
              <dgm:alg type="tx">
                <dgm:param type="parTxLTRAlign" val="l"/>
                <dgm:param type="shpTxLTRAlignCh" val="l"/>
                <dgm:param type="parTxRTLAlign" val="l"/>
                <dgm:param type="shpTxRTLAlignCh" val="l"/>
              </dgm:alg>
            </dgm:if>
            <dgm:else name="Name3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2">
          <dgm:alg type="sp"/>
          <dgm:shape xmlns:r="http://schemas.openxmlformats.org/officeDocument/2006/relationships" r:blip="">
            <dgm:adjLst/>
          </dgm:shape>
          <dgm:presOf/>
          <dgm:constrLst/>
          <dgm:forEach name="Name33" ref="accentRepeat"/>
        </dgm:layoutNode>
      </dgm:forEach>
      <dgm:forEach name="Name34" axis="ch" ptType="node" st="3" cnt="1">
        <dgm:layoutNode name="text_3" styleLbl="node1">
          <dgm:varLst>
            <dgm:bulletEnabled val="1"/>
          </dgm:varLst>
          <dgm:choose name="Name35">
            <dgm:if name="Name36" func="var" arg="dir" op="equ" val="norm">
              <dgm:alg type="tx">
                <dgm:param type="parTxLTRAlign" val="l"/>
                <dgm:param type="shpTxLTRAlignCh" val="l"/>
                <dgm:param type="parTxRTLAlign" val="l"/>
                <dgm:param type="shpTxRTLAlignCh" val="l"/>
              </dgm:alg>
            </dgm:if>
            <dgm:else name="Name3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3">
          <dgm:alg type="sp"/>
          <dgm:shape xmlns:r="http://schemas.openxmlformats.org/officeDocument/2006/relationships" r:blip="">
            <dgm:adjLst/>
          </dgm:shape>
          <dgm:presOf/>
          <dgm:constrLst/>
          <dgm:forEach name="Name38" ref="accentRepeat"/>
        </dgm:layoutNode>
      </dgm:forEach>
      <dgm:forEach name="Name39" axis="ch" ptType="node" st="4" cnt="1">
        <dgm:layoutNode name="text_4" styleLbl="node1">
          <dgm:varLst>
            <dgm:bulletEnabled val="1"/>
          </dgm:varLst>
          <dgm:choose name="Name40">
            <dgm:if name="Name41" func="var" arg="dir" op="equ" val="norm">
              <dgm:alg type="tx">
                <dgm:param type="parTxLTRAlign" val="l"/>
                <dgm:param type="shpTxLTRAlignCh" val="l"/>
                <dgm:param type="parTxRTLAlign" val="l"/>
                <dgm:param type="shpTxRTLAlignCh" val="l"/>
              </dgm:alg>
            </dgm:if>
            <dgm:else name="Name4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4">
          <dgm:alg type="sp"/>
          <dgm:shape xmlns:r="http://schemas.openxmlformats.org/officeDocument/2006/relationships" r:blip="">
            <dgm:adjLst/>
          </dgm:shape>
          <dgm:presOf/>
          <dgm:constrLst/>
          <dgm:forEach name="Name43" ref="accentRepeat"/>
        </dgm:layoutNode>
      </dgm:forEach>
      <dgm:forEach name="Name44" axis="ch" ptType="node" st="5" cnt="1">
        <dgm:layoutNode name="text_5" styleLbl="node1">
          <dgm:varLst>
            <dgm:bulletEnabled val="1"/>
          </dgm:varLst>
          <dgm:choose name="Name45">
            <dgm:if name="Name46" func="var" arg="dir" op="equ" val="norm">
              <dgm:alg type="tx">
                <dgm:param type="parTxLTRAlign" val="l"/>
                <dgm:param type="shpTxLTRAlignCh" val="l"/>
                <dgm:param type="parTxRTLAlign" val="l"/>
                <dgm:param type="shpTxRTLAlignCh" val="l"/>
              </dgm:alg>
            </dgm:if>
            <dgm:else name="Name4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5">
          <dgm:alg type="sp"/>
          <dgm:shape xmlns:r="http://schemas.openxmlformats.org/officeDocument/2006/relationships" r:blip="">
            <dgm:adjLst/>
          </dgm:shape>
          <dgm:presOf/>
          <dgm:constrLst/>
          <dgm:forEach name="Name48" ref="accentRepeat"/>
        </dgm:layoutNode>
      </dgm:forEach>
      <dgm:forEach name="Name49" axis="ch" ptType="node" st="6" cnt="1">
        <dgm:layoutNode name="text_6" styleLbl="node1">
          <dgm:varLst>
            <dgm:bulletEnabled val="1"/>
          </dgm:varLst>
          <dgm:choose name="Name50">
            <dgm:if name="Name51" func="var" arg="dir" op="equ" val="norm">
              <dgm:alg type="tx">
                <dgm:param type="parTxLTRAlign" val="l"/>
                <dgm:param type="shpTxLTRAlignCh" val="l"/>
                <dgm:param type="parTxRTLAlign" val="l"/>
                <dgm:param type="shpTxRTLAlignCh" val="l"/>
              </dgm:alg>
            </dgm:if>
            <dgm:else name="Name5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6">
          <dgm:alg type="sp"/>
          <dgm:shape xmlns:r="http://schemas.openxmlformats.org/officeDocument/2006/relationships" r:blip="">
            <dgm:adjLst/>
          </dgm:shape>
          <dgm:presOf/>
          <dgm:constrLst/>
          <dgm:forEach name="Name53" ref="accentRepeat"/>
        </dgm:layoutNode>
      </dgm:forEach>
      <dgm:forEach name="Name54" axis="ch" ptType="node" st="7" cnt="1">
        <dgm:layoutNode name="text_7" styleLbl="node1">
          <dgm:varLst>
            <dgm:bulletEnabled val="1"/>
          </dgm:varLst>
          <dgm:choose name="Name55">
            <dgm:if name="Name56" func="var" arg="dir" op="equ" val="norm">
              <dgm:alg type="tx">
                <dgm:param type="parTxLTRAlign" val="l"/>
                <dgm:param type="shpTxLTRAlignCh" val="l"/>
                <dgm:param type="parTxRTLAlign" val="l"/>
                <dgm:param type="shpTxRTLAlignCh" val="l"/>
              </dgm:alg>
            </dgm:if>
            <dgm:else name="Name5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7">
          <dgm:alg type="sp"/>
          <dgm:shape xmlns:r="http://schemas.openxmlformats.org/officeDocument/2006/relationships" r:blip="">
            <dgm:adjLst/>
          </dgm:shape>
          <dgm:presOf/>
          <dgm:constrLst/>
          <dgm:forEach name="Name58" ref="accentRepeat"/>
        </dgm:layoutNode>
      </dgm:forEach>
    </dgm:layoutNode>
  </dgm:layoutNode>
</dgm:layoutDef>
</file>

<file path=xl/diagrams/layout2.xml><?xml version="1.0" encoding="utf-8"?>
<dgm:layoutDef xmlns:dgm="http://schemas.openxmlformats.org/drawingml/2006/diagram" xmlns:a="http://schemas.openxmlformats.org/drawingml/2006/main" uniqueId="urn:microsoft.com/office/officeart/2008/layout/VerticalCurvedList">
  <dgm:title val=""/>
  <dgm:desc val=""/>
  <dgm:catLst>
    <dgm:cat type="list" pri="20000"/>
  </dgm:catLst>
  <dgm:sampData>
    <dgm:dataModel>
      <dgm:ptLst>
        <dgm:pt modelId="0" type="doc"/>
        <dgm:pt modelId="1">
          <dgm:prSet phldr="1"/>
        </dgm:pt>
        <dgm:pt modelId="2">
          <dgm:prSet phldr="1"/>
        </dgm:pt>
        <dgm:pt modelId="3">
          <dgm:prSet phldr="1"/>
        </dgm:pt>
      </dgm:ptLst>
      <dgm:cxnLst>
        <dgm:cxn modelId="4" srcId="0" destId="1" srcOrd="0" destOrd="0"/>
        <dgm:cxn modelId="5" srcId="0" destId="2" srcOrd="1" destOrd="0"/>
        <dgm:cxn modelId="6" srcId="0" destId="3" srcOrd="2"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chMax val="7"/>
      <dgm:chPref val="7"/>
      <dgm:dir/>
    </dgm:varLst>
    <dgm:alg type="composite"/>
    <dgm:shape xmlns:r="http://schemas.openxmlformats.org/officeDocument/2006/relationships" r:blip="">
      <dgm:adjLst/>
    </dgm:shape>
    <dgm:constrLst>
      <dgm:constr type="w" for="ch" refType="h" refFor="ch" op="gte" fact="0.8"/>
    </dgm:constrLst>
    <dgm:layoutNode name="Name1">
      <dgm:alg type="composite"/>
      <dgm:shape xmlns:r="http://schemas.openxmlformats.org/officeDocument/2006/relationships" r:blip="">
        <dgm:adjLst/>
      </dgm:shape>
      <dgm:choose name="Name2">
        <dgm:if name="Name3" func="var" arg="dir" op="equ" val="norm">
          <dgm:choose name="Name4">
            <dgm:if name="Name5" axis="ch" ptType="node" func="cnt" op="equ" val="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h" fact="0.225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primFontSz" for="ch" ptType="node" op="equ" val="65"/>
              </dgm:constrLst>
            </dgm:if>
            <dgm:if name="Name6" axis="ch" ptType="node" func="cnt" op="equ" val="2">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h" fact="0.1891"/>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h" fact="0.1891"/>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primFontSz" for="ch" ptType="node" op="equ" val="65"/>
              </dgm:constrLst>
            </dgm:if>
            <dgm:if name="Name7" axis="ch" ptType="node" func="cnt" op="equ" val="3">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h" fact="0.1526"/>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h" fact="0.2253"/>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h" fact="0.1526"/>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primFontSz" for="ch" ptType="node" op="equ" val="65"/>
              </dgm:constrLst>
            </dgm:if>
            <dgm:if name="Name8" axis="ch" ptType="node" func="cnt" op="equ" val="4">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h" fact="0.1268"/>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h" fact="0.215"/>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h" fact="0.21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h" fact="0.126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primFontSz" for="ch" ptType="node" op="equ" val="65"/>
              </dgm:constrLst>
            </dgm:if>
            <dgm:if name="Name9" axis="ch" ptType="node" func="cnt" op="equ" val="5">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h" fact="0.1082"/>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h" fact="0.197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h" fact="0.2253"/>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h" fact="0.197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h" fact="0.1082"/>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primFontSz" for="ch" ptType="node" op="equ" val="65"/>
              </dgm:constrLst>
            </dgm:if>
            <dgm:if name="Name10" axis="ch" ptType="node" func="cnt" op="equ" val="6">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h" fact="0.094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h" fact="0.1809"/>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h" fact="0.220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h" fact="0.2205"/>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h" fact="0.18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h" fact="0.0943"/>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primFontSz" for="ch" ptType="node" op="equ" val="65"/>
              </dgm:constrLst>
            </dgm:if>
            <dgm:else name="Name1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h" fact="0.0835"/>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h" fact="0.165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h" fact="0.2109"/>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h" fact="0.2253"/>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h" fact="0.21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h" fact="0.1658"/>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h" fact="0.0835"/>
                <dgm:constr type="l" for="ch" forName="text_7" refType="ctrX" refFor="ch" refForName="accent_7"/>
                <dgm:constr type="r" for="ch" forName="text_7" refType="w"/>
                <dgm:constr type="w" for="ch" forName="text_7" refType="h" refFor="ch" refForName="text_7" op="gte"/>
                <dgm:constr type="h" for="ch" forName="text_7" refType="h" refFor="ch" refForName="accent_7" fact="0.8"/>
                <dgm:constr type="ctrY" for="ch" forName="text_7" refType="ctrY" refFor="ch" refForName="accent_7"/>
                <dgm:constr type="lMarg" for="ch" forName="text_7" refType="w" refFor="ch" refForName="accent_7" fact="1.8"/>
                <dgm:constr type="primFontSz" for="ch" ptType="node" op="equ" val="65"/>
              </dgm:constrLst>
            </dgm:else>
          </dgm:choose>
        </dgm:if>
        <dgm:else name="Name12">
          <dgm:choose name="Name13">
            <dgm:if name="Name14" axis="ch" ptType="node" func="cnt" op="equ" val="1">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w"/>
                <dgm:constr type="ctrXOff" for="ch" forName="accent_1" refType="h" fact="-0.225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primFontSz" for="ch" ptType="node" op="equ" val="65"/>
              </dgm:constrLst>
            </dgm:if>
            <dgm:if name="Name15" axis="ch" ptType="node" func="cnt" op="equ" val="2">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w"/>
                <dgm:constr type="ctrXOff" for="ch" forName="accent_1" refType="h" fact="-0.1891"/>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w"/>
                <dgm:constr type="ctrXOff" for="ch" forName="accent_2" refType="h" fact="-0.1891"/>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primFontSz" for="ch" ptType="node" op="equ" val="65"/>
              </dgm:constrLst>
            </dgm:if>
            <dgm:if name="Name16" axis="ch" ptType="node" func="cnt" op="equ" val="3">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w"/>
                <dgm:constr type="ctrXOff" for="ch" forName="accent_1" refType="h" fact="-0.1526"/>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w"/>
                <dgm:constr type="ctrXOff" for="ch" forName="accent_2" refType="h" fact="-0.2253"/>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w"/>
                <dgm:constr type="ctrXOff" for="ch" forName="accent_3" refType="h" fact="-0.1526"/>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primFontSz" for="ch" ptType="node" op="equ" val="65"/>
              </dgm:constrLst>
            </dgm:if>
            <dgm:if name="Name17" axis="ch" ptType="node" func="cnt" op="equ" val="4">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w"/>
                <dgm:constr type="ctrXOff" for="ch" forName="accent_1" refType="h" fact="-0.1268"/>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w"/>
                <dgm:constr type="ctrXOff" for="ch" forName="accent_2" refType="h" fact="-0.215"/>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w"/>
                <dgm:constr type="ctrXOff" for="ch" forName="accent_3" refType="h" fact="-0.21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w"/>
                <dgm:constr type="ctrXOff" for="ch" forName="accent_4" refType="h" fact="-0.126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primFontSz" for="ch" ptType="node" op="equ" val="65"/>
              </dgm:constrLst>
            </dgm:if>
            <dgm:if name="Name18" axis="ch" ptType="node" func="cnt" op="equ" val="5">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w"/>
                <dgm:constr type="ctrXOff" for="ch" forName="accent_1" refType="h" fact="-0.1082"/>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w"/>
                <dgm:constr type="ctrXOff" for="ch" forName="accent_2" refType="h" fact="-0.197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w"/>
                <dgm:constr type="ctrXOff" for="ch" forName="accent_3" refType="h" fact="-0.2253"/>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w"/>
                <dgm:constr type="ctrXOff" for="ch" forName="accent_4" refType="h" fact="-0.197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w"/>
                <dgm:constr type="ctrXOff" for="ch" forName="accent_5" refType="h" fact="-0.1082"/>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primFontSz" for="ch" ptType="node" op="equ" val="65"/>
              </dgm:constrLst>
            </dgm:if>
            <dgm:if name="Name19" axis="ch" ptType="node" func="cnt" op="equ" val="6">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w"/>
                <dgm:constr type="ctrXOff" for="ch" forName="accent_1" refType="h" fact="-0.094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w"/>
                <dgm:constr type="ctrXOff" for="ch" forName="accent_2" refType="h" fact="-0.1809"/>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w"/>
                <dgm:constr type="ctrXOff" for="ch" forName="accent_3" refType="h" fact="-0.220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w"/>
                <dgm:constr type="ctrXOff" for="ch" forName="accent_4" refType="h" fact="-0.2205"/>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w"/>
                <dgm:constr type="ctrXOff" for="ch" forName="accent_5" refType="h" fact="-0.18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w"/>
                <dgm:constr type="ctrXOff" for="ch" forName="accent_6" refType="h" fact="-0.0943"/>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primFontSz" for="ch" ptType="node" op="equ" val="65"/>
              </dgm:constrLst>
            </dgm:if>
            <dgm:else name="Name20">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w"/>
                <dgm:constr type="ctrXOff" for="ch" forName="accent_1" refType="h" fact="-0.0835"/>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w"/>
                <dgm:constr type="ctrXOff" for="ch" forName="accent_2" refType="h" fact="-0.165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w"/>
                <dgm:constr type="ctrXOff" for="ch" forName="accent_3" refType="h" fact="-0.2109"/>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w"/>
                <dgm:constr type="ctrXOff" for="ch" forName="accent_4" refType="h" fact="-0.2253"/>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w"/>
                <dgm:constr type="ctrXOff" for="ch" forName="accent_5" refType="h" fact="-0.21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w"/>
                <dgm:constr type="ctrXOff" for="ch" forName="accent_6" refType="h" fact="-0.1658"/>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w"/>
                <dgm:constr type="ctrXOff" for="ch" forName="accent_7" refType="h" fact="-0.0835"/>
                <dgm:constr type="r" for="ch" forName="text_7" refType="ctrX" refFor="ch" refForName="accent_7"/>
                <dgm:constr type="rOff" for="ch" forName="text_7" refType="ctrXOff" refFor="ch" refForName="accent_7"/>
                <dgm:constr type="l" for="ch" forName="text_7"/>
                <dgm:constr type="w" for="ch" forName="text_7" refType="h" refFor="ch" refForName="text_7" op="gte"/>
                <dgm:constr type="h" for="ch" forName="text_7" refType="h" refFor="ch" refForName="accent_7" fact="0.8"/>
                <dgm:constr type="ctrY" for="ch" forName="text_7" refType="ctrY" refFor="ch" refForName="accent_7"/>
                <dgm:constr type="rMarg" for="ch" forName="text_7" refType="w" refFor="ch" refForName="accent_7" fact="1.8"/>
                <dgm:constr type="primFontSz" for="ch" ptType="node" op="equ" val="65"/>
              </dgm:constrLst>
            </dgm:else>
          </dgm:choose>
        </dgm:else>
      </dgm:choose>
      <dgm:layoutNode name="cycle">
        <dgm:choose name="Name21">
          <dgm:if name="Name22" func="var" arg="dir" op="equ" val="norm">
            <dgm:alg type="cycle">
              <dgm:param type="stAng" val="45"/>
              <dgm:param type="spanAng" val="90"/>
            </dgm:alg>
          </dgm:if>
          <dgm:else name="Name23">
            <dgm:alg type="cycle">
              <dgm:param type="stAng" val="225"/>
              <dgm:param type="spanAng" val="90"/>
            </dgm:alg>
          </dgm:else>
        </dgm:choose>
        <dgm:shape xmlns:r="http://schemas.openxmlformats.org/officeDocument/2006/relationships" r:blip="">
          <dgm:adjLst/>
        </dgm:shape>
        <dgm:presOf/>
        <dgm:constrLst>
          <dgm:constr type="w" for="ch" val="1"/>
          <dgm:constr type="h" for="ch" val="1"/>
          <dgm:constr type="diam" for="ch" forName="conn" refType="diam"/>
        </dgm:constrLst>
        <dgm:layoutNode name="srcNode">
          <dgm:alg type="sp"/>
          <dgm:shape xmlns:r="http://schemas.openxmlformats.org/officeDocument/2006/relationships" type="rect" r:blip="" hideGeom="1">
            <dgm:adjLst/>
          </dgm:shape>
          <dgm:presOf/>
        </dgm:layoutNode>
        <dgm:layoutNode name="conn" styleLbl="parChTrans1D2">
          <dgm:alg type="conn">
            <dgm:param type="connRout" val="curve"/>
            <dgm:param type="srcNode" val="srcNode"/>
            <dgm:param type="dstNode" val="dstNode"/>
            <dgm:param type="begPts" val="ctr"/>
            <dgm:param type="endPts" val="ctr"/>
            <dgm:param type="endSty" val="noArr"/>
          </dgm:alg>
          <dgm:shape xmlns:r="http://schemas.openxmlformats.org/officeDocument/2006/relationships" type="conn" r:blip="">
            <dgm:adjLst/>
          </dgm:shape>
          <dgm:presOf axis="desOrSelf" ptType="sibTrans" hideLastTrans="0" st="0" cnt="1"/>
          <dgm:constrLst>
            <dgm:constr type="begPad"/>
            <dgm:constr type="endPad"/>
          </dgm:constrLst>
        </dgm:layoutNode>
        <dgm:layoutNode name="extraNode">
          <dgm:alg type="sp"/>
          <dgm:shape xmlns:r="http://schemas.openxmlformats.org/officeDocument/2006/relationships" type="rect" r:blip="" hideGeom="1">
            <dgm:adjLst/>
          </dgm:shape>
          <dgm:presOf/>
        </dgm:layoutNode>
        <dgm:layoutNode name="dstNode">
          <dgm:alg type="sp"/>
          <dgm:shape xmlns:r="http://schemas.openxmlformats.org/officeDocument/2006/relationships" type="rect" r:blip="" hideGeom="1">
            <dgm:adjLst/>
          </dgm:shape>
          <dgm:presOf/>
        </dgm:layoutNode>
      </dgm:layoutNode>
      <dgm:forEach name="wrapper" axis="self" ptType="parTrans">
        <dgm:forEach name="wrapper2" axis="self" ptType="sibTrans" st="2">
          <dgm:forEach name="accentRepeat" axis="self">
            <dgm:layoutNode name="accentRepeatNode" styleLbl="solidFgAcc1">
              <dgm:alg type="sp"/>
              <dgm:shape xmlns:r="http://schemas.openxmlformats.org/officeDocument/2006/relationships" type="ellipse" r:blip="">
                <dgm:adjLst/>
              </dgm:shape>
              <dgm:presOf/>
            </dgm:layoutNode>
          </dgm:forEach>
        </dgm:forEach>
      </dgm:forEach>
      <dgm:forEach name="Name24" axis="ch" ptType="node" cnt="1">
        <dgm:layoutNode name="text_1" styleLbl="node1">
          <dgm:varLst>
            <dgm:bulletEnabled val="1"/>
          </dgm:varLst>
          <dgm:choose name="Name25">
            <dgm:if name="Name26" func="var" arg="dir" op="equ" val="norm">
              <dgm:alg type="tx">
                <dgm:param type="parTxLTRAlign" val="l"/>
                <dgm:param type="shpTxLTRAlignCh" val="l"/>
                <dgm:param type="parTxRTLAlign" val="l"/>
                <dgm:param type="shpTxRTLAlignCh" val="l"/>
              </dgm:alg>
            </dgm:if>
            <dgm:else name="Name2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1">
          <dgm:alg type="sp"/>
          <dgm:shape xmlns:r="http://schemas.openxmlformats.org/officeDocument/2006/relationships" r:blip="">
            <dgm:adjLst/>
          </dgm:shape>
          <dgm:presOf/>
          <dgm:constrLst/>
          <dgm:forEach name="Name28" ref="accentRepeat"/>
        </dgm:layoutNode>
      </dgm:forEach>
      <dgm:forEach name="Name29" axis="ch" ptType="node" st="2" cnt="1">
        <dgm:layoutNode name="text_2" styleLbl="node1">
          <dgm:varLst>
            <dgm:bulletEnabled val="1"/>
          </dgm:varLst>
          <dgm:choose name="Name30">
            <dgm:if name="Name31" func="var" arg="dir" op="equ" val="norm">
              <dgm:alg type="tx">
                <dgm:param type="parTxLTRAlign" val="l"/>
                <dgm:param type="shpTxLTRAlignCh" val="l"/>
                <dgm:param type="parTxRTLAlign" val="l"/>
                <dgm:param type="shpTxRTLAlignCh" val="l"/>
              </dgm:alg>
            </dgm:if>
            <dgm:else name="Name3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2">
          <dgm:alg type="sp"/>
          <dgm:shape xmlns:r="http://schemas.openxmlformats.org/officeDocument/2006/relationships" r:blip="">
            <dgm:adjLst/>
          </dgm:shape>
          <dgm:presOf/>
          <dgm:constrLst/>
          <dgm:forEach name="Name33" ref="accentRepeat"/>
        </dgm:layoutNode>
      </dgm:forEach>
      <dgm:forEach name="Name34" axis="ch" ptType="node" st="3" cnt="1">
        <dgm:layoutNode name="text_3" styleLbl="node1">
          <dgm:varLst>
            <dgm:bulletEnabled val="1"/>
          </dgm:varLst>
          <dgm:choose name="Name35">
            <dgm:if name="Name36" func="var" arg="dir" op="equ" val="norm">
              <dgm:alg type="tx">
                <dgm:param type="parTxLTRAlign" val="l"/>
                <dgm:param type="shpTxLTRAlignCh" val="l"/>
                <dgm:param type="parTxRTLAlign" val="l"/>
                <dgm:param type="shpTxRTLAlignCh" val="l"/>
              </dgm:alg>
            </dgm:if>
            <dgm:else name="Name3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3">
          <dgm:alg type="sp"/>
          <dgm:shape xmlns:r="http://schemas.openxmlformats.org/officeDocument/2006/relationships" r:blip="">
            <dgm:adjLst/>
          </dgm:shape>
          <dgm:presOf/>
          <dgm:constrLst/>
          <dgm:forEach name="Name38" ref="accentRepeat"/>
        </dgm:layoutNode>
      </dgm:forEach>
      <dgm:forEach name="Name39" axis="ch" ptType="node" st="4" cnt="1">
        <dgm:layoutNode name="text_4" styleLbl="node1">
          <dgm:varLst>
            <dgm:bulletEnabled val="1"/>
          </dgm:varLst>
          <dgm:choose name="Name40">
            <dgm:if name="Name41" func="var" arg="dir" op="equ" val="norm">
              <dgm:alg type="tx">
                <dgm:param type="parTxLTRAlign" val="l"/>
                <dgm:param type="shpTxLTRAlignCh" val="l"/>
                <dgm:param type="parTxRTLAlign" val="l"/>
                <dgm:param type="shpTxRTLAlignCh" val="l"/>
              </dgm:alg>
            </dgm:if>
            <dgm:else name="Name4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4">
          <dgm:alg type="sp"/>
          <dgm:shape xmlns:r="http://schemas.openxmlformats.org/officeDocument/2006/relationships" r:blip="">
            <dgm:adjLst/>
          </dgm:shape>
          <dgm:presOf/>
          <dgm:constrLst/>
          <dgm:forEach name="Name43" ref="accentRepeat"/>
        </dgm:layoutNode>
      </dgm:forEach>
      <dgm:forEach name="Name44" axis="ch" ptType="node" st="5" cnt="1">
        <dgm:layoutNode name="text_5" styleLbl="node1">
          <dgm:varLst>
            <dgm:bulletEnabled val="1"/>
          </dgm:varLst>
          <dgm:choose name="Name45">
            <dgm:if name="Name46" func="var" arg="dir" op="equ" val="norm">
              <dgm:alg type="tx">
                <dgm:param type="parTxLTRAlign" val="l"/>
                <dgm:param type="shpTxLTRAlignCh" val="l"/>
                <dgm:param type="parTxRTLAlign" val="l"/>
                <dgm:param type="shpTxRTLAlignCh" val="l"/>
              </dgm:alg>
            </dgm:if>
            <dgm:else name="Name4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5">
          <dgm:alg type="sp"/>
          <dgm:shape xmlns:r="http://schemas.openxmlformats.org/officeDocument/2006/relationships" r:blip="">
            <dgm:adjLst/>
          </dgm:shape>
          <dgm:presOf/>
          <dgm:constrLst/>
          <dgm:forEach name="Name48" ref="accentRepeat"/>
        </dgm:layoutNode>
      </dgm:forEach>
      <dgm:forEach name="Name49" axis="ch" ptType="node" st="6" cnt="1">
        <dgm:layoutNode name="text_6" styleLbl="node1">
          <dgm:varLst>
            <dgm:bulletEnabled val="1"/>
          </dgm:varLst>
          <dgm:choose name="Name50">
            <dgm:if name="Name51" func="var" arg="dir" op="equ" val="norm">
              <dgm:alg type="tx">
                <dgm:param type="parTxLTRAlign" val="l"/>
                <dgm:param type="shpTxLTRAlignCh" val="l"/>
                <dgm:param type="parTxRTLAlign" val="l"/>
                <dgm:param type="shpTxRTLAlignCh" val="l"/>
              </dgm:alg>
            </dgm:if>
            <dgm:else name="Name5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6">
          <dgm:alg type="sp"/>
          <dgm:shape xmlns:r="http://schemas.openxmlformats.org/officeDocument/2006/relationships" r:blip="">
            <dgm:adjLst/>
          </dgm:shape>
          <dgm:presOf/>
          <dgm:constrLst/>
          <dgm:forEach name="Name53" ref="accentRepeat"/>
        </dgm:layoutNode>
      </dgm:forEach>
      <dgm:forEach name="Name54" axis="ch" ptType="node" st="7" cnt="1">
        <dgm:layoutNode name="text_7" styleLbl="node1">
          <dgm:varLst>
            <dgm:bulletEnabled val="1"/>
          </dgm:varLst>
          <dgm:choose name="Name55">
            <dgm:if name="Name56" func="var" arg="dir" op="equ" val="norm">
              <dgm:alg type="tx">
                <dgm:param type="parTxLTRAlign" val="l"/>
                <dgm:param type="shpTxLTRAlignCh" val="l"/>
                <dgm:param type="parTxRTLAlign" val="l"/>
                <dgm:param type="shpTxRTLAlignCh" val="l"/>
              </dgm:alg>
            </dgm:if>
            <dgm:else name="Name5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7">
          <dgm:alg type="sp"/>
          <dgm:shape xmlns:r="http://schemas.openxmlformats.org/officeDocument/2006/relationships" r:blip="">
            <dgm:adjLst/>
          </dgm:shape>
          <dgm:presOf/>
          <dgm:constrLst/>
          <dgm:forEach name="Name58" ref="accentRepeat"/>
        </dgm:layoutNode>
      </dgm:forEach>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3" Type="http://schemas.openxmlformats.org/officeDocument/2006/relationships/diagramData" Target="../diagrams/data2.xml"/><Relationship Id="rId7" Type="http://schemas.microsoft.com/office/2007/relationships/diagramDrawing" Target="../diagrams/drawing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diagramColors" Target="../diagrams/colors2.xml"/><Relationship Id="rId5" Type="http://schemas.openxmlformats.org/officeDocument/2006/relationships/diagramQuickStyle" Target="../diagrams/quickStyle2.xml"/><Relationship Id="rId4" Type="http://schemas.openxmlformats.org/officeDocument/2006/relationships/diagramLayout" Target="../diagrams/layout2.xml"/></Relationships>
</file>

<file path=xl/drawings/drawing1.xml><?xml version="1.0" encoding="utf-8"?>
<xdr:wsDr xmlns:xdr="http://schemas.openxmlformats.org/drawingml/2006/spreadsheetDrawing" xmlns:a="http://schemas.openxmlformats.org/drawingml/2006/main">
  <xdr:twoCellAnchor>
    <xdr:from>
      <xdr:col>1</xdr:col>
      <xdr:colOff>160986</xdr:colOff>
      <xdr:row>4</xdr:row>
      <xdr:rowOff>57151</xdr:rowOff>
    </xdr:from>
    <xdr:to>
      <xdr:col>9</xdr:col>
      <xdr:colOff>3085</xdr:colOff>
      <xdr:row>12</xdr:row>
      <xdr:rowOff>40248</xdr:rowOff>
    </xdr:to>
    <xdr:graphicFrame macro="">
      <xdr:nvGraphicFramePr>
        <xdr:cNvPr id="4" name="Diagrama 3">
          <a:extLst>
            <a:ext uri="{FF2B5EF4-FFF2-40B4-BE49-F238E27FC236}">
              <a16:creationId xmlns:a16="http://schemas.microsoft.com/office/drawing/2014/main" id="{70647990-9207-4BA0-92C7-1B05103ADC11}"/>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496375</xdr:colOff>
      <xdr:row>11</xdr:row>
      <xdr:rowOff>147570</xdr:rowOff>
    </xdr:from>
    <xdr:to>
      <xdr:col>11</xdr:col>
      <xdr:colOff>550036</xdr:colOff>
      <xdr:row>32</xdr:row>
      <xdr:rowOff>40246</xdr:rowOff>
    </xdr:to>
    <xdr:sp macro="" textlink="">
      <xdr:nvSpPr>
        <xdr:cNvPr id="5" name="Rectángulo: esquinas redondeadas 4">
          <a:extLst>
            <a:ext uri="{FF2B5EF4-FFF2-40B4-BE49-F238E27FC236}">
              <a16:creationId xmlns:a16="http://schemas.microsoft.com/office/drawing/2014/main" id="{902481A1-EA91-4D24-976D-E1C75CD05620}"/>
            </a:ext>
          </a:extLst>
        </xdr:cNvPr>
        <xdr:cNvSpPr/>
      </xdr:nvSpPr>
      <xdr:spPr>
        <a:xfrm>
          <a:off x="1261058" y="1985493"/>
          <a:ext cx="7700492" cy="327338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s-PE" sz="1400"/>
            <a:t>Para evaluar los impactos ambientales del proyecto de truchicultura en Villa Socca (Puno), se utilizó la Matriz de Leopold, por su capacidad de cruzar acciones del proyecto con factores ambientales afectados. Esta herramienta, adaptada por Conesa (2010), permite asignar valores de magnitud e importancia y obtener una evaluación cuantitativa y cualitativa que facilita la priorización de impactos y la toma de decisiones.</a:t>
          </a:r>
        </a:p>
        <a:p>
          <a:pPr algn="l"/>
          <a:endParaRPr lang="es-PE" sz="1400"/>
        </a:p>
        <a:p>
          <a:pPr algn="l"/>
          <a:r>
            <a:rPr lang="es-PE" sz="1400"/>
            <a:t>La elección se justifica no solo por su utilidad técnica, sino también por su aplicación exitosa en proyectos similares. En la Laguna Suches (Tacna), se empleó esta matriz para analizar impactos significativos sobre agua, paisaje y empleo. Asimismo, en la Laguna Aricota, se usó una metodología similar para evaluar efectos sobre la calidad del agua y la fauna acuática.</a:t>
          </a:r>
        </a:p>
        <a:p>
          <a:pPr algn="l"/>
          <a:endParaRPr lang="es-PE" sz="1400"/>
        </a:p>
        <a:p>
          <a:pPr algn="l"/>
          <a:r>
            <a:rPr lang="es-PE" sz="1400"/>
            <a:t>Estas experiencias demuestran que la matriz es adecuada para proyectos acuícolas en ecosistemas altoandinos, como el presente caso, y facilita la comunicación técnica con autoridades ambientales.</a:t>
          </a:r>
        </a:p>
        <a:p>
          <a:pPr algn="l"/>
          <a:r>
            <a:rPr lang="es-PE" sz="1100"/>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1863538</xdr:colOff>
      <xdr:row>13</xdr:row>
      <xdr:rowOff>43901</xdr:rowOff>
    </xdr:from>
    <xdr:to>
      <xdr:col>3</xdr:col>
      <xdr:colOff>456908</xdr:colOff>
      <xdr:row>15</xdr:row>
      <xdr:rowOff>67714</xdr:rowOff>
    </xdr:to>
    <xdr:sp macro="" textlink="">
      <xdr:nvSpPr>
        <xdr:cNvPr id="2" name="Flecha: curvada hacia abajo 1">
          <a:extLst>
            <a:ext uri="{FF2B5EF4-FFF2-40B4-BE49-F238E27FC236}">
              <a16:creationId xmlns:a16="http://schemas.microsoft.com/office/drawing/2014/main" id="{B6291A2D-1EE0-446B-ABF2-463513EB989D}"/>
            </a:ext>
          </a:extLst>
        </xdr:cNvPr>
        <xdr:cNvSpPr/>
      </xdr:nvSpPr>
      <xdr:spPr>
        <a:xfrm flipH="1">
          <a:off x="5471132" y="3175245"/>
          <a:ext cx="796026" cy="381000"/>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solidFill>
              <a:schemeClr val="tx1"/>
            </a:solidFill>
          </a:endParaRPr>
        </a:p>
      </xdr:txBody>
    </xdr:sp>
    <xdr:clientData/>
  </xdr:twoCellAnchor>
  <xdr:twoCellAnchor>
    <xdr:from>
      <xdr:col>3</xdr:col>
      <xdr:colOff>1488281</xdr:colOff>
      <xdr:row>36</xdr:row>
      <xdr:rowOff>95250</xdr:rowOff>
    </xdr:from>
    <xdr:to>
      <xdr:col>4</xdr:col>
      <xdr:colOff>428624</xdr:colOff>
      <xdr:row>38</xdr:row>
      <xdr:rowOff>59531</xdr:rowOff>
    </xdr:to>
    <xdr:sp macro="" textlink="">
      <xdr:nvSpPr>
        <xdr:cNvPr id="3" name="Flecha: curvada hacia abajo 2">
          <a:extLst>
            <a:ext uri="{FF2B5EF4-FFF2-40B4-BE49-F238E27FC236}">
              <a16:creationId xmlns:a16="http://schemas.microsoft.com/office/drawing/2014/main" id="{03AB6553-1CCF-486A-878B-5736FEE3D6C0}"/>
            </a:ext>
          </a:extLst>
        </xdr:cNvPr>
        <xdr:cNvSpPr/>
      </xdr:nvSpPr>
      <xdr:spPr>
        <a:xfrm>
          <a:off x="7298531" y="7584281"/>
          <a:ext cx="773906" cy="321469"/>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578807</xdr:colOff>
      <xdr:row>2</xdr:row>
      <xdr:rowOff>125913</xdr:rowOff>
    </xdr:from>
    <xdr:to>
      <xdr:col>5</xdr:col>
      <xdr:colOff>2609589</xdr:colOff>
      <xdr:row>25</xdr:row>
      <xdr:rowOff>127549</xdr:rowOff>
    </xdr:to>
    <xdr:pic>
      <xdr:nvPicPr>
        <xdr:cNvPr id="2" name="Imagen 1">
          <a:extLst>
            <a:ext uri="{FF2B5EF4-FFF2-40B4-BE49-F238E27FC236}">
              <a16:creationId xmlns:a16="http://schemas.microsoft.com/office/drawing/2014/main" id="{5C4F90BD-E2B3-41B7-BFDB-C6C59CB9B989}"/>
            </a:ext>
          </a:extLst>
        </xdr:cNvPr>
        <xdr:cNvPicPr>
          <a:picLocks noChangeAspect="1"/>
        </xdr:cNvPicPr>
      </xdr:nvPicPr>
      <xdr:blipFill rotWithShape="1">
        <a:blip xmlns:r="http://schemas.openxmlformats.org/officeDocument/2006/relationships" r:embed="rId1"/>
        <a:srcRect t="23645" r="7558"/>
        <a:stretch/>
      </xdr:blipFill>
      <xdr:spPr>
        <a:xfrm>
          <a:off x="578807" y="517351"/>
          <a:ext cx="7184720" cy="3602869"/>
        </a:xfrm>
        <a:prstGeom prst="rect">
          <a:avLst/>
        </a:prstGeom>
      </xdr:spPr>
    </xdr:pic>
    <xdr:clientData/>
  </xdr:twoCellAnchor>
  <xdr:twoCellAnchor editAs="oneCell">
    <xdr:from>
      <xdr:col>1</xdr:col>
      <xdr:colOff>39144</xdr:colOff>
      <xdr:row>28</xdr:row>
      <xdr:rowOff>13047</xdr:rowOff>
    </xdr:from>
    <xdr:to>
      <xdr:col>5</xdr:col>
      <xdr:colOff>1184844</xdr:colOff>
      <xdr:row>37</xdr:row>
      <xdr:rowOff>118155</xdr:rowOff>
    </xdr:to>
    <xdr:pic>
      <xdr:nvPicPr>
        <xdr:cNvPr id="3" name="Imagen 2">
          <a:extLst>
            <a:ext uri="{FF2B5EF4-FFF2-40B4-BE49-F238E27FC236}">
              <a16:creationId xmlns:a16="http://schemas.microsoft.com/office/drawing/2014/main" id="{5563713E-1DBD-45D1-811E-101A8C0A4E29}"/>
            </a:ext>
          </a:extLst>
        </xdr:cNvPr>
        <xdr:cNvPicPr>
          <a:picLocks noChangeAspect="1"/>
        </xdr:cNvPicPr>
      </xdr:nvPicPr>
      <xdr:blipFill>
        <a:blip xmlns:r="http://schemas.openxmlformats.org/officeDocument/2006/relationships" r:embed="rId2"/>
        <a:stretch>
          <a:fillRect/>
        </a:stretch>
      </xdr:blipFill>
      <xdr:spPr>
        <a:xfrm>
          <a:off x="795925" y="4540684"/>
          <a:ext cx="5542857" cy="1514286"/>
        </a:xfrm>
        <a:prstGeom prst="rect">
          <a:avLst/>
        </a:prstGeom>
      </xdr:spPr>
    </xdr:pic>
    <xdr:clientData/>
  </xdr:twoCellAnchor>
  <xdr:twoCellAnchor>
    <xdr:from>
      <xdr:col>1</xdr:col>
      <xdr:colOff>0</xdr:colOff>
      <xdr:row>63</xdr:row>
      <xdr:rowOff>0</xdr:rowOff>
    </xdr:from>
    <xdr:to>
      <xdr:col>6</xdr:col>
      <xdr:colOff>1332175</xdr:colOff>
      <xdr:row>71</xdr:row>
      <xdr:rowOff>494</xdr:rowOff>
    </xdr:to>
    <xdr:graphicFrame macro="">
      <xdr:nvGraphicFramePr>
        <xdr:cNvPr id="4" name="Diagrama 3">
          <a:extLst>
            <a:ext uri="{FF2B5EF4-FFF2-40B4-BE49-F238E27FC236}">
              <a16:creationId xmlns:a16="http://schemas.microsoft.com/office/drawing/2014/main" id="{9560A45D-4085-490E-9C73-DAFD5181B977}"/>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twoCellAnchor>
    <xdr:from>
      <xdr:col>6</xdr:col>
      <xdr:colOff>913357</xdr:colOff>
      <xdr:row>71</xdr:row>
      <xdr:rowOff>52192</xdr:rowOff>
    </xdr:from>
    <xdr:to>
      <xdr:col>9</xdr:col>
      <xdr:colOff>443630</xdr:colOff>
      <xdr:row>85</xdr:row>
      <xdr:rowOff>130479</xdr:rowOff>
    </xdr:to>
    <xdr:sp macro="" textlink="">
      <xdr:nvSpPr>
        <xdr:cNvPr id="5" name="Rectángulo: esquinas redondeadas 4">
          <a:extLst>
            <a:ext uri="{FF2B5EF4-FFF2-40B4-BE49-F238E27FC236}">
              <a16:creationId xmlns:a16="http://schemas.microsoft.com/office/drawing/2014/main" id="{514360C7-B369-4226-9B0B-48F5B6D6ED23}"/>
            </a:ext>
          </a:extLst>
        </xdr:cNvPr>
        <xdr:cNvSpPr/>
      </xdr:nvSpPr>
      <xdr:spPr>
        <a:xfrm>
          <a:off x="6276062" y="13361096"/>
          <a:ext cx="3679520" cy="283140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s-PE" sz="1400"/>
            <a:t>Estos datos respaldan especialmente los impactos asignados en los factores </a:t>
          </a:r>
          <a:r>
            <a:rPr lang="es-PE" sz="1400" b="1"/>
            <a:t>calidad del agua (A.2.d), eutroficación (D.b) y manejo de residuos (C.5.d).</a:t>
          </a:r>
        </a:p>
        <a:p>
          <a:pPr algn="l"/>
          <a:r>
            <a:rPr lang="es-PE" sz="1400"/>
            <a:t>También se identificó, por ejemplo, que en la laguna Arapa se vertieron hasta 611 kg/año de fósforo por actividad acuícola, con una acumulación de 246 kg en sedimentos, lo que refuerza la justificación de impactos elevados sobre la calidad del agua y los procesos de eutrofización.</a:t>
          </a:r>
        </a:p>
        <a:p>
          <a:pPr algn="l"/>
          <a:endParaRPr lang="es-PE"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28575</xdr:colOff>
      <xdr:row>26</xdr:row>
      <xdr:rowOff>152399</xdr:rowOff>
    </xdr:from>
    <xdr:to>
      <xdr:col>4</xdr:col>
      <xdr:colOff>2371725</xdr:colOff>
      <xdr:row>34</xdr:row>
      <xdr:rowOff>161924</xdr:rowOff>
    </xdr:to>
    <xdr:sp macro="" textlink="">
      <xdr:nvSpPr>
        <xdr:cNvPr id="2" name="Rectángulo 1">
          <a:extLst>
            <a:ext uri="{FF2B5EF4-FFF2-40B4-BE49-F238E27FC236}">
              <a16:creationId xmlns:a16="http://schemas.microsoft.com/office/drawing/2014/main" id="{39380947-74F8-4304-B2B3-1D42FB225AC4}"/>
            </a:ext>
          </a:extLst>
        </xdr:cNvPr>
        <xdr:cNvSpPr/>
      </xdr:nvSpPr>
      <xdr:spPr>
        <a:xfrm>
          <a:off x="790575" y="8162924"/>
          <a:ext cx="4914900" cy="13049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s-PE" sz="1100"/>
            <a:t>La matriz muestra</a:t>
          </a:r>
        </a:p>
      </xdr:txBody>
    </xdr:sp>
    <xdr:clientData/>
  </xdr:twoCellAnchor>
  <xdr:twoCellAnchor>
    <xdr:from>
      <xdr:col>1</xdr:col>
      <xdr:colOff>0</xdr:colOff>
      <xdr:row>36</xdr:row>
      <xdr:rowOff>1</xdr:rowOff>
    </xdr:from>
    <xdr:to>
      <xdr:col>4</xdr:col>
      <xdr:colOff>2343150</xdr:colOff>
      <xdr:row>42</xdr:row>
      <xdr:rowOff>38101</xdr:rowOff>
    </xdr:to>
    <xdr:sp macro="" textlink="">
      <xdr:nvSpPr>
        <xdr:cNvPr id="3" name="Rectángulo 2">
          <a:extLst>
            <a:ext uri="{FF2B5EF4-FFF2-40B4-BE49-F238E27FC236}">
              <a16:creationId xmlns:a16="http://schemas.microsoft.com/office/drawing/2014/main" id="{A6959875-12E8-4229-AA76-AAD17C438B78}"/>
            </a:ext>
          </a:extLst>
        </xdr:cNvPr>
        <xdr:cNvSpPr/>
      </xdr:nvSpPr>
      <xdr:spPr>
        <a:xfrm>
          <a:off x="762000" y="9629776"/>
          <a:ext cx="4914900" cy="10096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s-PE" sz="1100"/>
            <a:t>El análisis </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46A69-D029-4264-BCD1-7E620AD561ED}">
  <dimension ref="B2:C5"/>
  <sheetViews>
    <sheetView zoomScale="60" zoomScaleNormal="60" workbookViewId="0">
      <selection activeCell="B3" sqref="B3"/>
    </sheetView>
  </sheetViews>
  <sheetFormatPr baseColWidth="10" defaultRowHeight="12.75" x14ac:dyDescent="0.2"/>
  <sheetData>
    <row r="2" spans="2:3" ht="15" x14ac:dyDescent="0.25">
      <c r="C2" s="54" t="s">
        <v>249</v>
      </c>
    </row>
    <row r="3" spans="2:3" ht="15.75" x14ac:dyDescent="0.25">
      <c r="B3" s="55" t="s">
        <v>248</v>
      </c>
    </row>
    <row r="4" spans="2:3" x14ac:dyDescent="0.2">
      <c r="B4" s="53"/>
    </row>
    <row r="5" spans="2:3" x14ac:dyDescent="0.2">
      <c r="B5" s="5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C156B-BC48-4C55-AAC7-9EE4E5F1E872}">
  <dimension ref="A2:CF115"/>
  <sheetViews>
    <sheetView zoomScale="55" zoomScaleNormal="55" workbookViewId="0">
      <selection activeCell="E60" sqref="E60:M60"/>
    </sheetView>
  </sheetViews>
  <sheetFormatPr baseColWidth="10" defaultRowHeight="12.75" x14ac:dyDescent="0.2"/>
  <sheetData>
    <row r="2" spans="1:84" ht="26.25" x14ac:dyDescent="0.4">
      <c r="A2" s="123" t="s">
        <v>103</v>
      </c>
      <c r="B2" s="124" t="s">
        <v>0</v>
      </c>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c r="AY2" s="124"/>
      <c r="AZ2" s="124"/>
      <c r="BA2" s="124"/>
      <c r="BB2" s="124"/>
      <c r="BC2" s="124"/>
      <c r="BD2" s="124"/>
      <c r="BE2" s="124"/>
      <c r="BF2" s="124"/>
      <c r="BG2" s="124"/>
      <c r="BH2" s="124"/>
      <c r="BI2" s="124"/>
      <c r="BJ2" s="124"/>
      <c r="BK2" s="124"/>
      <c r="BL2" s="124"/>
      <c r="BM2" s="124"/>
      <c r="BN2" s="124"/>
      <c r="BO2" s="124"/>
      <c r="BP2" s="124"/>
      <c r="BQ2" s="124"/>
      <c r="BR2" s="124"/>
      <c r="BS2" s="124"/>
      <c r="BT2" s="124"/>
      <c r="BU2" s="124"/>
      <c r="BV2" s="124"/>
      <c r="BW2" s="124"/>
      <c r="BX2" s="124"/>
      <c r="BY2" s="124"/>
      <c r="BZ2" s="124"/>
      <c r="CA2" s="124"/>
      <c r="CB2" s="124"/>
    </row>
    <row r="3" spans="1:84" ht="18" x14ac:dyDescent="0.25">
      <c r="A3" s="123"/>
      <c r="B3" s="125" t="s">
        <v>1</v>
      </c>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c r="AY3" s="125"/>
      <c r="AZ3" s="125"/>
      <c r="BA3" s="125"/>
      <c r="BB3" s="125"/>
      <c r="BC3" s="125"/>
      <c r="BD3" s="125"/>
      <c r="BE3" s="125"/>
      <c r="BF3" s="125"/>
      <c r="BG3" s="125"/>
      <c r="BH3" s="125"/>
      <c r="BI3" s="125"/>
      <c r="BJ3" s="125"/>
      <c r="BK3" s="125"/>
      <c r="BL3" s="125"/>
      <c r="BM3" s="125"/>
      <c r="BN3" s="125"/>
      <c r="BO3" s="125"/>
      <c r="BP3" s="125"/>
      <c r="BQ3" s="125"/>
      <c r="BR3" s="125"/>
      <c r="BS3" s="125"/>
      <c r="BT3" s="125"/>
      <c r="BU3" s="125"/>
      <c r="BV3" s="125"/>
      <c r="BW3" s="125"/>
      <c r="BX3" s="125"/>
      <c r="BY3" s="125"/>
      <c r="BZ3" s="125"/>
      <c r="CA3" s="125"/>
      <c r="CB3" s="125"/>
    </row>
    <row r="4" spans="1:84" x14ac:dyDescent="0.2">
      <c r="A4" s="123"/>
      <c r="B4" s="126" t="s">
        <v>2</v>
      </c>
      <c r="C4" s="127"/>
      <c r="D4" s="127"/>
      <c r="E4" s="127"/>
      <c r="F4" s="127"/>
      <c r="G4" s="127"/>
      <c r="H4" s="127"/>
      <c r="I4" s="127"/>
      <c r="J4" s="127"/>
      <c r="K4" s="127"/>
      <c r="L4" s="127"/>
      <c r="M4" s="128"/>
      <c r="N4" s="129" t="s">
        <v>3</v>
      </c>
      <c r="O4" s="129"/>
      <c r="P4" s="129"/>
      <c r="Q4" s="129"/>
      <c r="R4" s="129"/>
      <c r="S4" s="129"/>
      <c r="T4" s="129"/>
      <c r="U4" s="129"/>
      <c r="V4" s="129"/>
      <c r="W4" s="129"/>
      <c r="X4" s="129"/>
      <c r="Y4" s="129"/>
      <c r="Z4" s="129"/>
      <c r="AA4" s="130" t="s">
        <v>104</v>
      </c>
      <c r="AB4" s="130"/>
      <c r="AC4" s="130"/>
      <c r="AD4" s="130"/>
      <c r="AE4" s="130"/>
      <c r="AF4" s="130"/>
      <c r="AG4" s="130"/>
      <c r="AH4" s="130"/>
      <c r="AI4" s="130"/>
      <c r="AJ4" s="130"/>
      <c r="AK4" s="130"/>
      <c r="AL4" s="130"/>
      <c r="AM4" s="5" t="s">
        <v>115</v>
      </c>
      <c r="AN4" s="131" t="s">
        <v>116</v>
      </c>
      <c r="AO4" s="131"/>
      <c r="AP4" s="131"/>
      <c r="AQ4" s="131"/>
      <c r="AR4" s="131"/>
      <c r="AS4" s="131"/>
      <c r="AT4" s="132" t="s">
        <v>122</v>
      </c>
      <c r="AU4" s="132"/>
      <c r="AV4" s="132"/>
      <c r="AW4" s="132"/>
      <c r="AX4" s="132"/>
      <c r="AY4" s="129" t="s">
        <v>131</v>
      </c>
      <c r="AZ4" s="129"/>
      <c r="BA4" s="129"/>
      <c r="BB4" s="129"/>
      <c r="BC4" s="129"/>
      <c r="BD4" s="133" t="s">
        <v>132</v>
      </c>
      <c r="BE4" s="133"/>
      <c r="BF4" s="133"/>
      <c r="BG4" s="133"/>
      <c r="BH4" s="133"/>
      <c r="BI4" s="133"/>
      <c r="BJ4" s="133"/>
      <c r="BK4" s="133"/>
      <c r="BL4" s="133"/>
      <c r="BM4" s="133"/>
      <c r="BN4" s="133"/>
      <c r="BO4" s="133"/>
      <c r="BP4" s="133"/>
      <c r="BQ4" s="133"/>
      <c r="BR4" s="133"/>
      <c r="BS4" s="136" t="s">
        <v>145</v>
      </c>
      <c r="BT4" s="136"/>
      <c r="BU4" s="136"/>
      <c r="BV4" s="136"/>
      <c r="BW4" s="136"/>
      <c r="BX4" s="129" t="s">
        <v>146</v>
      </c>
      <c r="BY4" s="129"/>
      <c r="BZ4" s="129"/>
      <c r="CA4" s="137" t="s">
        <v>147</v>
      </c>
      <c r="CB4" s="138"/>
      <c r="CC4" s="106"/>
      <c r="CD4" s="107" t="s">
        <v>102</v>
      </c>
      <c r="CE4" s="108"/>
      <c r="CF4" s="109"/>
    </row>
    <row r="5" spans="1:84" x14ac:dyDescent="0.2">
      <c r="A5" s="123"/>
      <c r="B5" s="116" t="s">
        <v>174</v>
      </c>
      <c r="C5" s="117"/>
      <c r="D5" s="117"/>
      <c r="E5" s="117"/>
      <c r="F5" s="117"/>
      <c r="G5" s="117"/>
      <c r="H5" s="117"/>
      <c r="I5" s="117"/>
      <c r="J5" s="117"/>
      <c r="K5" s="117"/>
      <c r="L5" s="117"/>
      <c r="M5" s="118"/>
      <c r="N5" s="119" t="s">
        <v>4</v>
      </c>
      <c r="O5" s="119" t="s">
        <v>151</v>
      </c>
      <c r="P5" s="121" t="s">
        <v>5</v>
      </c>
      <c r="Q5" s="121" t="s">
        <v>6</v>
      </c>
      <c r="R5" s="121" t="s">
        <v>7</v>
      </c>
      <c r="S5" s="121" t="s">
        <v>8</v>
      </c>
      <c r="T5" s="121" t="s">
        <v>9</v>
      </c>
      <c r="U5" s="134" t="s">
        <v>36</v>
      </c>
      <c r="V5" s="134" t="s">
        <v>37</v>
      </c>
      <c r="W5" s="134" t="s">
        <v>38</v>
      </c>
      <c r="X5" s="134" t="s">
        <v>39</v>
      </c>
      <c r="Y5" s="134" t="s">
        <v>40</v>
      </c>
      <c r="Z5" s="134" t="s">
        <v>41</v>
      </c>
      <c r="AA5" s="139" t="s">
        <v>105</v>
      </c>
      <c r="AB5" s="139" t="s">
        <v>106</v>
      </c>
      <c r="AC5" s="139" t="s">
        <v>163</v>
      </c>
      <c r="AD5" s="139" t="s">
        <v>107</v>
      </c>
      <c r="AE5" s="139" t="s">
        <v>175</v>
      </c>
      <c r="AF5" s="139" t="s">
        <v>108</v>
      </c>
      <c r="AG5" s="139" t="s">
        <v>109</v>
      </c>
      <c r="AH5" s="139" t="s">
        <v>111</v>
      </c>
      <c r="AI5" s="139" t="s">
        <v>110</v>
      </c>
      <c r="AJ5" s="139" t="s">
        <v>164</v>
      </c>
      <c r="AK5" s="139" t="s">
        <v>112</v>
      </c>
      <c r="AL5" s="139" t="s">
        <v>165</v>
      </c>
      <c r="AM5" s="120" t="s">
        <v>113</v>
      </c>
      <c r="AN5" s="120" t="s">
        <v>166</v>
      </c>
      <c r="AO5" s="120" t="s">
        <v>117</v>
      </c>
      <c r="AP5" s="120" t="s">
        <v>118</v>
      </c>
      <c r="AQ5" s="120" t="s">
        <v>119</v>
      </c>
      <c r="AR5" s="139" t="s">
        <v>121</v>
      </c>
      <c r="AS5" s="120" t="s">
        <v>127</v>
      </c>
      <c r="AT5" s="120" t="s">
        <v>123</v>
      </c>
      <c r="AU5" s="120" t="s">
        <v>124</v>
      </c>
      <c r="AV5" s="120" t="s">
        <v>167</v>
      </c>
      <c r="AW5" s="120" t="s">
        <v>125</v>
      </c>
      <c r="AX5" s="139" t="s">
        <v>126</v>
      </c>
      <c r="AY5" s="139" t="s">
        <v>176</v>
      </c>
      <c r="AZ5" s="139" t="s">
        <v>168</v>
      </c>
      <c r="BA5" s="120" t="s">
        <v>128</v>
      </c>
      <c r="BB5" s="120" t="s">
        <v>129</v>
      </c>
      <c r="BC5" s="139" t="s">
        <v>130</v>
      </c>
      <c r="BD5" s="139"/>
      <c r="BE5" s="120" t="s">
        <v>133</v>
      </c>
      <c r="BF5" s="120" t="s">
        <v>134</v>
      </c>
      <c r="BG5" s="120" t="s">
        <v>169</v>
      </c>
      <c r="BH5" s="139" t="s">
        <v>135</v>
      </c>
      <c r="BI5" s="120" t="s">
        <v>136</v>
      </c>
      <c r="BJ5" s="120" t="s">
        <v>137</v>
      </c>
      <c r="BK5" s="120" t="s">
        <v>138</v>
      </c>
      <c r="BL5" s="120" t="s">
        <v>170</v>
      </c>
      <c r="BM5" s="120" t="s">
        <v>144</v>
      </c>
      <c r="BN5" s="139" t="s">
        <v>139</v>
      </c>
      <c r="BO5" s="120" t="s">
        <v>140</v>
      </c>
      <c r="BP5" s="120" t="s">
        <v>141</v>
      </c>
      <c r="BQ5" s="120" t="s">
        <v>142</v>
      </c>
      <c r="BR5" s="139" t="s">
        <v>143</v>
      </c>
      <c r="BS5" s="120" t="s">
        <v>148</v>
      </c>
      <c r="BT5" s="120"/>
      <c r="BU5" s="120" t="s">
        <v>149</v>
      </c>
      <c r="BV5" s="120" t="s">
        <v>150</v>
      </c>
      <c r="BW5" s="139" t="s">
        <v>120</v>
      </c>
      <c r="BX5" s="120"/>
      <c r="BY5" s="120"/>
      <c r="BZ5" s="120" t="s">
        <v>115</v>
      </c>
      <c r="CA5" s="120" t="s">
        <v>12</v>
      </c>
      <c r="CB5" s="120" t="s">
        <v>114</v>
      </c>
      <c r="CC5" s="106"/>
      <c r="CD5" s="110"/>
      <c r="CE5" s="111"/>
      <c r="CF5" s="112"/>
    </row>
    <row r="6" spans="1:84" x14ac:dyDescent="0.2">
      <c r="A6" s="123"/>
      <c r="B6" s="116"/>
      <c r="C6" s="117"/>
      <c r="D6" s="117"/>
      <c r="E6" s="117"/>
      <c r="F6" s="117"/>
      <c r="G6" s="117"/>
      <c r="H6" s="117"/>
      <c r="I6" s="117"/>
      <c r="J6" s="117"/>
      <c r="K6" s="117"/>
      <c r="L6" s="117"/>
      <c r="M6" s="118"/>
      <c r="N6" s="120"/>
      <c r="O6" s="120"/>
      <c r="P6" s="122"/>
      <c r="Q6" s="122"/>
      <c r="R6" s="122"/>
      <c r="S6" s="122"/>
      <c r="T6" s="122"/>
      <c r="U6" s="135"/>
      <c r="V6" s="135"/>
      <c r="W6" s="135"/>
      <c r="X6" s="135"/>
      <c r="Y6" s="135"/>
      <c r="Z6" s="135"/>
      <c r="AA6" s="140"/>
      <c r="AB6" s="140"/>
      <c r="AC6" s="140"/>
      <c r="AD6" s="140"/>
      <c r="AE6" s="140"/>
      <c r="AF6" s="140"/>
      <c r="AG6" s="140"/>
      <c r="AH6" s="140"/>
      <c r="AI6" s="140"/>
      <c r="AJ6" s="140"/>
      <c r="AK6" s="140"/>
      <c r="AL6" s="140"/>
      <c r="AM6" s="120"/>
      <c r="AN6" s="120"/>
      <c r="AO6" s="120"/>
      <c r="AP6" s="120"/>
      <c r="AQ6" s="120"/>
      <c r="AR6" s="140"/>
      <c r="AS6" s="120"/>
      <c r="AT6" s="120"/>
      <c r="AU6" s="120"/>
      <c r="AV6" s="120"/>
      <c r="AW6" s="120"/>
      <c r="AX6" s="140"/>
      <c r="AY6" s="140"/>
      <c r="AZ6" s="140"/>
      <c r="BA6" s="120"/>
      <c r="BB6" s="120"/>
      <c r="BC6" s="140"/>
      <c r="BD6" s="140"/>
      <c r="BE6" s="120"/>
      <c r="BF6" s="120"/>
      <c r="BG6" s="120"/>
      <c r="BH6" s="140"/>
      <c r="BI6" s="120"/>
      <c r="BJ6" s="120"/>
      <c r="BK6" s="120"/>
      <c r="BL6" s="120"/>
      <c r="BM6" s="120"/>
      <c r="BN6" s="140"/>
      <c r="BO6" s="120"/>
      <c r="BP6" s="120"/>
      <c r="BQ6" s="120"/>
      <c r="BR6" s="140"/>
      <c r="BS6" s="120"/>
      <c r="BT6" s="120"/>
      <c r="BU6" s="120"/>
      <c r="BV6" s="120"/>
      <c r="BW6" s="140"/>
      <c r="BX6" s="120"/>
      <c r="BY6" s="120"/>
      <c r="BZ6" s="120"/>
      <c r="CA6" s="120"/>
      <c r="CB6" s="120"/>
      <c r="CC6" s="106"/>
      <c r="CD6" s="110"/>
      <c r="CE6" s="111"/>
      <c r="CF6" s="112"/>
    </row>
    <row r="7" spans="1:84" x14ac:dyDescent="0.2">
      <c r="A7" s="123"/>
      <c r="B7" s="116"/>
      <c r="C7" s="117"/>
      <c r="D7" s="117"/>
      <c r="E7" s="117"/>
      <c r="F7" s="117"/>
      <c r="G7" s="117"/>
      <c r="H7" s="117"/>
      <c r="I7" s="117"/>
      <c r="J7" s="117"/>
      <c r="K7" s="117"/>
      <c r="L7" s="117"/>
      <c r="M7" s="118"/>
      <c r="N7" s="120"/>
      <c r="O7" s="120"/>
      <c r="P7" s="122"/>
      <c r="Q7" s="122"/>
      <c r="R7" s="122"/>
      <c r="S7" s="122"/>
      <c r="T7" s="122"/>
      <c r="U7" s="135"/>
      <c r="V7" s="135"/>
      <c r="W7" s="135"/>
      <c r="X7" s="135"/>
      <c r="Y7" s="135"/>
      <c r="Z7" s="135"/>
      <c r="AA7" s="140"/>
      <c r="AB7" s="140"/>
      <c r="AC7" s="140"/>
      <c r="AD7" s="140"/>
      <c r="AE7" s="140"/>
      <c r="AF7" s="140"/>
      <c r="AG7" s="140"/>
      <c r="AH7" s="140"/>
      <c r="AI7" s="140"/>
      <c r="AJ7" s="140"/>
      <c r="AK7" s="140"/>
      <c r="AL7" s="140"/>
      <c r="AM7" s="120"/>
      <c r="AN7" s="120"/>
      <c r="AO7" s="120"/>
      <c r="AP7" s="120"/>
      <c r="AQ7" s="120"/>
      <c r="AR7" s="140"/>
      <c r="AS7" s="120"/>
      <c r="AT7" s="120"/>
      <c r="AU7" s="120"/>
      <c r="AV7" s="120"/>
      <c r="AW7" s="120"/>
      <c r="AX7" s="140"/>
      <c r="AY7" s="140"/>
      <c r="AZ7" s="140"/>
      <c r="BA7" s="120"/>
      <c r="BB7" s="120"/>
      <c r="BC7" s="140"/>
      <c r="BD7" s="140"/>
      <c r="BE7" s="120"/>
      <c r="BF7" s="120"/>
      <c r="BG7" s="120"/>
      <c r="BH7" s="140"/>
      <c r="BI7" s="120"/>
      <c r="BJ7" s="120"/>
      <c r="BK7" s="120"/>
      <c r="BL7" s="120"/>
      <c r="BM7" s="120"/>
      <c r="BN7" s="140"/>
      <c r="BO7" s="120"/>
      <c r="BP7" s="120"/>
      <c r="BQ7" s="120"/>
      <c r="BR7" s="140"/>
      <c r="BS7" s="120"/>
      <c r="BT7" s="120"/>
      <c r="BU7" s="120"/>
      <c r="BV7" s="120"/>
      <c r="BW7" s="140"/>
      <c r="BX7" s="120"/>
      <c r="BY7" s="120"/>
      <c r="BZ7" s="120"/>
      <c r="CA7" s="120"/>
      <c r="CB7" s="120"/>
      <c r="CC7" s="106"/>
      <c r="CD7" s="110"/>
      <c r="CE7" s="111"/>
      <c r="CF7" s="112"/>
    </row>
    <row r="8" spans="1:84" x14ac:dyDescent="0.2">
      <c r="A8" s="123"/>
      <c r="B8" s="116" t="s">
        <v>171</v>
      </c>
      <c r="C8" s="117"/>
      <c r="D8" s="117"/>
      <c r="E8" s="117"/>
      <c r="F8" s="117"/>
      <c r="G8" s="117"/>
      <c r="H8" s="117"/>
      <c r="I8" s="117"/>
      <c r="J8" s="117"/>
      <c r="K8" s="117"/>
      <c r="L8" s="117"/>
      <c r="M8" s="118"/>
      <c r="N8" s="120"/>
      <c r="O8" s="120"/>
      <c r="P8" s="122"/>
      <c r="Q8" s="122"/>
      <c r="R8" s="122"/>
      <c r="S8" s="122"/>
      <c r="T8" s="122"/>
      <c r="U8" s="135"/>
      <c r="V8" s="135"/>
      <c r="W8" s="135"/>
      <c r="X8" s="135"/>
      <c r="Y8" s="135"/>
      <c r="Z8" s="135"/>
      <c r="AA8" s="140"/>
      <c r="AB8" s="140"/>
      <c r="AC8" s="140"/>
      <c r="AD8" s="140"/>
      <c r="AE8" s="140"/>
      <c r="AF8" s="140"/>
      <c r="AG8" s="140"/>
      <c r="AH8" s="140"/>
      <c r="AI8" s="140"/>
      <c r="AJ8" s="140"/>
      <c r="AK8" s="140"/>
      <c r="AL8" s="140"/>
      <c r="AM8" s="120"/>
      <c r="AN8" s="120"/>
      <c r="AO8" s="120"/>
      <c r="AP8" s="120"/>
      <c r="AQ8" s="120"/>
      <c r="AR8" s="140"/>
      <c r="AS8" s="120"/>
      <c r="AT8" s="120"/>
      <c r="AU8" s="120"/>
      <c r="AV8" s="120"/>
      <c r="AW8" s="120"/>
      <c r="AX8" s="140"/>
      <c r="AY8" s="140"/>
      <c r="AZ8" s="140"/>
      <c r="BA8" s="120"/>
      <c r="BB8" s="120"/>
      <c r="BC8" s="140"/>
      <c r="BD8" s="140"/>
      <c r="BE8" s="120"/>
      <c r="BF8" s="120"/>
      <c r="BG8" s="120"/>
      <c r="BH8" s="140"/>
      <c r="BI8" s="120"/>
      <c r="BJ8" s="120"/>
      <c r="BK8" s="120"/>
      <c r="BL8" s="120"/>
      <c r="BM8" s="120"/>
      <c r="BN8" s="140"/>
      <c r="BO8" s="120"/>
      <c r="BP8" s="120"/>
      <c r="BQ8" s="120"/>
      <c r="BR8" s="140"/>
      <c r="BS8" s="120"/>
      <c r="BT8" s="120"/>
      <c r="BU8" s="120"/>
      <c r="BV8" s="120"/>
      <c r="BW8" s="140"/>
      <c r="BX8" s="120"/>
      <c r="BY8" s="120"/>
      <c r="BZ8" s="120"/>
      <c r="CA8" s="120"/>
      <c r="CB8" s="120"/>
      <c r="CC8" s="106"/>
      <c r="CD8" s="110"/>
      <c r="CE8" s="111"/>
      <c r="CF8" s="112"/>
    </row>
    <row r="9" spans="1:84" x14ac:dyDescent="0.2">
      <c r="A9" s="123"/>
      <c r="B9" s="116"/>
      <c r="C9" s="117"/>
      <c r="D9" s="117"/>
      <c r="E9" s="117"/>
      <c r="F9" s="117"/>
      <c r="G9" s="117"/>
      <c r="H9" s="117"/>
      <c r="I9" s="117"/>
      <c r="J9" s="117"/>
      <c r="K9" s="117"/>
      <c r="L9" s="117"/>
      <c r="M9" s="118"/>
      <c r="N9" s="120"/>
      <c r="O9" s="120"/>
      <c r="P9" s="122"/>
      <c r="Q9" s="122"/>
      <c r="R9" s="122"/>
      <c r="S9" s="122"/>
      <c r="T9" s="122"/>
      <c r="U9" s="135"/>
      <c r="V9" s="135"/>
      <c r="W9" s="135"/>
      <c r="X9" s="135"/>
      <c r="Y9" s="135"/>
      <c r="Z9" s="135"/>
      <c r="AA9" s="140"/>
      <c r="AB9" s="140"/>
      <c r="AC9" s="140"/>
      <c r="AD9" s="140"/>
      <c r="AE9" s="140"/>
      <c r="AF9" s="140"/>
      <c r="AG9" s="140"/>
      <c r="AH9" s="140"/>
      <c r="AI9" s="140"/>
      <c r="AJ9" s="140"/>
      <c r="AK9" s="140"/>
      <c r="AL9" s="140"/>
      <c r="AM9" s="120"/>
      <c r="AN9" s="120"/>
      <c r="AO9" s="120"/>
      <c r="AP9" s="120"/>
      <c r="AQ9" s="120"/>
      <c r="AR9" s="140"/>
      <c r="AS9" s="120"/>
      <c r="AT9" s="120"/>
      <c r="AU9" s="120"/>
      <c r="AV9" s="120"/>
      <c r="AW9" s="120"/>
      <c r="AX9" s="140"/>
      <c r="AY9" s="140"/>
      <c r="AZ9" s="140"/>
      <c r="BA9" s="120"/>
      <c r="BB9" s="120"/>
      <c r="BC9" s="140"/>
      <c r="BD9" s="140"/>
      <c r="BE9" s="120"/>
      <c r="BF9" s="120"/>
      <c r="BG9" s="120"/>
      <c r="BH9" s="140"/>
      <c r="BI9" s="120"/>
      <c r="BJ9" s="120"/>
      <c r="BK9" s="120"/>
      <c r="BL9" s="120"/>
      <c r="BM9" s="120"/>
      <c r="BN9" s="140"/>
      <c r="BO9" s="120"/>
      <c r="BP9" s="120"/>
      <c r="BQ9" s="120"/>
      <c r="BR9" s="140"/>
      <c r="BS9" s="120"/>
      <c r="BT9" s="120"/>
      <c r="BU9" s="120"/>
      <c r="BV9" s="120"/>
      <c r="BW9" s="140"/>
      <c r="BX9" s="120"/>
      <c r="BY9" s="120"/>
      <c r="BZ9" s="120"/>
      <c r="CA9" s="120"/>
      <c r="CB9" s="120"/>
      <c r="CC9" s="106"/>
      <c r="CD9" s="110"/>
      <c r="CE9" s="111"/>
      <c r="CF9" s="112"/>
    </row>
    <row r="10" spans="1:84" x14ac:dyDescent="0.2">
      <c r="A10" s="123"/>
      <c r="B10" s="116"/>
      <c r="C10" s="117"/>
      <c r="D10" s="117"/>
      <c r="E10" s="117"/>
      <c r="F10" s="117"/>
      <c r="G10" s="117"/>
      <c r="H10" s="117"/>
      <c r="I10" s="117"/>
      <c r="J10" s="117"/>
      <c r="K10" s="117"/>
      <c r="L10" s="117"/>
      <c r="M10" s="118"/>
      <c r="N10" s="120"/>
      <c r="O10" s="120"/>
      <c r="P10" s="122"/>
      <c r="Q10" s="122"/>
      <c r="R10" s="122"/>
      <c r="S10" s="122"/>
      <c r="T10" s="122"/>
      <c r="U10" s="135"/>
      <c r="V10" s="135"/>
      <c r="W10" s="135"/>
      <c r="X10" s="135"/>
      <c r="Y10" s="135"/>
      <c r="Z10" s="135"/>
      <c r="AA10" s="140"/>
      <c r="AB10" s="140"/>
      <c r="AC10" s="140"/>
      <c r="AD10" s="140"/>
      <c r="AE10" s="140"/>
      <c r="AF10" s="140"/>
      <c r="AG10" s="140"/>
      <c r="AH10" s="140"/>
      <c r="AI10" s="140"/>
      <c r="AJ10" s="140"/>
      <c r="AK10" s="140"/>
      <c r="AL10" s="140"/>
      <c r="AM10" s="120"/>
      <c r="AN10" s="120"/>
      <c r="AO10" s="120"/>
      <c r="AP10" s="120"/>
      <c r="AQ10" s="120"/>
      <c r="AR10" s="140"/>
      <c r="AS10" s="120"/>
      <c r="AT10" s="120"/>
      <c r="AU10" s="120"/>
      <c r="AV10" s="120"/>
      <c r="AW10" s="120"/>
      <c r="AX10" s="140"/>
      <c r="AY10" s="140"/>
      <c r="AZ10" s="140"/>
      <c r="BA10" s="120"/>
      <c r="BB10" s="120"/>
      <c r="BC10" s="140"/>
      <c r="BD10" s="140"/>
      <c r="BE10" s="120"/>
      <c r="BF10" s="120"/>
      <c r="BG10" s="120"/>
      <c r="BH10" s="140"/>
      <c r="BI10" s="120"/>
      <c r="BJ10" s="120"/>
      <c r="BK10" s="120"/>
      <c r="BL10" s="120"/>
      <c r="BM10" s="120"/>
      <c r="BN10" s="140"/>
      <c r="BO10" s="120"/>
      <c r="BP10" s="120"/>
      <c r="BQ10" s="120"/>
      <c r="BR10" s="140"/>
      <c r="BS10" s="120"/>
      <c r="BT10" s="120"/>
      <c r="BU10" s="120"/>
      <c r="BV10" s="120"/>
      <c r="BW10" s="140"/>
      <c r="BX10" s="120"/>
      <c r="BY10" s="120"/>
      <c r="BZ10" s="120"/>
      <c r="CA10" s="120"/>
      <c r="CB10" s="120"/>
      <c r="CC10" s="106"/>
      <c r="CD10" s="110"/>
      <c r="CE10" s="111"/>
      <c r="CF10" s="112"/>
    </row>
    <row r="11" spans="1:84" x14ac:dyDescent="0.2">
      <c r="A11" s="123"/>
      <c r="B11" s="116"/>
      <c r="C11" s="117"/>
      <c r="D11" s="117"/>
      <c r="E11" s="117"/>
      <c r="F11" s="117"/>
      <c r="G11" s="117"/>
      <c r="H11" s="117"/>
      <c r="I11" s="117"/>
      <c r="J11" s="117"/>
      <c r="K11" s="117"/>
      <c r="L11" s="117"/>
      <c r="M11" s="118"/>
      <c r="N11" s="120"/>
      <c r="O11" s="120"/>
      <c r="P11" s="122"/>
      <c r="Q11" s="122"/>
      <c r="R11" s="122"/>
      <c r="S11" s="122"/>
      <c r="T11" s="122"/>
      <c r="U11" s="135"/>
      <c r="V11" s="135"/>
      <c r="W11" s="135"/>
      <c r="X11" s="135"/>
      <c r="Y11" s="135"/>
      <c r="Z11" s="135"/>
      <c r="AA11" s="140"/>
      <c r="AB11" s="140"/>
      <c r="AC11" s="140"/>
      <c r="AD11" s="140"/>
      <c r="AE11" s="140"/>
      <c r="AF11" s="140"/>
      <c r="AG11" s="140"/>
      <c r="AH11" s="140"/>
      <c r="AI11" s="140"/>
      <c r="AJ11" s="140"/>
      <c r="AK11" s="140"/>
      <c r="AL11" s="140"/>
      <c r="AM11" s="120"/>
      <c r="AN11" s="120"/>
      <c r="AO11" s="120"/>
      <c r="AP11" s="120"/>
      <c r="AQ11" s="120"/>
      <c r="AR11" s="140"/>
      <c r="AS11" s="120"/>
      <c r="AT11" s="120"/>
      <c r="AU11" s="120"/>
      <c r="AV11" s="120"/>
      <c r="AW11" s="120"/>
      <c r="AX11" s="140"/>
      <c r="AY11" s="140"/>
      <c r="AZ11" s="140"/>
      <c r="BA11" s="120"/>
      <c r="BB11" s="120"/>
      <c r="BC11" s="140"/>
      <c r="BD11" s="140"/>
      <c r="BE11" s="120"/>
      <c r="BF11" s="120"/>
      <c r="BG11" s="120"/>
      <c r="BH11" s="140"/>
      <c r="BI11" s="120"/>
      <c r="BJ11" s="120"/>
      <c r="BK11" s="120"/>
      <c r="BL11" s="120"/>
      <c r="BM11" s="120"/>
      <c r="BN11" s="140"/>
      <c r="BO11" s="120"/>
      <c r="BP11" s="120"/>
      <c r="BQ11" s="120"/>
      <c r="BR11" s="140"/>
      <c r="BS11" s="120"/>
      <c r="BT11" s="120"/>
      <c r="BU11" s="120"/>
      <c r="BV11" s="120"/>
      <c r="BW11" s="140"/>
      <c r="BX11" s="120"/>
      <c r="BY11" s="120"/>
      <c r="BZ11" s="120"/>
      <c r="CA11" s="120"/>
      <c r="CB11" s="120"/>
      <c r="CC11" s="106"/>
      <c r="CD11" s="110"/>
      <c r="CE11" s="111"/>
      <c r="CF11" s="112"/>
    </row>
    <row r="12" spans="1:84" x14ac:dyDescent="0.2">
      <c r="A12" s="123"/>
      <c r="B12" s="116" t="s">
        <v>172</v>
      </c>
      <c r="C12" s="117"/>
      <c r="D12" s="117"/>
      <c r="E12" s="117"/>
      <c r="F12" s="117"/>
      <c r="G12" s="117"/>
      <c r="H12" s="117"/>
      <c r="I12" s="117"/>
      <c r="J12" s="117"/>
      <c r="K12" s="117"/>
      <c r="L12" s="117"/>
      <c r="M12" s="118"/>
      <c r="N12" s="120"/>
      <c r="O12" s="120"/>
      <c r="P12" s="122"/>
      <c r="Q12" s="122"/>
      <c r="R12" s="122"/>
      <c r="S12" s="122"/>
      <c r="T12" s="122"/>
      <c r="U12" s="135"/>
      <c r="V12" s="135"/>
      <c r="W12" s="135"/>
      <c r="X12" s="135"/>
      <c r="Y12" s="135"/>
      <c r="Z12" s="135"/>
      <c r="AA12" s="140"/>
      <c r="AB12" s="140"/>
      <c r="AC12" s="140"/>
      <c r="AD12" s="140"/>
      <c r="AE12" s="140"/>
      <c r="AF12" s="140"/>
      <c r="AG12" s="140"/>
      <c r="AH12" s="140"/>
      <c r="AI12" s="140"/>
      <c r="AJ12" s="140"/>
      <c r="AK12" s="140"/>
      <c r="AL12" s="140"/>
      <c r="AM12" s="120"/>
      <c r="AN12" s="120"/>
      <c r="AO12" s="120"/>
      <c r="AP12" s="120"/>
      <c r="AQ12" s="120"/>
      <c r="AR12" s="140"/>
      <c r="AS12" s="120"/>
      <c r="AT12" s="120"/>
      <c r="AU12" s="120"/>
      <c r="AV12" s="120"/>
      <c r="AW12" s="120"/>
      <c r="AX12" s="140"/>
      <c r="AY12" s="140"/>
      <c r="AZ12" s="140"/>
      <c r="BA12" s="120"/>
      <c r="BB12" s="120"/>
      <c r="BC12" s="140"/>
      <c r="BD12" s="140"/>
      <c r="BE12" s="120"/>
      <c r="BF12" s="120"/>
      <c r="BG12" s="120"/>
      <c r="BH12" s="140"/>
      <c r="BI12" s="120"/>
      <c r="BJ12" s="120"/>
      <c r="BK12" s="120"/>
      <c r="BL12" s="120"/>
      <c r="BM12" s="120"/>
      <c r="BN12" s="140"/>
      <c r="BO12" s="120"/>
      <c r="BP12" s="120"/>
      <c r="BQ12" s="120"/>
      <c r="BR12" s="140"/>
      <c r="BS12" s="120"/>
      <c r="BT12" s="120"/>
      <c r="BU12" s="120"/>
      <c r="BV12" s="120"/>
      <c r="BW12" s="140"/>
      <c r="BX12" s="120"/>
      <c r="BY12" s="120"/>
      <c r="BZ12" s="120"/>
      <c r="CA12" s="120"/>
      <c r="CB12" s="120"/>
      <c r="CC12" s="106"/>
      <c r="CD12" s="110"/>
      <c r="CE12" s="111"/>
      <c r="CF12" s="112"/>
    </row>
    <row r="13" spans="1:84" x14ac:dyDescent="0.2">
      <c r="A13" s="123"/>
      <c r="B13" s="116"/>
      <c r="C13" s="117"/>
      <c r="D13" s="117"/>
      <c r="E13" s="117"/>
      <c r="F13" s="117"/>
      <c r="G13" s="117"/>
      <c r="H13" s="117"/>
      <c r="I13" s="117"/>
      <c r="J13" s="117"/>
      <c r="K13" s="117"/>
      <c r="L13" s="117"/>
      <c r="M13" s="118"/>
      <c r="N13" s="120"/>
      <c r="O13" s="120"/>
      <c r="P13" s="122"/>
      <c r="Q13" s="122"/>
      <c r="R13" s="122"/>
      <c r="S13" s="122"/>
      <c r="T13" s="122"/>
      <c r="U13" s="135"/>
      <c r="V13" s="135"/>
      <c r="W13" s="135"/>
      <c r="X13" s="135"/>
      <c r="Y13" s="135"/>
      <c r="Z13" s="135"/>
      <c r="AA13" s="140"/>
      <c r="AB13" s="140"/>
      <c r="AC13" s="140"/>
      <c r="AD13" s="140"/>
      <c r="AE13" s="140"/>
      <c r="AF13" s="140"/>
      <c r="AG13" s="140"/>
      <c r="AH13" s="140"/>
      <c r="AI13" s="140"/>
      <c r="AJ13" s="140"/>
      <c r="AK13" s="140"/>
      <c r="AL13" s="140"/>
      <c r="AM13" s="120"/>
      <c r="AN13" s="120"/>
      <c r="AO13" s="120"/>
      <c r="AP13" s="120"/>
      <c r="AQ13" s="120"/>
      <c r="AR13" s="140"/>
      <c r="AS13" s="120"/>
      <c r="AT13" s="120"/>
      <c r="AU13" s="120"/>
      <c r="AV13" s="120"/>
      <c r="AW13" s="120"/>
      <c r="AX13" s="140"/>
      <c r="AY13" s="140"/>
      <c r="AZ13" s="140"/>
      <c r="BA13" s="120"/>
      <c r="BB13" s="120"/>
      <c r="BC13" s="140"/>
      <c r="BD13" s="140"/>
      <c r="BE13" s="120"/>
      <c r="BF13" s="120"/>
      <c r="BG13" s="120"/>
      <c r="BH13" s="140"/>
      <c r="BI13" s="120"/>
      <c r="BJ13" s="120"/>
      <c r="BK13" s="120"/>
      <c r="BL13" s="120"/>
      <c r="BM13" s="120"/>
      <c r="BN13" s="140"/>
      <c r="BO13" s="120"/>
      <c r="BP13" s="120"/>
      <c r="BQ13" s="120"/>
      <c r="BR13" s="140"/>
      <c r="BS13" s="120"/>
      <c r="BT13" s="120"/>
      <c r="BU13" s="120"/>
      <c r="BV13" s="120"/>
      <c r="BW13" s="140"/>
      <c r="BX13" s="120"/>
      <c r="BY13" s="120"/>
      <c r="BZ13" s="120"/>
      <c r="CA13" s="120"/>
      <c r="CB13" s="120"/>
      <c r="CC13" s="106"/>
      <c r="CD13" s="110"/>
      <c r="CE13" s="111"/>
      <c r="CF13" s="112"/>
    </row>
    <row r="14" spans="1:84" x14ac:dyDescent="0.2">
      <c r="A14" s="123"/>
      <c r="B14" s="116"/>
      <c r="C14" s="117"/>
      <c r="D14" s="117"/>
      <c r="E14" s="117"/>
      <c r="F14" s="117"/>
      <c r="G14" s="117"/>
      <c r="H14" s="117"/>
      <c r="I14" s="117"/>
      <c r="J14" s="117"/>
      <c r="K14" s="117"/>
      <c r="L14" s="117"/>
      <c r="M14" s="118"/>
      <c r="N14" s="120"/>
      <c r="O14" s="120"/>
      <c r="P14" s="122"/>
      <c r="Q14" s="122"/>
      <c r="R14" s="122"/>
      <c r="S14" s="122"/>
      <c r="T14" s="122"/>
      <c r="U14" s="135"/>
      <c r="V14" s="135"/>
      <c r="W14" s="135"/>
      <c r="X14" s="135"/>
      <c r="Y14" s="135"/>
      <c r="Z14" s="135"/>
      <c r="AA14" s="140"/>
      <c r="AB14" s="140"/>
      <c r="AC14" s="140"/>
      <c r="AD14" s="140"/>
      <c r="AE14" s="140"/>
      <c r="AF14" s="140"/>
      <c r="AG14" s="140"/>
      <c r="AH14" s="140"/>
      <c r="AI14" s="140"/>
      <c r="AJ14" s="140"/>
      <c r="AK14" s="140"/>
      <c r="AL14" s="140"/>
      <c r="AM14" s="120"/>
      <c r="AN14" s="120"/>
      <c r="AO14" s="120"/>
      <c r="AP14" s="120"/>
      <c r="AQ14" s="120"/>
      <c r="AR14" s="140"/>
      <c r="AS14" s="120"/>
      <c r="AT14" s="120"/>
      <c r="AU14" s="120"/>
      <c r="AV14" s="120"/>
      <c r="AW14" s="120"/>
      <c r="AX14" s="140"/>
      <c r="AY14" s="140"/>
      <c r="AZ14" s="140"/>
      <c r="BA14" s="120"/>
      <c r="BB14" s="120"/>
      <c r="BC14" s="140"/>
      <c r="BD14" s="140"/>
      <c r="BE14" s="120"/>
      <c r="BF14" s="120"/>
      <c r="BG14" s="120"/>
      <c r="BH14" s="140"/>
      <c r="BI14" s="120"/>
      <c r="BJ14" s="120"/>
      <c r="BK14" s="120"/>
      <c r="BL14" s="120"/>
      <c r="BM14" s="120"/>
      <c r="BN14" s="140"/>
      <c r="BO14" s="120"/>
      <c r="BP14" s="120"/>
      <c r="BQ14" s="120"/>
      <c r="BR14" s="140"/>
      <c r="BS14" s="120"/>
      <c r="BT14" s="120"/>
      <c r="BU14" s="120"/>
      <c r="BV14" s="120"/>
      <c r="BW14" s="140"/>
      <c r="BX14" s="120"/>
      <c r="BY14" s="120"/>
      <c r="BZ14" s="120"/>
      <c r="CA14" s="120"/>
      <c r="CB14" s="120"/>
      <c r="CC14" s="106"/>
      <c r="CD14" s="110"/>
      <c r="CE14" s="111"/>
      <c r="CF14" s="112"/>
    </row>
    <row r="15" spans="1:84" x14ac:dyDescent="0.2">
      <c r="A15" s="123"/>
      <c r="B15" s="116"/>
      <c r="C15" s="117"/>
      <c r="D15" s="117"/>
      <c r="E15" s="117"/>
      <c r="F15" s="117"/>
      <c r="G15" s="117"/>
      <c r="H15" s="117"/>
      <c r="I15" s="117"/>
      <c r="J15" s="117"/>
      <c r="K15" s="117"/>
      <c r="L15" s="117"/>
      <c r="M15" s="118"/>
      <c r="N15" s="120"/>
      <c r="O15" s="120"/>
      <c r="P15" s="122"/>
      <c r="Q15" s="122"/>
      <c r="R15" s="122"/>
      <c r="S15" s="122"/>
      <c r="T15" s="122"/>
      <c r="U15" s="135"/>
      <c r="V15" s="135"/>
      <c r="W15" s="135"/>
      <c r="X15" s="135"/>
      <c r="Y15" s="135"/>
      <c r="Z15" s="135"/>
      <c r="AA15" s="140"/>
      <c r="AB15" s="140"/>
      <c r="AC15" s="140"/>
      <c r="AD15" s="140"/>
      <c r="AE15" s="140"/>
      <c r="AF15" s="140"/>
      <c r="AG15" s="140"/>
      <c r="AH15" s="140"/>
      <c r="AI15" s="140"/>
      <c r="AJ15" s="140"/>
      <c r="AK15" s="140"/>
      <c r="AL15" s="140"/>
      <c r="AM15" s="120"/>
      <c r="AN15" s="120"/>
      <c r="AO15" s="120"/>
      <c r="AP15" s="120"/>
      <c r="AQ15" s="120"/>
      <c r="AR15" s="140"/>
      <c r="AS15" s="120"/>
      <c r="AT15" s="120"/>
      <c r="AU15" s="120"/>
      <c r="AV15" s="120"/>
      <c r="AW15" s="120"/>
      <c r="AX15" s="140"/>
      <c r="AY15" s="140"/>
      <c r="AZ15" s="140"/>
      <c r="BA15" s="120"/>
      <c r="BB15" s="120"/>
      <c r="BC15" s="140"/>
      <c r="BD15" s="140"/>
      <c r="BE15" s="120"/>
      <c r="BF15" s="120"/>
      <c r="BG15" s="120"/>
      <c r="BH15" s="140"/>
      <c r="BI15" s="120"/>
      <c r="BJ15" s="120"/>
      <c r="BK15" s="120"/>
      <c r="BL15" s="120"/>
      <c r="BM15" s="120"/>
      <c r="BN15" s="140"/>
      <c r="BO15" s="120"/>
      <c r="BP15" s="120"/>
      <c r="BQ15" s="120"/>
      <c r="BR15" s="140"/>
      <c r="BS15" s="120"/>
      <c r="BT15" s="120"/>
      <c r="BU15" s="120"/>
      <c r="BV15" s="120"/>
      <c r="BW15" s="140"/>
      <c r="BX15" s="120"/>
      <c r="BY15" s="120"/>
      <c r="BZ15" s="120"/>
      <c r="CA15" s="120"/>
      <c r="CB15" s="120"/>
      <c r="CC15" s="106"/>
      <c r="CD15" s="110"/>
      <c r="CE15" s="111"/>
      <c r="CF15" s="112"/>
    </row>
    <row r="16" spans="1:84" x14ac:dyDescent="0.2">
      <c r="A16" s="123"/>
      <c r="B16" s="116"/>
      <c r="C16" s="117"/>
      <c r="D16" s="117"/>
      <c r="E16" s="117"/>
      <c r="F16" s="117"/>
      <c r="G16" s="117"/>
      <c r="H16" s="117"/>
      <c r="I16" s="117"/>
      <c r="J16" s="117"/>
      <c r="K16" s="117"/>
      <c r="L16" s="117"/>
      <c r="M16" s="118"/>
      <c r="N16" s="120"/>
      <c r="O16" s="120"/>
      <c r="P16" s="122"/>
      <c r="Q16" s="122"/>
      <c r="R16" s="122"/>
      <c r="S16" s="122"/>
      <c r="T16" s="122"/>
      <c r="U16" s="135"/>
      <c r="V16" s="135"/>
      <c r="W16" s="135"/>
      <c r="X16" s="135"/>
      <c r="Y16" s="135"/>
      <c r="Z16" s="135"/>
      <c r="AA16" s="140"/>
      <c r="AB16" s="140"/>
      <c r="AC16" s="140"/>
      <c r="AD16" s="140"/>
      <c r="AE16" s="140"/>
      <c r="AF16" s="140"/>
      <c r="AG16" s="140"/>
      <c r="AH16" s="140"/>
      <c r="AI16" s="140"/>
      <c r="AJ16" s="140"/>
      <c r="AK16" s="140"/>
      <c r="AL16" s="140"/>
      <c r="AM16" s="120"/>
      <c r="AN16" s="120"/>
      <c r="AO16" s="120"/>
      <c r="AP16" s="120"/>
      <c r="AQ16" s="120"/>
      <c r="AR16" s="140"/>
      <c r="AS16" s="120"/>
      <c r="AT16" s="120"/>
      <c r="AU16" s="120"/>
      <c r="AV16" s="120"/>
      <c r="AW16" s="120"/>
      <c r="AX16" s="140"/>
      <c r="AY16" s="140"/>
      <c r="AZ16" s="140"/>
      <c r="BA16" s="120"/>
      <c r="BB16" s="120"/>
      <c r="BC16" s="140"/>
      <c r="BD16" s="140"/>
      <c r="BE16" s="120"/>
      <c r="BF16" s="120"/>
      <c r="BG16" s="120"/>
      <c r="BH16" s="140"/>
      <c r="BI16" s="120"/>
      <c r="BJ16" s="120"/>
      <c r="BK16" s="120"/>
      <c r="BL16" s="120"/>
      <c r="BM16" s="120"/>
      <c r="BN16" s="140"/>
      <c r="BO16" s="120"/>
      <c r="BP16" s="120"/>
      <c r="BQ16" s="120"/>
      <c r="BR16" s="140"/>
      <c r="BS16" s="120"/>
      <c r="BT16" s="120"/>
      <c r="BU16" s="120"/>
      <c r="BV16" s="120"/>
      <c r="BW16" s="140"/>
      <c r="BX16" s="120"/>
      <c r="BY16" s="120"/>
      <c r="BZ16" s="120"/>
      <c r="CA16" s="120"/>
      <c r="CB16" s="120"/>
      <c r="CC16" s="106"/>
      <c r="CD16" s="110"/>
      <c r="CE16" s="111"/>
      <c r="CF16" s="112"/>
    </row>
    <row r="17" spans="1:84" x14ac:dyDescent="0.2">
      <c r="A17" s="123"/>
      <c r="B17" s="116"/>
      <c r="C17" s="117"/>
      <c r="D17" s="117"/>
      <c r="E17" s="117"/>
      <c r="F17" s="117"/>
      <c r="G17" s="117"/>
      <c r="H17" s="117"/>
      <c r="I17" s="117"/>
      <c r="J17" s="117"/>
      <c r="K17" s="117"/>
      <c r="L17" s="117"/>
      <c r="M17" s="118"/>
      <c r="N17" s="120"/>
      <c r="O17" s="120"/>
      <c r="P17" s="122"/>
      <c r="Q17" s="122"/>
      <c r="R17" s="122"/>
      <c r="S17" s="122"/>
      <c r="T17" s="122"/>
      <c r="U17" s="135"/>
      <c r="V17" s="135"/>
      <c r="W17" s="135"/>
      <c r="X17" s="135"/>
      <c r="Y17" s="135"/>
      <c r="Z17" s="135"/>
      <c r="AA17" s="140"/>
      <c r="AB17" s="140"/>
      <c r="AC17" s="140"/>
      <c r="AD17" s="140"/>
      <c r="AE17" s="140"/>
      <c r="AF17" s="140"/>
      <c r="AG17" s="140"/>
      <c r="AH17" s="140"/>
      <c r="AI17" s="140"/>
      <c r="AJ17" s="140"/>
      <c r="AK17" s="140"/>
      <c r="AL17" s="140"/>
      <c r="AM17" s="120"/>
      <c r="AN17" s="120"/>
      <c r="AO17" s="120"/>
      <c r="AP17" s="120"/>
      <c r="AQ17" s="120"/>
      <c r="AR17" s="140"/>
      <c r="AS17" s="120"/>
      <c r="AT17" s="120"/>
      <c r="AU17" s="120"/>
      <c r="AV17" s="120"/>
      <c r="AW17" s="120"/>
      <c r="AX17" s="140"/>
      <c r="AY17" s="140"/>
      <c r="AZ17" s="140"/>
      <c r="BA17" s="120"/>
      <c r="BB17" s="120"/>
      <c r="BC17" s="140"/>
      <c r="BD17" s="140"/>
      <c r="BE17" s="120"/>
      <c r="BF17" s="120"/>
      <c r="BG17" s="120"/>
      <c r="BH17" s="140"/>
      <c r="BI17" s="120"/>
      <c r="BJ17" s="120"/>
      <c r="BK17" s="120"/>
      <c r="BL17" s="120"/>
      <c r="BM17" s="120"/>
      <c r="BN17" s="140"/>
      <c r="BO17" s="120"/>
      <c r="BP17" s="120"/>
      <c r="BQ17" s="120"/>
      <c r="BR17" s="140"/>
      <c r="BS17" s="120"/>
      <c r="BT17" s="120"/>
      <c r="BU17" s="120"/>
      <c r="BV17" s="120"/>
      <c r="BW17" s="140"/>
      <c r="BX17" s="120"/>
      <c r="BY17" s="120"/>
      <c r="BZ17" s="120"/>
      <c r="CA17" s="120"/>
      <c r="CB17" s="120"/>
      <c r="CC17" s="106"/>
      <c r="CD17" s="110"/>
      <c r="CE17" s="111"/>
      <c r="CF17" s="112"/>
    </row>
    <row r="18" spans="1:84" x14ac:dyDescent="0.2">
      <c r="A18" s="123"/>
      <c r="B18" s="116"/>
      <c r="C18" s="117"/>
      <c r="D18" s="117"/>
      <c r="E18" s="117"/>
      <c r="F18" s="117"/>
      <c r="G18" s="117"/>
      <c r="H18" s="117"/>
      <c r="I18" s="117"/>
      <c r="J18" s="117"/>
      <c r="K18" s="117"/>
      <c r="L18" s="117"/>
      <c r="M18" s="118"/>
      <c r="N18" s="120"/>
      <c r="O18" s="120"/>
      <c r="P18" s="122"/>
      <c r="Q18" s="122"/>
      <c r="R18" s="122"/>
      <c r="S18" s="122"/>
      <c r="T18" s="122"/>
      <c r="U18" s="135"/>
      <c r="V18" s="135"/>
      <c r="W18" s="135"/>
      <c r="X18" s="135"/>
      <c r="Y18" s="135"/>
      <c r="Z18" s="135"/>
      <c r="AA18" s="140"/>
      <c r="AB18" s="140"/>
      <c r="AC18" s="140"/>
      <c r="AD18" s="140"/>
      <c r="AE18" s="140"/>
      <c r="AF18" s="140"/>
      <c r="AG18" s="140"/>
      <c r="AH18" s="140"/>
      <c r="AI18" s="140"/>
      <c r="AJ18" s="140"/>
      <c r="AK18" s="140"/>
      <c r="AL18" s="140"/>
      <c r="AM18" s="120"/>
      <c r="AN18" s="120"/>
      <c r="AO18" s="120"/>
      <c r="AP18" s="120"/>
      <c r="AQ18" s="120"/>
      <c r="AR18" s="140"/>
      <c r="AS18" s="120"/>
      <c r="AT18" s="120"/>
      <c r="AU18" s="120"/>
      <c r="AV18" s="120"/>
      <c r="AW18" s="120"/>
      <c r="AX18" s="140"/>
      <c r="AY18" s="140"/>
      <c r="AZ18" s="140"/>
      <c r="BA18" s="120"/>
      <c r="BB18" s="120"/>
      <c r="BC18" s="140"/>
      <c r="BD18" s="140"/>
      <c r="BE18" s="120"/>
      <c r="BF18" s="120"/>
      <c r="BG18" s="120"/>
      <c r="BH18" s="140"/>
      <c r="BI18" s="120"/>
      <c r="BJ18" s="120"/>
      <c r="BK18" s="120"/>
      <c r="BL18" s="120"/>
      <c r="BM18" s="120"/>
      <c r="BN18" s="140"/>
      <c r="BO18" s="120"/>
      <c r="BP18" s="120"/>
      <c r="BQ18" s="120"/>
      <c r="BR18" s="140"/>
      <c r="BS18" s="120"/>
      <c r="BT18" s="120"/>
      <c r="BU18" s="120"/>
      <c r="BV18" s="120"/>
      <c r="BW18" s="140"/>
      <c r="BX18" s="120"/>
      <c r="BY18" s="120"/>
      <c r="BZ18" s="120"/>
      <c r="CA18" s="120"/>
      <c r="CB18" s="120"/>
      <c r="CC18" s="106"/>
      <c r="CD18" s="110"/>
      <c r="CE18" s="111"/>
      <c r="CF18" s="112"/>
    </row>
    <row r="19" spans="1:84" x14ac:dyDescent="0.2">
      <c r="A19" s="123"/>
      <c r="B19" s="116"/>
      <c r="C19" s="117"/>
      <c r="D19" s="117"/>
      <c r="E19" s="117"/>
      <c r="F19" s="117"/>
      <c r="G19" s="117"/>
      <c r="H19" s="117"/>
      <c r="I19" s="117"/>
      <c r="J19" s="117"/>
      <c r="K19" s="117"/>
      <c r="L19" s="117"/>
      <c r="M19" s="118"/>
      <c r="N19" s="120"/>
      <c r="O19" s="120"/>
      <c r="P19" s="122"/>
      <c r="Q19" s="122"/>
      <c r="R19" s="122"/>
      <c r="S19" s="122"/>
      <c r="T19" s="122"/>
      <c r="U19" s="135"/>
      <c r="V19" s="135"/>
      <c r="W19" s="135"/>
      <c r="X19" s="135"/>
      <c r="Y19" s="135"/>
      <c r="Z19" s="135"/>
      <c r="AA19" s="140"/>
      <c r="AB19" s="140"/>
      <c r="AC19" s="140"/>
      <c r="AD19" s="140"/>
      <c r="AE19" s="140"/>
      <c r="AF19" s="140"/>
      <c r="AG19" s="140"/>
      <c r="AH19" s="140"/>
      <c r="AI19" s="140"/>
      <c r="AJ19" s="140"/>
      <c r="AK19" s="140"/>
      <c r="AL19" s="140"/>
      <c r="AM19" s="120"/>
      <c r="AN19" s="120"/>
      <c r="AO19" s="120"/>
      <c r="AP19" s="120"/>
      <c r="AQ19" s="120"/>
      <c r="AR19" s="140"/>
      <c r="AS19" s="120"/>
      <c r="AT19" s="120"/>
      <c r="AU19" s="120"/>
      <c r="AV19" s="120"/>
      <c r="AW19" s="120"/>
      <c r="AX19" s="140"/>
      <c r="AY19" s="140"/>
      <c r="AZ19" s="140"/>
      <c r="BA19" s="120"/>
      <c r="BB19" s="120"/>
      <c r="BC19" s="140"/>
      <c r="BD19" s="140"/>
      <c r="BE19" s="120"/>
      <c r="BF19" s="120"/>
      <c r="BG19" s="120"/>
      <c r="BH19" s="140"/>
      <c r="BI19" s="120"/>
      <c r="BJ19" s="120"/>
      <c r="BK19" s="120"/>
      <c r="BL19" s="120"/>
      <c r="BM19" s="120"/>
      <c r="BN19" s="140"/>
      <c r="BO19" s="120"/>
      <c r="BP19" s="120"/>
      <c r="BQ19" s="120"/>
      <c r="BR19" s="140"/>
      <c r="BS19" s="120"/>
      <c r="BT19" s="120"/>
      <c r="BU19" s="120"/>
      <c r="BV19" s="120"/>
      <c r="BW19" s="140"/>
      <c r="BX19" s="120"/>
      <c r="BY19" s="120"/>
      <c r="BZ19" s="120"/>
      <c r="CA19" s="120"/>
      <c r="CB19" s="120"/>
      <c r="CC19" s="106"/>
      <c r="CD19" s="113"/>
      <c r="CE19" s="114"/>
      <c r="CF19" s="115"/>
    </row>
    <row r="20" spans="1:84" x14ac:dyDescent="0.2">
      <c r="A20" s="123"/>
      <c r="B20" s="116"/>
      <c r="C20" s="117"/>
      <c r="D20" s="117"/>
      <c r="E20" s="117"/>
      <c r="F20" s="117"/>
      <c r="G20" s="117"/>
      <c r="H20" s="117"/>
      <c r="I20" s="117"/>
      <c r="J20" s="117"/>
      <c r="K20" s="117"/>
      <c r="L20" s="117"/>
      <c r="M20" s="118"/>
      <c r="N20" s="120"/>
      <c r="O20" s="120"/>
      <c r="P20" s="122"/>
      <c r="Q20" s="122"/>
      <c r="R20" s="122"/>
      <c r="S20" s="122"/>
      <c r="T20" s="122"/>
      <c r="U20" s="135"/>
      <c r="V20" s="135"/>
      <c r="W20" s="135"/>
      <c r="X20" s="135"/>
      <c r="Y20" s="135"/>
      <c r="Z20" s="135"/>
      <c r="AA20" s="140"/>
      <c r="AB20" s="140"/>
      <c r="AC20" s="140"/>
      <c r="AD20" s="140"/>
      <c r="AE20" s="140"/>
      <c r="AF20" s="140"/>
      <c r="AG20" s="140"/>
      <c r="AH20" s="140"/>
      <c r="AI20" s="140"/>
      <c r="AJ20" s="140"/>
      <c r="AK20" s="140"/>
      <c r="AL20" s="140"/>
      <c r="AM20" s="120"/>
      <c r="AN20" s="120"/>
      <c r="AO20" s="120"/>
      <c r="AP20" s="120"/>
      <c r="AQ20" s="120"/>
      <c r="AR20" s="140"/>
      <c r="AS20" s="120"/>
      <c r="AT20" s="120"/>
      <c r="AU20" s="120"/>
      <c r="AV20" s="120"/>
      <c r="AW20" s="120"/>
      <c r="AX20" s="140"/>
      <c r="AY20" s="140"/>
      <c r="AZ20" s="140"/>
      <c r="BA20" s="120"/>
      <c r="BB20" s="120"/>
      <c r="BC20" s="140"/>
      <c r="BD20" s="140"/>
      <c r="BE20" s="120"/>
      <c r="BF20" s="120"/>
      <c r="BG20" s="120"/>
      <c r="BH20" s="140"/>
      <c r="BI20" s="120"/>
      <c r="BJ20" s="120"/>
      <c r="BK20" s="120"/>
      <c r="BL20" s="120"/>
      <c r="BM20" s="120"/>
      <c r="BN20" s="140"/>
      <c r="BO20" s="120"/>
      <c r="BP20" s="120"/>
      <c r="BQ20" s="120"/>
      <c r="BR20" s="140"/>
      <c r="BS20" s="120"/>
      <c r="BT20" s="120"/>
      <c r="BU20" s="120"/>
      <c r="BV20" s="120"/>
      <c r="BW20" s="140"/>
      <c r="BX20" s="120"/>
      <c r="BY20" s="120"/>
      <c r="BZ20" s="120"/>
      <c r="CA20" s="120"/>
      <c r="CB20" s="120"/>
      <c r="CC20" s="106"/>
      <c r="CD20" s="141"/>
      <c r="CE20" s="141"/>
      <c r="CF20" s="141"/>
    </row>
    <row r="21" spans="1:84" x14ac:dyDescent="0.2">
      <c r="A21" s="123"/>
      <c r="B21" s="116"/>
      <c r="C21" s="117"/>
      <c r="D21" s="117"/>
      <c r="E21" s="117"/>
      <c r="F21" s="117"/>
      <c r="G21" s="117"/>
      <c r="H21" s="117"/>
      <c r="I21" s="117"/>
      <c r="J21" s="117"/>
      <c r="K21" s="117"/>
      <c r="L21" s="117"/>
      <c r="M21" s="118"/>
      <c r="N21" s="120"/>
      <c r="O21" s="120"/>
      <c r="P21" s="122"/>
      <c r="Q21" s="122"/>
      <c r="R21" s="122"/>
      <c r="S21" s="122"/>
      <c r="T21" s="122"/>
      <c r="U21" s="135"/>
      <c r="V21" s="135"/>
      <c r="W21" s="135"/>
      <c r="X21" s="135"/>
      <c r="Y21" s="135"/>
      <c r="Z21" s="135"/>
      <c r="AA21" s="140"/>
      <c r="AB21" s="140"/>
      <c r="AC21" s="140"/>
      <c r="AD21" s="140"/>
      <c r="AE21" s="140"/>
      <c r="AF21" s="140"/>
      <c r="AG21" s="140"/>
      <c r="AH21" s="140"/>
      <c r="AI21" s="140"/>
      <c r="AJ21" s="140"/>
      <c r="AK21" s="140"/>
      <c r="AL21" s="140"/>
      <c r="AM21" s="120"/>
      <c r="AN21" s="120"/>
      <c r="AO21" s="120"/>
      <c r="AP21" s="120"/>
      <c r="AQ21" s="120"/>
      <c r="AR21" s="140"/>
      <c r="AS21" s="120"/>
      <c r="AT21" s="120"/>
      <c r="AU21" s="120"/>
      <c r="AV21" s="120"/>
      <c r="AW21" s="120"/>
      <c r="AX21" s="140"/>
      <c r="AY21" s="140"/>
      <c r="AZ21" s="140"/>
      <c r="BA21" s="120"/>
      <c r="BB21" s="120"/>
      <c r="BC21" s="140"/>
      <c r="BD21" s="140"/>
      <c r="BE21" s="120"/>
      <c r="BF21" s="120"/>
      <c r="BG21" s="120"/>
      <c r="BH21" s="140"/>
      <c r="BI21" s="120"/>
      <c r="BJ21" s="120"/>
      <c r="BK21" s="120"/>
      <c r="BL21" s="120"/>
      <c r="BM21" s="120"/>
      <c r="BN21" s="140"/>
      <c r="BO21" s="120"/>
      <c r="BP21" s="120"/>
      <c r="BQ21" s="120"/>
      <c r="BR21" s="140"/>
      <c r="BS21" s="120"/>
      <c r="BT21" s="120"/>
      <c r="BU21" s="120"/>
      <c r="BV21" s="120"/>
      <c r="BW21" s="140"/>
      <c r="BX21" s="120"/>
      <c r="BY21" s="120"/>
      <c r="BZ21" s="120"/>
      <c r="CA21" s="120"/>
      <c r="CB21" s="120"/>
      <c r="CC21" s="106"/>
      <c r="CD21" s="141"/>
      <c r="CE21" s="141"/>
      <c r="CF21" s="141"/>
    </row>
    <row r="22" spans="1:84" x14ac:dyDescent="0.2">
      <c r="A22" s="123"/>
      <c r="B22" s="116"/>
      <c r="C22" s="117"/>
      <c r="D22" s="117"/>
      <c r="E22" s="117"/>
      <c r="F22" s="117"/>
      <c r="G22" s="117"/>
      <c r="H22" s="117"/>
      <c r="I22" s="117"/>
      <c r="J22" s="117"/>
      <c r="K22" s="117"/>
      <c r="L22" s="117"/>
      <c r="M22" s="118"/>
      <c r="N22" s="120"/>
      <c r="O22" s="120"/>
      <c r="P22" s="122"/>
      <c r="Q22" s="122"/>
      <c r="R22" s="122"/>
      <c r="S22" s="122"/>
      <c r="T22" s="122"/>
      <c r="U22" s="135"/>
      <c r="V22" s="135"/>
      <c r="W22" s="135"/>
      <c r="X22" s="135"/>
      <c r="Y22" s="135"/>
      <c r="Z22" s="135"/>
      <c r="AA22" s="140"/>
      <c r="AB22" s="140"/>
      <c r="AC22" s="140"/>
      <c r="AD22" s="140"/>
      <c r="AE22" s="140"/>
      <c r="AF22" s="140"/>
      <c r="AG22" s="140"/>
      <c r="AH22" s="140"/>
      <c r="AI22" s="140"/>
      <c r="AJ22" s="140"/>
      <c r="AK22" s="140"/>
      <c r="AL22" s="140"/>
      <c r="AM22" s="120"/>
      <c r="AN22" s="120"/>
      <c r="AO22" s="120"/>
      <c r="AP22" s="120"/>
      <c r="AQ22" s="120"/>
      <c r="AR22" s="140"/>
      <c r="AS22" s="120"/>
      <c r="AT22" s="120"/>
      <c r="AU22" s="120"/>
      <c r="AV22" s="120"/>
      <c r="AW22" s="120"/>
      <c r="AX22" s="140"/>
      <c r="AY22" s="140"/>
      <c r="AZ22" s="140"/>
      <c r="BA22" s="120"/>
      <c r="BB22" s="120"/>
      <c r="BC22" s="140"/>
      <c r="BD22" s="140"/>
      <c r="BE22" s="120"/>
      <c r="BF22" s="120"/>
      <c r="BG22" s="120"/>
      <c r="BH22" s="140"/>
      <c r="BI22" s="120"/>
      <c r="BJ22" s="120"/>
      <c r="BK22" s="120"/>
      <c r="BL22" s="120"/>
      <c r="BM22" s="120"/>
      <c r="BN22" s="140"/>
      <c r="BO22" s="120"/>
      <c r="BP22" s="120"/>
      <c r="BQ22" s="120"/>
      <c r="BR22" s="140"/>
      <c r="BS22" s="120"/>
      <c r="BT22" s="120"/>
      <c r="BU22" s="120"/>
      <c r="BV22" s="120"/>
      <c r="BW22" s="140"/>
      <c r="BX22" s="120"/>
      <c r="BY22" s="120"/>
      <c r="BZ22" s="120"/>
      <c r="CA22" s="120"/>
      <c r="CB22" s="120"/>
      <c r="CC22" s="106"/>
      <c r="CD22" s="141"/>
      <c r="CE22" s="141"/>
      <c r="CF22" s="141"/>
    </row>
    <row r="23" spans="1:84" x14ac:dyDescent="0.2">
      <c r="A23" s="123"/>
      <c r="B23" s="116" t="s">
        <v>173</v>
      </c>
      <c r="C23" s="117"/>
      <c r="D23" s="117"/>
      <c r="E23" s="117"/>
      <c r="F23" s="117"/>
      <c r="G23" s="117"/>
      <c r="H23" s="117"/>
      <c r="I23" s="117"/>
      <c r="J23" s="117"/>
      <c r="K23" s="117"/>
      <c r="L23" s="117"/>
      <c r="M23" s="118"/>
      <c r="N23" s="120"/>
      <c r="O23" s="120"/>
      <c r="P23" s="122"/>
      <c r="Q23" s="122"/>
      <c r="R23" s="122"/>
      <c r="S23" s="122"/>
      <c r="T23" s="122"/>
      <c r="U23" s="135"/>
      <c r="V23" s="135"/>
      <c r="W23" s="135"/>
      <c r="X23" s="135"/>
      <c r="Y23" s="135"/>
      <c r="Z23" s="135"/>
      <c r="AA23" s="140"/>
      <c r="AB23" s="140"/>
      <c r="AC23" s="140"/>
      <c r="AD23" s="140"/>
      <c r="AE23" s="140"/>
      <c r="AF23" s="140"/>
      <c r="AG23" s="140"/>
      <c r="AH23" s="140"/>
      <c r="AI23" s="140"/>
      <c r="AJ23" s="140"/>
      <c r="AK23" s="140"/>
      <c r="AL23" s="140"/>
      <c r="AM23" s="120"/>
      <c r="AN23" s="120"/>
      <c r="AO23" s="120"/>
      <c r="AP23" s="120"/>
      <c r="AQ23" s="120"/>
      <c r="AR23" s="140"/>
      <c r="AS23" s="120"/>
      <c r="AT23" s="120"/>
      <c r="AU23" s="120"/>
      <c r="AV23" s="120"/>
      <c r="AW23" s="120"/>
      <c r="AX23" s="140"/>
      <c r="AY23" s="140"/>
      <c r="AZ23" s="140"/>
      <c r="BA23" s="120"/>
      <c r="BB23" s="120"/>
      <c r="BC23" s="140"/>
      <c r="BD23" s="140"/>
      <c r="BE23" s="120"/>
      <c r="BF23" s="120"/>
      <c r="BG23" s="120"/>
      <c r="BH23" s="140"/>
      <c r="BI23" s="120"/>
      <c r="BJ23" s="120"/>
      <c r="BK23" s="120"/>
      <c r="BL23" s="120"/>
      <c r="BM23" s="120"/>
      <c r="BN23" s="140"/>
      <c r="BO23" s="120"/>
      <c r="BP23" s="120"/>
      <c r="BQ23" s="120"/>
      <c r="BR23" s="140"/>
      <c r="BS23" s="120"/>
      <c r="BT23" s="120"/>
      <c r="BU23" s="120"/>
      <c r="BV23" s="120"/>
      <c r="BW23" s="140"/>
      <c r="BX23" s="120"/>
      <c r="BY23" s="120"/>
      <c r="BZ23" s="120"/>
      <c r="CA23" s="120"/>
      <c r="CB23" s="120"/>
      <c r="CC23" s="106"/>
      <c r="CD23" s="141"/>
      <c r="CE23" s="141"/>
      <c r="CF23" s="141"/>
    </row>
    <row r="24" spans="1:84" x14ac:dyDescent="0.2">
      <c r="A24" s="123"/>
      <c r="B24" s="116"/>
      <c r="C24" s="117"/>
      <c r="D24" s="117"/>
      <c r="E24" s="117"/>
      <c r="F24" s="117"/>
      <c r="G24" s="117"/>
      <c r="H24" s="117"/>
      <c r="I24" s="117"/>
      <c r="J24" s="117"/>
      <c r="K24" s="117"/>
      <c r="L24" s="117"/>
      <c r="M24" s="118"/>
      <c r="N24" s="120"/>
      <c r="O24" s="120"/>
      <c r="P24" s="122"/>
      <c r="Q24" s="122"/>
      <c r="R24" s="122"/>
      <c r="S24" s="122"/>
      <c r="T24" s="122"/>
      <c r="U24" s="135"/>
      <c r="V24" s="135"/>
      <c r="W24" s="135"/>
      <c r="X24" s="135"/>
      <c r="Y24" s="135"/>
      <c r="Z24" s="135"/>
      <c r="AA24" s="140"/>
      <c r="AB24" s="140"/>
      <c r="AC24" s="140"/>
      <c r="AD24" s="140"/>
      <c r="AE24" s="140"/>
      <c r="AF24" s="140"/>
      <c r="AG24" s="140"/>
      <c r="AH24" s="140"/>
      <c r="AI24" s="140"/>
      <c r="AJ24" s="140"/>
      <c r="AK24" s="140"/>
      <c r="AL24" s="140"/>
      <c r="AM24" s="120"/>
      <c r="AN24" s="120"/>
      <c r="AO24" s="120"/>
      <c r="AP24" s="120"/>
      <c r="AQ24" s="120"/>
      <c r="AR24" s="140"/>
      <c r="AS24" s="120"/>
      <c r="AT24" s="120"/>
      <c r="AU24" s="120"/>
      <c r="AV24" s="120"/>
      <c r="AW24" s="120"/>
      <c r="AX24" s="140"/>
      <c r="AY24" s="140"/>
      <c r="AZ24" s="140"/>
      <c r="BA24" s="120"/>
      <c r="BB24" s="120"/>
      <c r="BC24" s="140"/>
      <c r="BD24" s="140"/>
      <c r="BE24" s="120"/>
      <c r="BF24" s="120"/>
      <c r="BG24" s="120"/>
      <c r="BH24" s="140"/>
      <c r="BI24" s="120"/>
      <c r="BJ24" s="120"/>
      <c r="BK24" s="120"/>
      <c r="BL24" s="120"/>
      <c r="BM24" s="120"/>
      <c r="BN24" s="140"/>
      <c r="BO24" s="120"/>
      <c r="BP24" s="120"/>
      <c r="BQ24" s="120"/>
      <c r="BR24" s="140"/>
      <c r="BS24" s="120"/>
      <c r="BT24" s="120"/>
      <c r="BU24" s="120"/>
      <c r="BV24" s="120"/>
      <c r="BW24" s="140"/>
      <c r="BX24" s="120"/>
      <c r="BY24" s="120"/>
      <c r="BZ24" s="120"/>
      <c r="CA24" s="120"/>
      <c r="CB24" s="120"/>
      <c r="CC24" s="106"/>
      <c r="CD24" s="141"/>
      <c r="CE24" s="141"/>
      <c r="CF24" s="141"/>
    </row>
    <row r="25" spans="1:84" x14ac:dyDescent="0.2">
      <c r="A25" s="123"/>
      <c r="B25" s="116"/>
      <c r="C25" s="117"/>
      <c r="D25" s="117"/>
      <c r="E25" s="117"/>
      <c r="F25" s="117"/>
      <c r="G25" s="117"/>
      <c r="H25" s="117"/>
      <c r="I25" s="117"/>
      <c r="J25" s="117"/>
      <c r="K25" s="117"/>
      <c r="L25" s="117"/>
      <c r="M25" s="118"/>
      <c r="N25" s="120"/>
      <c r="O25" s="120"/>
      <c r="P25" s="122"/>
      <c r="Q25" s="122"/>
      <c r="R25" s="122"/>
      <c r="S25" s="122"/>
      <c r="T25" s="122"/>
      <c r="U25" s="135"/>
      <c r="V25" s="135"/>
      <c r="W25" s="135"/>
      <c r="X25" s="135"/>
      <c r="Y25" s="135"/>
      <c r="Z25" s="135"/>
      <c r="AA25" s="140"/>
      <c r="AB25" s="140"/>
      <c r="AC25" s="140"/>
      <c r="AD25" s="140"/>
      <c r="AE25" s="140"/>
      <c r="AF25" s="140"/>
      <c r="AG25" s="140"/>
      <c r="AH25" s="140"/>
      <c r="AI25" s="140"/>
      <c r="AJ25" s="140"/>
      <c r="AK25" s="140"/>
      <c r="AL25" s="140"/>
      <c r="AM25" s="120"/>
      <c r="AN25" s="120"/>
      <c r="AO25" s="120"/>
      <c r="AP25" s="120"/>
      <c r="AQ25" s="120"/>
      <c r="AR25" s="140"/>
      <c r="AS25" s="120"/>
      <c r="AT25" s="120"/>
      <c r="AU25" s="120"/>
      <c r="AV25" s="120"/>
      <c r="AW25" s="120"/>
      <c r="AX25" s="140"/>
      <c r="AY25" s="140"/>
      <c r="AZ25" s="140"/>
      <c r="BA25" s="120"/>
      <c r="BB25" s="120"/>
      <c r="BC25" s="140"/>
      <c r="BD25" s="140"/>
      <c r="BE25" s="120"/>
      <c r="BF25" s="120"/>
      <c r="BG25" s="120"/>
      <c r="BH25" s="140"/>
      <c r="BI25" s="120"/>
      <c r="BJ25" s="120"/>
      <c r="BK25" s="120"/>
      <c r="BL25" s="120"/>
      <c r="BM25" s="120"/>
      <c r="BN25" s="140"/>
      <c r="BO25" s="120"/>
      <c r="BP25" s="120"/>
      <c r="BQ25" s="120"/>
      <c r="BR25" s="140"/>
      <c r="BS25" s="120"/>
      <c r="BT25" s="120"/>
      <c r="BU25" s="120"/>
      <c r="BV25" s="120"/>
      <c r="BW25" s="140"/>
      <c r="BX25" s="120"/>
      <c r="BY25" s="120"/>
      <c r="BZ25" s="120"/>
      <c r="CA25" s="120"/>
      <c r="CB25" s="120"/>
      <c r="CC25" s="106"/>
      <c r="CD25" s="141"/>
      <c r="CE25" s="141"/>
      <c r="CF25" s="141"/>
    </row>
    <row r="26" spans="1:84" x14ac:dyDescent="0.2">
      <c r="A26" s="123"/>
      <c r="B26" s="116"/>
      <c r="C26" s="117"/>
      <c r="D26" s="117"/>
      <c r="E26" s="117"/>
      <c r="F26" s="117"/>
      <c r="G26" s="117"/>
      <c r="H26" s="117"/>
      <c r="I26" s="117"/>
      <c r="J26" s="117"/>
      <c r="K26" s="117"/>
      <c r="L26" s="117"/>
      <c r="M26" s="118"/>
      <c r="N26" s="120"/>
      <c r="O26" s="120"/>
      <c r="P26" s="122"/>
      <c r="Q26" s="122"/>
      <c r="R26" s="122"/>
      <c r="S26" s="122"/>
      <c r="T26" s="122"/>
      <c r="U26" s="135"/>
      <c r="V26" s="135"/>
      <c r="W26" s="135"/>
      <c r="X26" s="135"/>
      <c r="Y26" s="135"/>
      <c r="Z26" s="135"/>
      <c r="AA26" s="140"/>
      <c r="AB26" s="140"/>
      <c r="AC26" s="140"/>
      <c r="AD26" s="140"/>
      <c r="AE26" s="140"/>
      <c r="AF26" s="140"/>
      <c r="AG26" s="140"/>
      <c r="AH26" s="140"/>
      <c r="AI26" s="140"/>
      <c r="AJ26" s="140"/>
      <c r="AK26" s="140"/>
      <c r="AL26" s="140"/>
      <c r="AM26" s="120"/>
      <c r="AN26" s="120"/>
      <c r="AO26" s="120"/>
      <c r="AP26" s="120"/>
      <c r="AQ26" s="120"/>
      <c r="AR26" s="140"/>
      <c r="AS26" s="120"/>
      <c r="AT26" s="120"/>
      <c r="AU26" s="120"/>
      <c r="AV26" s="120"/>
      <c r="AW26" s="120"/>
      <c r="AX26" s="140"/>
      <c r="AY26" s="140"/>
      <c r="AZ26" s="140"/>
      <c r="BA26" s="120"/>
      <c r="BB26" s="120"/>
      <c r="BC26" s="140"/>
      <c r="BD26" s="140"/>
      <c r="BE26" s="120"/>
      <c r="BF26" s="120"/>
      <c r="BG26" s="120"/>
      <c r="BH26" s="140"/>
      <c r="BI26" s="120"/>
      <c r="BJ26" s="120"/>
      <c r="BK26" s="120"/>
      <c r="BL26" s="120"/>
      <c r="BM26" s="120"/>
      <c r="BN26" s="140"/>
      <c r="BO26" s="120"/>
      <c r="BP26" s="120"/>
      <c r="BQ26" s="120"/>
      <c r="BR26" s="140"/>
      <c r="BS26" s="120"/>
      <c r="BT26" s="120"/>
      <c r="BU26" s="120"/>
      <c r="BV26" s="120"/>
      <c r="BW26" s="140"/>
      <c r="BX26" s="120"/>
      <c r="BY26" s="120"/>
      <c r="BZ26" s="120"/>
      <c r="CA26" s="120"/>
      <c r="CB26" s="120"/>
      <c r="CC26" s="106"/>
      <c r="CD26" s="141"/>
      <c r="CE26" s="141"/>
      <c r="CF26" s="141"/>
    </row>
    <row r="27" spans="1:84" x14ac:dyDescent="0.2">
      <c r="A27" s="123"/>
      <c r="B27" s="142"/>
      <c r="C27" s="143"/>
      <c r="D27" s="143"/>
      <c r="E27" s="143"/>
      <c r="F27" s="143"/>
      <c r="G27" s="143"/>
      <c r="H27" s="143"/>
      <c r="I27" s="143"/>
      <c r="J27" s="143"/>
      <c r="K27" s="143"/>
      <c r="L27" s="143"/>
      <c r="M27" s="144"/>
      <c r="N27" s="120"/>
      <c r="O27" s="120"/>
      <c r="P27" s="122"/>
      <c r="Q27" s="122"/>
      <c r="R27" s="122"/>
      <c r="S27" s="122"/>
      <c r="T27" s="122"/>
      <c r="U27" s="121"/>
      <c r="V27" s="121"/>
      <c r="W27" s="121"/>
      <c r="X27" s="121"/>
      <c r="Y27" s="121"/>
      <c r="Z27" s="121"/>
      <c r="AA27" s="119"/>
      <c r="AB27" s="119"/>
      <c r="AC27" s="119"/>
      <c r="AD27" s="119"/>
      <c r="AE27" s="119"/>
      <c r="AF27" s="119"/>
      <c r="AG27" s="119"/>
      <c r="AH27" s="119"/>
      <c r="AI27" s="119"/>
      <c r="AJ27" s="119"/>
      <c r="AK27" s="119"/>
      <c r="AL27" s="119"/>
      <c r="AM27" s="120"/>
      <c r="AN27" s="120"/>
      <c r="AO27" s="120"/>
      <c r="AP27" s="120"/>
      <c r="AQ27" s="120"/>
      <c r="AR27" s="119"/>
      <c r="AS27" s="120"/>
      <c r="AT27" s="120"/>
      <c r="AU27" s="120"/>
      <c r="AV27" s="120"/>
      <c r="AW27" s="120"/>
      <c r="AX27" s="119"/>
      <c r="AY27" s="119"/>
      <c r="AZ27" s="119"/>
      <c r="BA27" s="120"/>
      <c r="BB27" s="120"/>
      <c r="BC27" s="119"/>
      <c r="BD27" s="119"/>
      <c r="BE27" s="120"/>
      <c r="BF27" s="120"/>
      <c r="BG27" s="120"/>
      <c r="BH27" s="119"/>
      <c r="BI27" s="120"/>
      <c r="BJ27" s="120"/>
      <c r="BK27" s="120"/>
      <c r="BL27" s="120"/>
      <c r="BM27" s="120"/>
      <c r="BN27" s="119"/>
      <c r="BO27" s="120"/>
      <c r="BP27" s="120"/>
      <c r="BQ27" s="120"/>
      <c r="BR27" s="119"/>
      <c r="BS27" s="120"/>
      <c r="BT27" s="120"/>
      <c r="BU27" s="120"/>
      <c r="BV27" s="120"/>
      <c r="BW27" s="119"/>
      <c r="BX27" s="120"/>
      <c r="BY27" s="120"/>
      <c r="BZ27" s="120"/>
      <c r="CA27" s="120"/>
      <c r="CB27" s="120"/>
      <c r="CC27" s="106"/>
      <c r="CD27" s="141"/>
      <c r="CE27" s="141"/>
      <c r="CF27" s="141"/>
    </row>
    <row r="28" spans="1:84" x14ac:dyDescent="0.2">
      <c r="A28" s="123"/>
      <c r="B28" s="145" t="s">
        <v>10</v>
      </c>
      <c r="C28" s="146"/>
      <c r="D28" s="146"/>
      <c r="E28" s="146"/>
      <c r="F28" s="146"/>
      <c r="G28" s="146"/>
      <c r="H28" s="146"/>
      <c r="I28" s="146"/>
      <c r="J28" s="146"/>
      <c r="K28" s="146"/>
      <c r="L28" s="146"/>
      <c r="M28" s="147"/>
      <c r="CD28" s="141"/>
      <c r="CE28" s="141"/>
      <c r="CF28" s="141"/>
    </row>
    <row r="29" spans="1:84" x14ac:dyDescent="0.2">
      <c r="A29" s="123"/>
      <c r="B29" s="148" t="s">
        <v>35</v>
      </c>
      <c r="C29" s="149" t="s">
        <v>17</v>
      </c>
      <c r="D29" s="150"/>
      <c r="E29" s="155" t="s">
        <v>13</v>
      </c>
      <c r="F29" s="155"/>
      <c r="G29" s="155"/>
      <c r="H29" s="155"/>
      <c r="I29" s="155"/>
      <c r="J29" s="155"/>
      <c r="K29" s="155"/>
      <c r="L29" s="155"/>
      <c r="M29" s="155"/>
      <c r="N29" s="3"/>
      <c r="O29" s="3"/>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D29" s="2"/>
      <c r="CE29" s="2"/>
      <c r="CF29" s="2"/>
    </row>
    <row r="30" spans="1:84" x14ac:dyDescent="0.2">
      <c r="A30" s="123"/>
      <c r="B30" s="148"/>
      <c r="C30" s="151"/>
      <c r="D30" s="152"/>
      <c r="E30" s="156" t="s">
        <v>152</v>
      </c>
      <c r="F30" s="156"/>
      <c r="G30" s="156"/>
      <c r="H30" s="156"/>
      <c r="I30" s="156"/>
      <c r="J30" s="156"/>
      <c r="K30" s="156"/>
      <c r="L30" s="156"/>
      <c r="M30" s="156"/>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D30" s="2"/>
      <c r="CE30" s="2"/>
      <c r="CF30" s="2"/>
    </row>
    <row r="31" spans="1:84" x14ac:dyDescent="0.2">
      <c r="A31" s="123"/>
      <c r="B31" s="148"/>
      <c r="C31" s="151"/>
      <c r="D31" s="152"/>
      <c r="E31" s="156" t="s">
        <v>14</v>
      </c>
      <c r="F31" s="156"/>
      <c r="G31" s="156"/>
      <c r="H31" s="156"/>
      <c r="I31" s="156"/>
      <c r="J31" s="156"/>
      <c r="K31" s="156"/>
      <c r="L31" s="156"/>
      <c r="M31" s="156"/>
      <c r="N31" s="3"/>
      <c r="O31" s="3"/>
      <c r="P31" s="3"/>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D31" s="2"/>
      <c r="CE31" s="2"/>
      <c r="CF31" s="2"/>
    </row>
    <row r="32" spans="1:84" x14ac:dyDescent="0.2">
      <c r="A32" s="123"/>
      <c r="B32" s="148"/>
      <c r="C32" s="151"/>
      <c r="D32" s="152"/>
      <c r="E32" s="156" t="s">
        <v>15</v>
      </c>
      <c r="F32" s="156"/>
      <c r="G32" s="156"/>
      <c r="H32" s="156"/>
      <c r="I32" s="156"/>
      <c r="J32" s="156"/>
      <c r="K32" s="156"/>
      <c r="L32" s="156"/>
      <c r="M32" s="156"/>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D32" s="2"/>
      <c r="CE32" s="2"/>
      <c r="CF32" s="2"/>
    </row>
    <row r="33" spans="1:84" x14ac:dyDescent="0.2">
      <c r="A33" s="123"/>
      <c r="B33" s="148"/>
      <c r="C33" s="153"/>
      <c r="D33" s="154"/>
      <c r="E33" s="156" t="s">
        <v>16</v>
      </c>
      <c r="F33" s="156"/>
      <c r="G33" s="156"/>
      <c r="H33" s="156"/>
      <c r="I33" s="156"/>
      <c r="J33" s="156"/>
      <c r="K33" s="156"/>
      <c r="L33" s="156"/>
      <c r="M33" s="156"/>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D33" s="2"/>
      <c r="CE33" s="2"/>
      <c r="CF33" s="2"/>
    </row>
    <row r="34" spans="1:84" x14ac:dyDescent="0.2">
      <c r="A34" s="123"/>
      <c r="B34" s="148"/>
      <c r="C34" s="157" t="s">
        <v>24</v>
      </c>
      <c r="D34" s="157"/>
      <c r="E34" s="156" t="s">
        <v>18</v>
      </c>
      <c r="F34" s="156"/>
      <c r="G34" s="156"/>
      <c r="H34" s="156"/>
      <c r="I34" s="156"/>
      <c r="J34" s="156"/>
      <c r="K34" s="156"/>
      <c r="L34" s="156"/>
      <c r="M34" s="156"/>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D34" s="2"/>
      <c r="CE34" s="2"/>
      <c r="CF34" s="2"/>
    </row>
    <row r="35" spans="1:84" x14ac:dyDescent="0.2">
      <c r="A35" s="123"/>
      <c r="B35" s="148"/>
      <c r="C35" s="157"/>
      <c r="D35" s="157"/>
      <c r="E35" s="156" t="s">
        <v>19</v>
      </c>
      <c r="F35" s="156"/>
      <c r="G35" s="156"/>
      <c r="H35" s="156"/>
      <c r="I35" s="156"/>
      <c r="J35" s="156"/>
      <c r="K35" s="156"/>
      <c r="L35" s="156"/>
      <c r="M35" s="156"/>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D35" s="2"/>
      <c r="CE35" s="2"/>
      <c r="CF35" s="2"/>
    </row>
    <row r="36" spans="1:84" x14ac:dyDescent="0.2">
      <c r="A36" s="123"/>
      <c r="B36" s="148"/>
      <c r="C36" s="157"/>
      <c r="D36" s="157"/>
      <c r="E36" s="156" t="s">
        <v>153</v>
      </c>
      <c r="F36" s="156"/>
      <c r="G36" s="156"/>
      <c r="H36" s="156"/>
      <c r="I36" s="156"/>
      <c r="J36" s="156"/>
      <c r="K36" s="156"/>
      <c r="L36" s="156"/>
      <c r="M36" s="156"/>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D36" s="2"/>
      <c r="CE36" s="2"/>
      <c r="CF36" s="2"/>
    </row>
    <row r="37" spans="1:84" x14ac:dyDescent="0.2">
      <c r="A37" s="123"/>
      <c r="B37" s="148"/>
      <c r="C37" s="157"/>
      <c r="D37" s="157"/>
      <c r="E37" s="156" t="s">
        <v>20</v>
      </c>
      <c r="F37" s="156"/>
      <c r="G37" s="156"/>
      <c r="H37" s="156"/>
      <c r="I37" s="156"/>
      <c r="J37" s="156"/>
      <c r="K37" s="156"/>
      <c r="L37" s="156"/>
      <c r="M37" s="156"/>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D37" s="2"/>
      <c r="CE37" s="2"/>
      <c r="CF37" s="2"/>
    </row>
    <row r="38" spans="1:84" x14ac:dyDescent="0.2">
      <c r="A38" s="123"/>
      <c r="B38" s="148"/>
      <c r="C38" s="157"/>
      <c r="D38" s="157"/>
      <c r="E38" s="156" t="s">
        <v>21</v>
      </c>
      <c r="F38" s="156"/>
      <c r="G38" s="156"/>
      <c r="H38" s="156"/>
      <c r="I38" s="156"/>
      <c r="J38" s="156"/>
      <c r="K38" s="156"/>
      <c r="L38" s="156"/>
      <c r="M38" s="156"/>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D38" s="2"/>
      <c r="CE38" s="2"/>
      <c r="CF38" s="2"/>
    </row>
    <row r="39" spans="1:84" x14ac:dyDescent="0.2">
      <c r="A39" s="123"/>
      <c r="B39" s="148"/>
      <c r="C39" s="157"/>
      <c r="D39" s="157"/>
      <c r="E39" s="156" t="s">
        <v>22</v>
      </c>
      <c r="F39" s="156"/>
      <c r="G39" s="156"/>
      <c r="H39" s="156"/>
      <c r="I39" s="156"/>
      <c r="J39" s="156"/>
      <c r="K39" s="156"/>
      <c r="L39" s="156"/>
      <c r="M39" s="156"/>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D39" s="2"/>
      <c r="CE39" s="2"/>
      <c r="CF39" s="2"/>
    </row>
    <row r="40" spans="1:84" x14ac:dyDescent="0.2">
      <c r="A40" s="123"/>
      <c r="B40" s="148"/>
      <c r="C40" s="157"/>
      <c r="D40" s="157"/>
      <c r="E40" s="156" t="s">
        <v>23</v>
      </c>
      <c r="F40" s="156"/>
      <c r="G40" s="156"/>
      <c r="H40" s="156"/>
      <c r="I40" s="156"/>
      <c r="J40" s="156"/>
      <c r="K40" s="156"/>
      <c r="L40" s="156"/>
      <c r="M40" s="156"/>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D40" s="2"/>
      <c r="CE40" s="2"/>
      <c r="CF40" s="2"/>
    </row>
    <row r="41" spans="1:84" x14ac:dyDescent="0.2">
      <c r="A41" s="123"/>
      <c r="B41" s="148"/>
      <c r="C41" s="158" t="s">
        <v>28</v>
      </c>
      <c r="D41" s="158"/>
      <c r="E41" s="156" t="s">
        <v>25</v>
      </c>
      <c r="F41" s="156"/>
      <c r="G41" s="156"/>
      <c r="H41" s="156"/>
      <c r="I41" s="156"/>
      <c r="J41" s="156"/>
      <c r="K41" s="156"/>
      <c r="L41" s="156"/>
      <c r="M41" s="156"/>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D41" s="2"/>
      <c r="CE41" s="2"/>
      <c r="CF41" s="2"/>
    </row>
    <row r="42" spans="1:84" x14ac:dyDescent="0.2">
      <c r="A42" s="123"/>
      <c r="B42" s="148"/>
      <c r="C42" s="158"/>
      <c r="D42" s="158"/>
      <c r="E42" s="156" t="s">
        <v>26</v>
      </c>
      <c r="F42" s="156"/>
      <c r="G42" s="156"/>
      <c r="H42" s="156"/>
      <c r="I42" s="156"/>
      <c r="J42" s="156"/>
      <c r="K42" s="156"/>
      <c r="L42" s="156"/>
      <c r="M42" s="156"/>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D42" s="2"/>
      <c r="CE42" s="2"/>
      <c r="CF42" s="2"/>
    </row>
    <row r="43" spans="1:84" x14ac:dyDescent="0.2">
      <c r="A43" s="123"/>
      <c r="B43" s="148"/>
      <c r="C43" s="158"/>
      <c r="D43" s="158"/>
      <c r="E43" s="156" t="s">
        <v>27</v>
      </c>
      <c r="F43" s="156"/>
      <c r="G43" s="156"/>
      <c r="H43" s="156"/>
      <c r="I43" s="156"/>
      <c r="J43" s="156"/>
      <c r="K43" s="156"/>
      <c r="L43" s="156"/>
      <c r="M43" s="156"/>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D43" s="2"/>
      <c r="CE43" s="2"/>
      <c r="CF43" s="2"/>
    </row>
    <row r="44" spans="1:84" x14ac:dyDescent="0.2">
      <c r="A44" s="123"/>
      <c r="B44" s="148"/>
      <c r="C44" s="159" t="s">
        <v>34</v>
      </c>
      <c r="D44" s="159"/>
      <c r="E44" s="160" t="s">
        <v>29</v>
      </c>
      <c r="F44" s="161"/>
      <c r="G44" s="161"/>
      <c r="H44" s="161"/>
      <c r="I44" s="161"/>
      <c r="J44" s="161"/>
      <c r="K44" s="161"/>
      <c r="L44" s="161"/>
      <c r="M44" s="16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D44" s="2"/>
      <c r="CE44" s="2"/>
      <c r="CF44" s="2"/>
    </row>
    <row r="45" spans="1:84" x14ac:dyDescent="0.2">
      <c r="A45" s="123"/>
      <c r="B45" s="148"/>
      <c r="C45" s="159"/>
      <c r="D45" s="159"/>
      <c r="E45" s="160" t="s">
        <v>30</v>
      </c>
      <c r="F45" s="161"/>
      <c r="G45" s="161"/>
      <c r="H45" s="161"/>
      <c r="I45" s="161"/>
      <c r="J45" s="161"/>
      <c r="K45" s="161"/>
      <c r="L45" s="161"/>
      <c r="M45" s="16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D45" s="2"/>
      <c r="CE45" s="2"/>
      <c r="CF45" s="2"/>
    </row>
    <row r="46" spans="1:84" x14ac:dyDescent="0.2">
      <c r="A46" s="123"/>
      <c r="B46" s="148"/>
      <c r="C46" s="159"/>
      <c r="D46" s="159"/>
      <c r="E46" s="163" t="s">
        <v>154</v>
      </c>
      <c r="F46" s="164"/>
      <c r="G46" s="164"/>
      <c r="H46" s="164"/>
      <c r="I46" s="164"/>
      <c r="J46" s="164"/>
      <c r="K46" s="164"/>
      <c r="L46" s="164"/>
      <c r="M46" s="165"/>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D46" s="2"/>
      <c r="CE46" s="2"/>
      <c r="CF46" s="2"/>
    </row>
    <row r="47" spans="1:84" x14ac:dyDescent="0.2">
      <c r="A47" s="123"/>
      <c r="B47" s="148"/>
      <c r="C47" s="159"/>
      <c r="D47" s="159"/>
      <c r="E47" s="156" t="s">
        <v>31</v>
      </c>
      <c r="F47" s="156"/>
      <c r="G47" s="156"/>
      <c r="H47" s="156"/>
      <c r="I47" s="156"/>
      <c r="J47" s="156"/>
      <c r="K47" s="156"/>
      <c r="L47" s="156"/>
      <c r="M47" s="156"/>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D47" s="2"/>
      <c r="CE47" s="2"/>
      <c r="CF47" s="2"/>
    </row>
    <row r="48" spans="1:84" x14ac:dyDescent="0.2">
      <c r="A48" s="123"/>
      <c r="B48" s="148"/>
      <c r="C48" s="159"/>
      <c r="D48" s="159"/>
      <c r="E48" s="156" t="s">
        <v>32</v>
      </c>
      <c r="F48" s="156"/>
      <c r="G48" s="156"/>
      <c r="H48" s="156"/>
      <c r="I48" s="156"/>
      <c r="J48" s="156"/>
      <c r="K48" s="156"/>
      <c r="L48" s="156"/>
      <c r="M48" s="156"/>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D48" s="2"/>
      <c r="CE48" s="2"/>
      <c r="CF48" s="2"/>
    </row>
    <row r="49" spans="1:84" x14ac:dyDescent="0.2">
      <c r="A49" s="123"/>
      <c r="B49" s="148"/>
      <c r="C49" s="159"/>
      <c r="D49" s="159"/>
      <c r="E49" s="156" t="s">
        <v>33</v>
      </c>
      <c r="F49" s="156"/>
      <c r="G49" s="156"/>
      <c r="H49" s="156"/>
      <c r="I49" s="156"/>
      <c r="J49" s="156"/>
      <c r="K49" s="156"/>
      <c r="L49" s="156"/>
      <c r="M49" s="156"/>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D49" s="2"/>
      <c r="CE49" s="2"/>
      <c r="CF49" s="2"/>
    </row>
    <row r="50" spans="1:84" x14ac:dyDescent="0.2">
      <c r="A50" s="123"/>
      <c r="B50" s="148"/>
      <c r="C50" s="159"/>
      <c r="D50" s="159"/>
      <c r="E50" s="156" t="s">
        <v>11</v>
      </c>
      <c r="F50" s="156"/>
      <c r="G50" s="156"/>
      <c r="H50" s="156"/>
      <c r="I50" s="156"/>
      <c r="J50" s="156"/>
      <c r="K50" s="156"/>
      <c r="L50" s="156"/>
      <c r="M50" s="156"/>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D50" s="2"/>
      <c r="CE50" s="2"/>
      <c r="CF50" s="2"/>
    </row>
    <row r="51" spans="1:84" x14ac:dyDescent="0.2">
      <c r="A51" s="123"/>
      <c r="B51" s="166" t="s">
        <v>89</v>
      </c>
      <c r="C51" s="167" t="s">
        <v>49</v>
      </c>
      <c r="D51" s="168"/>
      <c r="E51" s="156" t="s">
        <v>42</v>
      </c>
      <c r="F51" s="156"/>
      <c r="G51" s="156"/>
      <c r="H51" s="156"/>
      <c r="I51" s="156"/>
      <c r="J51" s="156"/>
      <c r="K51" s="156"/>
      <c r="L51" s="156"/>
      <c r="M51" s="156"/>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D51" s="2"/>
      <c r="CE51" s="2"/>
      <c r="CF51" s="2"/>
    </row>
    <row r="52" spans="1:84" x14ac:dyDescent="0.2">
      <c r="A52" s="123"/>
      <c r="B52" s="166"/>
      <c r="C52" s="167"/>
      <c r="D52" s="168"/>
      <c r="E52" s="156" t="s">
        <v>43</v>
      </c>
      <c r="F52" s="156"/>
      <c r="G52" s="156"/>
      <c r="H52" s="156"/>
      <c r="I52" s="156"/>
      <c r="J52" s="156"/>
      <c r="K52" s="156"/>
      <c r="L52" s="156"/>
      <c r="M52" s="156"/>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D52" s="2"/>
      <c r="CE52" s="2"/>
      <c r="CF52" s="2"/>
    </row>
    <row r="53" spans="1:84" x14ac:dyDescent="0.2">
      <c r="A53" s="123"/>
      <c r="B53" s="166"/>
      <c r="C53" s="167"/>
      <c r="D53" s="168"/>
      <c r="E53" s="156" t="s">
        <v>44</v>
      </c>
      <c r="F53" s="156"/>
      <c r="G53" s="156"/>
      <c r="H53" s="156"/>
      <c r="I53" s="156"/>
      <c r="J53" s="156"/>
      <c r="K53" s="156"/>
      <c r="L53" s="156"/>
      <c r="M53" s="156"/>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D53" s="2"/>
      <c r="CE53" s="2"/>
      <c r="CF53" s="2"/>
    </row>
    <row r="54" spans="1:84" x14ac:dyDescent="0.2">
      <c r="A54" s="123"/>
      <c r="B54" s="166"/>
      <c r="C54" s="167"/>
      <c r="D54" s="168"/>
      <c r="E54" s="156" t="s">
        <v>45</v>
      </c>
      <c r="F54" s="156"/>
      <c r="G54" s="156"/>
      <c r="H54" s="156"/>
      <c r="I54" s="156"/>
      <c r="J54" s="156"/>
      <c r="K54" s="156"/>
      <c r="L54" s="156"/>
      <c r="M54" s="156"/>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D54" s="2"/>
      <c r="CE54" s="2"/>
      <c r="CF54" s="2"/>
    </row>
    <row r="55" spans="1:84" x14ac:dyDescent="0.2">
      <c r="A55" s="123"/>
      <c r="B55" s="166"/>
      <c r="C55" s="167"/>
      <c r="D55" s="168"/>
      <c r="E55" s="156" t="s">
        <v>46</v>
      </c>
      <c r="F55" s="156"/>
      <c r="G55" s="156"/>
      <c r="H55" s="156"/>
      <c r="I55" s="156"/>
      <c r="J55" s="156"/>
      <c r="K55" s="156"/>
      <c r="L55" s="156"/>
      <c r="M55" s="156"/>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D55" s="2"/>
      <c r="CE55" s="2"/>
      <c r="CF55" s="2"/>
    </row>
    <row r="56" spans="1:84" x14ac:dyDescent="0.2">
      <c r="A56" s="123"/>
      <c r="B56" s="166"/>
      <c r="C56" s="167"/>
      <c r="D56" s="168"/>
      <c r="E56" s="156" t="s">
        <v>155</v>
      </c>
      <c r="F56" s="156"/>
      <c r="G56" s="156"/>
      <c r="H56" s="156"/>
      <c r="I56" s="156"/>
      <c r="J56" s="156"/>
      <c r="K56" s="156"/>
      <c r="L56" s="156"/>
      <c r="M56" s="156"/>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D56" s="2"/>
      <c r="CE56" s="2"/>
      <c r="CF56" s="2"/>
    </row>
    <row r="57" spans="1:84" x14ac:dyDescent="0.2">
      <c r="A57" s="123"/>
      <c r="B57" s="166"/>
      <c r="C57" s="167"/>
      <c r="D57" s="168"/>
      <c r="E57" s="156" t="s">
        <v>47</v>
      </c>
      <c r="F57" s="156"/>
      <c r="G57" s="156"/>
      <c r="H57" s="156"/>
      <c r="I57" s="156"/>
      <c r="J57" s="156"/>
      <c r="K57" s="156"/>
      <c r="L57" s="156"/>
      <c r="M57" s="156"/>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D57" s="2"/>
      <c r="CE57" s="2"/>
      <c r="CF57" s="2"/>
    </row>
    <row r="58" spans="1:84" x14ac:dyDescent="0.2">
      <c r="A58" s="123"/>
      <c r="B58" s="166"/>
      <c r="C58" s="167"/>
      <c r="D58" s="168"/>
      <c r="E58" s="156" t="s">
        <v>156</v>
      </c>
      <c r="F58" s="156"/>
      <c r="G58" s="156"/>
      <c r="H58" s="156"/>
      <c r="I58" s="156"/>
      <c r="J58" s="156"/>
      <c r="K58" s="156"/>
      <c r="L58" s="156"/>
      <c r="M58" s="156"/>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D58" s="2"/>
      <c r="CE58" s="2"/>
      <c r="CF58" s="2"/>
    </row>
    <row r="59" spans="1:84" x14ac:dyDescent="0.2">
      <c r="A59" s="123"/>
      <c r="B59" s="166"/>
      <c r="C59" s="167"/>
      <c r="D59" s="168"/>
      <c r="E59" s="156" t="s">
        <v>48</v>
      </c>
      <c r="F59" s="156"/>
      <c r="G59" s="156"/>
      <c r="H59" s="156"/>
      <c r="I59" s="156"/>
      <c r="J59" s="156"/>
      <c r="K59" s="156"/>
      <c r="L59" s="156"/>
      <c r="M59" s="156"/>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D59" s="2"/>
      <c r="CE59" s="2"/>
      <c r="CF59" s="2"/>
    </row>
    <row r="60" spans="1:84" x14ac:dyDescent="0.2">
      <c r="A60" s="123"/>
      <c r="B60" s="166"/>
      <c r="C60" s="171" t="s">
        <v>53</v>
      </c>
      <c r="D60" s="172"/>
      <c r="E60" s="156" t="s">
        <v>157</v>
      </c>
      <c r="F60" s="156"/>
      <c r="G60" s="156"/>
      <c r="H60" s="156"/>
      <c r="I60" s="156"/>
      <c r="J60" s="156"/>
      <c r="K60" s="156"/>
      <c r="L60" s="156"/>
      <c r="M60" s="156"/>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D60" s="2"/>
      <c r="CE60" s="2"/>
      <c r="CF60" s="2"/>
    </row>
    <row r="61" spans="1:84" x14ac:dyDescent="0.2">
      <c r="A61" s="123"/>
      <c r="B61" s="166"/>
      <c r="C61" s="173"/>
      <c r="D61" s="174"/>
      <c r="E61" s="156" t="s">
        <v>158</v>
      </c>
      <c r="F61" s="156"/>
      <c r="G61" s="156"/>
      <c r="H61" s="156"/>
      <c r="I61" s="156"/>
      <c r="J61" s="156"/>
      <c r="K61" s="156"/>
      <c r="L61" s="156"/>
      <c r="M61" s="156"/>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D61" s="2"/>
      <c r="CE61" s="2"/>
      <c r="CF61" s="2"/>
    </row>
    <row r="62" spans="1:84" x14ac:dyDescent="0.2">
      <c r="A62" s="123"/>
      <c r="B62" s="166"/>
      <c r="C62" s="173"/>
      <c r="D62" s="174"/>
      <c r="E62" s="156" t="s">
        <v>159</v>
      </c>
      <c r="F62" s="156"/>
      <c r="G62" s="156"/>
      <c r="H62" s="156"/>
      <c r="I62" s="156"/>
      <c r="J62" s="156"/>
      <c r="K62" s="156"/>
      <c r="L62" s="156"/>
      <c r="M62" s="156"/>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D62" s="2"/>
      <c r="CE62" s="2"/>
      <c r="CF62" s="2"/>
    </row>
    <row r="63" spans="1:84" x14ac:dyDescent="0.2">
      <c r="A63" s="123"/>
      <c r="B63" s="166"/>
      <c r="C63" s="173"/>
      <c r="D63" s="174"/>
      <c r="E63" s="156" t="s">
        <v>50</v>
      </c>
      <c r="F63" s="156"/>
      <c r="G63" s="156"/>
      <c r="H63" s="156"/>
      <c r="I63" s="156"/>
      <c r="J63" s="156"/>
      <c r="K63" s="156"/>
      <c r="L63" s="156"/>
      <c r="M63" s="156"/>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D63" s="2"/>
      <c r="CE63" s="2"/>
      <c r="CF63" s="2"/>
    </row>
    <row r="64" spans="1:84" x14ac:dyDescent="0.2">
      <c r="A64" s="123"/>
      <c r="B64" s="166"/>
      <c r="C64" s="173"/>
      <c r="D64" s="174"/>
      <c r="E64" s="156" t="s">
        <v>160</v>
      </c>
      <c r="F64" s="156"/>
      <c r="G64" s="156"/>
      <c r="H64" s="156"/>
      <c r="I64" s="156"/>
      <c r="J64" s="156"/>
      <c r="K64" s="156"/>
      <c r="L64" s="156"/>
      <c r="M64" s="156"/>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D64" s="2"/>
      <c r="CE64" s="2"/>
      <c r="CF64" s="2"/>
    </row>
    <row r="65" spans="1:84" x14ac:dyDescent="0.2">
      <c r="A65" s="123"/>
      <c r="B65" s="166"/>
      <c r="C65" s="173"/>
      <c r="D65" s="174"/>
      <c r="E65" s="156" t="s">
        <v>51</v>
      </c>
      <c r="F65" s="156"/>
      <c r="G65" s="156"/>
      <c r="H65" s="156"/>
      <c r="I65" s="156"/>
      <c r="J65" s="156"/>
      <c r="K65" s="156"/>
      <c r="L65" s="156"/>
      <c r="M65" s="156"/>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D65" s="2"/>
      <c r="CE65" s="2"/>
      <c r="CF65" s="2"/>
    </row>
    <row r="66" spans="1:84" x14ac:dyDescent="0.2">
      <c r="A66" s="123"/>
      <c r="B66" s="166"/>
      <c r="C66" s="173"/>
      <c r="D66" s="174"/>
      <c r="E66" s="156" t="s">
        <v>47</v>
      </c>
      <c r="F66" s="156"/>
      <c r="G66" s="156"/>
      <c r="H66" s="156"/>
      <c r="I66" s="156"/>
      <c r="J66" s="156"/>
      <c r="K66" s="156"/>
      <c r="L66" s="156"/>
      <c r="M66" s="156"/>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D66" s="2"/>
      <c r="CE66" s="2"/>
      <c r="CF66" s="2"/>
    </row>
    <row r="67" spans="1:84" x14ac:dyDescent="0.2">
      <c r="A67" s="123"/>
      <c r="B67" s="166"/>
      <c r="C67" s="173"/>
      <c r="D67" s="174"/>
      <c r="E67" s="156" t="s">
        <v>52</v>
      </c>
      <c r="F67" s="156"/>
      <c r="G67" s="156"/>
      <c r="H67" s="156"/>
      <c r="I67" s="156"/>
      <c r="J67" s="156"/>
      <c r="K67" s="156"/>
      <c r="L67" s="156"/>
      <c r="M67" s="156"/>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D67" s="2"/>
      <c r="CE67" s="2"/>
      <c r="CF67" s="2"/>
    </row>
    <row r="68" spans="1:84" x14ac:dyDescent="0.2">
      <c r="A68" s="123"/>
      <c r="B68" s="166"/>
      <c r="C68" s="175"/>
      <c r="D68" s="176"/>
      <c r="E68" s="156" t="s">
        <v>48</v>
      </c>
      <c r="F68" s="156"/>
      <c r="G68" s="156"/>
      <c r="H68" s="156"/>
      <c r="I68" s="156"/>
      <c r="J68" s="156"/>
      <c r="K68" s="156"/>
      <c r="L68" s="156"/>
      <c r="M68" s="156"/>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D68" s="2"/>
      <c r="CE68" s="2"/>
      <c r="CF68" s="2"/>
    </row>
    <row r="69" spans="1:84" x14ac:dyDescent="0.2">
      <c r="A69" s="123"/>
      <c r="B69" s="167" t="s">
        <v>90</v>
      </c>
      <c r="C69" s="169" t="s">
        <v>54</v>
      </c>
      <c r="D69" s="169"/>
      <c r="E69" s="170" t="s">
        <v>55</v>
      </c>
      <c r="F69" s="170"/>
      <c r="G69" s="170"/>
      <c r="H69" s="170"/>
      <c r="I69" s="170"/>
      <c r="J69" s="170"/>
      <c r="K69" s="170"/>
      <c r="L69" s="170"/>
      <c r="M69" s="170"/>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D69" s="2"/>
      <c r="CE69" s="2"/>
      <c r="CF69" s="2"/>
    </row>
    <row r="70" spans="1:84" x14ac:dyDescent="0.2">
      <c r="A70" s="123"/>
      <c r="B70" s="167"/>
      <c r="C70" s="169"/>
      <c r="D70" s="169"/>
      <c r="E70" s="170" t="s">
        <v>161</v>
      </c>
      <c r="F70" s="170"/>
      <c r="G70" s="170"/>
      <c r="H70" s="170"/>
      <c r="I70" s="170"/>
      <c r="J70" s="170"/>
      <c r="K70" s="170"/>
      <c r="L70" s="170"/>
      <c r="M70" s="170"/>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D70" s="2"/>
      <c r="CE70" s="2"/>
      <c r="CF70" s="2"/>
    </row>
    <row r="71" spans="1:84" x14ac:dyDescent="0.2">
      <c r="A71" s="123"/>
      <c r="B71" s="167"/>
      <c r="C71" s="169"/>
      <c r="D71" s="169"/>
      <c r="E71" s="170" t="s">
        <v>56</v>
      </c>
      <c r="F71" s="170"/>
      <c r="G71" s="170"/>
      <c r="H71" s="170"/>
      <c r="I71" s="170"/>
      <c r="J71" s="170"/>
      <c r="K71" s="170"/>
      <c r="L71" s="170"/>
      <c r="M71" s="170"/>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D71" s="2"/>
      <c r="CE71" s="2"/>
      <c r="CF71" s="2"/>
    </row>
    <row r="72" spans="1:84" x14ac:dyDescent="0.2">
      <c r="A72" s="123"/>
      <c r="B72" s="167"/>
      <c r="C72" s="169"/>
      <c r="D72" s="169"/>
      <c r="E72" s="170" t="s">
        <v>57</v>
      </c>
      <c r="F72" s="170"/>
      <c r="G72" s="170"/>
      <c r="H72" s="170"/>
      <c r="I72" s="170"/>
      <c r="J72" s="170"/>
      <c r="K72" s="170"/>
      <c r="L72" s="170"/>
      <c r="M72" s="170"/>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D72" s="2"/>
      <c r="CE72" s="2"/>
      <c r="CF72" s="2"/>
    </row>
    <row r="73" spans="1:84" x14ac:dyDescent="0.2">
      <c r="A73" s="123"/>
      <c r="B73" s="167"/>
      <c r="C73" s="169"/>
      <c r="D73" s="169"/>
      <c r="E73" s="170" t="s">
        <v>58</v>
      </c>
      <c r="F73" s="170"/>
      <c r="G73" s="170"/>
      <c r="H73" s="170"/>
      <c r="I73" s="170"/>
      <c r="J73" s="170"/>
      <c r="K73" s="170"/>
      <c r="L73" s="170"/>
      <c r="M73" s="170"/>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D73" s="2"/>
      <c r="CE73" s="2"/>
      <c r="CF73" s="2"/>
    </row>
    <row r="74" spans="1:84" x14ac:dyDescent="0.2">
      <c r="A74" s="123"/>
      <c r="B74" s="167"/>
      <c r="C74" s="177" t="s">
        <v>59</v>
      </c>
      <c r="D74" s="177"/>
      <c r="E74" s="170" t="s">
        <v>60</v>
      </c>
      <c r="F74" s="170"/>
      <c r="G74" s="170"/>
      <c r="H74" s="170"/>
      <c r="I74" s="170"/>
      <c r="J74" s="170"/>
      <c r="K74" s="170"/>
      <c r="L74" s="170"/>
      <c r="M74" s="170"/>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D74" s="2"/>
      <c r="CE74" s="2"/>
      <c r="CF74" s="2"/>
    </row>
    <row r="75" spans="1:84" x14ac:dyDescent="0.2">
      <c r="A75" s="123"/>
      <c r="B75" s="167"/>
      <c r="C75" s="177"/>
      <c r="D75" s="177"/>
      <c r="E75" s="170" t="s">
        <v>162</v>
      </c>
      <c r="F75" s="170"/>
      <c r="G75" s="170"/>
      <c r="H75" s="170"/>
      <c r="I75" s="170"/>
      <c r="J75" s="170"/>
      <c r="K75" s="170"/>
      <c r="L75" s="170"/>
      <c r="M75" s="170"/>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D75" s="2"/>
      <c r="CE75" s="2"/>
      <c r="CF75" s="2"/>
    </row>
    <row r="76" spans="1:84" x14ac:dyDescent="0.2">
      <c r="A76" s="123"/>
      <c r="B76" s="167"/>
      <c r="C76" s="177"/>
      <c r="D76" s="177"/>
      <c r="E76" s="170" t="s">
        <v>61</v>
      </c>
      <c r="F76" s="170"/>
      <c r="G76" s="170"/>
      <c r="H76" s="170"/>
      <c r="I76" s="170"/>
      <c r="J76" s="170"/>
      <c r="K76" s="170"/>
      <c r="L76" s="170"/>
      <c r="M76" s="170"/>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D76" s="2"/>
      <c r="CE76" s="2"/>
      <c r="CF76" s="2"/>
    </row>
    <row r="77" spans="1:84" x14ac:dyDescent="0.2">
      <c r="A77" s="123"/>
      <c r="B77" s="167"/>
      <c r="C77" s="177"/>
      <c r="D77" s="177"/>
      <c r="E77" s="170" t="s">
        <v>62</v>
      </c>
      <c r="F77" s="170"/>
      <c r="G77" s="170"/>
      <c r="H77" s="170"/>
      <c r="I77" s="170"/>
      <c r="J77" s="170"/>
      <c r="K77" s="170"/>
      <c r="L77" s="170"/>
      <c r="M77" s="170"/>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D77" s="2"/>
      <c r="CE77" s="2"/>
      <c r="CF77" s="2"/>
    </row>
    <row r="78" spans="1:84" x14ac:dyDescent="0.2">
      <c r="A78" s="123"/>
      <c r="B78" s="167"/>
      <c r="C78" s="177"/>
      <c r="D78" s="177"/>
      <c r="E78" s="170" t="s">
        <v>63</v>
      </c>
      <c r="F78" s="170"/>
      <c r="G78" s="170"/>
      <c r="H78" s="170"/>
      <c r="I78" s="170"/>
      <c r="J78" s="170"/>
      <c r="K78" s="170"/>
      <c r="L78" s="170"/>
      <c r="M78" s="170"/>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D78" s="2"/>
      <c r="CE78" s="2"/>
      <c r="CF78" s="2"/>
    </row>
    <row r="79" spans="1:84" x14ac:dyDescent="0.2">
      <c r="A79" s="123"/>
      <c r="B79" s="167"/>
      <c r="C79" s="177"/>
      <c r="D79" s="177"/>
      <c r="E79" s="170" t="s">
        <v>65</v>
      </c>
      <c r="F79" s="170"/>
      <c r="G79" s="170"/>
      <c r="H79" s="170"/>
      <c r="I79" s="170"/>
      <c r="J79" s="170"/>
      <c r="K79" s="170"/>
      <c r="L79" s="170"/>
      <c r="M79" s="170"/>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D79" s="2"/>
      <c r="CE79" s="2"/>
      <c r="CF79" s="2"/>
    </row>
    <row r="80" spans="1:84" x14ac:dyDescent="0.2">
      <c r="A80" s="123"/>
      <c r="B80" s="167"/>
      <c r="C80" s="177"/>
      <c r="D80" s="177"/>
      <c r="E80" s="170" t="s">
        <v>64</v>
      </c>
      <c r="F80" s="170"/>
      <c r="G80" s="170"/>
      <c r="H80" s="170"/>
      <c r="I80" s="170"/>
      <c r="J80" s="170"/>
      <c r="K80" s="170"/>
      <c r="L80" s="170"/>
      <c r="M80" s="170"/>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D80" s="2"/>
      <c r="CE80" s="2"/>
      <c r="CF80" s="2"/>
    </row>
    <row r="81" spans="1:84" x14ac:dyDescent="0.2">
      <c r="A81" s="123"/>
      <c r="B81" s="167"/>
      <c r="C81" s="180" t="s">
        <v>66</v>
      </c>
      <c r="D81" s="180"/>
      <c r="E81" s="170" t="s">
        <v>67</v>
      </c>
      <c r="F81" s="170"/>
      <c r="G81" s="170"/>
      <c r="H81" s="170"/>
      <c r="I81" s="170"/>
      <c r="J81" s="170"/>
      <c r="K81" s="170"/>
      <c r="L81" s="170"/>
      <c r="M81" s="170"/>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D81" s="2"/>
      <c r="CE81" s="2"/>
      <c r="CF81" s="2"/>
    </row>
    <row r="82" spans="1:84" x14ac:dyDescent="0.2">
      <c r="A82" s="123"/>
      <c r="B82" s="167"/>
      <c r="C82" s="180"/>
      <c r="D82" s="180"/>
      <c r="E82" s="170" t="s">
        <v>68</v>
      </c>
      <c r="F82" s="170"/>
      <c r="G82" s="170"/>
      <c r="H82" s="170"/>
      <c r="I82" s="170"/>
      <c r="J82" s="170"/>
      <c r="K82" s="170"/>
      <c r="L82" s="170"/>
      <c r="M82" s="170"/>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D82" s="2"/>
      <c r="CE82" s="2"/>
      <c r="CF82" s="2"/>
    </row>
    <row r="83" spans="1:84" x14ac:dyDescent="0.2">
      <c r="A83" s="123"/>
      <c r="B83" s="167"/>
      <c r="C83" s="180"/>
      <c r="D83" s="180"/>
      <c r="E83" s="170" t="s">
        <v>69</v>
      </c>
      <c r="F83" s="170"/>
      <c r="G83" s="170"/>
      <c r="H83" s="170"/>
      <c r="I83" s="170"/>
      <c r="J83" s="170"/>
      <c r="K83" s="170"/>
      <c r="L83" s="170"/>
      <c r="M83" s="170"/>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D83" s="2"/>
      <c r="CE83" s="2"/>
      <c r="CF83" s="2"/>
    </row>
    <row r="84" spans="1:84" x14ac:dyDescent="0.2">
      <c r="A84" s="123"/>
      <c r="B84" s="167"/>
      <c r="C84" s="180"/>
      <c r="D84" s="180"/>
      <c r="E84" s="170" t="s">
        <v>70</v>
      </c>
      <c r="F84" s="170"/>
      <c r="G84" s="170"/>
      <c r="H84" s="170"/>
      <c r="I84" s="170"/>
      <c r="J84" s="170"/>
      <c r="K84" s="170"/>
      <c r="L84" s="170"/>
      <c r="M84" s="170"/>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D84" s="2"/>
      <c r="CE84" s="2"/>
      <c r="CF84" s="2"/>
    </row>
    <row r="85" spans="1:84" x14ac:dyDescent="0.2">
      <c r="A85" s="123"/>
      <c r="B85" s="167"/>
      <c r="C85" s="180"/>
      <c r="D85" s="180"/>
      <c r="E85" s="170" t="s">
        <v>71</v>
      </c>
      <c r="F85" s="170"/>
      <c r="G85" s="170"/>
      <c r="H85" s="170"/>
      <c r="I85" s="170"/>
      <c r="J85" s="170"/>
      <c r="K85" s="170"/>
      <c r="L85" s="170"/>
      <c r="M85" s="170"/>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D85" s="2"/>
      <c r="CE85" s="2"/>
      <c r="CF85" s="2"/>
    </row>
    <row r="86" spans="1:84" x14ac:dyDescent="0.2">
      <c r="A86" s="123"/>
      <c r="B86" s="167"/>
      <c r="C86" s="180"/>
      <c r="D86" s="180"/>
      <c r="E86" s="170" t="s">
        <v>72</v>
      </c>
      <c r="F86" s="170"/>
      <c r="G86" s="170"/>
      <c r="H86" s="170"/>
      <c r="I86" s="170"/>
      <c r="J86" s="170"/>
      <c r="K86" s="170"/>
      <c r="L86" s="170"/>
      <c r="M86" s="170"/>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D86" s="2"/>
      <c r="CE86" s="2"/>
      <c r="CF86" s="2"/>
    </row>
    <row r="87" spans="1:84" x14ac:dyDescent="0.2">
      <c r="A87" s="123"/>
      <c r="B87" s="167"/>
      <c r="C87" s="180"/>
      <c r="D87" s="180"/>
      <c r="E87" s="170" t="s">
        <v>73</v>
      </c>
      <c r="F87" s="170"/>
      <c r="G87" s="170"/>
      <c r="H87" s="170"/>
      <c r="I87" s="170"/>
      <c r="J87" s="170"/>
      <c r="K87" s="170"/>
      <c r="L87" s="170"/>
      <c r="M87" s="170"/>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D87" s="2"/>
      <c r="CE87" s="2"/>
      <c r="CF87" s="2"/>
    </row>
    <row r="88" spans="1:84" x14ac:dyDescent="0.2">
      <c r="A88" s="123"/>
      <c r="B88" s="167"/>
      <c r="C88" s="180"/>
      <c r="D88" s="180"/>
      <c r="E88" s="181" t="s">
        <v>74</v>
      </c>
      <c r="F88" s="182"/>
      <c r="G88" s="182"/>
      <c r="H88" s="182"/>
      <c r="I88" s="182"/>
      <c r="J88" s="182"/>
      <c r="K88" s="182"/>
      <c r="L88" s="182"/>
      <c r="M88" s="183"/>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D88" s="2"/>
      <c r="CE88" s="2"/>
      <c r="CF88" s="2"/>
    </row>
    <row r="89" spans="1:84" x14ac:dyDescent="0.2">
      <c r="A89" s="123"/>
      <c r="B89" s="167"/>
      <c r="C89" s="180"/>
      <c r="D89" s="180"/>
      <c r="E89" s="181" t="s">
        <v>75</v>
      </c>
      <c r="F89" s="182"/>
      <c r="G89" s="182"/>
      <c r="H89" s="182"/>
      <c r="I89" s="182"/>
      <c r="J89" s="182"/>
      <c r="K89" s="182"/>
      <c r="L89" s="182"/>
      <c r="M89" s="183"/>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D89" s="2"/>
      <c r="CE89" s="2"/>
      <c r="CF89" s="2"/>
    </row>
    <row r="90" spans="1:84" x14ac:dyDescent="0.2">
      <c r="A90" s="123"/>
      <c r="B90" s="167"/>
      <c r="C90" s="180"/>
      <c r="D90" s="180"/>
      <c r="E90" s="170" t="s">
        <v>76</v>
      </c>
      <c r="F90" s="170"/>
      <c r="G90" s="170"/>
      <c r="H90" s="170"/>
      <c r="I90" s="170"/>
      <c r="J90" s="170"/>
      <c r="K90" s="170"/>
      <c r="L90" s="170"/>
      <c r="M90" s="170"/>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D90" s="2"/>
      <c r="CE90" s="2"/>
      <c r="CF90" s="2"/>
    </row>
    <row r="91" spans="1:84" x14ac:dyDescent="0.2">
      <c r="A91" s="123"/>
      <c r="B91" s="167"/>
      <c r="C91" s="179" t="s">
        <v>77</v>
      </c>
      <c r="D91" s="179"/>
      <c r="E91" s="170" t="s">
        <v>78</v>
      </c>
      <c r="F91" s="170"/>
      <c r="G91" s="170"/>
      <c r="H91" s="170"/>
      <c r="I91" s="170"/>
      <c r="J91" s="170"/>
      <c r="K91" s="170"/>
      <c r="L91" s="170"/>
      <c r="M91" s="170"/>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D91" s="2"/>
      <c r="CE91" s="2"/>
      <c r="CF91" s="2"/>
    </row>
    <row r="92" spans="1:84" x14ac:dyDescent="0.2">
      <c r="A92" s="123"/>
      <c r="B92" s="167"/>
      <c r="C92" s="179"/>
      <c r="D92" s="179"/>
      <c r="E92" s="170" t="s">
        <v>79</v>
      </c>
      <c r="F92" s="170"/>
      <c r="G92" s="170"/>
      <c r="H92" s="170"/>
      <c r="I92" s="170"/>
      <c r="J92" s="170"/>
      <c r="K92" s="170"/>
      <c r="L92" s="170"/>
      <c r="M92" s="170"/>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D92" s="2"/>
      <c r="CE92" s="2"/>
      <c r="CF92" s="2"/>
    </row>
    <row r="93" spans="1:84" x14ac:dyDescent="0.2">
      <c r="A93" s="123"/>
      <c r="B93" s="167"/>
      <c r="C93" s="179"/>
      <c r="D93" s="179"/>
      <c r="E93" s="170" t="s">
        <v>80</v>
      </c>
      <c r="F93" s="170"/>
      <c r="G93" s="170"/>
      <c r="H93" s="170"/>
      <c r="I93" s="170"/>
      <c r="J93" s="170"/>
      <c r="K93" s="170"/>
      <c r="L93" s="170"/>
      <c r="M93" s="170"/>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D93" s="2"/>
      <c r="CE93" s="2"/>
      <c r="CF93" s="2"/>
    </row>
    <row r="94" spans="1:84" x14ac:dyDescent="0.2">
      <c r="A94" s="123"/>
      <c r="B94" s="167"/>
      <c r="C94" s="179"/>
      <c r="D94" s="179"/>
      <c r="E94" s="170" t="s">
        <v>81</v>
      </c>
      <c r="F94" s="170"/>
      <c r="G94" s="170"/>
      <c r="H94" s="170"/>
      <c r="I94" s="170"/>
      <c r="J94" s="170"/>
      <c r="K94" s="170"/>
      <c r="L94" s="170"/>
      <c r="M94" s="170"/>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D94" s="2"/>
      <c r="CE94" s="2"/>
      <c r="CF94" s="2"/>
    </row>
    <row r="95" spans="1:84" x14ac:dyDescent="0.2">
      <c r="A95" s="123"/>
      <c r="B95" s="167"/>
      <c r="C95" s="178" t="s">
        <v>88</v>
      </c>
      <c r="D95" s="178"/>
      <c r="E95" s="170" t="s">
        <v>82</v>
      </c>
      <c r="F95" s="170"/>
      <c r="G95" s="170"/>
      <c r="H95" s="170"/>
      <c r="I95" s="170"/>
      <c r="J95" s="170"/>
      <c r="K95" s="170"/>
      <c r="L95" s="170"/>
      <c r="M95" s="170"/>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D95" s="2"/>
      <c r="CE95" s="2"/>
      <c r="CF95" s="2"/>
    </row>
    <row r="96" spans="1:84" x14ac:dyDescent="0.2">
      <c r="A96" s="123"/>
      <c r="B96" s="167"/>
      <c r="C96" s="178"/>
      <c r="D96" s="178"/>
      <c r="E96" s="170" t="s">
        <v>83</v>
      </c>
      <c r="F96" s="170"/>
      <c r="G96" s="170"/>
      <c r="H96" s="170"/>
      <c r="I96" s="170"/>
      <c r="J96" s="170"/>
      <c r="K96" s="170"/>
      <c r="L96" s="170"/>
      <c r="M96" s="170"/>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D96" s="2"/>
      <c r="CE96" s="2"/>
      <c r="CF96" s="2"/>
    </row>
    <row r="97" spans="1:84" x14ac:dyDescent="0.2">
      <c r="A97" s="123"/>
      <c r="B97" s="167"/>
      <c r="C97" s="178"/>
      <c r="D97" s="178"/>
      <c r="E97" s="170" t="s">
        <v>84</v>
      </c>
      <c r="F97" s="170"/>
      <c r="G97" s="170"/>
      <c r="H97" s="170"/>
      <c r="I97" s="170"/>
      <c r="J97" s="170"/>
      <c r="K97" s="170"/>
      <c r="L97" s="170"/>
      <c r="M97" s="170"/>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D97" s="2"/>
      <c r="CE97" s="2"/>
      <c r="CF97" s="2"/>
    </row>
    <row r="98" spans="1:84" x14ac:dyDescent="0.2">
      <c r="A98" s="123"/>
      <c r="B98" s="167"/>
      <c r="C98" s="178"/>
      <c r="D98" s="178"/>
      <c r="E98" s="170" t="s">
        <v>85</v>
      </c>
      <c r="F98" s="170"/>
      <c r="G98" s="170"/>
      <c r="H98" s="170"/>
      <c r="I98" s="170"/>
      <c r="J98" s="170"/>
      <c r="K98" s="170"/>
      <c r="L98" s="170"/>
      <c r="M98" s="170"/>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D98" s="2"/>
      <c r="CE98" s="2"/>
      <c r="CF98" s="2"/>
    </row>
    <row r="99" spans="1:84" x14ac:dyDescent="0.2">
      <c r="A99" s="123"/>
      <c r="B99" s="167"/>
      <c r="C99" s="178"/>
      <c r="D99" s="178"/>
      <c r="E99" s="170" t="s">
        <v>86</v>
      </c>
      <c r="F99" s="170"/>
      <c r="G99" s="170"/>
      <c r="H99" s="170"/>
      <c r="I99" s="170"/>
      <c r="J99" s="170"/>
      <c r="K99" s="170"/>
      <c r="L99" s="170"/>
      <c r="M99" s="170"/>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D99" s="2"/>
      <c r="CE99" s="2"/>
      <c r="CF99" s="2"/>
    </row>
    <row r="100" spans="1:84" x14ac:dyDescent="0.2">
      <c r="A100" s="123"/>
      <c r="B100" s="167"/>
      <c r="C100" s="178"/>
      <c r="D100" s="178"/>
      <c r="E100" s="170" t="s">
        <v>87</v>
      </c>
      <c r="F100" s="170"/>
      <c r="G100" s="170"/>
      <c r="H100" s="170"/>
      <c r="I100" s="170"/>
      <c r="J100" s="170"/>
      <c r="K100" s="170"/>
      <c r="L100" s="170"/>
      <c r="M100" s="170"/>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D100" s="2"/>
      <c r="CE100" s="2"/>
      <c r="CF100" s="2"/>
    </row>
    <row r="101" spans="1:84" x14ac:dyDescent="0.2">
      <c r="A101" s="123"/>
      <c r="B101" s="192" t="s">
        <v>91</v>
      </c>
      <c r="C101" s="192"/>
      <c r="D101" s="192"/>
      <c r="E101" s="170" t="s">
        <v>92</v>
      </c>
      <c r="F101" s="170"/>
      <c r="G101" s="170"/>
      <c r="H101" s="170"/>
      <c r="I101" s="170"/>
      <c r="J101" s="170"/>
      <c r="K101" s="170"/>
      <c r="L101" s="170"/>
      <c r="M101" s="170"/>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D101" s="2"/>
      <c r="CE101" s="2"/>
      <c r="CF101" s="2"/>
    </row>
    <row r="102" spans="1:84" x14ac:dyDescent="0.2">
      <c r="A102" s="123"/>
      <c r="B102" s="192"/>
      <c r="C102" s="192"/>
      <c r="D102" s="192"/>
      <c r="E102" s="170" t="s">
        <v>93</v>
      </c>
      <c r="F102" s="170"/>
      <c r="G102" s="170"/>
      <c r="H102" s="170"/>
      <c r="I102" s="170"/>
      <c r="J102" s="170"/>
      <c r="K102" s="170"/>
      <c r="L102" s="170"/>
      <c r="M102" s="170"/>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D102" s="2"/>
      <c r="CE102" s="2"/>
      <c r="CF102" s="2"/>
    </row>
    <row r="103" spans="1:84" x14ac:dyDescent="0.2">
      <c r="A103" s="123"/>
      <c r="B103" s="192"/>
      <c r="C103" s="192"/>
      <c r="D103" s="192"/>
      <c r="E103" s="170" t="s">
        <v>94</v>
      </c>
      <c r="F103" s="170"/>
      <c r="G103" s="170"/>
      <c r="H103" s="170"/>
      <c r="I103" s="170"/>
      <c r="J103" s="170"/>
      <c r="K103" s="170"/>
      <c r="L103" s="170"/>
      <c r="M103" s="170"/>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D103" s="2"/>
      <c r="CE103" s="2"/>
      <c r="CF103" s="2"/>
    </row>
    <row r="104" spans="1:84" x14ac:dyDescent="0.2">
      <c r="A104" s="123"/>
      <c r="B104" s="192"/>
      <c r="C104" s="192"/>
      <c r="D104" s="192"/>
      <c r="E104" s="170" t="s">
        <v>95</v>
      </c>
      <c r="F104" s="170"/>
      <c r="G104" s="170"/>
      <c r="H104" s="170"/>
      <c r="I104" s="170"/>
      <c r="J104" s="170"/>
      <c r="K104" s="170"/>
      <c r="L104" s="170"/>
      <c r="M104" s="170"/>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D104" s="2"/>
      <c r="CE104" s="2"/>
      <c r="CF104" s="2"/>
    </row>
    <row r="105" spans="1:84" x14ac:dyDescent="0.2">
      <c r="A105" s="123"/>
      <c r="B105" s="192"/>
      <c r="C105" s="192"/>
      <c r="D105" s="192"/>
      <c r="E105" s="170" t="s">
        <v>96</v>
      </c>
      <c r="F105" s="170"/>
      <c r="G105" s="170"/>
      <c r="H105" s="170"/>
      <c r="I105" s="170"/>
      <c r="J105" s="170"/>
      <c r="K105" s="170"/>
      <c r="L105" s="170"/>
      <c r="M105" s="170"/>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D105" s="2"/>
      <c r="CE105" s="2"/>
      <c r="CF105" s="2"/>
    </row>
    <row r="106" spans="1:84" x14ac:dyDescent="0.2">
      <c r="A106" s="123"/>
      <c r="B106" s="192"/>
      <c r="C106" s="192"/>
      <c r="D106" s="192"/>
      <c r="E106" s="170" t="s">
        <v>97</v>
      </c>
      <c r="F106" s="170"/>
      <c r="G106" s="170"/>
      <c r="H106" s="170"/>
      <c r="I106" s="170"/>
      <c r="J106" s="170"/>
      <c r="K106" s="170"/>
      <c r="L106" s="170"/>
      <c r="M106" s="170"/>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D106" s="2"/>
      <c r="CE106" s="2"/>
      <c r="CF106" s="2"/>
    </row>
    <row r="107" spans="1:84" x14ac:dyDescent="0.2">
      <c r="A107" s="123"/>
      <c r="B107" s="192"/>
      <c r="C107" s="192"/>
      <c r="D107" s="192"/>
      <c r="E107" s="170" t="s">
        <v>98</v>
      </c>
      <c r="F107" s="170"/>
      <c r="G107" s="170"/>
      <c r="H107" s="170"/>
      <c r="I107" s="170"/>
      <c r="J107" s="170"/>
      <c r="K107" s="170"/>
      <c r="L107" s="170"/>
      <c r="M107" s="170"/>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D107" s="2"/>
      <c r="CE107" s="2"/>
      <c r="CF107" s="2"/>
    </row>
    <row r="108" spans="1:84" x14ac:dyDescent="0.2">
      <c r="A108" s="123"/>
      <c r="B108" s="184" t="s">
        <v>101</v>
      </c>
      <c r="C108" s="185"/>
      <c r="D108" s="186"/>
      <c r="E108" s="170" t="s">
        <v>99</v>
      </c>
      <c r="F108" s="170"/>
      <c r="G108" s="170"/>
      <c r="H108" s="170"/>
      <c r="I108" s="170"/>
      <c r="J108" s="170"/>
      <c r="K108" s="170"/>
      <c r="L108" s="170"/>
      <c r="M108" s="170"/>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D108" s="2"/>
      <c r="CE108" s="2"/>
      <c r="CF108" s="2"/>
    </row>
    <row r="109" spans="1:84" x14ac:dyDescent="0.2">
      <c r="A109" s="123"/>
      <c r="B109" s="187"/>
      <c r="C109" s="188"/>
      <c r="D109" s="189"/>
      <c r="E109" s="170" t="s">
        <v>100</v>
      </c>
      <c r="F109" s="170"/>
      <c r="G109" s="170"/>
      <c r="H109" s="170"/>
      <c r="I109" s="170"/>
      <c r="J109" s="170"/>
      <c r="K109" s="170"/>
      <c r="L109" s="170"/>
      <c r="M109" s="170"/>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D109" s="2"/>
      <c r="CE109" s="2"/>
      <c r="CF109" s="2"/>
    </row>
    <row r="110" spans="1:84" x14ac:dyDescent="0.2">
      <c r="A110" s="123"/>
      <c r="B110" s="190"/>
      <c r="C110" s="190"/>
      <c r="D110" s="190"/>
      <c r="E110" s="190"/>
      <c r="F110" s="190"/>
      <c r="G110" s="190"/>
      <c r="H110" s="190"/>
      <c r="I110" s="190"/>
      <c r="J110" s="190"/>
      <c r="K110" s="190"/>
      <c r="L110" s="190"/>
      <c r="M110" s="190"/>
      <c r="N110" s="190"/>
      <c r="O110" s="190"/>
      <c r="P110" s="190"/>
      <c r="Q110" s="190"/>
      <c r="R110" s="190"/>
      <c r="S110" s="190"/>
      <c r="T110" s="190"/>
      <c r="U110" s="190"/>
      <c r="V110" s="190"/>
      <c r="W110" s="190"/>
      <c r="X110" s="190"/>
      <c r="Y110" s="190"/>
      <c r="Z110" s="190"/>
      <c r="AA110" s="190"/>
      <c r="AB110" s="190"/>
      <c r="AC110" s="190"/>
      <c r="AD110" s="190"/>
      <c r="AE110" s="190"/>
      <c r="AF110" s="190"/>
      <c r="AG110" s="190"/>
      <c r="AH110" s="190"/>
      <c r="AI110" s="190"/>
      <c r="AJ110" s="190"/>
      <c r="AK110" s="190"/>
      <c r="AL110" s="190"/>
      <c r="AM110" s="190"/>
      <c r="AN110" s="190"/>
      <c r="AO110" s="190"/>
      <c r="AP110" s="190"/>
      <c r="AQ110" s="190"/>
      <c r="AR110" s="190"/>
      <c r="AS110" s="190"/>
      <c r="AT110" s="190"/>
      <c r="AU110" s="190"/>
      <c r="AV110" s="190"/>
      <c r="AW110" s="190"/>
      <c r="AX110" s="190"/>
      <c r="AY110" s="190"/>
      <c r="AZ110" s="190"/>
      <c r="BA110" s="190"/>
      <c r="BB110" s="190"/>
      <c r="BC110" s="190"/>
      <c r="BD110" s="190"/>
      <c r="BE110" s="190"/>
      <c r="BF110" s="190"/>
      <c r="BG110" s="190"/>
      <c r="BH110" s="190"/>
      <c r="BI110" s="190"/>
      <c r="BJ110" s="190"/>
      <c r="BK110" s="190"/>
      <c r="BL110" s="190"/>
      <c r="BM110" s="190"/>
      <c r="BN110" s="190"/>
      <c r="BO110" s="190"/>
      <c r="BP110" s="190"/>
      <c r="BQ110" s="190"/>
      <c r="BR110" s="190"/>
      <c r="BS110" s="190"/>
      <c r="BT110" s="190"/>
      <c r="BU110" s="190"/>
      <c r="BV110" s="190"/>
      <c r="BW110" s="190"/>
      <c r="BX110" s="190"/>
      <c r="BY110" s="190"/>
      <c r="BZ110" s="190"/>
      <c r="CA110" s="190"/>
      <c r="CB110" s="190"/>
      <c r="CC110" s="190"/>
      <c r="CD110" s="190"/>
      <c r="CE110" s="190"/>
      <c r="CF110" s="190"/>
    </row>
    <row r="111" spans="1:84" x14ac:dyDescent="0.2">
      <c r="A111" s="123"/>
      <c r="B111" s="191" t="s">
        <v>102</v>
      </c>
      <c r="C111" s="191"/>
      <c r="D111" s="191"/>
      <c r="E111" s="191"/>
      <c r="F111" s="191"/>
      <c r="G111" s="191"/>
      <c r="H111" s="191"/>
      <c r="I111" s="141"/>
      <c r="J111" s="141"/>
      <c r="K111" s="141"/>
      <c r="L111" s="141"/>
      <c r="M111" s="141"/>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D111" s="4"/>
      <c r="CE111" s="4"/>
      <c r="CF111" s="4"/>
    </row>
    <row r="112" spans="1:84" x14ac:dyDescent="0.2">
      <c r="A112" s="123"/>
      <c r="B112" s="191"/>
      <c r="C112" s="191"/>
      <c r="D112" s="191"/>
      <c r="E112" s="191"/>
      <c r="F112" s="191"/>
      <c r="G112" s="191"/>
      <c r="H112" s="191"/>
      <c r="I112" s="141"/>
      <c r="J112" s="141"/>
      <c r="K112" s="141"/>
      <c r="L112" s="141"/>
      <c r="M112" s="141"/>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D112" s="4"/>
      <c r="CE112" s="4"/>
      <c r="CF112" s="4"/>
    </row>
    <row r="113" spans="1:84" x14ac:dyDescent="0.2">
      <c r="A113" s="123"/>
      <c r="B113" s="191"/>
      <c r="C113" s="191"/>
      <c r="D113" s="191"/>
      <c r="E113" s="191"/>
      <c r="F113" s="191"/>
      <c r="G113" s="191"/>
      <c r="H113" s="191"/>
      <c r="I113" s="141"/>
      <c r="J113" s="141"/>
      <c r="K113" s="141"/>
      <c r="L113" s="141"/>
      <c r="M113" s="141"/>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D113" s="4"/>
      <c r="CE113" s="4"/>
      <c r="CF113" s="4"/>
    </row>
    <row r="115" spans="1:84" x14ac:dyDescent="0.2">
      <c r="P115" s="1"/>
    </row>
  </sheetData>
  <mergeCells count="192">
    <mergeCell ref="B108:D109"/>
    <mergeCell ref="E108:M108"/>
    <mergeCell ref="E109:M109"/>
    <mergeCell ref="B110:CF110"/>
    <mergeCell ref="B111:H113"/>
    <mergeCell ref="I111:M111"/>
    <mergeCell ref="I112:M112"/>
    <mergeCell ref="I113:M113"/>
    <mergeCell ref="B101:D107"/>
    <mergeCell ref="E101:M101"/>
    <mergeCell ref="E102:M102"/>
    <mergeCell ref="E103:M103"/>
    <mergeCell ref="E104:M104"/>
    <mergeCell ref="E105:M105"/>
    <mergeCell ref="E106:M106"/>
    <mergeCell ref="E107:M107"/>
    <mergeCell ref="C95:D100"/>
    <mergeCell ref="E95:M95"/>
    <mergeCell ref="E96:M96"/>
    <mergeCell ref="E97:M97"/>
    <mergeCell ref="E98:M98"/>
    <mergeCell ref="E99:M99"/>
    <mergeCell ref="E100:M100"/>
    <mergeCell ref="E90:M90"/>
    <mergeCell ref="C91:D94"/>
    <mergeCell ref="E91:M91"/>
    <mergeCell ref="E92:M92"/>
    <mergeCell ref="E93:M93"/>
    <mergeCell ref="E94:M94"/>
    <mergeCell ref="C81:D90"/>
    <mergeCell ref="E81:M81"/>
    <mergeCell ref="E82:M82"/>
    <mergeCell ref="E83:M83"/>
    <mergeCell ref="E84:M84"/>
    <mergeCell ref="E85:M85"/>
    <mergeCell ref="E86:M86"/>
    <mergeCell ref="E87:M87"/>
    <mergeCell ref="E88:M88"/>
    <mergeCell ref="E89:M89"/>
    <mergeCell ref="E65:M65"/>
    <mergeCell ref="C74:D80"/>
    <mergeCell ref="E74:M74"/>
    <mergeCell ref="E75:M75"/>
    <mergeCell ref="E76:M76"/>
    <mergeCell ref="E77:M77"/>
    <mergeCell ref="E78:M78"/>
    <mergeCell ref="E79:M79"/>
    <mergeCell ref="E80:M80"/>
    <mergeCell ref="E66:M66"/>
    <mergeCell ref="E67:M67"/>
    <mergeCell ref="E68:M68"/>
    <mergeCell ref="B51:B68"/>
    <mergeCell ref="C51:D59"/>
    <mergeCell ref="E51:M51"/>
    <mergeCell ref="E52:M52"/>
    <mergeCell ref="E53:M53"/>
    <mergeCell ref="E54:M54"/>
    <mergeCell ref="E55:M55"/>
    <mergeCell ref="E56:M56"/>
    <mergeCell ref="B69:B100"/>
    <mergeCell ref="C69:D73"/>
    <mergeCell ref="E69:M69"/>
    <mergeCell ref="E70:M70"/>
    <mergeCell ref="E71:M71"/>
    <mergeCell ref="E72:M72"/>
    <mergeCell ref="E73:M73"/>
    <mergeCell ref="E57:M57"/>
    <mergeCell ref="E58:M58"/>
    <mergeCell ref="E59:M59"/>
    <mergeCell ref="C60:D68"/>
    <mergeCell ref="E60:M60"/>
    <mergeCell ref="E61:M61"/>
    <mergeCell ref="E62:M62"/>
    <mergeCell ref="E63:M63"/>
    <mergeCell ref="E64:M64"/>
    <mergeCell ref="C41:D43"/>
    <mergeCell ref="E41:M41"/>
    <mergeCell ref="E42:M42"/>
    <mergeCell ref="E43:M43"/>
    <mergeCell ref="C44:D50"/>
    <mergeCell ref="E44:M44"/>
    <mergeCell ref="E45:M45"/>
    <mergeCell ref="E46:M46"/>
    <mergeCell ref="E47:M47"/>
    <mergeCell ref="E48:M48"/>
    <mergeCell ref="E49:M49"/>
    <mergeCell ref="E50:M50"/>
    <mergeCell ref="E33:M33"/>
    <mergeCell ref="C34:D40"/>
    <mergeCell ref="E34:M34"/>
    <mergeCell ref="E35:M35"/>
    <mergeCell ref="E36:M36"/>
    <mergeCell ref="E37:M37"/>
    <mergeCell ref="E38:M38"/>
    <mergeCell ref="E39:M39"/>
    <mergeCell ref="E40:M40"/>
    <mergeCell ref="CE20:CE28"/>
    <mergeCell ref="CF20:CF28"/>
    <mergeCell ref="B23:M27"/>
    <mergeCell ref="B28:M28"/>
    <mergeCell ref="B29:B50"/>
    <mergeCell ref="C29:D33"/>
    <mergeCell ref="E29:M29"/>
    <mergeCell ref="E30:M30"/>
    <mergeCell ref="E31:M31"/>
    <mergeCell ref="E32:M32"/>
    <mergeCell ref="BZ5:BZ27"/>
    <mergeCell ref="CA5:CA27"/>
    <mergeCell ref="CB5:CB27"/>
    <mergeCell ref="B8:M11"/>
    <mergeCell ref="B12:M22"/>
    <mergeCell ref="CD20:CD28"/>
    <mergeCell ref="BT5:BT27"/>
    <mergeCell ref="BU5:BU27"/>
    <mergeCell ref="BV5:BV27"/>
    <mergeCell ref="BW5:BW27"/>
    <mergeCell ref="BX5:BX27"/>
    <mergeCell ref="BY5:BY27"/>
    <mergeCell ref="BN5:BN27"/>
    <mergeCell ref="BO5:BO27"/>
    <mergeCell ref="BP5:BP27"/>
    <mergeCell ref="BQ5:BQ27"/>
    <mergeCell ref="BR5:BR27"/>
    <mergeCell ref="BS5:BS27"/>
    <mergeCell ref="BH5:BH27"/>
    <mergeCell ref="BI5:BI27"/>
    <mergeCell ref="BJ5:BJ27"/>
    <mergeCell ref="BK5:BK27"/>
    <mergeCell ref="BL5:BL27"/>
    <mergeCell ref="BM5:BM27"/>
    <mergeCell ref="AN5:AN27"/>
    <mergeCell ref="AO5:AO27"/>
    <mergeCell ref="BB5:BB27"/>
    <mergeCell ref="BC5:BC27"/>
    <mergeCell ref="BD5:BD27"/>
    <mergeCell ref="BE5:BE27"/>
    <mergeCell ref="BF5:BF27"/>
    <mergeCell ref="BG5:BG27"/>
    <mergeCell ref="AV5:AV27"/>
    <mergeCell ref="AW5:AW27"/>
    <mergeCell ref="AX5:AX27"/>
    <mergeCell ref="AY5:AY27"/>
    <mergeCell ref="AZ5:AZ27"/>
    <mergeCell ref="BA5:BA27"/>
    <mergeCell ref="BX4:BZ4"/>
    <mergeCell ref="CA4:CB4"/>
    <mergeCell ref="AD5:AD27"/>
    <mergeCell ref="AE5:AE27"/>
    <mergeCell ref="AF5:AF27"/>
    <mergeCell ref="AG5:AG27"/>
    <mergeCell ref="AH5:AH27"/>
    <mergeCell ref="AI5:AI27"/>
    <mergeCell ref="X5:X27"/>
    <mergeCell ref="Y5:Y27"/>
    <mergeCell ref="Z5:Z27"/>
    <mergeCell ref="AA5:AA27"/>
    <mergeCell ref="AB5:AB27"/>
    <mergeCell ref="AC5:AC27"/>
    <mergeCell ref="AP5:AP27"/>
    <mergeCell ref="AQ5:AQ27"/>
    <mergeCell ref="AR5:AR27"/>
    <mergeCell ref="AS5:AS27"/>
    <mergeCell ref="AT5:AT27"/>
    <mergeCell ref="AU5:AU27"/>
    <mergeCell ref="AJ5:AJ27"/>
    <mergeCell ref="AK5:AK27"/>
    <mergeCell ref="AL5:AL27"/>
    <mergeCell ref="AM5:AM27"/>
    <mergeCell ref="CC4:CC27"/>
    <mergeCell ref="CD4:CF19"/>
    <mergeCell ref="B5:M7"/>
    <mergeCell ref="N5:N27"/>
    <mergeCell ref="O5:O27"/>
    <mergeCell ref="P5:P27"/>
    <mergeCell ref="Q5:Q27"/>
    <mergeCell ref="A2:A113"/>
    <mergeCell ref="B2:CB2"/>
    <mergeCell ref="B3:CB3"/>
    <mergeCell ref="B4:M4"/>
    <mergeCell ref="N4:Z4"/>
    <mergeCell ref="AA4:AL4"/>
    <mergeCell ref="AN4:AS4"/>
    <mergeCell ref="AT4:AX4"/>
    <mergeCell ref="AY4:BC4"/>
    <mergeCell ref="BD4:BR4"/>
    <mergeCell ref="R5:R27"/>
    <mergeCell ref="S5:S27"/>
    <mergeCell ref="T5:T27"/>
    <mergeCell ref="U5:U27"/>
    <mergeCell ref="V5:V27"/>
    <mergeCell ref="W5:W27"/>
    <mergeCell ref="BS4:BW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0685C-B81C-4B1D-A0E0-CEC26EAB6905}">
  <dimension ref="B2:J53"/>
  <sheetViews>
    <sheetView tabSelected="1" zoomScale="80" zoomScaleNormal="80" workbookViewId="0">
      <selection activeCell="D56" sqref="D56"/>
    </sheetView>
  </sheetViews>
  <sheetFormatPr baseColWidth="10" defaultRowHeight="12.75" x14ac:dyDescent="0.2"/>
  <cols>
    <col min="2" max="2" width="42.7109375" customWidth="1"/>
    <col min="3" max="3" width="33" customWidth="1"/>
    <col min="4" max="4" width="27.5703125" customWidth="1"/>
    <col min="5" max="5" width="43.85546875" customWidth="1"/>
    <col min="6" max="6" width="44.42578125" customWidth="1"/>
  </cols>
  <sheetData>
    <row r="2" spans="2:10" ht="27.75" x14ac:dyDescent="0.4">
      <c r="B2" s="194" t="s">
        <v>234</v>
      </c>
      <c r="C2" s="194"/>
      <c r="D2" s="194"/>
      <c r="E2" s="194"/>
      <c r="F2" s="194"/>
      <c r="G2" s="194"/>
      <c r="H2" s="194"/>
      <c r="I2" s="194"/>
      <c r="J2" s="194"/>
    </row>
    <row r="4" spans="2:10" ht="20.25" x14ac:dyDescent="0.3">
      <c r="B4" s="10" t="s">
        <v>250</v>
      </c>
    </row>
    <row r="5" spans="2:10" ht="18" x14ac:dyDescent="0.25">
      <c r="B5" s="44" t="s">
        <v>251</v>
      </c>
    </row>
    <row r="6" spans="2:10" ht="20.25" x14ac:dyDescent="0.3">
      <c r="B6" s="10" t="s">
        <v>252</v>
      </c>
    </row>
    <row r="7" spans="2:10" ht="20.25" x14ac:dyDescent="0.3">
      <c r="B7" s="10"/>
    </row>
    <row r="8" spans="2:10" ht="20.25" x14ac:dyDescent="0.3">
      <c r="B8" s="10" t="s">
        <v>179</v>
      </c>
    </row>
    <row r="9" spans="2:10" ht="20.25" x14ac:dyDescent="0.3">
      <c r="B9" s="10"/>
    </row>
    <row r="10" spans="2:10" ht="18" x14ac:dyDescent="0.25">
      <c r="B10" s="79" t="s">
        <v>314</v>
      </c>
    </row>
    <row r="11" spans="2:10" ht="18" x14ac:dyDescent="0.25">
      <c r="B11" s="79" t="s">
        <v>316</v>
      </c>
    </row>
    <row r="12" spans="2:10" ht="18" x14ac:dyDescent="0.25">
      <c r="B12" s="79" t="s">
        <v>315</v>
      </c>
    </row>
    <row r="13" spans="2:10" ht="18" x14ac:dyDescent="0.25">
      <c r="B13" s="79" t="s">
        <v>317</v>
      </c>
    </row>
    <row r="15" spans="2:10" ht="15" x14ac:dyDescent="0.2">
      <c r="B15" s="8" t="s">
        <v>180</v>
      </c>
    </row>
    <row r="17" spans="2:5" x14ac:dyDescent="0.2">
      <c r="B17" s="17" t="s">
        <v>182</v>
      </c>
      <c r="C17" s="17" t="s">
        <v>183</v>
      </c>
      <c r="D17" s="17" t="s">
        <v>385</v>
      </c>
      <c r="E17" s="17" t="s">
        <v>184</v>
      </c>
    </row>
    <row r="18" spans="2:5" x14ac:dyDescent="0.2">
      <c r="B18" s="203" t="s">
        <v>181</v>
      </c>
      <c r="C18" s="56" t="s">
        <v>253</v>
      </c>
      <c r="D18" s="85" t="s">
        <v>335</v>
      </c>
      <c r="E18" s="58" t="s">
        <v>256</v>
      </c>
    </row>
    <row r="19" spans="2:5" x14ac:dyDescent="0.2">
      <c r="B19" s="204"/>
      <c r="C19" s="56" t="s">
        <v>185</v>
      </c>
      <c r="D19" s="85" t="s">
        <v>386</v>
      </c>
      <c r="E19" s="58" t="s">
        <v>257</v>
      </c>
    </row>
    <row r="20" spans="2:5" x14ac:dyDescent="0.2">
      <c r="B20" s="197" t="s">
        <v>186</v>
      </c>
      <c r="C20" s="57" t="s">
        <v>254</v>
      </c>
      <c r="D20" s="82" t="s">
        <v>387</v>
      </c>
      <c r="E20" s="59" t="s">
        <v>258</v>
      </c>
    </row>
    <row r="21" spans="2:5" ht="17.25" customHeight="1" x14ac:dyDescent="0.2">
      <c r="B21" s="198"/>
      <c r="C21" s="57" t="s">
        <v>255</v>
      </c>
      <c r="D21" s="82" t="s">
        <v>339</v>
      </c>
      <c r="E21" s="59" t="s">
        <v>259</v>
      </c>
    </row>
    <row r="22" spans="2:5" s="39" customFormat="1" ht="17.25" customHeight="1" x14ac:dyDescent="0.2">
      <c r="B22" s="72" t="s">
        <v>260</v>
      </c>
      <c r="C22" s="73" t="s">
        <v>261</v>
      </c>
      <c r="D22" s="83" t="s">
        <v>343</v>
      </c>
      <c r="E22" s="69" t="s">
        <v>262</v>
      </c>
    </row>
    <row r="23" spans="2:5" s="39" customFormat="1" x14ac:dyDescent="0.2">
      <c r="B23" s="74" t="s">
        <v>263</v>
      </c>
      <c r="C23" s="75" t="s">
        <v>264</v>
      </c>
      <c r="D23" s="86" t="s">
        <v>331</v>
      </c>
      <c r="E23" s="76" t="s">
        <v>318</v>
      </c>
    </row>
    <row r="24" spans="2:5" x14ac:dyDescent="0.2">
      <c r="B24" s="205" t="s">
        <v>265</v>
      </c>
      <c r="C24" s="61" t="s">
        <v>266</v>
      </c>
      <c r="D24" s="84" t="s">
        <v>358</v>
      </c>
      <c r="E24" s="62" t="s">
        <v>267</v>
      </c>
    </row>
    <row r="25" spans="2:5" ht="15.75" customHeight="1" x14ac:dyDescent="0.2">
      <c r="B25" s="206"/>
      <c r="C25" s="61" t="s">
        <v>268</v>
      </c>
      <c r="D25" s="84" t="s">
        <v>388</v>
      </c>
      <c r="E25" s="62" t="s">
        <v>269</v>
      </c>
    </row>
    <row r="26" spans="2:5" x14ac:dyDescent="0.2">
      <c r="B26" s="199" t="s">
        <v>187</v>
      </c>
      <c r="C26" s="63" t="s">
        <v>270</v>
      </c>
      <c r="D26" s="87" t="s">
        <v>351</v>
      </c>
      <c r="E26" s="64" t="s">
        <v>271</v>
      </c>
    </row>
    <row r="27" spans="2:5" x14ac:dyDescent="0.2">
      <c r="B27" s="200"/>
      <c r="C27" s="63" t="s">
        <v>188</v>
      </c>
      <c r="D27" s="87" t="s">
        <v>347</v>
      </c>
      <c r="E27" s="64" t="s">
        <v>272</v>
      </c>
    </row>
    <row r="28" spans="2:5" x14ac:dyDescent="0.2">
      <c r="B28" s="201"/>
      <c r="C28" s="63" t="s">
        <v>189</v>
      </c>
      <c r="D28" s="87" t="s">
        <v>389</v>
      </c>
      <c r="E28" s="64" t="s">
        <v>273</v>
      </c>
    </row>
    <row r="29" spans="2:5" x14ac:dyDescent="0.2">
      <c r="B29" s="65" t="s">
        <v>274</v>
      </c>
      <c r="C29" s="66" t="s">
        <v>275</v>
      </c>
      <c r="D29" s="88" t="s">
        <v>369</v>
      </c>
      <c r="E29" s="67" t="s">
        <v>276</v>
      </c>
    </row>
    <row r="32" spans="2:5" ht="20.25" x14ac:dyDescent="0.3">
      <c r="B32" s="10" t="s">
        <v>190</v>
      </c>
    </row>
    <row r="33" spans="2:6" ht="18" x14ac:dyDescent="0.25">
      <c r="B33" s="79" t="s">
        <v>326</v>
      </c>
    </row>
    <row r="34" spans="2:6" ht="18" x14ac:dyDescent="0.25">
      <c r="B34" s="79" t="s">
        <v>328</v>
      </c>
    </row>
    <row r="35" spans="2:6" ht="18" x14ac:dyDescent="0.25">
      <c r="B35" s="79" t="s">
        <v>327</v>
      </c>
    </row>
    <row r="36" spans="2:6" ht="20.25" x14ac:dyDescent="0.3">
      <c r="B36" s="10"/>
    </row>
    <row r="38" spans="2:6" ht="15" x14ac:dyDescent="0.2">
      <c r="B38" s="8" t="s">
        <v>191</v>
      </c>
    </row>
    <row r="40" spans="2:6" x14ac:dyDescent="0.2">
      <c r="B40" s="18" t="s">
        <v>195</v>
      </c>
      <c r="C40" s="18" t="s">
        <v>194</v>
      </c>
      <c r="D40" s="18" t="s">
        <v>385</v>
      </c>
      <c r="E40" s="18" t="s">
        <v>193</v>
      </c>
      <c r="F40" s="18" t="s">
        <v>192</v>
      </c>
    </row>
    <row r="41" spans="2:6" x14ac:dyDescent="0.2">
      <c r="B41" s="202" t="s">
        <v>196</v>
      </c>
      <c r="C41" s="19" t="s">
        <v>197</v>
      </c>
      <c r="D41" s="89" t="s">
        <v>338</v>
      </c>
      <c r="E41" s="20" t="s">
        <v>198</v>
      </c>
      <c r="F41" s="68" t="s">
        <v>319</v>
      </c>
    </row>
    <row r="42" spans="2:6" x14ac:dyDescent="0.2">
      <c r="B42" s="202"/>
      <c r="C42" s="207" t="s">
        <v>199</v>
      </c>
      <c r="D42" s="83" t="s">
        <v>334</v>
      </c>
      <c r="E42" s="20" t="s">
        <v>200</v>
      </c>
      <c r="F42" s="68" t="s">
        <v>277</v>
      </c>
    </row>
    <row r="43" spans="2:6" x14ac:dyDescent="0.2">
      <c r="B43" s="202"/>
      <c r="C43" s="208"/>
      <c r="D43" s="89" t="s">
        <v>330</v>
      </c>
      <c r="E43" s="69" t="s">
        <v>278</v>
      </c>
      <c r="F43" s="68" t="s">
        <v>320</v>
      </c>
    </row>
    <row r="44" spans="2:6" x14ac:dyDescent="0.2">
      <c r="B44" s="202"/>
      <c r="C44" s="19" t="s">
        <v>201</v>
      </c>
      <c r="D44" s="89" t="s">
        <v>357</v>
      </c>
      <c r="E44" s="21" t="s">
        <v>202</v>
      </c>
      <c r="F44" s="68" t="s">
        <v>321</v>
      </c>
    </row>
    <row r="45" spans="2:6" x14ac:dyDescent="0.2">
      <c r="B45" s="202"/>
      <c r="C45" s="52" t="s">
        <v>203</v>
      </c>
      <c r="D45" s="89" t="s">
        <v>372</v>
      </c>
      <c r="E45" s="20" t="s">
        <v>204</v>
      </c>
      <c r="F45" s="68" t="s">
        <v>279</v>
      </c>
    </row>
    <row r="46" spans="2:6" x14ac:dyDescent="0.2">
      <c r="B46" s="195" t="s">
        <v>206</v>
      </c>
      <c r="C46" s="70" t="s">
        <v>207</v>
      </c>
      <c r="D46" s="90" t="s">
        <v>377</v>
      </c>
      <c r="E46" s="11" t="s">
        <v>280</v>
      </c>
      <c r="F46" s="12" t="s">
        <v>322</v>
      </c>
    </row>
    <row r="47" spans="2:6" x14ac:dyDescent="0.2">
      <c r="B47" s="195"/>
      <c r="C47" s="70" t="s">
        <v>209</v>
      </c>
      <c r="D47" s="90" t="s">
        <v>342</v>
      </c>
      <c r="E47" s="56" t="s">
        <v>281</v>
      </c>
      <c r="F47" s="12" t="s">
        <v>323</v>
      </c>
    </row>
    <row r="48" spans="2:6" x14ac:dyDescent="0.2">
      <c r="B48" s="196" t="s">
        <v>210</v>
      </c>
      <c r="C48" s="22" t="s">
        <v>211</v>
      </c>
      <c r="D48" s="91" t="s">
        <v>390</v>
      </c>
      <c r="E48" s="57" t="s">
        <v>283</v>
      </c>
      <c r="F48" s="59" t="s">
        <v>284</v>
      </c>
    </row>
    <row r="49" spans="2:6" x14ac:dyDescent="0.2">
      <c r="B49" s="196"/>
      <c r="C49" s="23" t="s">
        <v>212</v>
      </c>
      <c r="D49" s="92" t="s">
        <v>354</v>
      </c>
      <c r="E49" s="13" t="s">
        <v>285</v>
      </c>
      <c r="F49" s="14" t="s">
        <v>324</v>
      </c>
    </row>
    <row r="50" spans="2:6" x14ac:dyDescent="0.2">
      <c r="B50" s="196"/>
      <c r="C50" s="71" t="s">
        <v>282</v>
      </c>
      <c r="D50" s="93" t="s">
        <v>361</v>
      </c>
      <c r="E50" s="13" t="s">
        <v>286</v>
      </c>
      <c r="F50" s="14" t="s">
        <v>287</v>
      </c>
    </row>
    <row r="51" spans="2:6" x14ac:dyDescent="0.2">
      <c r="B51" s="196"/>
      <c r="C51" s="23" t="s">
        <v>214</v>
      </c>
      <c r="D51" s="93" t="s">
        <v>366</v>
      </c>
      <c r="E51" s="13" t="s">
        <v>288</v>
      </c>
      <c r="F51" s="59" t="s">
        <v>289</v>
      </c>
    </row>
    <row r="52" spans="2:6" x14ac:dyDescent="0.2">
      <c r="B52" s="193" t="s">
        <v>215</v>
      </c>
      <c r="C52" s="193"/>
      <c r="D52" s="94" t="s">
        <v>346</v>
      </c>
      <c r="E52" s="15" t="s">
        <v>290</v>
      </c>
      <c r="F52" s="16" t="s">
        <v>325</v>
      </c>
    </row>
    <row r="53" spans="2:6" x14ac:dyDescent="0.2">
      <c r="B53" s="193"/>
      <c r="C53" s="193"/>
      <c r="D53" s="94" t="s">
        <v>350</v>
      </c>
      <c r="E53" s="60" t="s">
        <v>291</v>
      </c>
      <c r="F53" s="16" t="s">
        <v>292</v>
      </c>
    </row>
  </sheetData>
  <mergeCells count="10">
    <mergeCell ref="B52:C53"/>
    <mergeCell ref="B2:J2"/>
    <mergeCell ref="B46:B47"/>
    <mergeCell ref="B48:B51"/>
    <mergeCell ref="B20:B21"/>
    <mergeCell ref="B26:B28"/>
    <mergeCell ref="B41:B45"/>
    <mergeCell ref="B18:B19"/>
    <mergeCell ref="B24:B25"/>
    <mergeCell ref="C42:C43"/>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8C8A1-BD4E-46D9-ADCB-38A4B736CEEE}">
  <dimension ref="B2:G81"/>
  <sheetViews>
    <sheetView zoomScale="73" zoomScaleNormal="73" workbookViewId="0">
      <selection activeCell="G20" sqref="G20"/>
    </sheetView>
  </sheetViews>
  <sheetFormatPr baseColWidth="10" defaultRowHeight="12.75" x14ac:dyDescent="0.2"/>
  <cols>
    <col min="2" max="2" width="14.42578125" customWidth="1"/>
    <col min="3" max="3" width="14.85546875" customWidth="1"/>
    <col min="4" max="4" width="17.42578125" customWidth="1"/>
    <col min="5" max="5" width="19.140625" customWidth="1"/>
    <col min="6" max="6" width="58" customWidth="1"/>
    <col min="7" max="7" width="84.85546875" customWidth="1"/>
    <col min="8" max="9" width="11.42578125" customWidth="1"/>
  </cols>
  <sheetData>
    <row r="2" spans="2:2" ht="20.25" x14ac:dyDescent="0.3">
      <c r="B2" s="9" t="s">
        <v>178</v>
      </c>
    </row>
    <row r="27" spans="2:2" ht="15" x14ac:dyDescent="0.2">
      <c r="B27" s="8" t="s">
        <v>177</v>
      </c>
    </row>
    <row r="40" spans="2:7" ht="15" x14ac:dyDescent="0.2">
      <c r="B40" s="8" t="s">
        <v>294</v>
      </c>
    </row>
    <row r="41" spans="2:7" ht="15" x14ac:dyDescent="0.2">
      <c r="B41" s="8" t="s">
        <v>293</v>
      </c>
    </row>
    <row r="43" spans="2:7" ht="18" x14ac:dyDescent="0.25">
      <c r="B43" s="44" t="s">
        <v>380</v>
      </c>
    </row>
    <row r="45" spans="2:7" ht="49.5" customHeight="1" x14ac:dyDescent="0.2">
      <c r="B45" s="95" t="s">
        <v>329</v>
      </c>
      <c r="C45" s="95" t="s">
        <v>329</v>
      </c>
      <c r="D45" s="95" t="s">
        <v>381</v>
      </c>
      <c r="E45" s="95" t="s">
        <v>382</v>
      </c>
      <c r="F45" s="95" t="s">
        <v>383</v>
      </c>
      <c r="G45" s="96" t="s">
        <v>384</v>
      </c>
    </row>
    <row r="46" spans="2:7" ht="54" x14ac:dyDescent="0.2">
      <c r="B46" s="99" t="s">
        <v>330</v>
      </c>
      <c r="C46" s="99" t="s">
        <v>331</v>
      </c>
      <c r="D46" s="99">
        <v>-7</v>
      </c>
      <c r="E46" s="99">
        <v>9</v>
      </c>
      <c r="F46" s="100" t="s">
        <v>332</v>
      </c>
      <c r="G46" s="100" t="s">
        <v>333</v>
      </c>
    </row>
    <row r="47" spans="2:7" ht="49.5" customHeight="1" x14ac:dyDescent="0.2">
      <c r="B47" s="99" t="s">
        <v>334</v>
      </c>
      <c r="C47" s="99" t="s">
        <v>335</v>
      </c>
      <c r="D47" s="99">
        <v>-6</v>
      </c>
      <c r="E47" s="99">
        <v>8</v>
      </c>
      <c r="F47" s="100" t="s">
        <v>336</v>
      </c>
      <c r="G47" s="100" t="s">
        <v>337</v>
      </c>
    </row>
    <row r="48" spans="2:7" ht="37.5" customHeight="1" x14ac:dyDescent="0.2">
      <c r="B48" s="99" t="s">
        <v>338</v>
      </c>
      <c r="C48" s="99" t="s">
        <v>339</v>
      </c>
      <c r="D48" s="99">
        <v>-5</v>
      </c>
      <c r="E48" s="99">
        <v>6</v>
      </c>
      <c r="F48" s="100" t="s">
        <v>340</v>
      </c>
      <c r="G48" s="100" t="s">
        <v>341</v>
      </c>
    </row>
    <row r="49" spans="2:7" ht="37.5" customHeight="1" x14ac:dyDescent="0.2">
      <c r="B49" s="99" t="s">
        <v>342</v>
      </c>
      <c r="C49" s="99" t="s">
        <v>343</v>
      </c>
      <c r="D49" s="99">
        <v>-5</v>
      </c>
      <c r="E49" s="99">
        <v>5</v>
      </c>
      <c r="F49" s="100" t="s">
        <v>344</v>
      </c>
      <c r="G49" s="100" t="s">
        <v>345</v>
      </c>
    </row>
    <row r="50" spans="2:7" ht="37.5" customHeight="1" x14ac:dyDescent="0.2">
      <c r="B50" s="99" t="s">
        <v>346</v>
      </c>
      <c r="C50" s="99" t="s">
        <v>347</v>
      </c>
      <c r="D50" s="99">
        <v>-6</v>
      </c>
      <c r="E50" s="99">
        <v>7</v>
      </c>
      <c r="F50" s="100" t="s">
        <v>348</v>
      </c>
      <c r="G50" s="100" t="s">
        <v>349</v>
      </c>
    </row>
    <row r="51" spans="2:7" ht="37.5" customHeight="1" x14ac:dyDescent="0.2">
      <c r="B51" s="99" t="s">
        <v>350</v>
      </c>
      <c r="C51" s="99" t="s">
        <v>351</v>
      </c>
      <c r="D51" s="99">
        <v>-4</v>
      </c>
      <c r="E51" s="99">
        <v>5</v>
      </c>
      <c r="F51" s="100" t="s">
        <v>352</v>
      </c>
      <c r="G51" s="100" t="s">
        <v>353</v>
      </c>
    </row>
    <row r="52" spans="2:7" ht="37.5" customHeight="1" x14ac:dyDescent="0.2">
      <c r="B52" s="99" t="s">
        <v>354</v>
      </c>
      <c r="C52" s="99" t="s">
        <v>335</v>
      </c>
      <c r="D52" s="99">
        <v>-5</v>
      </c>
      <c r="E52" s="99">
        <v>6</v>
      </c>
      <c r="F52" s="100" t="s">
        <v>355</v>
      </c>
      <c r="G52" s="100" t="s">
        <v>356</v>
      </c>
    </row>
    <row r="53" spans="2:7" ht="37.5" customHeight="1" x14ac:dyDescent="0.2">
      <c r="B53" s="99" t="s">
        <v>357</v>
      </c>
      <c r="C53" s="99" t="s">
        <v>358</v>
      </c>
      <c r="D53" s="99">
        <v>-3</v>
      </c>
      <c r="E53" s="99">
        <v>4</v>
      </c>
      <c r="F53" s="100" t="s">
        <v>359</v>
      </c>
      <c r="G53" s="100" t="s">
        <v>360</v>
      </c>
    </row>
    <row r="54" spans="2:7" ht="37.5" customHeight="1" x14ac:dyDescent="0.2">
      <c r="B54" s="99" t="s">
        <v>361</v>
      </c>
      <c r="C54" s="99" t="s">
        <v>331</v>
      </c>
      <c r="D54" s="99">
        <v>4</v>
      </c>
      <c r="E54" s="99">
        <v>5</v>
      </c>
      <c r="F54" s="100" t="s">
        <v>362</v>
      </c>
      <c r="G54" s="100" t="s">
        <v>363</v>
      </c>
    </row>
    <row r="55" spans="2:7" ht="37.5" customHeight="1" x14ac:dyDescent="0.2">
      <c r="B55" s="99" t="s">
        <v>361</v>
      </c>
      <c r="C55" s="99" t="s">
        <v>358</v>
      </c>
      <c r="D55" s="99">
        <v>-2</v>
      </c>
      <c r="E55" s="99">
        <v>4</v>
      </c>
      <c r="F55" s="100" t="s">
        <v>364</v>
      </c>
      <c r="G55" s="100" t="s">
        <v>365</v>
      </c>
    </row>
    <row r="56" spans="2:7" ht="37.5" customHeight="1" x14ac:dyDescent="0.2">
      <c r="B56" s="99" t="s">
        <v>366</v>
      </c>
      <c r="C56" s="99" t="s">
        <v>351</v>
      </c>
      <c r="D56" s="99">
        <v>-5</v>
      </c>
      <c r="E56" s="99">
        <v>6</v>
      </c>
      <c r="F56" s="100" t="s">
        <v>367</v>
      </c>
      <c r="G56" s="100" t="s">
        <v>368</v>
      </c>
    </row>
    <row r="57" spans="2:7" ht="37.5" customHeight="1" x14ac:dyDescent="0.2">
      <c r="B57" s="99" t="s">
        <v>330</v>
      </c>
      <c r="C57" s="99" t="s">
        <v>369</v>
      </c>
      <c r="D57" s="99">
        <v>-6</v>
      </c>
      <c r="E57" s="99">
        <v>7</v>
      </c>
      <c r="F57" s="100" t="s">
        <v>370</v>
      </c>
      <c r="G57" s="100" t="s">
        <v>371</v>
      </c>
    </row>
    <row r="58" spans="2:7" ht="37.5" customHeight="1" x14ac:dyDescent="0.2">
      <c r="B58" s="99" t="s">
        <v>372</v>
      </c>
      <c r="C58" s="99" t="s">
        <v>339</v>
      </c>
      <c r="D58" s="99">
        <v>-3</v>
      </c>
      <c r="E58" s="99">
        <v>3</v>
      </c>
      <c r="F58" s="100" t="s">
        <v>373</v>
      </c>
      <c r="G58" s="100" t="s">
        <v>374</v>
      </c>
    </row>
    <row r="59" spans="2:7" ht="37.5" customHeight="1" x14ac:dyDescent="0.2">
      <c r="B59" s="99" t="s">
        <v>338</v>
      </c>
      <c r="C59" s="99" t="s">
        <v>351</v>
      </c>
      <c r="D59" s="99">
        <v>-4</v>
      </c>
      <c r="E59" s="99">
        <v>5</v>
      </c>
      <c r="F59" s="100" t="s">
        <v>375</v>
      </c>
      <c r="G59" s="100" t="s">
        <v>376</v>
      </c>
    </row>
    <row r="60" spans="2:7" ht="37.5" customHeight="1" x14ac:dyDescent="0.2">
      <c r="B60" s="99" t="s">
        <v>377</v>
      </c>
      <c r="C60" s="99" t="s">
        <v>335</v>
      </c>
      <c r="D60" s="99">
        <v>-4</v>
      </c>
      <c r="E60" s="99">
        <v>4</v>
      </c>
      <c r="F60" s="100" t="s">
        <v>378</v>
      </c>
      <c r="G60" s="100" t="s">
        <v>379</v>
      </c>
    </row>
    <row r="61" spans="2:7" ht="37.5" customHeight="1" x14ac:dyDescent="0.2">
      <c r="B61" s="97"/>
      <c r="C61" s="98"/>
      <c r="D61" s="98"/>
      <c r="E61" s="98"/>
      <c r="F61" s="98"/>
      <c r="G61" s="97"/>
    </row>
    <row r="73" spans="3:6" ht="31.5" x14ac:dyDescent="0.2">
      <c r="C73" s="77" t="s">
        <v>233</v>
      </c>
      <c r="D73" s="77"/>
      <c r="E73" s="77" t="s">
        <v>295</v>
      </c>
      <c r="F73" s="80"/>
    </row>
    <row r="74" spans="3:6" ht="31.5" x14ac:dyDescent="0.2">
      <c r="C74" s="78" t="s">
        <v>296</v>
      </c>
      <c r="D74" s="78"/>
      <c r="E74" s="78" t="s">
        <v>297</v>
      </c>
      <c r="F74" s="81"/>
    </row>
    <row r="75" spans="3:6" ht="15.75" x14ac:dyDescent="0.2">
      <c r="C75" s="78" t="s">
        <v>298</v>
      </c>
      <c r="D75" s="78"/>
      <c r="E75" s="78" t="s">
        <v>299</v>
      </c>
      <c r="F75" s="81"/>
    </row>
    <row r="76" spans="3:6" ht="31.5" x14ac:dyDescent="0.2">
      <c r="C76" s="78" t="s">
        <v>300</v>
      </c>
      <c r="D76" s="78"/>
      <c r="E76" s="78" t="s">
        <v>301</v>
      </c>
      <c r="F76" s="81"/>
    </row>
    <row r="77" spans="3:6" ht="31.5" x14ac:dyDescent="0.2">
      <c r="C77" s="78" t="s">
        <v>302</v>
      </c>
      <c r="D77" s="78"/>
      <c r="E77" s="78" t="s">
        <v>303</v>
      </c>
      <c r="F77" s="81"/>
    </row>
    <row r="78" spans="3:6" ht="15.75" x14ac:dyDescent="0.2">
      <c r="C78" s="78" t="s">
        <v>304</v>
      </c>
      <c r="D78" s="78"/>
      <c r="E78" s="78" t="s">
        <v>305</v>
      </c>
      <c r="F78" s="81"/>
    </row>
    <row r="79" spans="3:6" ht="15.75" x14ac:dyDescent="0.2">
      <c r="C79" s="78" t="s">
        <v>306</v>
      </c>
      <c r="D79" s="78"/>
      <c r="E79" s="78" t="s">
        <v>307</v>
      </c>
      <c r="F79" s="81"/>
    </row>
    <row r="80" spans="3:6" ht="15.75" x14ac:dyDescent="0.2">
      <c r="C80" s="78" t="s">
        <v>308</v>
      </c>
      <c r="D80" s="78"/>
      <c r="E80" s="78" t="s">
        <v>309</v>
      </c>
      <c r="F80" s="81"/>
    </row>
    <row r="81" spans="3:6" ht="15.75" x14ac:dyDescent="0.2">
      <c r="C81" s="78" t="s">
        <v>310</v>
      </c>
      <c r="D81" s="78"/>
      <c r="E81" s="78" t="s">
        <v>311</v>
      </c>
      <c r="F81" s="81"/>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C278"/>
  <sheetViews>
    <sheetView zoomScale="86" zoomScaleNormal="86" workbookViewId="0">
      <selection activeCell="AP39" sqref="AP39"/>
    </sheetView>
  </sheetViews>
  <sheetFormatPr baseColWidth="10" defaultRowHeight="12.75" x14ac:dyDescent="0.2"/>
  <cols>
    <col min="1" max="19" width="5.7109375" customWidth="1"/>
    <col min="20" max="22" width="5.7109375" style="39" customWidth="1"/>
    <col min="23" max="23" width="7" style="39" customWidth="1"/>
    <col min="24" max="25" width="5.7109375" style="39" customWidth="1"/>
    <col min="26" max="26" width="5.85546875" style="39" customWidth="1"/>
    <col min="27" max="27" width="5.5703125" style="39" customWidth="1"/>
    <col min="28" max="28" width="6.5703125" style="39" customWidth="1"/>
    <col min="29" max="37" width="5.7109375" style="39" customWidth="1"/>
    <col min="38" max="40" width="5.7109375" customWidth="1"/>
    <col min="41" max="41" width="9.42578125" customWidth="1"/>
    <col min="42" max="44" width="5.7109375" customWidth="1"/>
    <col min="45" max="47" width="5" customWidth="1"/>
    <col min="48" max="48" width="6.140625" customWidth="1"/>
    <col min="49" max="52" width="5" customWidth="1"/>
    <col min="53" max="81" width="5.7109375" customWidth="1"/>
  </cols>
  <sheetData>
    <row r="1" spans="1:53" ht="24.95" customHeight="1" x14ac:dyDescent="0.4">
      <c r="A1" s="123" t="s">
        <v>103</v>
      </c>
      <c r="B1" s="309" t="s">
        <v>0</v>
      </c>
      <c r="C1" s="309"/>
      <c r="D1" s="309"/>
      <c r="E1" s="309"/>
      <c r="F1" s="309"/>
      <c r="G1" s="309"/>
      <c r="H1" s="309"/>
      <c r="I1" s="309"/>
      <c r="J1" s="309"/>
      <c r="K1" s="309"/>
      <c r="L1" s="309"/>
      <c r="M1" s="309"/>
      <c r="N1" s="309"/>
      <c r="O1" s="309"/>
      <c r="P1" s="309"/>
      <c r="Q1" s="309"/>
      <c r="R1" s="309"/>
      <c r="S1" s="309"/>
      <c r="T1" s="309"/>
      <c r="U1" s="309"/>
      <c r="V1" s="309"/>
      <c r="W1" s="309"/>
      <c r="X1" s="309"/>
      <c r="Y1" s="309"/>
      <c r="Z1" s="309"/>
      <c r="AA1" s="309"/>
      <c r="AB1" s="309"/>
      <c r="AC1" s="309"/>
      <c r="AD1" s="309"/>
      <c r="AE1" s="309"/>
      <c r="AF1" s="309"/>
      <c r="AG1" s="309"/>
      <c r="AH1" s="309"/>
      <c r="AI1" s="309"/>
      <c r="AJ1" s="309"/>
      <c r="AK1" s="309"/>
      <c r="AL1" s="7"/>
      <c r="AM1" s="7"/>
      <c r="AN1" s="7"/>
      <c r="AO1" s="7"/>
      <c r="AP1" s="7"/>
      <c r="AQ1" s="7"/>
      <c r="AR1" s="7"/>
    </row>
    <row r="2" spans="1:53" ht="24.95" customHeight="1" x14ac:dyDescent="0.25">
      <c r="A2" s="123"/>
      <c r="B2" s="125" t="s">
        <v>1</v>
      </c>
      <c r="C2" s="125"/>
      <c r="D2" s="125"/>
      <c r="E2" s="125"/>
      <c r="F2" s="125"/>
      <c r="G2" s="125"/>
      <c r="H2" s="125"/>
      <c r="I2" s="125"/>
      <c r="J2" s="125"/>
      <c r="K2" s="125"/>
      <c r="L2" s="125"/>
      <c r="M2" s="125"/>
      <c r="N2" s="125"/>
      <c r="O2" s="125"/>
      <c r="P2" s="125"/>
      <c r="Q2" s="125"/>
      <c r="R2" s="125"/>
      <c r="S2" s="125"/>
      <c r="T2" s="125"/>
      <c r="U2" s="125"/>
      <c r="V2" s="125"/>
      <c r="W2" s="125"/>
      <c r="X2" s="125"/>
      <c r="Y2" s="125"/>
      <c r="Z2" s="125"/>
      <c r="AA2" s="125"/>
      <c r="AB2" s="125"/>
      <c r="AC2" s="125"/>
      <c r="AD2" s="125"/>
      <c r="AE2" s="125"/>
      <c r="AF2" s="125"/>
      <c r="AG2" s="125"/>
      <c r="AH2" s="125"/>
      <c r="AI2" s="125"/>
      <c r="AJ2" s="125"/>
      <c r="AK2" s="125"/>
      <c r="AL2" s="34"/>
      <c r="AM2" s="34"/>
      <c r="AN2" s="34"/>
      <c r="AO2" s="34"/>
      <c r="AP2" s="34"/>
      <c r="AQ2" s="34"/>
      <c r="AR2" s="34"/>
    </row>
    <row r="3" spans="1:53" ht="41.25" customHeight="1" x14ac:dyDescent="0.2">
      <c r="A3" s="123"/>
      <c r="B3" s="126"/>
      <c r="C3" s="127"/>
      <c r="D3" s="127"/>
      <c r="E3" s="127"/>
      <c r="F3" s="127"/>
      <c r="G3" s="127"/>
      <c r="H3" s="127"/>
      <c r="I3" s="127"/>
      <c r="J3" s="127"/>
      <c r="K3" s="127"/>
      <c r="L3" s="127"/>
      <c r="M3" s="128"/>
      <c r="N3" s="249" t="s">
        <v>3</v>
      </c>
      <c r="O3" s="250"/>
      <c r="P3" s="250"/>
      <c r="Q3" s="250"/>
      <c r="R3" s="305" t="s">
        <v>104</v>
      </c>
      <c r="S3" s="306"/>
      <c r="T3" s="306"/>
      <c r="U3" s="306"/>
      <c r="V3" s="252" t="str">
        <f>'leopold 2'!B22</f>
        <v>C. Explotación de recursos</v>
      </c>
      <c r="W3" s="253"/>
      <c r="X3" s="252" t="str">
        <f>'leopold 2'!B23</f>
        <v xml:space="preserve">D. Procesamiento </v>
      </c>
      <c r="Y3" s="253"/>
      <c r="Z3" s="254" t="s">
        <v>312</v>
      </c>
      <c r="AA3" s="255"/>
      <c r="AB3" s="255"/>
      <c r="AC3" s="256"/>
      <c r="AD3" s="238" t="s">
        <v>132</v>
      </c>
      <c r="AE3" s="239"/>
      <c r="AF3" s="239"/>
      <c r="AG3" s="239"/>
      <c r="AH3" s="239"/>
      <c r="AI3" s="240"/>
      <c r="AJ3" s="307" t="s">
        <v>145</v>
      </c>
      <c r="AK3" s="308"/>
      <c r="AM3" s="251" t="s">
        <v>224</v>
      </c>
      <c r="AN3" s="251" t="s">
        <v>225</v>
      </c>
      <c r="AO3" s="251" t="s">
        <v>226</v>
      </c>
      <c r="AP3" s="222" t="s">
        <v>227</v>
      </c>
      <c r="AQ3" s="222" t="s">
        <v>228</v>
      </c>
      <c r="AR3" s="222" t="s">
        <v>229</v>
      </c>
      <c r="AS3" s="106"/>
      <c r="AT3" s="107" t="s">
        <v>235</v>
      </c>
      <c r="AU3" s="109"/>
      <c r="AV3" s="107" t="s">
        <v>236</v>
      </c>
      <c r="AW3" s="109"/>
      <c r="AX3" s="107" t="s">
        <v>237</v>
      </c>
      <c r="AY3" s="109"/>
      <c r="AZ3" s="107" t="s">
        <v>238</v>
      </c>
      <c r="BA3" s="109"/>
    </row>
    <row r="4" spans="1:53" ht="24.95" customHeight="1" x14ac:dyDescent="0.2">
      <c r="A4" s="123"/>
      <c r="B4" s="259"/>
      <c r="C4" s="260"/>
      <c r="D4" s="260"/>
      <c r="E4" s="260"/>
      <c r="F4" s="260"/>
      <c r="G4" s="260"/>
      <c r="H4" s="260"/>
      <c r="I4" s="260"/>
      <c r="J4" s="260"/>
      <c r="K4" s="260"/>
      <c r="L4" s="260"/>
      <c r="M4" s="261"/>
      <c r="N4" s="248" t="str">
        <f>'leopold 2'!C18</f>
        <v>Modificación de hábitat</v>
      </c>
      <c r="O4" s="248"/>
      <c r="P4" s="248" t="str">
        <f>'leopold 2'!C19</f>
        <v>Ruido y vibraciones</v>
      </c>
      <c r="Q4" s="248"/>
      <c r="R4" s="248" t="str">
        <f>'leopold 2'!C20</f>
        <v>Sitios industriales</v>
      </c>
      <c r="S4" s="248"/>
      <c r="T4" s="237" t="str">
        <f>'leopold 2'!C21</f>
        <v>Corte de relleno</v>
      </c>
      <c r="U4" s="237"/>
      <c r="V4" s="237" t="str">
        <f>'leopold 2'!C22</f>
        <v>Pesca y caza comercial</v>
      </c>
      <c r="W4" s="237"/>
      <c r="X4" s="237" t="str">
        <f>'leopold 2'!C23</f>
        <v>Alimentos</v>
      </c>
      <c r="Y4" s="237"/>
      <c r="Z4" s="225" t="str">
        <f>'leopold 2'!C24</f>
        <v>Camiones</v>
      </c>
      <c r="AA4" s="226"/>
      <c r="AB4" s="225" t="str">
        <f>'leopold 2'!C25</f>
        <v>botes</v>
      </c>
      <c r="AC4" s="226"/>
      <c r="AD4" s="237" t="str">
        <f>'leopold 2'!C26</f>
        <v>Basura</v>
      </c>
      <c r="AE4" s="237"/>
      <c r="AF4" s="225" t="str">
        <f>'leopold 2'!C27</f>
        <v>Aguas servidas</v>
      </c>
      <c r="AG4" s="226"/>
      <c r="AH4" s="237" t="str">
        <f>'leopold 2'!C28</f>
        <v>Emisiones al aire</v>
      </c>
      <c r="AI4" s="237"/>
      <c r="AJ4" s="237" t="s">
        <v>217</v>
      </c>
      <c r="AK4" s="237"/>
      <c r="AL4" s="35"/>
      <c r="AM4" s="251"/>
      <c r="AN4" s="251"/>
      <c r="AO4" s="251"/>
      <c r="AP4" s="222"/>
      <c r="AQ4" s="222"/>
      <c r="AR4" s="222"/>
      <c r="AS4" s="106"/>
      <c r="AT4" s="110"/>
      <c r="AU4" s="112"/>
      <c r="AV4" s="110"/>
      <c r="AW4" s="112"/>
      <c r="AX4" s="110"/>
      <c r="AY4" s="112"/>
      <c r="AZ4" s="110"/>
      <c r="BA4" s="112"/>
    </row>
    <row r="5" spans="1:53" ht="24.95" customHeight="1" x14ac:dyDescent="0.2">
      <c r="A5" s="123"/>
      <c r="B5" s="259"/>
      <c r="C5" s="260"/>
      <c r="D5" s="260"/>
      <c r="E5" s="260"/>
      <c r="F5" s="260"/>
      <c r="G5" s="260"/>
      <c r="H5" s="260"/>
      <c r="I5" s="260"/>
      <c r="J5" s="260"/>
      <c r="K5" s="260"/>
      <c r="L5" s="260"/>
      <c r="M5" s="261"/>
      <c r="N5" s="248"/>
      <c r="O5" s="248"/>
      <c r="P5" s="248"/>
      <c r="Q5" s="248"/>
      <c r="R5" s="248"/>
      <c r="S5" s="248"/>
      <c r="T5" s="237"/>
      <c r="U5" s="237"/>
      <c r="V5" s="237"/>
      <c r="W5" s="237"/>
      <c r="X5" s="237"/>
      <c r="Y5" s="237"/>
      <c r="Z5" s="227"/>
      <c r="AA5" s="228"/>
      <c r="AB5" s="227"/>
      <c r="AC5" s="228"/>
      <c r="AD5" s="237"/>
      <c r="AE5" s="237"/>
      <c r="AF5" s="227"/>
      <c r="AG5" s="228"/>
      <c r="AH5" s="237"/>
      <c r="AI5" s="237"/>
      <c r="AJ5" s="237"/>
      <c r="AK5" s="237"/>
      <c r="AL5" s="35"/>
      <c r="AM5" s="251"/>
      <c r="AN5" s="251"/>
      <c r="AO5" s="251"/>
      <c r="AP5" s="222"/>
      <c r="AQ5" s="222"/>
      <c r="AR5" s="222"/>
      <c r="AS5" s="106"/>
      <c r="AT5" s="110"/>
      <c r="AU5" s="112"/>
      <c r="AV5" s="110"/>
      <c r="AW5" s="112"/>
      <c r="AX5" s="110"/>
      <c r="AY5" s="112"/>
      <c r="AZ5" s="110"/>
      <c r="BA5" s="112"/>
    </row>
    <row r="6" spans="1:53" ht="24.95" customHeight="1" x14ac:dyDescent="0.2">
      <c r="A6" s="123"/>
      <c r="B6" s="259"/>
      <c r="C6" s="260"/>
      <c r="D6" s="260"/>
      <c r="E6" s="260"/>
      <c r="F6" s="260"/>
      <c r="G6" s="260"/>
      <c r="H6" s="260"/>
      <c r="I6" s="260"/>
      <c r="J6" s="260"/>
      <c r="K6" s="260"/>
      <c r="L6" s="260"/>
      <c r="M6" s="261"/>
      <c r="N6" s="248"/>
      <c r="O6" s="248"/>
      <c r="P6" s="248"/>
      <c r="Q6" s="248"/>
      <c r="R6" s="248"/>
      <c r="S6" s="248"/>
      <c r="T6" s="237"/>
      <c r="U6" s="237"/>
      <c r="V6" s="237"/>
      <c r="W6" s="237"/>
      <c r="X6" s="237"/>
      <c r="Y6" s="237"/>
      <c r="Z6" s="227"/>
      <c r="AA6" s="228"/>
      <c r="AB6" s="227"/>
      <c r="AC6" s="228"/>
      <c r="AD6" s="237"/>
      <c r="AE6" s="237"/>
      <c r="AF6" s="227"/>
      <c r="AG6" s="228"/>
      <c r="AH6" s="237"/>
      <c r="AI6" s="237"/>
      <c r="AJ6" s="237"/>
      <c r="AK6" s="237"/>
      <c r="AL6" s="35"/>
      <c r="AM6" s="251"/>
      <c r="AN6" s="251"/>
      <c r="AO6" s="251"/>
      <c r="AP6" s="222"/>
      <c r="AQ6" s="222"/>
      <c r="AR6" s="222"/>
      <c r="AS6" s="106"/>
      <c r="AT6" s="110"/>
      <c r="AU6" s="112"/>
      <c r="AV6" s="110"/>
      <c r="AW6" s="112"/>
      <c r="AX6" s="110"/>
      <c r="AY6" s="112"/>
      <c r="AZ6" s="110"/>
      <c r="BA6" s="112"/>
    </row>
    <row r="7" spans="1:53" ht="24.95" customHeight="1" x14ac:dyDescent="0.2">
      <c r="A7" s="123"/>
      <c r="B7" s="259"/>
      <c r="C7" s="260"/>
      <c r="D7" s="260"/>
      <c r="E7" s="260"/>
      <c r="F7" s="260"/>
      <c r="G7" s="260"/>
      <c r="H7" s="260"/>
      <c r="I7" s="260"/>
      <c r="J7" s="260"/>
      <c r="K7" s="260"/>
      <c r="L7" s="260"/>
      <c r="M7" s="261"/>
      <c r="N7" s="248"/>
      <c r="O7" s="248"/>
      <c r="P7" s="248"/>
      <c r="Q7" s="248"/>
      <c r="R7" s="248"/>
      <c r="S7" s="248"/>
      <c r="T7" s="237"/>
      <c r="U7" s="237"/>
      <c r="V7" s="237"/>
      <c r="W7" s="237"/>
      <c r="X7" s="237"/>
      <c r="Y7" s="237"/>
      <c r="Z7" s="227"/>
      <c r="AA7" s="228"/>
      <c r="AB7" s="227"/>
      <c r="AC7" s="228"/>
      <c r="AD7" s="237"/>
      <c r="AE7" s="237"/>
      <c r="AF7" s="227"/>
      <c r="AG7" s="228"/>
      <c r="AH7" s="237"/>
      <c r="AI7" s="237"/>
      <c r="AJ7" s="237"/>
      <c r="AK7" s="237"/>
      <c r="AL7" s="35"/>
      <c r="AM7" s="251"/>
      <c r="AN7" s="251"/>
      <c r="AO7" s="251"/>
      <c r="AP7" s="222"/>
      <c r="AQ7" s="222"/>
      <c r="AR7" s="222"/>
      <c r="AS7" s="106"/>
      <c r="AT7" s="110"/>
      <c r="AU7" s="112"/>
      <c r="AV7" s="110"/>
      <c r="AW7" s="112"/>
      <c r="AX7" s="110"/>
      <c r="AY7" s="112"/>
      <c r="AZ7" s="110"/>
      <c r="BA7" s="112"/>
    </row>
    <row r="8" spans="1:53" ht="24.95" customHeight="1" x14ac:dyDescent="0.2">
      <c r="A8" s="123"/>
      <c r="B8" s="259"/>
      <c r="C8" s="260"/>
      <c r="D8" s="260"/>
      <c r="E8" s="260"/>
      <c r="F8" s="260"/>
      <c r="G8" s="260"/>
      <c r="H8" s="260"/>
      <c r="I8" s="260"/>
      <c r="J8" s="260"/>
      <c r="K8" s="260"/>
      <c r="L8" s="260"/>
      <c r="M8" s="261"/>
      <c r="N8" s="248"/>
      <c r="O8" s="248"/>
      <c r="P8" s="248"/>
      <c r="Q8" s="248"/>
      <c r="R8" s="248"/>
      <c r="S8" s="248"/>
      <c r="T8" s="237"/>
      <c r="U8" s="237"/>
      <c r="V8" s="237"/>
      <c r="W8" s="237"/>
      <c r="X8" s="237"/>
      <c r="Y8" s="237"/>
      <c r="Z8" s="229"/>
      <c r="AA8" s="230"/>
      <c r="AB8" s="229"/>
      <c r="AC8" s="230"/>
      <c r="AD8" s="237"/>
      <c r="AE8" s="237"/>
      <c r="AF8" s="229"/>
      <c r="AG8" s="230"/>
      <c r="AH8" s="237"/>
      <c r="AI8" s="237"/>
      <c r="AJ8" s="237"/>
      <c r="AK8" s="237"/>
      <c r="AL8" s="35"/>
      <c r="AM8" s="251"/>
      <c r="AN8" s="251"/>
      <c r="AO8" s="251"/>
      <c r="AP8" s="222"/>
      <c r="AQ8" s="222"/>
      <c r="AR8" s="222"/>
      <c r="AS8" s="106"/>
      <c r="AT8" s="113"/>
      <c r="AU8" s="115"/>
      <c r="AV8" s="113"/>
      <c r="AW8" s="115"/>
      <c r="AX8" s="113"/>
      <c r="AY8" s="115"/>
      <c r="AZ8" s="113"/>
      <c r="BA8" s="115"/>
    </row>
    <row r="9" spans="1:53" ht="24.95" customHeight="1" x14ac:dyDescent="0.2">
      <c r="A9" s="123"/>
      <c r="B9" s="145" t="s">
        <v>10</v>
      </c>
      <c r="C9" s="146"/>
      <c r="D9" s="146"/>
      <c r="E9" s="146"/>
      <c r="F9" s="146"/>
      <c r="G9" s="146"/>
      <c r="H9" s="146"/>
      <c r="I9" s="146"/>
      <c r="J9" s="146"/>
      <c r="K9" s="146"/>
      <c r="L9" s="146"/>
      <c r="M9" s="147"/>
      <c r="N9" s="28"/>
      <c r="AT9" s="6"/>
      <c r="AU9" s="6"/>
      <c r="AV9" s="6"/>
    </row>
    <row r="10" spans="1:53" ht="24.95" customHeight="1" x14ac:dyDescent="0.2">
      <c r="A10" s="123"/>
      <c r="B10" s="148" t="s">
        <v>35</v>
      </c>
      <c r="C10" s="149" t="s">
        <v>17</v>
      </c>
      <c r="D10" s="150"/>
      <c r="E10" s="262" t="s">
        <v>198</v>
      </c>
      <c r="F10" s="263"/>
      <c r="G10" s="263"/>
      <c r="H10" s="263"/>
      <c r="I10" s="263"/>
      <c r="J10" s="263"/>
      <c r="K10" s="263"/>
      <c r="L10" s="263"/>
      <c r="M10" s="264"/>
      <c r="N10" s="30">
        <v>-3</v>
      </c>
      <c r="O10" s="32"/>
      <c r="P10" s="30">
        <v>-2</v>
      </c>
      <c r="Q10" s="32"/>
      <c r="R10" s="30">
        <v>-3</v>
      </c>
      <c r="S10" s="32"/>
      <c r="T10" s="101">
        <v>-5</v>
      </c>
      <c r="U10" s="102"/>
      <c r="V10" s="101">
        <v>-1</v>
      </c>
      <c r="W10" s="102"/>
      <c r="X10" s="101">
        <v>-2</v>
      </c>
      <c r="Y10" s="102"/>
      <c r="Z10" s="101">
        <v>-2</v>
      </c>
      <c r="AA10" s="102"/>
      <c r="AB10" s="101">
        <v>-1</v>
      </c>
      <c r="AC10" s="102"/>
      <c r="AD10" s="101">
        <v>-4</v>
      </c>
      <c r="AE10" s="102"/>
      <c r="AF10" s="101">
        <v>-2</v>
      </c>
      <c r="AG10" s="102"/>
      <c r="AH10" s="101">
        <v>-1</v>
      </c>
      <c r="AI10" s="102"/>
      <c r="AJ10" s="101">
        <v>-2</v>
      </c>
      <c r="AK10" s="102"/>
      <c r="AL10" s="36"/>
      <c r="AM10" s="209">
        <v>0</v>
      </c>
      <c r="AN10" s="209">
        <v>12</v>
      </c>
      <c r="AO10" s="209">
        <f>N10*O11+P10*Q11+R10*S11+T10*U11+V10*W11+X10*Y11+Z10*AA11+AB10*AC11+AD10*AE11+AF10*AG11+AH10*AI11+AJ10*AK11</f>
        <v>-110</v>
      </c>
      <c r="AP10" s="243">
        <f>N10*O11+P10*Q11+R10*S11+T10*U11+V10*W11+X10*Y11+Z10*AA11+AB10*AC11+AD10*AE11+AF10*AG11+AH10*AI11+AJ10*AK11</f>
        <v>-110</v>
      </c>
      <c r="AQ10" s="221">
        <f>SUM(AP10:AP19)</f>
        <v>-548</v>
      </c>
      <c r="AR10" s="223">
        <f>SUM(AQ10:AQ35)</f>
        <v>-865</v>
      </c>
      <c r="AT10" s="24">
        <f>SUM(N10:AK10)</f>
        <v>-28</v>
      </c>
      <c r="AU10" s="25"/>
      <c r="AV10" s="45">
        <f>AT10/12</f>
        <v>-2.3333333333333335</v>
      </c>
      <c r="AW10" s="25"/>
      <c r="AX10" s="24"/>
      <c r="AY10" s="25"/>
      <c r="AZ10" s="24"/>
      <c r="BA10" s="25"/>
    </row>
    <row r="11" spans="1:53" ht="24.95" customHeight="1" x14ac:dyDescent="0.2">
      <c r="A11" s="123"/>
      <c r="B11" s="148"/>
      <c r="C11" s="153"/>
      <c r="D11" s="154"/>
      <c r="E11" s="265"/>
      <c r="F11" s="266"/>
      <c r="G11" s="266"/>
      <c r="H11" s="266"/>
      <c r="I11" s="266"/>
      <c r="J11" s="266"/>
      <c r="K11" s="266"/>
      <c r="L11" s="266"/>
      <c r="M11" s="267"/>
      <c r="N11" s="33"/>
      <c r="O11" s="31">
        <v>4</v>
      </c>
      <c r="P11" s="33"/>
      <c r="Q11" s="31">
        <v>3</v>
      </c>
      <c r="R11" s="33"/>
      <c r="S11" s="31">
        <v>4</v>
      </c>
      <c r="T11" s="103"/>
      <c r="U11" s="104">
        <v>6</v>
      </c>
      <c r="V11" s="103"/>
      <c r="W11" s="104">
        <v>2</v>
      </c>
      <c r="X11" s="103"/>
      <c r="Y11" s="104">
        <v>3</v>
      </c>
      <c r="Z11" s="103"/>
      <c r="AA11" s="104">
        <v>3</v>
      </c>
      <c r="AB11" s="103"/>
      <c r="AC11" s="104">
        <v>2</v>
      </c>
      <c r="AD11" s="103"/>
      <c r="AE11" s="104">
        <v>5</v>
      </c>
      <c r="AF11" s="103"/>
      <c r="AG11" s="104">
        <v>3</v>
      </c>
      <c r="AH11" s="103"/>
      <c r="AI11" s="104">
        <v>2</v>
      </c>
      <c r="AJ11" s="103"/>
      <c r="AK11" s="104">
        <v>3</v>
      </c>
      <c r="AL11" s="36"/>
      <c r="AM11" s="211"/>
      <c r="AN11" s="211"/>
      <c r="AO11" s="211"/>
      <c r="AP11" s="243"/>
      <c r="AQ11" s="221"/>
      <c r="AR11" s="223"/>
      <c r="AT11" s="26"/>
      <c r="AU11" s="27"/>
      <c r="AV11" s="26"/>
      <c r="AW11" s="27"/>
      <c r="AX11" s="26"/>
      <c r="AY11" s="27">
        <f>SUM(N11:AK11)</f>
        <v>40</v>
      </c>
      <c r="AZ11" s="26"/>
      <c r="BA11" s="46">
        <f>AY11/12</f>
        <v>3.3333333333333335</v>
      </c>
    </row>
    <row r="12" spans="1:53" ht="24.95" customHeight="1" x14ac:dyDescent="0.2">
      <c r="A12" s="123"/>
      <c r="B12" s="148"/>
      <c r="C12" s="290" t="s">
        <v>313</v>
      </c>
      <c r="D12" s="291"/>
      <c r="E12" s="262" t="str">
        <f>'leopold 2'!E42</f>
        <v>Superficial</v>
      </c>
      <c r="F12" s="263"/>
      <c r="G12" s="263"/>
      <c r="H12" s="263"/>
      <c r="I12" s="263"/>
      <c r="J12" s="263"/>
      <c r="K12" s="263"/>
      <c r="L12" s="263"/>
      <c r="M12" s="264"/>
      <c r="N12" s="30">
        <v>-6</v>
      </c>
      <c r="O12" s="32"/>
      <c r="P12" s="30">
        <v>-2</v>
      </c>
      <c r="Q12" s="32"/>
      <c r="R12" s="30">
        <v>-2</v>
      </c>
      <c r="S12" s="32"/>
      <c r="T12" s="101">
        <v>-2</v>
      </c>
      <c r="U12" s="102"/>
      <c r="V12" s="101">
        <v>-2</v>
      </c>
      <c r="W12" s="102"/>
      <c r="X12" s="101">
        <v>-3</v>
      </c>
      <c r="Y12" s="102"/>
      <c r="Z12" s="101">
        <v>-2</v>
      </c>
      <c r="AA12" s="102"/>
      <c r="AB12" s="101">
        <v>-4</v>
      </c>
      <c r="AC12" s="102"/>
      <c r="AD12" s="101">
        <v>-2</v>
      </c>
      <c r="AE12" s="102"/>
      <c r="AF12" s="101">
        <v>-3</v>
      </c>
      <c r="AG12" s="102"/>
      <c r="AH12" s="101">
        <v>-2</v>
      </c>
      <c r="AI12" s="102"/>
      <c r="AJ12" s="101">
        <v>-4</v>
      </c>
      <c r="AK12" s="102"/>
      <c r="AL12" s="36"/>
      <c r="AM12" s="209">
        <v>0</v>
      </c>
      <c r="AN12" s="209">
        <v>12</v>
      </c>
      <c r="AO12" s="209">
        <f>N12*O13+P12*Q13+R12*S13+T12*U13+V12*W13+X12*Y13+Z12*AA13+AB12*AC13+AD12*AE13+AF12*AG13+AH12*AI13+AJ12*AK13</f>
        <v>-168</v>
      </c>
      <c r="AP12" s="245">
        <f>AO12+AO14</f>
        <v>-359</v>
      </c>
      <c r="AQ12" s="221"/>
      <c r="AR12" s="223"/>
      <c r="AT12" s="24">
        <f>SUM(N12:AK12)</f>
        <v>-34</v>
      </c>
      <c r="AU12" s="25"/>
      <c r="AV12" s="45">
        <f t="shared" ref="AV12" si="0">AT12/12</f>
        <v>-2.8333333333333335</v>
      </c>
      <c r="AW12" s="25"/>
      <c r="AX12" s="24"/>
      <c r="AY12" s="25"/>
      <c r="AZ12" s="24"/>
      <c r="BA12" s="25"/>
    </row>
    <row r="13" spans="1:53" ht="24.95" customHeight="1" x14ac:dyDescent="0.2">
      <c r="A13" s="123"/>
      <c r="B13" s="148"/>
      <c r="C13" s="292"/>
      <c r="D13" s="293"/>
      <c r="E13" s="265"/>
      <c r="F13" s="266"/>
      <c r="G13" s="266"/>
      <c r="H13" s="266"/>
      <c r="I13" s="266"/>
      <c r="J13" s="266"/>
      <c r="K13" s="266"/>
      <c r="L13" s="266"/>
      <c r="M13" s="267"/>
      <c r="N13" s="33"/>
      <c r="O13" s="31">
        <v>8</v>
      </c>
      <c r="P13" s="33"/>
      <c r="Q13" s="31">
        <v>3</v>
      </c>
      <c r="R13" s="33"/>
      <c r="S13" s="31">
        <v>3</v>
      </c>
      <c r="T13" s="103"/>
      <c r="U13" s="104">
        <v>3</v>
      </c>
      <c r="V13" s="103"/>
      <c r="W13" s="104">
        <v>3</v>
      </c>
      <c r="X13" s="103"/>
      <c r="Y13" s="104">
        <v>5</v>
      </c>
      <c r="Z13" s="103"/>
      <c r="AA13" s="104">
        <v>3</v>
      </c>
      <c r="AB13" s="103"/>
      <c r="AC13" s="104">
        <v>6</v>
      </c>
      <c r="AD13" s="103"/>
      <c r="AE13" s="104">
        <v>3</v>
      </c>
      <c r="AF13" s="103"/>
      <c r="AG13" s="104">
        <v>5</v>
      </c>
      <c r="AH13" s="103"/>
      <c r="AI13" s="104">
        <v>3</v>
      </c>
      <c r="AJ13" s="103"/>
      <c r="AK13" s="104">
        <v>6</v>
      </c>
      <c r="AL13" s="36"/>
      <c r="AM13" s="211"/>
      <c r="AN13" s="211"/>
      <c r="AO13" s="211"/>
      <c r="AP13" s="246"/>
      <c r="AQ13" s="221"/>
      <c r="AR13" s="223"/>
      <c r="AT13" s="26"/>
      <c r="AU13" s="27"/>
      <c r="AV13" s="26"/>
      <c r="AW13" s="27"/>
      <c r="AX13" s="26"/>
      <c r="AY13" s="27">
        <f>SUM(N13:AK13)</f>
        <v>51</v>
      </c>
      <c r="AZ13" s="26"/>
      <c r="BA13" s="46">
        <f t="shared" ref="BA13" si="1">AY13/12</f>
        <v>4.25</v>
      </c>
    </row>
    <row r="14" spans="1:53" ht="24.95" customHeight="1" x14ac:dyDescent="0.2">
      <c r="A14" s="123"/>
      <c r="B14" s="148"/>
      <c r="C14" s="292"/>
      <c r="D14" s="293"/>
      <c r="E14" s="262" t="str">
        <f>'leopold 2'!E43</f>
        <v>calidad de agua</v>
      </c>
      <c r="F14" s="263"/>
      <c r="G14" s="263"/>
      <c r="H14" s="263"/>
      <c r="I14" s="263"/>
      <c r="J14" s="263"/>
      <c r="K14" s="263"/>
      <c r="L14" s="263"/>
      <c r="M14" s="264"/>
      <c r="N14" s="30">
        <v>-3</v>
      </c>
      <c r="O14" s="32"/>
      <c r="P14" s="30">
        <v>-1</v>
      </c>
      <c r="Q14" s="32"/>
      <c r="R14" s="30">
        <v>-1</v>
      </c>
      <c r="S14" s="32"/>
      <c r="T14" s="101">
        <v>-2</v>
      </c>
      <c r="U14" s="102"/>
      <c r="V14" s="101">
        <v>-2</v>
      </c>
      <c r="W14" s="102"/>
      <c r="X14" s="101">
        <v>-7</v>
      </c>
      <c r="Y14" s="102"/>
      <c r="Z14" s="101">
        <v>-2</v>
      </c>
      <c r="AA14" s="102"/>
      <c r="AB14" s="101">
        <v>-1</v>
      </c>
      <c r="AC14" s="102"/>
      <c r="AD14" s="101">
        <v>-2</v>
      </c>
      <c r="AE14" s="102"/>
      <c r="AF14" s="101">
        <v>-5</v>
      </c>
      <c r="AG14" s="102"/>
      <c r="AH14" s="101">
        <v>-2</v>
      </c>
      <c r="AI14" s="102"/>
      <c r="AJ14" s="101">
        <v>-6</v>
      </c>
      <c r="AK14" s="102"/>
      <c r="AL14" s="36"/>
      <c r="AM14" s="221">
        <v>0</v>
      </c>
      <c r="AN14" s="221">
        <v>12</v>
      </c>
      <c r="AO14" s="209">
        <f>N14*O15+P14*Q15+R14*S15+T14*U15+V14*W15+X14*Y15+Z14*AA15+AB14*AC15+AD14*AE15+AF14*AG15+AH14*AI15+AJ14*AK15</f>
        <v>-191</v>
      </c>
      <c r="AP14" s="246"/>
      <c r="AQ14" s="221"/>
      <c r="AR14" s="223"/>
      <c r="AT14" s="24">
        <f>SUM(N14:AK14)</f>
        <v>-34</v>
      </c>
      <c r="AU14" s="25"/>
      <c r="AV14" s="45">
        <f t="shared" ref="AV14" si="2">AT14/12</f>
        <v>-2.8333333333333335</v>
      </c>
      <c r="AW14" s="25"/>
      <c r="AX14" s="24"/>
      <c r="AY14" s="25"/>
      <c r="AZ14" s="24"/>
      <c r="BA14" s="25"/>
    </row>
    <row r="15" spans="1:53" ht="24.95" customHeight="1" x14ac:dyDescent="0.2">
      <c r="A15" s="123"/>
      <c r="B15" s="148"/>
      <c r="C15" s="294"/>
      <c r="D15" s="295"/>
      <c r="E15" s="281"/>
      <c r="F15" s="282"/>
      <c r="G15" s="282"/>
      <c r="H15" s="282"/>
      <c r="I15" s="282"/>
      <c r="J15" s="282"/>
      <c r="K15" s="282"/>
      <c r="L15" s="282"/>
      <c r="M15" s="283"/>
      <c r="N15" s="33"/>
      <c r="O15" s="31">
        <v>5</v>
      </c>
      <c r="P15" s="33"/>
      <c r="Q15" s="31">
        <v>2</v>
      </c>
      <c r="R15" s="33"/>
      <c r="S15" s="31">
        <v>2</v>
      </c>
      <c r="T15" s="103"/>
      <c r="U15" s="104">
        <v>3</v>
      </c>
      <c r="V15" s="103"/>
      <c r="W15" s="104">
        <v>3</v>
      </c>
      <c r="X15" s="103"/>
      <c r="Y15" s="104">
        <v>9</v>
      </c>
      <c r="Z15" s="103"/>
      <c r="AA15" s="104">
        <v>3</v>
      </c>
      <c r="AB15" s="103"/>
      <c r="AC15" s="104">
        <v>2</v>
      </c>
      <c r="AD15" s="103"/>
      <c r="AE15" s="104">
        <v>3</v>
      </c>
      <c r="AF15" s="103"/>
      <c r="AG15" s="104">
        <v>7</v>
      </c>
      <c r="AH15" s="103"/>
      <c r="AI15" s="104">
        <v>3</v>
      </c>
      <c r="AJ15" s="103"/>
      <c r="AK15" s="104">
        <v>7</v>
      </c>
      <c r="AL15" s="36"/>
      <c r="AM15" s="221"/>
      <c r="AN15" s="221"/>
      <c r="AO15" s="211"/>
      <c r="AP15" s="247"/>
      <c r="AQ15" s="221"/>
      <c r="AR15" s="223"/>
      <c r="AT15" s="26"/>
      <c r="AU15" s="27"/>
      <c r="AV15" s="26"/>
      <c r="AW15" s="27"/>
      <c r="AX15" s="26"/>
      <c r="AY15" s="27">
        <f>SUM(N15:AK15)</f>
        <v>49</v>
      </c>
      <c r="AZ15" s="26"/>
      <c r="BA15" s="46">
        <f t="shared" ref="BA15" si="3">AY15/12</f>
        <v>4.083333333333333</v>
      </c>
    </row>
    <row r="16" spans="1:53" ht="24.95" customHeight="1" x14ac:dyDescent="0.2">
      <c r="A16" s="123"/>
      <c r="B16" s="148"/>
      <c r="C16" s="284" t="str">
        <f>'leopold 2'!C44</f>
        <v>3. Atmósfera</v>
      </c>
      <c r="D16" s="284"/>
      <c r="E16" s="285" t="str">
        <f>'leopold 2'!E44</f>
        <v xml:space="preserve">Calidad del aire </v>
      </c>
      <c r="F16" s="285"/>
      <c r="G16" s="285"/>
      <c r="H16" s="285"/>
      <c r="I16" s="285"/>
      <c r="J16" s="285"/>
      <c r="K16" s="285"/>
      <c r="L16" s="285"/>
      <c r="M16" s="285"/>
      <c r="N16" s="30">
        <v>0</v>
      </c>
      <c r="O16" s="32"/>
      <c r="P16" s="30">
        <v>-3</v>
      </c>
      <c r="Q16" s="32"/>
      <c r="R16" s="30">
        <v>-2</v>
      </c>
      <c r="S16" s="32"/>
      <c r="T16" s="101">
        <v>-1</v>
      </c>
      <c r="U16" s="102"/>
      <c r="V16" s="101">
        <v>-1</v>
      </c>
      <c r="W16" s="102"/>
      <c r="X16" s="101">
        <v>-1</v>
      </c>
      <c r="Y16" s="102"/>
      <c r="Z16" s="101">
        <v>-3</v>
      </c>
      <c r="AA16" s="102"/>
      <c r="AB16" s="101">
        <v>-1</v>
      </c>
      <c r="AC16" s="102"/>
      <c r="AD16" s="101">
        <v>-1</v>
      </c>
      <c r="AE16" s="102"/>
      <c r="AF16" s="101">
        <v>-1</v>
      </c>
      <c r="AG16" s="102"/>
      <c r="AH16" s="101">
        <v>-3</v>
      </c>
      <c r="AI16" s="102"/>
      <c r="AJ16" s="101">
        <v>-1</v>
      </c>
      <c r="AK16" s="102"/>
      <c r="AL16" s="36"/>
      <c r="AM16" s="221">
        <v>0</v>
      </c>
      <c r="AN16" s="221">
        <v>11</v>
      </c>
      <c r="AO16" s="209">
        <f>N16*O17+P16*Q17+R16*S17+T16*U17+V16*W17+X16*Y17+Z16*AA17+AB16*AC17+AD16*AE17+AF16*AG17+AH16*AI17+AJ16*AK17</f>
        <v>-56</v>
      </c>
      <c r="AP16" s="244">
        <f>AO16</f>
        <v>-56</v>
      </c>
      <c r="AQ16" s="221"/>
      <c r="AR16" s="223"/>
      <c r="AT16" s="24">
        <f>SUM(N16:AK16)</f>
        <v>-18</v>
      </c>
      <c r="AU16" s="25"/>
      <c r="AV16" s="45">
        <f t="shared" ref="AV16" si="4">AT16/12</f>
        <v>-1.5</v>
      </c>
      <c r="AW16" s="25"/>
      <c r="AX16" s="24"/>
      <c r="AY16" s="25"/>
      <c r="AZ16" s="24"/>
      <c r="BA16" s="25"/>
    </row>
    <row r="17" spans="1:53" ht="24.95" customHeight="1" x14ac:dyDescent="0.2">
      <c r="A17" s="123"/>
      <c r="B17" s="148"/>
      <c r="C17" s="284"/>
      <c r="D17" s="284"/>
      <c r="E17" s="285"/>
      <c r="F17" s="285"/>
      <c r="G17" s="285"/>
      <c r="H17" s="285"/>
      <c r="I17" s="285"/>
      <c r="J17" s="285"/>
      <c r="K17" s="285"/>
      <c r="L17" s="285"/>
      <c r="M17" s="285"/>
      <c r="N17" s="33"/>
      <c r="O17" s="31">
        <v>0</v>
      </c>
      <c r="P17" s="33"/>
      <c r="Q17" s="31">
        <v>4</v>
      </c>
      <c r="R17" s="33"/>
      <c r="S17" s="31">
        <v>3</v>
      </c>
      <c r="T17" s="103"/>
      <c r="U17" s="104">
        <v>2</v>
      </c>
      <c r="V17" s="103"/>
      <c r="W17" s="104">
        <v>2</v>
      </c>
      <c r="X17" s="103"/>
      <c r="Y17" s="104">
        <v>2</v>
      </c>
      <c r="Z17" s="103"/>
      <c r="AA17" s="104">
        <v>4</v>
      </c>
      <c r="AB17" s="103"/>
      <c r="AC17" s="104">
        <v>2</v>
      </c>
      <c r="AD17" s="103"/>
      <c r="AE17" s="104">
        <v>2</v>
      </c>
      <c r="AF17" s="103"/>
      <c r="AG17" s="104">
        <v>2</v>
      </c>
      <c r="AH17" s="103"/>
      <c r="AI17" s="104">
        <v>4</v>
      </c>
      <c r="AJ17" s="103"/>
      <c r="AK17" s="104">
        <v>2</v>
      </c>
      <c r="AL17" s="36"/>
      <c r="AM17" s="221"/>
      <c r="AN17" s="221"/>
      <c r="AO17" s="211"/>
      <c r="AP17" s="244"/>
      <c r="AQ17" s="221"/>
      <c r="AR17" s="223"/>
      <c r="AT17" s="26"/>
      <c r="AU17" s="27"/>
      <c r="AV17" s="26"/>
      <c r="AW17" s="27"/>
      <c r="AX17" s="26"/>
      <c r="AY17" s="27">
        <f>SUM(N17:AK17)</f>
        <v>29</v>
      </c>
      <c r="AZ17" s="26"/>
      <c r="BA17" s="46">
        <f t="shared" ref="BA17" si="5">AY17/12</f>
        <v>2.4166666666666665</v>
      </c>
    </row>
    <row r="18" spans="1:53" ht="24.95" customHeight="1" x14ac:dyDescent="0.2">
      <c r="A18" s="123"/>
      <c r="B18" s="148"/>
      <c r="C18" s="286" t="str">
        <f>'leopold 2'!C45</f>
        <v>4. Procesos</v>
      </c>
      <c r="D18" s="287"/>
      <c r="E18" s="262" t="str">
        <f>'leopold 2'!E45</f>
        <v xml:space="preserve">Erosión </v>
      </c>
      <c r="F18" s="263"/>
      <c r="G18" s="263"/>
      <c r="H18" s="263"/>
      <c r="I18" s="263"/>
      <c r="J18" s="263"/>
      <c r="K18" s="263"/>
      <c r="L18" s="263"/>
      <c r="M18" s="264"/>
      <c r="N18" s="30">
        <v>0</v>
      </c>
      <c r="O18" s="32"/>
      <c r="P18" s="30">
        <v>0</v>
      </c>
      <c r="Q18" s="32"/>
      <c r="R18" s="30">
        <v>-2</v>
      </c>
      <c r="S18" s="32"/>
      <c r="T18" s="101">
        <v>-3</v>
      </c>
      <c r="U18" s="102"/>
      <c r="V18" s="101">
        <v>0</v>
      </c>
      <c r="W18" s="102"/>
      <c r="X18" s="101">
        <v>0</v>
      </c>
      <c r="Y18" s="102"/>
      <c r="Z18" s="101">
        <v>-1</v>
      </c>
      <c r="AA18" s="102"/>
      <c r="AB18" s="101">
        <v>0</v>
      </c>
      <c r="AC18" s="102"/>
      <c r="AD18" s="101">
        <v>-1</v>
      </c>
      <c r="AE18" s="102"/>
      <c r="AF18" s="101">
        <v>-1</v>
      </c>
      <c r="AG18" s="102"/>
      <c r="AH18" s="101">
        <v>0</v>
      </c>
      <c r="AI18" s="102"/>
      <c r="AJ18" s="101">
        <v>-1</v>
      </c>
      <c r="AK18" s="102"/>
      <c r="AL18" s="36"/>
      <c r="AM18" s="221">
        <v>0</v>
      </c>
      <c r="AN18" s="221">
        <v>6</v>
      </c>
      <c r="AO18" s="209">
        <f>N18*O19+P18*Q19+R18*S19+T18*U19+V18*W19+X18*Y19+Z18*AA19+AB18*AC19+AD18*AE19+AF18*AG19+AH18*AI19+AJ18*AK19</f>
        <v>-23</v>
      </c>
      <c r="AP18" s="243">
        <f>AO18</f>
        <v>-23</v>
      </c>
      <c r="AQ18" s="221"/>
      <c r="AR18" s="223"/>
      <c r="AT18" s="24">
        <f>SUM(N18:AK18)</f>
        <v>-9</v>
      </c>
      <c r="AU18" s="25"/>
      <c r="AV18" s="45">
        <f t="shared" ref="AV18" si="6">AT18/12</f>
        <v>-0.75</v>
      </c>
      <c r="AW18" s="25"/>
      <c r="AX18" s="24"/>
      <c r="AY18" s="25"/>
      <c r="AZ18" s="24"/>
      <c r="BA18" s="25"/>
    </row>
    <row r="19" spans="1:53" ht="24.95" customHeight="1" x14ac:dyDescent="0.2">
      <c r="A19" s="123"/>
      <c r="B19" s="148"/>
      <c r="C19" s="288"/>
      <c r="D19" s="289"/>
      <c r="E19" s="265"/>
      <c r="F19" s="266"/>
      <c r="G19" s="266"/>
      <c r="H19" s="266"/>
      <c r="I19" s="266"/>
      <c r="J19" s="266"/>
      <c r="K19" s="266"/>
      <c r="L19" s="266"/>
      <c r="M19" s="267"/>
      <c r="N19" s="33"/>
      <c r="O19" s="31">
        <v>0</v>
      </c>
      <c r="P19" s="33"/>
      <c r="Q19" s="31">
        <v>0</v>
      </c>
      <c r="R19" s="33"/>
      <c r="S19" s="31">
        <v>3</v>
      </c>
      <c r="T19" s="103"/>
      <c r="U19" s="104">
        <v>3</v>
      </c>
      <c r="V19" s="103"/>
      <c r="W19" s="104">
        <v>0</v>
      </c>
      <c r="X19" s="103"/>
      <c r="Y19" s="104">
        <v>0</v>
      </c>
      <c r="Z19" s="103"/>
      <c r="AA19" s="104">
        <v>2</v>
      </c>
      <c r="AB19" s="103"/>
      <c r="AC19" s="104">
        <v>0</v>
      </c>
      <c r="AD19" s="103"/>
      <c r="AE19" s="104">
        <v>2</v>
      </c>
      <c r="AF19" s="103"/>
      <c r="AG19" s="104">
        <v>2</v>
      </c>
      <c r="AH19" s="103"/>
      <c r="AI19" s="104">
        <v>0</v>
      </c>
      <c r="AJ19" s="103"/>
      <c r="AK19" s="104">
        <v>2</v>
      </c>
      <c r="AL19" s="36"/>
      <c r="AM19" s="221"/>
      <c r="AN19" s="221"/>
      <c r="AO19" s="211"/>
      <c r="AP19" s="243"/>
      <c r="AQ19" s="221"/>
      <c r="AR19" s="223"/>
      <c r="AT19" s="26"/>
      <c r="AU19" s="27"/>
      <c r="AV19" s="26"/>
      <c r="AW19" s="27"/>
      <c r="AX19" s="26"/>
      <c r="AY19" s="27">
        <f>SUM(N19:AK19)</f>
        <v>14</v>
      </c>
      <c r="AZ19" s="26"/>
      <c r="BA19" s="46">
        <f t="shared" ref="BA19" si="7">AY19/12</f>
        <v>1.1666666666666667</v>
      </c>
    </row>
    <row r="20" spans="1:53" ht="24.95" customHeight="1" x14ac:dyDescent="0.2">
      <c r="A20" s="123"/>
      <c r="B20" s="318" t="s">
        <v>89</v>
      </c>
      <c r="C20" s="184" t="s">
        <v>49</v>
      </c>
      <c r="D20" s="186"/>
      <c r="E20" s="269" t="str">
        <f>'leopold 2'!E46</f>
        <v xml:space="preserve">Plantas acuáticas </v>
      </c>
      <c r="F20" s="270"/>
      <c r="G20" s="270"/>
      <c r="H20" s="270"/>
      <c r="I20" s="270"/>
      <c r="J20" s="270"/>
      <c r="K20" s="270"/>
      <c r="L20" s="270"/>
      <c r="M20" s="271"/>
      <c r="N20" s="30">
        <v>-4</v>
      </c>
      <c r="O20" s="32"/>
      <c r="P20" s="30">
        <v>-1</v>
      </c>
      <c r="Q20" s="32"/>
      <c r="R20" s="30">
        <v>-1</v>
      </c>
      <c r="S20" s="32"/>
      <c r="T20" s="101">
        <v>-1</v>
      </c>
      <c r="U20" s="102"/>
      <c r="V20" s="101">
        <v>-1</v>
      </c>
      <c r="W20" s="102"/>
      <c r="X20" s="101">
        <v>-2</v>
      </c>
      <c r="Y20" s="102"/>
      <c r="Z20" s="101">
        <v>-2</v>
      </c>
      <c r="AA20" s="102"/>
      <c r="AB20" s="101">
        <v>-1</v>
      </c>
      <c r="AC20" s="102"/>
      <c r="AD20" s="101">
        <v>-2</v>
      </c>
      <c r="AE20" s="102"/>
      <c r="AF20" s="101">
        <v>-2</v>
      </c>
      <c r="AG20" s="102"/>
      <c r="AH20" s="101">
        <v>-1</v>
      </c>
      <c r="AI20" s="102"/>
      <c r="AJ20" s="101">
        <v>-1</v>
      </c>
      <c r="AK20" s="102"/>
      <c r="AL20" s="36"/>
      <c r="AM20" s="209">
        <v>0</v>
      </c>
      <c r="AN20" s="209">
        <v>12</v>
      </c>
      <c r="AO20" s="209">
        <f>N20*O21+P20*Q21+R20*S21+T20*U21+V20*W21+X20*Y21+Z20*AA21+AB20*AC21+AD20*AE21+AF20*AG21+AH20*AI21+AJ20*AK21</f>
        <v>-54</v>
      </c>
      <c r="AP20" s="241">
        <f>AO20</f>
        <v>-54</v>
      </c>
      <c r="AQ20" s="221">
        <f>SUM(AP20:AP23)</f>
        <v>-121</v>
      </c>
      <c r="AR20" s="223"/>
      <c r="AT20" s="24">
        <f>SUM(N20:AK20)</f>
        <v>-19</v>
      </c>
      <c r="AU20" s="25"/>
      <c r="AV20" s="45">
        <f t="shared" ref="AV20" si="8">AT20/12</f>
        <v>-1.5833333333333333</v>
      </c>
      <c r="AW20" s="25"/>
      <c r="AX20" s="24"/>
      <c r="AY20" s="25"/>
      <c r="AZ20" s="24"/>
      <c r="BA20" s="25"/>
    </row>
    <row r="21" spans="1:53" ht="24.95" customHeight="1" x14ac:dyDescent="0.2">
      <c r="A21" s="123"/>
      <c r="B21" s="319"/>
      <c r="C21" s="187"/>
      <c r="D21" s="189"/>
      <c r="E21" s="272"/>
      <c r="F21" s="273"/>
      <c r="G21" s="273"/>
      <c r="H21" s="273"/>
      <c r="I21" s="273"/>
      <c r="J21" s="273"/>
      <c r="K21" s="273"/>
      <c r="L21" s="273"/>
      <c r="M21" s="274"/>
      <c r="N21" s="33"/>
      <c r="O21" s="31">
        <v>4</v>
      </c>
      <c r="P21" s="33"/>
      <c r="Q21" s="31">
        <v>2</v>
      </c>
      <c r="R21" s="33"/>
      <c r="S21" s="31">
        <v>2</v>
      </c>
      <c r="T21" s="103"/>
      <c r="U21" s="104">
        <v>2</v>
      </c>
      <c r="V21" s="103"/>
      <c r="W21" s="104">
        <v>2</v>
      </c>
      <c r="X21" s="103"/>
      <c r="Y21" s="104">
        <v>3</v>
      </c>
      <c r="Z21" s="103"/>
      <c r="AA21" s="104">
        <v>3</v>
      </c>
      <c r="AB21" s="103"/>
      <c r="AC21" s="104">
        <v>2</v>
      </c>
      <c r="AD21" s="103"/>
      <c r="AE21" s="104">
        <v>3</v>
      </c>
      <c r="AF21" s="103"/>
      <c r="AG21" s="104">
        <v>3</v>
      </c>
      <c r="AH21" s="103"/>
      <c r="AI21" s="104">
        <v>2</v>
      </c>
      <c r="AJ21" s="103"/>
      <c r="AK21" s="104">
        <v>2</v>
      </c>
      <c r="AL21" s="36"/>
      <c r="AM21" s="211"/>
      <c r="AN21" s="211"/>
      <c r="AO21" s="211"/>
      <c r="AP21" s="242"/>
      <c r="AQ21" s="221"/>
      <c r="AR21" s="223"/>
      <c r="AT21" s="26"/>
      <c r="AU21" s="27"/>
      <c r="AV21" s="26"/>
      <c r="AW21" s="27"/>
      <c r="AX21" s="26"/>
      <c r="AY21" s="27">
        <f>SUM(N21:AK21)</f>
        <v>30</v>
      </c>
      <c r="AZ21" s="26"/>
      <c r="BA21" s="46">
        <f t="shared" ref="BA21" si="9">AY21/12</f>
        <v>2.5</v>
      </c>
    </row>
    <row r="22" spans="1:53" ht="24.95" customHeight="1" x14ac:dyDescent="0.2">
      <c r="A22" s="123"/>
      <c r="B22" s="319"/>
      <c r="C22" s="171" t="s">
        <v>53</v>
      </c>
      <c r="D22" s="172"/>
      <c r="E22" s="269" t="str">
        <f>'leopold 2'!E47</f>
        <v xml:space="preserve">Peces y moluscos </v>
      </c>
      <c r="F22" s="270"/>
      <c r="G22" s="270"/>
      <c r="H22" s="270"/>
      <c r="I22" s="270"/>
      <c r="J22" s="270"/>
      <c r="K22" s="270"/>
      <c r="L22" s="270"/>
      <c r="M22" s="271"/>
      <c r="N22" s="30">
        <v>-2</v>
      </c>
      <c r="O22" s="32"/>
      <c r="P22" s="30">
        <v>-1</v>
      </c>
      <c r="Q22" s="32"/>
      <c r="R22" s="30">
        <v>-1</v>
      </c>
      <c r="S22" s="32"/>
      <c r="T22" s="101">
        <v>-1</v>
      </c>
      <c r="U22" s="102"/>
      <c r="V22" s="101">
        <v>-5</v>
      </c>
      <c r="W22" s="102"/>
      <c r="X22" s="101">
        <v>-2</v>
      </c>
      <c r="Y22" s="102"/>
      <c r="Z22" s="101">
        <v>-1</v>
      </c>
      <c r="AA22" s="102"/>
      <c r="AB22" s="101">
        <v>-2</v>
      </c>
      <c r="AC22" s="102"/>
      <c r="AD22" s="101">
        <v>-2</v>
      </c>
      <c r="AE22" s="102"/>
      <c r="AF22" s="101">
        <v>-2</v>
      </c>
      <c r="AG22" s="102"/>
      <c r="AH22" s="101">
        <v>-1</v>
      </c>
      <c r="AI22" s="102"/>
      <c r="AJ22" s="101">
        <v>-1</v>
      </c>
      <c r="AK22" s="102"/>
      <c r="AL22" s="36"/>
      <c r="AM22" s="209">
        <v>0</v>
      </c>
      <c r="AN22" s="209">
        <v>12</v>
      </c>
      <c r="AO22" s="209">
        <f>N22*O23+P22*Q23+R22*S23+T22*U23+V22*W23+X22*Y23+Z22*AA23+AB22*AC23+AD22*AE23+AF22*AG23+AH22*AI23+AJ22*AK23</f>
        <v>-67</v>
      </c>
      <c r="AP22" s="231">
        <f>AO22</f>
        <v>-67</v>
      </c>
      <c r="AQ22" s="221"/>
      <c r="AR22" s="223"/>
      <c r="AT22" s="24">
        <f>SUM(N22:AK22)</f>
        <v>-21</v>
      </c>
      <c r="AU22" s="25"/>
      <c r="AV22" s="45">
        <f t="shared" ref="AV22" si="10">AT22/12</f>
        <v>-1.75</v>
      </c>
      <c r="AW22" s="25"/>
      <c r="AX22" s="24"/>
      <c r="AY22" s="25"/>
      <c r="AZ22" s="24"/>
      <c r="BA22" s="25"/>
    </row>
    <row r="23" spans="1:53" ht="24.95" customHeight="1" x14ac:dyDescent="0.2">
      <c r="A23" s="123"/>
      <c r="B23" s="320"/>
      <c r="C23" s="175"/>
      <c r="D23" s="176"/>
      <c r="E23" s="272"/>
      <c r="F23" s="273"/>
      <c r="G23" s="273"/>
      <c r="H23" s="273"/>
      <c r="I23" s="273"/>
      <c r="J23" s="273"/>
      <c r="K23" s="273"/>
      <c r="L23" s="273"/>
      <c r="M23" s="274"/>
      <c r="N23" s="33"/>
      <c r="O23" s="31">
        <v>3</v>
      </c>
      <c r="P23" s="33"/>
      <c r="Q23" s="31">
        <v>2</v>
      </c>
      <c r="R23" s="33"/>
      <c r="S23" s="31">
        <v>2</v>
      </c>
      <c r="T23" s="103"/>
      <c r="U23" s="104">
        <v>2</v>
      </c>
      <c r="V23" s="103"/>
      <c r="W23" s="104">
        <v>5</v>
      </c>
      <c r="X23" s="103"/>
      <c r="Y23" s="104">
        <v>3</v>
      </c>
      <c r="Z23" s="103"/>
      <c r="AA23" s="104">
        <v>2</v>
      </c>
      <c r="AB23" s="103"/>
      <c r="AC23" s="104">
        <v>3</v>
      </c>
      <c r="AD23" s="103"/>
      <c r="AE23" s="104">
        <v>3</v>
      </c>
      <c r="AF23" s="103"/>
      <c r="AG23" s="104">
        <v>3</v>
      </c>
      <c r="AH23" s="103"/>
      <c r="AI23" s="104">
        <v>2</v>
      </c>
      <c r="AJ23" s="103"/>
      <c r="AK23" s="104">
        <v>2</v>
      </c>
      <c r="AL23" s="36"/>
      <c r="AM23" s="211"/>
      <c r="AN23" s="211"/>
      <c r="AO23" s="211"/>
      <c r="AP23" s="232"/>
      <c r="AQ23" s="221"/>
      <c r="AR23" s="223"/>
      <c r="AT23" s="26"/>
      <c r="AU23" s="27"/>
      <c r="AV23" s="26"/>
      <c r="AW23" s="27"/>
      <c r="AX23" s="26"/>
      <c r="AY23" s="27">
        <f>SUM(N23:AK23)</f>
        <v>32</v>
      </c>
      <c r="AZ23" s="26"/>
      <c r="BA23" s="46">
        <f t="shared" ref="BA23" si="11">AY23/12</f>
        <v>2.6666666666666665</v>
      </c>
    </row>
    <row r="24" spans="1:53" ht="24.95" customHeight="1" x14ac:dyDescent="0.2">
      <c r="A24" s="123"/>
      <c r="B24" s="329" t="s">
        <v>90</v>
      </c>
      <c r="C24" s="310" t="str">
        <f>'leopold 2'!C48</f>
        <v>1. Uso de la tierra</v>
      </c>
      <c r="D24" s="311"/>
      <c r="E24" s="275" t="s">
        <v>221</v>
      </c>
      <c r="F24" s="276"/>
      <c r="G24" s="276"/>
      <c r="H24" s="276"/>
      <c r="I24" s="276"/>
      <c r="J24" s="276"/>
      <c r="K24" s="276"/>
      <c r="L24" s="276"/>
      <c r="M24" s="277"/>
      <c r="N24" s="30">
        <v>-1</v>
      </c>
      <c r="O24" s="32"/>
      <c r="P24" s="30">
        <v>0</v>
      </c>
      <c r="Q24" s="32"/>
      <c r="R24" s="30">
        <v>0</v>
      </c>
      <c r="S24" s="32"/>
      <c r="T24" s="101">
        <v>-1</v>
      </c>
      <c r="U24" s="102"/>
      <c r="V24" s="101">
        <v>0</v>
      </c>
      <c r="W24" s="102"/>
      <c r="X24" s="101">
        <v>-1</v>
      </c>
      <c r="Y24" s="102"/>
      <c r="Z24" s="101">
        <v>0</v>
      </c>
      <c r="AA24" s="102"/>
      <c r="AB24" s="101">
        <v>-1</v>
      </c>
      <c r="AC24" s="102"/>
      <c r="AD24" s="101">
        <v>-1</v>
      </c>
      <c r="AE24" s="102"/>
      <c r="AF24" s="101">
        <v>0</v>
      </c>
      <c r="AG24" s="102"/>
      <c r="AH24" s="101">
        <v>0</v>
      </c>
      <c r="AI24" s="102"/>
      <c r="AJ24" s="101">
        <v>-1</v>
      </c>
      <c r="AK24" s="102"/>
      <c r="AL24" s="36"/>
      <c r="AM24" s="209">
        <v>0</v>
      </c>
      <c r="AN24" s="209">
        <v>6</v>
      </c>
      <c r="AO24" s="209">
        <f>N24*O25+P24*Q25+R24*S25+T24*U25+V24*W25+X24*Y25+Z24*AA25+AB24*AC25+AD24*AE25+AF24*AG25+AH24*AI25+AJ24*AK25</f>
        <v>-12</v>
      </c>
      <c r="AP24" s="233">
        <f>AO24</f>
        <v>-12</v>
      </c>
      <c r="AQ24" s="221">
        <f>SUM(AP24:AP31)</f>
        <v>-158</v>
      </c>
      <c r="AR24" s="223"/>
      <c r="AT24" s="24">
        <f>SUM(N24:AK24)</f>
        <v>-6</v>
      </c>
      <c r="AU24" s="25"/>
      <c r="AV24" s="45">
        <f t="shared" ref="AV24" si="12">AT24/12</f>
        <v>-0.5</v>
      </c>
      <c r="AW24" s="25"/>
      <c r="AX24" s="24"/>
      <c r="AY24" s="25"/>
      <c r="AZ24" s="24"/>
      <c r="BA24" s="25"/>
    </row>
    <row r="25" spans="1:53" ht="24.95" customHeight="1" x14ac:dyDescent="0.2">
      <c r="A25" s="123"/>
      <c r="B25" s="330"/>
      <c r="C25" s="312"/>
      <c r="D25" s="313"/>
      <c r="E25" s="278"/>
      <c r="F25" s="279"/>
      <c r="G25" s="279"/>
      <c r="H25" s="279"/>
      <c r="I25" s="279"/>
      <c r="J25" s="279"/>
      <c r="K25" s="279"/>
      <c r="L25" s="279"/>
      <c r="M25" s="280"/>
      <c r="N25" s="33"/>
      <c r="O25" s="31">
        <v>2</v>
      </c>
      <c r="P25" s="33"/>
      <c r="Q25" s="31">
        <v>0</v>
      </c>
      <c r="R25" s="33"/>
      <c r="S25" s="31">
        <v>0</v>
      </c>
      <c r="T25" s="103"/>
      <c r="U25" s="104">
        <v>2</v>
      </c>
      <c r="V25" s="103"/>
      <c r="W25" s="104">
        <v>0</v>
      </c>
      <c r="X25" s="103"/>
      <c r="Y25" s="104">
        <v>2</v>
      </c>
      <c r="Z25" s="103"/>
      <c r="AA25" s="104">
        <v>0</v>
      </c>
      <c r="AB25" s="103"/>
      <c r="AC25" s="104">
        <v>2</v>
      </c>
      <c r="AD25" s="103"/>
      <c r="AE25" s="104">
        <v>2</v>
      </c>
      <c r="AF25" s="103"/>
      <c r="AG25" s="104">
        <v>0</v>
      </c>
      <c r="AH25" s="103"/>
      <c r="AI25" s="104">
        <v>0</v>
      </c>
      <c r="AJ25" s="103"/>
      <c r="AK25" s="104">
        <v>2</v>
      </c>
      <c r="AL25" s="36"/>
      <c r="AM25" s="211"/>
      <c r="AN25" s="211"/>
      <c r="AO25" s="211"/>
      <c r="AP25" s="234"/>
      <c r="AQ25" s="221"/>
      <c r="AR25" s="223"/>
      <c r="AT25" s="26"/>
      <c r="AU25" s="27"/>
      <c r="AV25" s="26"/>
      <c r="AW25" s="27"/>
      <c r="AX25" s="26"/>
      <c r="AY25" s="27">
        <f>SUM(N25:AK25)</f>
        <v>12</v>
      </c>
      <c r="AZ25" s="26"/>
      <c r="BA25" s="46">
        <f t="shared" ref="BA25" si="13">AY25/12</f>
        <v>1</v>
      </c>
    </row>
    <row r="26" spans="1:53" ht="24.95" customHeight="1" x14ac:dyDescent="0.2">
      <c r="A26" s="123"/>
      <c r="B26" s="330"/>
      <c r="C26" s="314" t="str">
        <f>'leopold 2'!C49</f>
        <v>3. Interés estético y humano</v>
      </c>
      <c r="D26" s="315"/>
      <c r="E26" s="275" t="s">
        <v>222</v>
      </c>
      <c r="F26" s="276"/>
      <c r="G26" s="276"/>
      <c r="H26" s="276"/>
      <c r="I26" s="276"/>
      <c r="J26" s="276"/>
      <c r="K26" s="276"/>
      <c r="L26" s="276"/>
      <c r="M26" s="277"/>
      <c r="N26" s="30">
        <v>-5</v>
      </c>
      <c r="O26" s="32"/>
      <c r="P26" s="30">
        <v>-2</v>
      </c>
      <c r="Q26" s="32"/>
      <c r="R26" s="30">
        <v>-2</v>
      </c>
      <c r="S26" s="32"/>
      <c r="T26" s="101">
        <v>-1</v>
      </c>
      <c r="U26" s="102"/>
      <c r="V26" s="101">
        <v>-1</v>
      </c>
      <c r="W26" s="102"/>
      <c r="X26" s="101">
        <v>-2</v>
      </c>
      <c r="Y26" s="102"/>
      <c r="Z26" s="101">
        <v>-1</v>
      </c>
      <c r="AA26" s="102"/>
      <c r="AB26" s="101">
        <v>-1</v>
      </c>
      <c r="AC26" s="102"/>
      <c r="AD26" s="101">
        <v>-1</v>
      </c>
      <c r="AE26" s="102"/>
      <c r="AF26" s="101">
        <v>-1</v>
      </c>
      <c r="AG26" s="102"/>
      <c r="AH26" s="101">
        <v>-1</v>
      </c>
      <c r="AI26" s="102"/>
      <c r="AJ26" s="101">
        <v>-1</v>
      </c>
      <c r="AK26" s="102"/>
      <c r="AL26" s="36"/>
      <c r="AM26" s="209">
        <v>0</v>
      </c>
      <c r="AN26" s="209">
        <v>12</v>
      </c>
      <c r="AO26" s="209">
        <f>N26*O27+P26*Q27+R26*S27+T26*U27+V26*W27+X26*Y27+Z26*AA27+AB26*AC27+AD26*AE27+AF26*AG27+AH26*AI27+AJ26*AK27</f>
        <v>-64</v>
      </c>
      <c r="AP26" s="235">
        <f>AO26</f>
        <v>-64</v>
      </c>
      <c r="AQ26" s="221"/>
      <c r="AR26" s="223"/>
      <c r="AT26" s="24">
        <f>SUM(N26:AK26)</f>
        <v>-19</v>
      </c>
      <c r="AU26" s="25"/>
      <c r="AV26" s="45">
        <f t="shared" ref="AV26" si="14">AT26/12</f>
        <v>-1.5833333333333333</v>
      </c>
      <c r="AW26" s="25"/>
      <c r="AX26" s="24"/>
      <c r="AY26" s="25"/>
      <c r="AZ26" s="24"/>
      <c r="BA26" s="25"/>
    </row>
    <row r="27" spans="1:53" ht="24.95" customHeight="1" x14ac:dyDescent="0.2">
      <c r="A27" s="123"/>
      <c r="B27" s="330"/>
      <c r="C27" s="316"/>
      <c r="D27" s="317"/>
      <c r="E27" s="278"/>
      <c r="F27" s="279"/>
      <c r="G27" s="279"/>
      <c r="H27" s="279"/>
      <c r="I27" s="279"/>
      <c r="J27" s="279"/>
      <c r="K27" s="279"/>
      <c r="L27" s="279"/>
      <c r="M27" s="280"/>
      <c r="N27" s="33"/>
      <c r="O27" s="31">
        <v>6</v>
      </c>
      <c r="P27" s="33"/>
      <c r="Q27" s="31">
        <v>3</v>
      </c>
      <c r="R27" s="33"/>
      <c r="S27" s="31">
        <v>3</v>
      </c>
      <c r="T27" s="103"/>
      <c r="U27" s="104">
        <v>2</v>
      </c>
      <c r="V27" s="103"/>
      <c r="W27" s="104">
        <v>2</v>
      </c>
      <c r="X27" s="103"/>
      <c r="Y27" s="104">
        <v>3</v>
      </c>
      <c r="Z27" s="103"/>
      <c r="AA27" s="104">
        <v>2</v>
      </c>
      <c r="AB27" s="103"/>
      <c r="AC27" s="104">
        <v>2</v>
      </c>
      <c r="AD27" s="103"/>
      <c r="AE27" s="104">
        <v>2</v>
      </c>
      <c r="AF27" s="103"/>
      <c r="AG27" s="104">
        <v>2</v>
      </c>
      <c r="AH27" s="103"/>
      <c r="AI27" s="104">
        <v>2</v>
      </c>
      <c r="AJ27" s="103"/>
      <c r="AK27" s="104">
        <v>2</v>
      </c>
      <c r="AL27" s="36"/>
      <c r="AM27" s="211"/>
      <c r="AN27" s="211"/>
      <c r="AO27" s="211"/>
      <c r="AP27" s="236"/>
      <c r="AQ27" s="221"/>
      <c r="AR27" s="223"/>
      <c r="AT27" s="26"/>
      <c r="AU27" s="27"/>
      <c r="AV27" s="26"/>
      <c r="AW27" s="27"/>
      <c r="AX27" s="26"/>
      <c r="AY27" s="27">
        <f>SUM(N27:AK27)</f>
        <v>31</v>
      </c>
      <c r="AZ27" s="26"/>
      <c r="BA27" s="46">
        <f t="shared" ref="BA27" si="15">AY27/12</f>
        <v>2.5833333333333335</v>
      </c>
    </row>
    <row r="28" spans="1:53" ht="24.95" customHeight="1" x14ac:dyDescent="0.2">
      <c r="A28" s="123"/>
      <c r="B28" s="330"/>
      <c r="C28" s="321" t="str">
        <f>'leopold 2'!C50</f>
        <v>4. Aspectos culturales</v>
      </c>
      <c r="D28" s="322"/>
      <c r="E28" s="275" t="s">
        <v>213</v>
      </c>
      <c r="F28" s="276"/>
      <c r="G28" s="276"/>
      <c r="H28" s="276"/>
      <c r="I28" s="276"/>
      <c r="J28" s="276"/>
      <c r="K28" s="276"/>
      <c r="L28" s="276"/>
      <c r="M28" s="277"/>
      <c r="N28" s="30">
        <v>-1</v>
      </c>
      <c r="O28" s="32"/>
      <c r="P28" s="30">
        <v>-1</v>
      </c>
      <c r="Q28" s="32"/>
      <c r="R28" s="30">
        <v>-2</v>
      </c>
      <c r="S28" s="32"/>
      <c r="T28" s="101">
        <v>-2</v>
      </c>
      <c r="U28" s="102"/>
      <c r="V28" s="101">
        <v>-1</v>
      </c>
      <c r="W28" s="102"/>
      <c r="X28" s="101">
        <v>4</v>
      </c>
      <c r="Y28" s="102"/>
      <c r="Z28" s="101">
        <v>-2</v>
      </c>
      <c r="AA28" s="102"/>
      <c r="AB28" s="101">
        <v>-2</v>
      </c>
      <c r="AC28" s="102"/>
      <c r="AD28" s="101">
        <v>-2</v>
      </c>
      <c r="AE28" s="102"/>
      <c r="AF28" s="101">
        <v>-2</v>
      </c>
      <c r="AG28" s="102"/>
      <c r="AH28" s="101">
        <v>-1</v>
      </c>
      <c r="AI28" s="102"/>
      <c r="AJ28" s="101">
        <v>-1</v>
      </c>
      <c r="AK28" s="102"/>
      <c r="AL28" s="36"/>
      <c r="AM28" s="209">
        <v>1</v>
      </c>
      <c r="AN28" s="209">
        <v>11</v>
      </c>
      <c r="AO28" s="209">
        <f>N28*O29+P28*Q29+R28*S29+T28*U29+V28*W29+X28*Y29+Z28*AA29+AB28*AC29+AD28*AE29+AF28*AG29+AH28*AI29+AJ28*AK29</f>
        <v>-28</v>
      </c>
      <c r="AP28" s="212">
        <f>AO28</f>
        <v>-28</v>
      </c>
      <c r="AQ28" s="221"/>
      <c r="AR28" s="223"/>
      <c r="AT28" s="24">
        <f>SUM(N28:AK28)</f>
        <v>-13</v>
      </c>
      <c r="AU28" s="25"/>
      <c r="AV28" s="45">
        <f t="shared" ref="AV28" si="16">AT28/12</f>
        <v>-1.0833333333333333</v>
      </c>
      <c r="AW28" s="25"/>
      <c r="AX28" s="24"/>
      <c r="AY28" s="25"/>
      <c r="AZ28" s="24"/>
      <c r="BA28" s="25"/>
    </row>
    <row r="29" spans="1:53" ht="24.95" customHeight="1" x14ac:dyDescent="0.2">
      <c r="A29" s="123"/>
      <c r="B29" s="330"/>
      <c r="C29" s="323"/>
      <c r="D29" s="324"/>
      <c r="E29" s="278"/>
      <c r="F29" s="279"/>
      <c r="G29" s="279"/>
      <c r="H29" s="279"/>
      <c r="I29" s="279"/>
      <c r="J29" s="279"/>
      <c r="K29" s="279"/>
      <c r="L29" s="279"/>
      <c r="M29" s="280"/>
      <c r="N29" s="33"/>
      <c r="O29" s="31">
        <v>2</v>
      </c>
      <c r="P29" s="33"/>
      <c r="Q29" s="31">
        <v>2</v>
      </c>
      <c r="R29" s="33"/>
      <c r="S29" s="31">
        <v>3</v>
      </c>
      <c r="T29" s="103"/>
      <c r="U29" s="104">
        <v>3</v>
      </c>
      <c r="V29" s="103"/>
      <c r="W29" s="104">
        <v>2</v>
      </c>
      <c r="X29" s="103"/>
      <c r="Y29" s="104">
        <v>5</v>
      </c>
      <c r="Z29" s="103"/>
      <c r="AA29" s="104">
        <v>4</v>
      </c>
      <c r="AB29" s="103"/>
      <c r="AC29" s="104">
        <v>3</v>
      </c>
      <c r="AD29" s="103"/>
      <c r="AE29" s="104">
        <v>3</v>
      </c>
      <c r="AF29" s="103"/>
      <c r="AG29" s="104">
        <v>3</v>
      </c>
      <c r="AH29" s="103"/>
      <c r="AI29" s="104">
        <v>2</v>
      </c>
      <c r="AJ29" s="103"/>
      <c r="AK29" s="104">
        <v>2</v>
      </c>
      <c r="AL29" s="36"/>
      <c r="AM29" s="211"/>
      <c r="AN29" s="211"/>
      <c r="AO29" s="211"/>
      <c r="AP29" s="213"/>
      <c r="AQ29" s="221"/>
      <c r="AR29" s="223"/>
      <c r="AT29" s="26"/>
      <c r="AU29" s="27"/>
      <c r="AV29" s="26"/>
      <c r="AW29" s="27"/>
      <c r="AX29" s="26"/>
      <c r="AY29" s="27">
        <f>SUM(N29:AK29)</f>
        <v>34</v>
      </c>
      <c r="AZ29" s="26"/>
      <c r="BA29" s="46">
        <f t="shared" ref="BA29" si="17">AY29/12</f>
        <v>2.8333333333333335</v>
      </c>
    </row>
    <row r="30" spans="1:53" ht="24.95" customHeight="1" x14ac:dyDescent="0.2">
      <c r="A30" s="123"/>
      <c r="B30" s="330"/>
      <c r="C30" s="325" t="str">
        <f>'leopold 2'!C51</f>
        <v>5. Facilidades y actividades humanas</v>
      </c>
      <c r="D30" s="326"/>
      <c r="E30" s="275" t="s">
        <v>223</v>
      </c>
      <c r="F30" s="276"/>
      <c r="G30" s="276"/>
      <c r="H30" s="276"/>
      <c r="I30" s="276"/>
      <c r="J30" s="276"/>
      <c r="K30" s="276"/>
      <c r="L30" s="276"/>
      <c r="M30" s="277"/>
      <c r="N30" s="30">
        <v>-1</v>
      </c>
      <c r="O30" s="32"/>
      <c r="P30" s="30">
        <v>0</v>
      </c>
      <c r="Q30" s="32"/>
      <c r="R30" s="30">
        <v>-1</v>
      </c>
      <c r="S30" s="32"/>
      <c r="T30" s="101">
        <v>-1</v>
      </c>
      <c r="U30" s="102"/>
      <c r="V30" s="101">
        <v>0</v>
      </c>
      <c r="W30" s="102"/>
      <c r="X30" s="101">
        <v>-1</v>
      </c>
      <c r="Y30" s="102"/>
      <c r="Z30" s="101">
        <v>-2</v>
      </c>
      <c r="AA30" s="102"/>
      <c r="AB30" s="101">
        <v>-1</v>
      </c>
      <c r="AC30" s="102"/>
      <c r="AD30" s="101">
        <v>-5</v>
      </c>
      <c r="AE30" s="102"/>
      <c r="AF30" s="101">
        <v>-2</v>
      </c>
      <c r="AG30" s="102"/>
      <c r="AH30" s="101">
        <v>0</v>
      </c>
      <c r="AI30" s="102"/>
      <c r="AJ30" s="101">
        <v>-1</v>
      </c>
      <c r="AK30" s="102"/>
      <c r="AL30" s="36"/>
      <c r="AM30" s="209">
        <v>0</v>
      </c>
      <c r="AN30" s="209">
        <v>9</v>
      </c>
      <c r="AO30" s="209">
        <f>N30*O31+P30*Q31+R30*S31+T30*U31+V30*W31+X30*Y31+Z30*AA31+AB30*AC31+AD30*AE31+AF30*AG31+AH30*AI31+AJ30*AK31</f>
        <v>-54</v>
      </c>
      <c r="AP30" s="214">
        <f>AO30</f>
        <v>-54</v>
      </c>
      <c r="AQ30" s="221"/>
      <c r="AR30" s="223"/>
      <c r="AT30" s="24">
        <f>SUM(N30:AK30)</f>
        <v>-15</v>
      </c>
      <c r="AU30" s="25"/>
      <c r="AV30" s="45">
        <f t="shared" ref="AV30" si="18">AT30/12</f>
        <v>-1.25</v>
      </c>
      <c r="AW30" s="25"/>
      <c r="AX30" s="24"/>
      <c r="AY30" s="25"/>
      <c r="AZ30" s="24"/>
      <c r="BA30" s="25"/>
    </row>
    <row r="31" spans="1:53" ht="24.95" customHeight="1" x14ac:dyDescent="0.2">
      <c r="A31" s="123"/>
      <c r="B31" s="331"/>
      <c r="C31" s="327"/>
      <c r="D31" s="328"/>
      <c r="E31" s="278"/>
      <c r="F31" s="279"/>
      <c r="G31" s="279"/>
      <c r="H31" s="279"/>
      <c r="I31" s="279"/>
      <c r="J31" s="279"/>
      <c r="K31" s="279"/>
      <c r="L31" s="279"/>
      <c r="M31" s="280"/>
      <c r="N31" s="33"/>
      <c r="O31" s="31">
        <v>2</v>
      </c>
      <c r="P31" s="33"/>
      <c r="Q31" s="31">
        <v>0</v>
      </c>
      <c r="R31" s="33"/>
      <c r="S31" s="31">
        <v>2</v>
      </c>
      <c r="T31" s="103"/>
      <c r="U31" s="104">
        <v>2</v>
      </c>
      <c r="V31" s="103"/>
      <c r="W31" s="104">
        <v>0</v>
      </c>
      <c r="X31" s="103"/>
      <c r="Y31" s="104">
        <v>2</v>
      </c>
      <c r="Z31" s="103"/>
      <c r="AA31" s="104">
        <v>3</v>
      </c>
      <c r="AB31" s="103"/>
      <c r="AC31" s="104">
        <v>2</v>
      </c>
      <c r="AD31" s="103"/>
      <c r="AE31" s="104">
        <v>6</v>
      </c>
      <c r="AF31" s="103"/>
      <c r="AG31" s="104">
        <v>3</v>
      </c>
      <c r="AH31" s="103"/>
      <c r="AI31" s="104">
        <v>0</v>
      </c>
      <c r="AJ31" s="103"/>
      <c r="AK31" s="104">
        <v>2</v>
      </c>
      <c r="AL31" s="36"/>
      <c r="AM31" s="211"/>
      <c r="AN31" s="211"/>
      <c r="AO31" s="211"/>
      <c r="AP31" s="215"/>
      <c r="AQ31" s="221"/>
      <c r="AR31" s="223"/>
      <c r="AT31" s="26"/>
      <c r="AU31" s="27"/>
      <c r="AV31" s="26"/>
      <c r="AW31" s="27"/>
      <c r="AX31" s="26"/>
      <c r="AY31" s="27">
        <f>SUM(N31:AK31)</f>
        <v>24</v>
      </c>
      <c r="AZ31" s="26"/>
      <c r="BA31" s="46">
        <f t="shared" ref="BA31" si="19">AY31/12</f>
        <v>2</v>
      </c>
    </row>
    <row r="32" spans="1:53" ht="24.95" customHeight="1" x14ac:dyDescent="0.2">
      <c r="A32" s="123"/>
      <c r="B32" s="296" t="s">
        <v>91</v>
      </c>
      <c r="C32" s="297"/>
      <c r="D32" s="298"/>
      <c r="E32" s="275" t="str">
        <f>'leopold 2'!E52</f>
        <v>Eutroficación</v>
      </c>
      <c r="F32" s="276"/>
      <c r="G32" s="276"/>
      <c r="H32" s="276"/>
      <c r="I32" s="276"/>
      <c r="J32" s="276"/>
      <c r="K32" s="276"/>
      <c r="L32" s="276"/>
      <c r="M32" s="277"/>
      <c r="N32" s="30">
        <v>-1</v>
      </c>
      <c r="O32" s="32"/>
      <c r="P32" s="30">
        <v>0</v>
      </c>
      <c r="Q32" s="32"/>
      <c r="R32" s="30">
        <v>-1</v>
      </c>
      <c r="S32" s="32"/>
      <c r="T32" s="101">
        <v>-1</v>
      </c>
      <c r="U32" s="102"/>
      <c r="V32" s="101">
        <v>-2</v>
      </c>
      <c r="W32" s="102"/>
      <c r="X32" s="101">
        <v>-2</v>
      </c>
      <c r="Y32" s="102"/>
      <c r="Z32" s="101">
        <v>-2</v>
      </c>
      <c r="AA32" s="102"/>
      <c r="AB32" s="101">
        <v>-1</v>
      </c>
      <c r="AC32" s="102"/>
      <c r="AD32" s="101">
        <v>-2</v>
      </c>
      <c r="AE32" s="102"/>
      <c r="AF32" s="101">
        <v>-6</v>
      </c>
      <c r="AG32" s="102"/>
      <c r="AH32" s="101">
        <v>-1</v>
      </c>
      <c r="AI32" s="102"/>
      <c r="AJ32" s="101">
        <v>-1</v>
      </c>
      <c r="AK32" s="102"/>
      <c r="AL32" s="36"/>
      <c r="AM32" s="209">
        <v>0</v>
      </c>
      <c r="AN32" s="209">
        <v>11</v>
      </c>
      <c r="AO32" s="209">
        <f>N32*O33+P32*Q33+R32*S33+T32*U33+V32*W33+X32*Y33+Z32*AA33+AB32*AC33+AD32*AE33+AF32*AG33+AH32*AI33+AJ32*AK33</f>
        <v>-78</v>
      </c>
      <c r="AP32" s="216">
        <f>AO34</f>
        <v>-38</v>
      </c>
      <c r="AQ32" s="209">
        <f>AP32</f>
        <v>-38</v>
      </c>
      <c r="AR32" s="223"/>
      <c r="AT32" s="24">
        <f>SUM(N32:AK32)</f>
        <v>-20</v>
      </c>
      <c r="AU32" s="25"/>
      <c r="AV32" s="45">
        <f t="shared" ref="AV32" si="20">AT32/12</f>
        <v>-1.6666666666666667</v>
      </c>
      <c r="AW32" s="25"/>
      <c r="AX32" s="24"/>
      <c r="AY32" s="25"/>
      <c r="AZ32" s="24"/>
      <c r="BA32" s="25"/>
    </row>
    <row r="33" spans="1:81" ht="24.95" customHeight="1" x14ac:dyDescent="0.2">
      <c r="A33" s="123"/>
      <c r="B33" s="299"/>
      <c r="C33" s="300"/>
      <c r="D33" s="301"/>
      <c r="E33" s="278"/>
      <c r="F33" s="279"/>
      <c r="G33" s="279"/>
      <c r="H33" s="279"/>
      <c r="I33" s="279"/>
      <c r="J33" s="279"/>
      <c r="K33" s="279"/>
      <c r="L33" s="279"/>
      <c r="M33" s="280"/>
      <c r="N33" s="33"/>
      <c r="O33" s="31">
        <v>2</v>
      </c>
      <c r="P33" s="33"/>
      <c r="Q33" s="31">
        <v>0</v>
      </c>
      <c r="R33" s="33"/>
      <c r="S33" s="31">
        <v>2</v>
      </c>
      <c r="T33" s="103"/>
      <c r="U33" s="104">
        <v>2</v>
      </c>
      <c r="V33" s="103"/>
      <c r="W33" s="104">
        <v>3</v>
      </c>
      <c r="X33" s="103"/>
      <c r="Y33" s="104">
        <v>3</v>
      </c>
      <c r="Z33" s="103"/>
      <c r="AA33" s="104">
        <v>3</v>
      </c>
      <c r="AB33" s="103"/>
      <c r="AC33" s="104">
        <v>2</v>
      </c>
      <c r="AD33" s="103"/>
      <c r="AE33" s="104">
        <v>3</v>
      </c>
      <c r="AF33" s="103"/>
      <c r="AG33" s="104">
        <v>7</v>
      </c>
      <c r="AH33" s="103"/>
      <c r="AI33" s="104">
        <v>2</v>
      </c>
      <c r="AJ33" s="103"/>
      <c r="AK33" s="104">
        <v>2</v>
      </c>
      <c r="AL33" s="36"/>
      <c r="AM33" s="211"/>
      <c r="AN33" s="211"/>
      <c r="AO33" s="211"/>
      <c r="AP33" s="217"/>
      <c r="AQ33" s="210"/>
      <c r="AR33" s="223"/>
      <c r="AT33" s="26"/>
      <c r="AU33" s="27"/>
      <c r="AV33" s="26"/>
      <c r="AW33" s="27"/>
      <c r="AX33" s="26"/>
      <c r="AY33" s="27">
        <f>SUM(O33:AK33)</f>
        <v>31</v>
      </c>
      <c r="AZ33" s="26"/>
      <c r="BA33" s="46">
        <f t="shared" ref="BA33" si="21">AY33/12</f>
        <v>2.5833333333333335</v>
      </c>
    </row>
    <row r="34" spans="1:81" ht="24.95" customHeight="1" x14ac:dyDescent="0.2">
      <c r="A34" s="123"/>
      <c r="B34" s="299"/>
      <c r="C34" s="300"/>
      <c r="D34" s="301"/>
      <c r="E34" s="275" t="str">
        <f>'leopold 2'!E53</f>
        <v>Insectos vectores</v>
      </c>
      <c r="F34" s="276"/>
      <c r="G34" s="276"/>
      <c r="H34" s="276"/>
      <c r="I34" s="276"/>
      <c r="J34" s="276"/>
      <c r="K34" s="276"/>
      <c r="L34" s="276"/>
      <c r="M34" s="277"/>
      <c r="N34" s="30">
        <v>0</v>
      </c>
      <c r="O34" s="32"/>
      <c r="P34" s="30">
        <v>0</v>
      </c>
      <c r="Q34" s="32"/>
      <c r="R34" s="30">
        <v>0</v>
      </c>
      <c r="S34" s="32"/>
      <c r="T34" s="101">
        <v>-1</v>
      </c>
      <c r="U34" s="102"/>
      <c r="V34" s="101">
        <v>-1</v>
      </c>
      <c r="W34" s="102"/>
      <c r="X34" s="101">
        <v>-1</v>
      </c>
      <c r="Y34" s="102"/>
      <c r="Z34" s="101">
        <v>-1</v>
      </c>
      <c r="AA34" s="102"/>
      <c r="AB34" s="101">
        <v>-1</v>
      </c>
      <c r="AC34" s="102"/>
      <c r="AD34" s="101">
        <v>-4</v>
      </c>
      <c r="AE34" s="102"/>
      <c r="AF34" s="101">
        <v>-2</v>
      </c>
      <c r="AG34" s="102"/>
      <c r="AH34" s="101">
        <v>-1</v>
      </c>
      <c r="AI34" s="102"/>
      <c r="AJ34" s="101">
        <v>0</v>
      </c>
      <c r="AK34" s="102"/>
      <c r="AL34" s="36"/>
      <c r="AM34" s="209">
        <v>0</v>
      </c>
      <c r="AN34" s="209">
        <v>8</v>
      </c>
      <c r="AO34" s="209">
        <f>N34*O35+P34*Q35+R34*S35+T34*U35+V34*W35+X34*Y35+Z34*AA35+AB34*AC35+AD34*AE35+AF34*AG35+AH34*AI35+AJ34*AK35</f>
        <v>-38</v>
      </c>
      <c r="AP34" s="217"/>
      <c r="AQ34" s="210"/>
      <c r="AR34" s="223"/>
      <c r="AT34" s="24">
        <f>SUM(N34:AK34)</f>
        <v>-12</v>
      </c>
      <c r="AU34" s="25"/>
      <c r="AV34" s="45">
        <f t="shared" ref="AV34" si="22">AT34/12</f>
        <v>-1</v>
      </c>
      <c r="AW34" s="25"/>
      <c r="AX34" s="24"/>
      <c r="AY34" s="25"/>
      <c r="AZ34" s="24"/>
      <c r="BA34" s="25"/>
    </row>
    <row r="35" spans="1:81" ht="24.95" customHeight="1" x14ac:dyDescent="0.2">
      <c r="A35" s="123"/>
      <c r="B35" s="302"/>
      <c r="C35" s="303"/>
      <c r="D35" s="304"/>
      <c r="E35" s="278"/>
      <c r="F35" s="279"/>
      <c r="G35" s="279"/>
      <c r="H35" s="279"/>
      <c r="I35" s="279"/>
      <c r="J35" s="279"/>
      <c r="K35" s="279"/>
      <c r="L35" s="279"/>
      <c r="M35" s="280"/>
      <c r="N35" s="33"/>
      <c r="O35" s="31">
        <v>0</v>
      </c>
      <c r="P35" s="33"/>
      <c r="Q35" s="31">
        <v>0</v>
      </c>
      <c r="R35" s="33"/>
      <c r="S35" s="31">
        <v>0</v>
      </c>
      <c r="T35" s="103"/>
      <c r="U35" s="104">
        <v>2</v>
      </c>
      <c r="V35" s="103"/>
      <c r="W35" s="104">
        <v>2</v>
      </c>
      <c r="X35" s="103"/>
      <c r="Y35" s="104">
        <v>2</v>
      </c>
      <c r="Z35" s="103"/>
      <c r="AA35" s="104">
        <v>2</v>
      </c>
      <c r="AB35" s="103"/>
      <c r="AC35" s="104">
        <v>2</v>
      </c>
      <c r="AD35" s="103"/>
      <c r="AE35" s="104">
        <v>5</v>
      </c>
      <c r="AF35" s="103"/>
      <c r="AG35" s="104">
        <v>3</v>
      </c>
      <c r="AH35" s="103"/>
      <c r="AI35" s="104">
        <v>2</v>
      </c>
      <c r="AJ35" s="103"/>
      <c r="AK35" s="104">
        <v>0</v>
      </c>
      <c r="AL35" s="36"/>
      <c r="AM35" s="211"/>
      <c r="AN35" s="211"/>
      <c r="AO35" s="211"/>
      <c r="AP35" s="218"/>
      <c r="AQ35" s="211"/>
      <c r="AR35" s="223"/>
      <c r="AT35" s="26"/>
      <c r="AU35" s="27"/>
      <c r="AV35" s="26"/>
      <c r="AW35" s="27"/>
      <c r="AX35" s="26"/>
      <c r="AY35" s="27">
        <f>SUM(N35:AK35)</f>
        <v>20</v>
      </c>
      <c r="AZ35" s="26"/>
      <c r="BA35" s="46">
        <f t="shared" ref="BA35" si="23">AY35/12</f>
        <v>1.6666666666666667</v>
      </c>
    </row>
    <row r="36" spans="1:81" ht="24.95" customHeight="1" x14ac:dyDescent="0.2">
      <c r="A36" s="123"/>
      <c r="B36" s="37"/>
      <c r="C36" s="37"/>
      <c r="D36" s="37"/>
      <c r="E36" s="29"/>
      <c r="F36" s="29"/>
      <c r="G36" s="29"/>
      <c r="H36" s="29"/>
      <c r="I36" s="29"/>
      <c r="J36" s="29"/>
      <c r="K36" s="29"/>
      <c r="L36" s="29"/>
      <c r="M36" s="29"/>
      <c r="N36" s="36"/>
      <c r="O36" s="36"/>
      <c r="P36" s="36"/>
      <c r="Q36" s="36"/>
      <c r="R36" s="36"/>
      <c r="S36" s="36"/>
      <c r="T36" s="105"/>
      <c r="U36" s="105"/>
      <c r="V36" s="105"/>
      <c r="W36" s="105"/>
      <c r="X36" s="105"/>
      <c r="Y36" s="105"/>
      <c r="Z36" s="105"/>
      <c r="AA36" s="105"/>
      <c r="AB36" s="105"/>
      <c r="AC36" s="105"/>
      <c r="AD36" s="105"/>
      <c r="AE36" s="105"/>
      <c r="AF36" s="105"/>
      <c r="AG36" s="105"/>
      <c r="AH36" s="105"/>
      <c r="AI36" s="105"/>
      <c r="AJ36" s="105"/>
      <c r="AK36" s="105"/>
      <c r="AL36" s="36"/>
      <c r="AM36" s="36">
        <f>SUM(AM10:AM35)</f>
        <v>1</v>
      </c>
      <c r="AN36" s="36">
        <f>SUM(AN10:AN35)</f>
        <v>134</v>
      </c>
      <c r="AO36" s="36"/>
      <c r="AP36" s="36"/>
      <c r="AQ36" s="36"/>
      <c r="AR36" s="36"/>
      <c r="AT36" s="4"/>
      <c r="AU36" s="4"/>
      <c r="AV36" s="4"/>
      <c r="AW36" s="4"/>
      <c r="AX36" s="4"/>
      <c r="AY36" s="4"/>
      <c r="AZ36" s="4"/>
      <c r="BA36" s="4"/>
    </row>
    <row r="37" spans="1:81" ht="24.95" customHeight="1" x14ac:dyDescent="0.2">
      <c r="A37" s="123"/>
      <c r="B37" s="37"/>
      <c r="C37" s="37"/>
      <c r="D37" s="37"/>
      <c r="E37" s="257" t="s">
        <v>230</v>
      </c>
      <c r="F37" s="258"/>
      <c r="G37" s="258"/>
      <c r="H37" s="258"/>
      <c r="I37" s="258"/>
      <c r="J37" s="258"/>
      <c r="K37" s="258"/>
      <c r="L37" s="258"/>
      <c r="M37" s="258"/>
      <c r="N37" s="221">
        <v>0</v>
      </c>
      <c r="O37" s="221"/>
      <c r="P37" s="221">
        <v>0</v>
      </c>
      <c r="Q37" s="221"/>
      <c r="R37" s="221">
        <v>0</v>
      </c>
      <c r="S37" s="221"/>
      <c r="T37" s="224">
        <v>0</v>
      </c>
      <c r="U37" s="224"/>
      <c r="V37" s="224">
        <v>0</v>
      </c>
      <c r="W37" s="224"/>
      <c r="X37" s="224">
        <v>1</v>
      </c>
      <c r="Y37" s="224"/>
      <c r="Z37" s="219">
        <v>0</v>
      </c>
      <c r="AA37" s="220"/>
      <c r="AB37" s="219">
        <v>0</v>
      </c>
      <c r="AC37" s="220"/>
      <c r="AD37" s="224">
        <v>0</v>
      </c>
      <c r="AE37" s="224"/>
      <c r="AF37" s="219">
        <v>0</v>
      </c>
      <c r="AG37" s="220"/>
      <c r="AH37" s="224">
        <v>0</v>
      </c>
      <c r="AI37" s="224"/>
      <c r="AJ37" s="224">
        <v>0</v>
      </c>
      <c r="AK37" s="224"/>
      <c r="AL37" s="36">
        <f>SUM(N37:AK37)</f>
        <v>1</v>
      </c>
      <c r="AM37" s="36"/>
      <c r="AN37" s="36"/>
      <c r="AO37" s="36"/>
      <c r="AP37" s="36"/>
      <c r="AQ37" s="36"/>
      <c r="AR37" s="36"/>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row>
    <row r="38" spans="1:81" ht="24.95" customHeight="1" x14ac:dyDescent="0.2">
      <c r="A38" s="123"/>
      <c r="B38" s="37"/>
      <c r="C38" s="37"/>
      <c r="D38" s="37"/>
      <c r="E38" s="268" t="s">
        <v>231</v>
      </c>
      <c r="F38" s="258"/>
      <c r="G38" s="258"/>
      <c r="H38" s="258"/>
      <c r="I38" s="258"/>
      <c r="J38" s="258"/>
      <c r="K38" s="258"/>
      <c r="L38" s="258"/>
      <c r="M38" s="258"/>
      <c r="N38" s="221">
        <v>10</v>
      </c>
      <c r="O38" s="221"/>
      <c r="P38" s="221">
        <v>8</v>
      </c>
      <c r="Q38" s="221"/>
      <c r="R38" s="221">
        <v>11</v>
      </c>
      <c r="S38" s="221"/>
      <c r="T38" s="224">
        <v>13</v>
      </c>
      <c r="U38" s="224"/>
      <c r="V38" s="224">
        <v>10</v>
      </c>
      <c r="W38" s="224"/>
      <c r="X38" s="224">
        <v>11</v>
      </c>
      <c r="Y38" s="224"/>
      <c r="Z38" s="219">
        <v>12</v>
      </c>
      <c r="AA38" s="220"/>
      <c r="AB38" s="219">
        <v>12</v>
      </c>
      <c r="AC38" s="220"/>
      <c r="AD38" s="224">
        <v>13</v>
      </c>
      <c r="AE38" s="224"/>
      <c r="AF38" s="219">
        <v>12</v>
      </c>
      <c r="AG38" s="220"/>
      <c r="AH38" s="224">
        <v>10</v>
      </c>
      <c r="AI38" s="224"/>
      <c r="AJ38" s="224">
        <v>12</v>
      </c>
      <c r="AK38" s="224"/>
      <c r="AL38" s="36">
        <f>SUM(N38:AK38)</f>
        <v>134</v>
      </c>
      <c r="AM38" s="36"/>
      <c r="AN38" s="36"/>
      <c r="AO38" s="36"/>
      <c r="AP38" s="36"/>
      <c r="AQ38" s="36"/>
      <c r="AR38" s="36"/>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row>
    <row r="39" spans="1:81" ht="24.95" customHeight="1" x14ac:dyDescent="0.2">
      <c r="A39" s="123"/>
      <c r="B39" s="37"/>
      <c r="C39" s="37"/>
      <c r="D39" s="37"/>
      <c r="E39" s="257" t="s">
        <v>232</v>
      </c>
      <c r="F39" s="258"/>
      <c r="G39" s="258"/>
      <c r="H39" s="258"/>
      <c r="I39" s="258"/>
      <c r="J39" s="258"/>
      <c r="K39" s="258"/>
      <c r="L39" s="258"/>
      <c r="M39" s="258"/>
      <c r="N39" s="221">
        <f>N10*O11+N12*O13+N14*O15+N16*O17+N18*O19+N20*O21+N22*O23+N24*O25+N26*O27+N28*O29+N30*O31+N32*O33+N34*O35</f>
        <v>-135</v>
      </c>
      <c r="O39" s="221"/>
      <c r="P39" s="221">
        <f t="shared" ref="P39" si="24">P10*Q11+P12*Q13+P14*Q15+P16*Q17+P18*Q19+P20*Q21+P22*Q23+P24*Q25+P26*Q27+P28*Q29+P30*Q31+P32*Q33+P34*Q35</f>
        <v>-38</v>
      </c>
      <c r="Q39" s="221"/>
      <c r="R39" s="221">
        <f t="shared" ref="R39" si="25">R10*S11+R12*S13+R14*S15+R16*S17+R18*S19+R20*S21+R22*S23+R24*S25+R26*S27+R28*S29+R30*S31+R32*S33+R34*S35</f>
        <v>-52</v>
      </c>
      <c r="S39" s="221"/>
      <c r="T39" s="224">
        <f t="shared" ref="T39" si="26">T10*U11+T12*U13+T14*U15+T16*U17+T18*U19+T20*U21+T22*U23+T24*U25+T26*U27+T28*U29+T30*U31+T32*U33+T34*U35</f>
        <v>-73</v>
      </c>
      <c r="U39" s="224"/>
      <c r="V39" s="224">
        <f t="shared" ref="V39" si="27">V10*W11+V12*W13+V14*W15+V16*W17+V18*W19+V20*W21+V22*W23+V24*W25+V26*W27+V28*W29+V30*W31+V32*W33+V34*W35</f>
        <v>-55</v>
      </c>
      <c r="W39" s="224"/>
      <c r="X39" s="221">
        <f t="shared" ref="X39" si="28">X10*Y11+X12*Y13+X14*Y15+X16*Y17+X18*Y19+X20*Y21+X22*Y23+X24*Y25+X26*Y27+X28*Y29+X30*Y31+X32*Y33+X34*Y35</f>
        <v>-96</v>
      </c>
      <c r="Y39" s="221"/>
      <c r="Z39" s="221">
        <f t="shared" ref="Z39" si="29">Z10*AA11+Z12*AA13+Z14*AA15+Z16*AA17+Z18*AA19+Z20*AA21+Z22*AA23+Z24*AA25+Z26*AA27+Z28*AA29+Z30*AA31+Z32*AA33+Z34*AA35</f>
        <v>-64</v>
      </c>
      <c r="AA39" s="221"/>
      <c r="AB39" s="221">
        <f t="shared" ref="AB39" si="30">AB10*AC11+AB12*AC13+AB14*AC15+AB16*AC17+AB18*AC19+AB20*AC21+AB22*AC23+AB24*AC25+AB26*AC27+AB28*AC29+AB30*AC31+AB32*AC33+AB34*AC35</f>
        <v>-54</v>
      </c>
      <c r="AC39" s="221"/>
      <c r="AD39" s="221">
        <f t="shared" ref="AD39" si="31">AD10*AE11+AD12*AE13+AD14*AE15+AD16*AE17+AD18*AE19+AD20*AE21+AD22*AE23+AD24*AE25+AD26*AE27+AD28*AE29+AD30*AE31+AD32*AE33+AD34*AE35</f>
        <v>-114</v>
      </c>
      <c r="AE39" s="221"/>
      <c r="AF39" s="221">
        <f t="shared" ref="AF39" si="32">AF10*AG11+AF12*AG13+AF14*AG15+AF16*AG17+AF18*AG19+AF20*AG21+AF22*AG23+AF24*AG25+AF26*AG27+AF28*AG29+AF30*AG31+AF32*AG33+AF34*AG35</f>
        <v>-134</v>
      </c>
      <c r="AG39" s="221"/>
      <c r="AH39" s="221">
        <f t="shared" ref="AH39" si="33">AH10*AI11+AH12*AI13+AH14*AI15+AH16*AI17+AH18*AI19+AH20*AI21+AH22*AI23+AH24*AI25+AH26*AI27+AH28*AI29+AH30*AI31+AH32*AI33+AH34*AI35</f>
        <v>-38</v>
      </c>
      <c r="AI39" s="221"/>
      <c r="AJ39" s="221">
        <f t="shared" ref="AJ39" si="34">AJ10*AK11+AJ12*AK13+AJ14*AK15+AJ16*AK17+AJ18*AK19+AJ20*AK21+AJ22*AK23+AJ24*AK25+AJ26*AK27+AJ28*AK29+AJ30*AK31+AJ32*AK33+AJ34*AK35</f>
        <v>-90</v>
      </c>
      <c r="AK39" s="221"/>
      <c r="AL39" s="38">
        <f>SUM(N39:AK39)</f>
        <v>-943</v>
      </c>
      <c r="AM39" s="36"/>
      <c r="AN39" s="36"/>
      <c r="AO39" s="36"/>
      <c r="AP39" s="36"/>
      <c r="AQ39" s="36"/>
      <c r="AR39" s="36"/>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row>
    <row r="40" spans="1:81" ht="24.95" customHeight="1" x14ac:dyDescent="0.2">
      <c r="A40" s="123"/>
      <c r="B40" s="37"/>
      <c r="C40" s="37"/>
      <c r="D40" s="37"/>
      <c r="E40" s="29"/>
      <c r="F40" s="29"/>
      <c r="G40" s="29"/>
      <c r="H40" s="29"/>
      <c r="I40" s="29"/>
      <c r="J40" s="29"/>
      <c r="K40" s="29"/>
      <c r="L40" s="29"/>
      <c r="M40" s="29"/>
      <c r="N40" s="36"/>
      <c r="O40" s="36"/>
      <c r="P40" s="36"/>
      <c r="Q40" s="36"/>
      <c r="R40" s="36"/>
      <c r="S40" s="36"/>
      <c r="T40" s="105"/>
      <c r="U40" s="105"/>
      <c r="V40" s="105"/>
      <c r="W40" s="105"/>
      <c r="X40" s="105"/>
      <c r="Y40" s="105"/>
      <c r="Z40" s="105"/>
      <c r="AA40" s="105"/>
      <c r="AB40" s="105"/>
      <c r="AC40" s="105"/>
      <c r="AD40" s="105"/>
      <c r="AE40" s="105"/>
      <c r="AF40" s="105"/>
      <c r="AG40" s="105"/>
      <c r="AH40" s="105"/>
      <c r="AI40" s="105"/>
      <c r="AJ40" s="105"/>
      <c r="AK40" s="105"/>
      <c r="AL40" s="36"/>
      <c r="AM40" s="36"/>
      <c r="AN40" s="36"/>
      <c r="AO40" s="36"/>
      <c r="AP40" s="36"/>
      <c r="AQ40" s="36"/>
      <c r="AR40" s="36"/>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row>
    <row r="41" spans="1:81" ht="24.95" customHeight="1" x14ac:dyDescent="0.2">
      <c r="A41" s="123"/>
      <c r="B41" s="37"/>
      <c r="C41" s="37"/>
      <c r="D41" s="37"/>
      <c r="E41" s="29"/>
      <c r="F41" s="29"/>
      <c r="G41" s="29"/>
      <c r="H41" s="29"/>
      <c r="I41" s="29"/>
      <c r="J41" s="29"/>
      <c r="K41" s="29"/>
      <c r="L41" s="29"/>
      <c r="M41" s="29"/>
      <c r="N41" s="36"/>
      <c r="O41" s="36"/>
      <c r="P41" s="36"/>
      <c r="Q41" s="36"/>
      <c r="R41" s="36"/>
      <c r="S41" s="36"/>
      <c r="T41" s="105"/>
      <c r="U41" s="105"/>
      <c r="V41" s="105"/>
      <c r="W41" s="105"/>
      <c r="X41" s="105"/>
      <c r="Y41" s="105"/>
      <c r="Z41" s="105"/>
      <c r="AA41" s="105"/>
      <c r="AB41" s="105"/>
      <c r="AC41" s="105"/>
      <c r="AD41" s="105"/>
      <c r="AE41" s="105"/>
      <c r="AF41" s="105"/>
      <c r="AG41" s="105"/>
      <c r="AH41" s="105"/>
      <c r="AI41" s="105"/>
      <c r="AJ41" s="105"/>
      <c r="AK41" s="105"/>
      <c r="AL41" s="36"/>
      <c r="AM41" s="36"/>
      <c r="AN41" s="36"/>
      <c r="AO41" s="36"/>
      <c r="AP41" s="36"/>
      <c r="AQ41" s="36"/>
      <c r="AR41" s="36"/>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row>
    <row r="42" spans="1:81" ht="24.95" customHeight="1" x14ac:dyDescent="0.2">
      <c r="A42" s="123"/>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row>
    <row r="43" spans="1:81" ht="24.95" customHeight="1" x14ac:dyDescent="0.2">
      <c r="A43" s="123"/>
    </row>
    <row r="44" spans="1:81" ht="24.95" customHeight="1" x14ac:dyDescent="0.2">
      <c r="A44" s="123"/>
    </row>
    <row r="45" spans="1:81" ht="24.95" customHeight="1" x14ac:dyDescent="0.2">
      <c r="A45" s="123"/>
    </row>
    <row r="46" spans="1:81" ht="24.95" customHeight="1" x14ac:dyDescent="0.2">
      <c r="A46" s="123"/>
    </row>
    <row r="47" spans="1:81" ht="24.95" customHeight="1" x14ac:dyDescent="0.2"/>
    <row r="48" spans="1:81" ht="24.95" customHeight="1" x14ac:dyDescent="0.2"/>
    <row r="49" ht="24.95" customHeight="1" x14ac:dyDescent="0.2"/>
    <row r="50" ht="24.95" customHeight="1" x14ac:dyDescent="0.2"/>
    <row r="51" ht="24.95" customHeight="1" x14ac:dyDescent="0.2"/>
    <row r="52" ht="24.95" customHeight="1" x14ac:dyDescent="0.2"/>
    <row r="53" ht="24.95" customHeight="1" x14ac:dyDescent="0.2"/>
    <row r="54" ht="25.5" customHeight="1" x14ac:dyDescent="0.2"/>
    <row r="55" ht="25.5" customHeight="1" x14ac:dyDescent="0.2"/>
    <row r="56" ht="25.5" customHeight="1" x14ac:dyDescent="0.2"/>
    <row r="57" ht="25.5" customHeight="1" x14ac:dyDescent="0.2"/>
    <row r="58" ht="25.5" customHeight="1" x14ac:dyDescent="0.2"/>
    <row r="59" ht="25.5" customHeight="1" x14ac:dyDescent="0.2"/>
    <row r="60" ht="25.5" customHeight="1" x14ac:dyDescent="0.2"/>
    <row r="61" ht="25.5" customHeight="1" x14ac:dyDescent="0.2"/>
    <row r="62" ht="25.5" customHeight="1" x14ac:dyDescent="0.2"/>
    <row r="63" ht="25.5" customHeight="1" x14ac:dyDescent="0.2"/>
    <row r="64" ht="25.5" customHeight="1" x14ac:dyDescent="0.2"/>
    <row r="65" ht="25.5" customHeight="1" x14ac:dyDescent="0.2"/>
    <row r="66" ht="25.5" customHeight="1" x14ac:dyDescent="0.2"/>
    <row r="67" ht="25.5" customHeight="1" x14ac:dyDescent="0.2"/>
    <row r="68" ht="25.5" customHeight="1" x14ac:dyDescent="0.2"/>
    <row r="69" ht="25.5" customHeight="1" x14ac:dyDescent="0.2"/>
    <row r="70" ht="25.5" customHeight="1" x14ac:dyDescent="0.2"/>
    <row r="71" ht="25.5" customHeight="1" x14ac:dyDescent="0.2"/>
    <row r="72" ht="25.5" customHeight="1" x14ac:dyDescent="0.2"/>
    <row r="73" ht="25.5" customHeight="1" x14ac:dyDescent="0.2"/>
    <row r="74" ht="25.5" customHeight="1" x14ac:dyDescent="0.2"/>
    <row r="75" ht="25.5" customHeight="1" x14ac:dyDescent="0.2"/>
    <row r="76" ht="25.5" customHeight="1" x14ac:dyDescent="0.2"/>
    <row r="77" ht="25.5" customHeight="1" x14ac:dyDescent="0.2"/>
    <row r="78" ht="25.5" customHeight="1" x14ac:dyDescent="0.2"/>
    <row r="79" ht="25.5" customHeight="1" x14ac:dyDescent="0.2"/>
    <row r="80" ht="25.5" customHeight="1" x14ac:dyDescent="0.2"/>
    <row r="81" ht="25.5" customHeight="1" x14ac:dyDescent="0.2"/>
    <row r="82" ht="25.5" customHeight="1" x14ac:dyDescent="0.2"/>
    <row r="83" ht="25.5" customHeight="1" x14ac:dyDescent="0.2"/>
    <row r="84" ht="25.5" customHeight="1" x14ac:dyDescent="0.2"/>
    <row r="85" ht="25.5" customHeight="1" x14ac:dyDescent="0.2"/>
    <row r="86" ht="25.5" customHeight="1" x14ac:dyDescent="0.2"/>
    <row r="87" ht="25.5" customHeight="1" x14ac:dyDescent="0.2"/>
    <row r="88" ht="25.5" customHeight="1" x14ac:dyDescent="0.2"/>
    <row r="89" ht="25.5" customHeight="1" x14ac:dyDescent="0.2"/>
    <row r="90" ht="25.5" customHeight="1" x14ac:dyDescent="0.2"/>
    <row r="91" ht="25.5" customHeight="1" x14ac:dyDescent="0.2"/>
    <row r="92" ht="25.5" customHeight="1" x14ac:dyDescent="0.2"/>
    <row r="93" ht="25.5" customHeight="1" x14ac:dyDescent="0.2"/>
    <row r="94" ht="25.5" customHeight="1" x14ac:dyDescent="0.2"/>
    <row r="95" ht="25.5" customHeight="1" x14ac:dyDescent="0.2"/>
    <row r="96" ht="25.5" customHeight="1" x14ac:dyDescent="0.2"/>
    <row r="97" ht="25.5" customHeight="1" x14ac:dyDescent="0.2"/>
    <row r="98" ht="25.5" customHeight="1" x14ac:dyDescent="0.2"/>
    <row r="99" ht="25.5" customHeight="1" x14ac:dyDescent="0.2"/>
    <row r="100" ht="25.5" customHeight="1" x14ac:dyDescent="0.2"/>
    <row r="101" ht="25.5" customHeight="1" x14ac:dyDescent="0.2"/>
    <row r="102" ht="25.5" customHeight="1" x14ac:dyDescent="0.2"/>
    <row r="103" ht="25.5" customHeight="1" x14ac:dyDescent="0.2"/>
    <row r="104" ht="25.5" customHeight="1" x14ac:dyDescent="0.2"/>
    <row r="105" ht="25.5" customHeight="1" x14ac:dyDescent="0.2"/>
    <row r="106" ht="25.5" customHeight="1" x14ac:dyDescent="0.2"/>
    <row r="107" ht="25.5" customHeight="1" x14ac:dyDescent="0.2"/>
    <row r="108" ht="25.5" customHeight="1" x14ac:dyDescent="0.2"/>
    <row r="109" ht="25.5" customHeight="1" x14ac:dyDescent="0.2"/>
    <row r="110" ht="25.5" customHeight="1" x14ac:dyDescent="0.2"/>
    <row r="111" ht="25.5" customHeight="1" x14ac:dyDescent="0.2"/>
    <row r="112" ht="25.5" customHeight="1" x14ac:dyDescent="0.2"/>
    <row r="113" ht="25.5" customHeight="1" x14ac:dyDescent="0.2"/>
    <row r="114" ht="25.5" customHeight="1" x14ac:dyDescent="0.2"/>
    <row r="115" ht="25.5" customHeight="1" x14ac:dyDescent="0.2"/>
    <row r="116" ht="25.5" customHeight="1" x14ac:dyDescent="0.2"/>
    <row r="117" ht="25.5" customHeight="1" x14ac:dyDescent="0.2"/>
    <row r="118" ht="25.5" customHeight="1" x14ac:dyDescent="0.2"/>
    <row r="119" ht="25.5" customHeight="1" x14ac:dyDescent="0.2"/>
    <row r="120" ht="25.5" customHeight="1" x14ac:dyDescent="0.2"/>
    <row r="121" ht="25.5" customHeight="1" x14ac:dyDescent="0.2"/>
    <row r="122" ht="25.5" customHeight="1" x14ac:dyDescent="0.2"/>
    <row r="123" ht="25.5" customHeight="1" x14ac:dyDescent="0.2"/>
    <row r="124" ht="25.5" customHeight="1" x14ac:dyDescent="0.2"/>
    <row r="125" ht="25.5" customHeight="1" x14ac:dyDescent="0.2"/>
    <row r="126" ht="25.5" customHeight="1" x14ac:dyDescent="0.2"/>
    <row r="127" ht="25.5" customHeight="1" x14ac:dyDescent="0.2"/>
    <row r="128" ht="25.5" customHeight="1" x14ac:dyDescent="0.2"/>
    <row r="129" ht="25.5" customHeight="1" x14ac:dyDescent="0.2"/>
    <row r="130" ht="25.5" customHeight="1" x14ac:dyDescent="0.2"/>
    <row r="131" ht="25.5" customHeight="1" x14ac:dyDescent="0.2"/>
    <row r="132" ht="25.5" customHeight="1" x14ac:dyDescent="0.2"/>
    <row r="133" ht="25.5" customHeight="1" x14ac:dyDescent="0.2"/>
    <row r="134" ht="25.5" customHeight="1" x14ac:dyDescent="0.2"/>
    <row r="135" ht="25.5" customHeight="1" x14ac:dyDescent="0.2"/>
    <row r="136" ht="25.5" customHeight="1" x14ac:dyDescent="0.2"/>
    <row r="137" ht="25.5" customHeight="1" x14ac:dyDescent="0.2"/>
    <row r="138" ht="25.5" customHeight="1" x14ac:dyDescent="0.2"/>
    <row r="139" ht="25.5" customHeight="1" x14ac:dyDescent="0.2"/>
    <row r="140" ht="25.5" customHeight="1" x14ac:dyDescent="0.2"/>
    <row r="141" ht="25.5" customHeight="1" x14ac:dyDescent="0.2"/>
    <row r="142" ht="25.5" customHeight="1" x14ac:dyDescent="0.2"/>
    <row r="143" ht="25.5" customHeight="1" x14ac:dyDescent="0.2"/>
    <row r="144" ht="25.5" customHeight="1" x14ac:dyDescent="0.2"/>
    <row r="145" ht="25.5" customHeight="1" x14ac:dyDescent="0.2"/>
    <row r="146" ht="25.5" customHeight="1" x14ac:dyDescent="0.2"/>
    <row r="147" ht="25.5" customHeight="1" x14ac:dyDescent="0.2"/>
    <row r="148" ht="25.5" customHeight="1" x14ac:dyDescent="0.2"/>
    <row r="149" ht="25.5" customHeight="1" x14ac:dyDescent="0.2"/>
    <row r="150" ht="25.5" customHeight="1" x14ac:dyDescent="0.2"/>
    <row r="151" ht="25.5" customHeight="1" x14ac:dyDescent="0.2"/>
    <row r="152" ht="25.5" customHeight="1" x14ac:dyDescent="0.2"/>
    <row r="153" ht="25.5" customHeight="1" x14ac:dyDescent="0.2"/>
    <row r="154" ht="25.5" customHeight="1" x14ac:dyDescent="0.2"/>
    <row r="155" ht="25.5" customHeight="1" x14ac:dyDescent="0.2"/>
    <row r="156" ht="25.5" customHeight="1" x14ac:dyDescent="0.2"/>
    <row r="157" ht="25.5" customHeight="1" x14ac:dyDescent="0.2"/>
    <row r="158" ht="25.5" customHeight="1" x14ac:dyDescent="0.2"/>
    <row r="159" ht="25.5" customHeight="1" x14ac:dyDescent="0.2"/>
    <row r="160" ht="25.5" customHeight="1" x14ac:dyDescent="0.2"/>
    <row r="161" ht="25.5" customHeight="1" x14ac:dyDescent="0.2"/>
    <row r="162" ht="25.5" customHeight="1" x14ac:dyDescent="0.2"/>
    <row r="163" ht="25.5" customHeight="1" x14ac:dyDescent="0.2"/>
    <row r="164" ht="25.5" customHeight="1" x14ac:dyDescent="0.2"/>
    <row r="165" ht="25.5" customHeight="1" x14ac:dyDescent="0.2"/>
    <row r="166" ht="25.5" customHeight="1" x14ac:dyDescent="0.2"/>
    <row r="167" ht="25.5" customHeight="1" x14ac:dyDescent="0.2"/>
    <row r="168" ht="25.5" customHeight="1" x14ac:dyDescent="0.2"/>
    <row r="169" ht="25.5" customHeight="1" x14ac:dyDescent="0.2"/>
    <row r="170" ht="25.5" customHeight="1" x14ac:dyDescent="0.2"/>
    <row r="171" ht="25.5" customHeight="1" x14ac:dyDescent="0.2"/>
    <row r="172" ht="25.5" customHeight="1" x14ac:dyDescent="0.2"/>
    <row r="173" ht="25.5" customHeight="1" x14ac:dyDescent="0.2"/>
    <row r="174" ht="25.5" customHeight="1" x14ac:dyDescent="0.2"/>
    <row r="175" ht="25.5" customHeight="1" x14ac:dyDescent="0.2"/>
    <row r="176" ht="25.5" customHeight="1" x14ac:dyDescent="0.2"/>
    <row r="177" ht="25.5" customHeight="1" x14ac:dyDescent="0.2"/>
    <row r="178" ht="25.5" customHeight="1" x14ac:dyDescent="0.2"/>
    <row r="179" ht="25.5" customHeight="1" x14ac:dyDescent="0.2"/>
    <row r="180" ht="25.5" customHeight="1" x14ac:dyDescent="0.2"/>
    <row r="181" ht="25.5" customHeight="1" x14ac:dyDescent="0.2"/>
    <row r="182" ht="25.5" customHeight="1" x14ac:dyDescent="0.2"/>
    <row r="183" ht="25.5" customHeight="1" x14ac:dyDescent="0.2"/>
    <row r="184" ht="25.5" customHeight="1" x14ac:dyDescent="0.2"/>
    <row r="185" ht="25.5" customHeight="1" x14ac:dyDescent="0.2"/>
    <row r="186" ht="25.5" customHeight="1" x14ac:dyDescent="0.2"/>
    <row r="187" ht="25.5" customHeight="1" x14ac:dyDescent="0.2"/>
    <row r="188" ht="25.5" customHeight="1" x14ac:dyDescent="0.2"/>
    <row r="189" ht="25.5" customHeight="1" x14ac:dyDescent="0.2"/>
    <row r="190" ht="25.5" customHeight="1" x14ac:dyDescent="0.2"/>
    <row r="191" ht="25.5" customHeight="1" x14ac:dyDescent="0.2"/>
    <row r="192" ht="25.5" customHeight="1" x14ac:dyDescent="0.2"/>
    <row r="193" ht="25.5" customHeight="1" x14ac:dyDescent="0.2"/>
    <row r="194" ht="25.5" customHeight="1" x14ac:dyDescent="0.2"/>
    <row r="195" ht="25.5" customHeight="1" x14ac:dyDescent="0.2"/>
    <row r="196" ht="25.5" customHeight="1" x14ac:dyDescent="0.2"/>
    <row r="197" ht="25.5" customHeight="1" x14ac:dyDescent="0.2"/>
    <row r="198" ht="25.5" customHeight="1" x14ac:dyDescent="0.2"/>
    <row r="199" ht="25.5" customHeight="1" x14ac:dyDescent="0.2"/>
    <row r="200" ht="25.5" customHeight="1" x14ac:dyDescent="0.2"/>
    <row r="201" ht="25.5" customHeight="1" x14ac:dyDescent="0.2"/>
    <row r="202" ht="25.5" customHeight="1" x14ac:dyDescent="0.2"/>
    <row r="203" ht="25.5" customHeight="1" x14ac:dyDescent="0.2"/>
    <row r="204" ht="25.5" customHeight="1" x14ac:dyDescent="0.2"/>
    <row r="205" ht="25.5" customHeight="1" x14ac:dyDescent="0.2"/>
    <row r="206" ht="25.5" customHeight="1" x14ac:dyDescent="0.2"/>
    <row r="207" ht="25.5" customHeight="1" x14ac:dyDescent="0.2"/>
    <row r="208" ht="25.5" customHeight="1" x14ac:dyDescent="0.2"/>
    <row r="209" ht="25.5" customHeight="1" x14ac:dyDescent="0.2"/>
    <row r="210" ht="25.5" customHeight="1" x14ac:dyDescent="0.2"/>
    <row r="211" ht="25.5" customHeight="1" x14ac:dyDescent="0.2"/>
    <row r="212" ht="25.5" customHeight="1" x14ac:dyDescent="0.2"/>
    <row r="213" ht="25.5" customHeight="1" x14ac:dyDescent="0.2"/>
    <row r="214" ht="25.5" customHeight="1" x14ac:dyDescent="0.2"/>
    <row r="215" ht="25.5" customHeight="1" x14ac:dyDescent="0.2"/>
    <row r="216" ht="25.5" customHeight="1" x14ac:dyDescent="0.2"/>
    <row r="217" ht="25.5" customHeight="1" x14ac:dyDescent="0.2"/>
    <row r="218" ht="25.5" customHeight="1" x14ac:dyDescent="0.2"/>
    <row r="219" ht="25.5" customHeight="1" x14ac:dyDescent="0.2"/>
    <row r="220" ht="25.5" customHeight="1" x14ac:dyDescent="0.2"/>
    <row r="221" ht="25.5" customHeight="1" x14ac:dyDescent="0.2"/>
    <row r="222" ht="25.5" customHeight="1" x14ac:dyDescent="0.2"/>
    <row r="223" ht="25.5" customHeight="1" x14ac:dyDescent="0.2"/>
    <row r="224" ht="25.5" customHeight="1" x14ac:dyDescent="0.2"/>
    <row r="225" ht="25.5" customHeight="1" x14ac:dyDescent="0.2"/>
    <row r="226" ht="25.5" customHeight="1" x14ac:dyDescent="0.2"/>
    <row r="227" ht="25.5" customHeight="1" x14ac:dyDescent="0.2"/>
    <row r="228" ht="25.5" customHeight="1" x14ac:dyDescent="0.2"/>
    <row r="229" ht="25.5" customHeight="1" x14ac:dyDescent="0.2"/>
    <row r="230" ht="25.5" customHeight="1" x14ac:dyDescent="0.2"/>
    <row r="231" ht="25.5" customHeight="1" x14ac:dyDescent="0.2"/>
    <row r="232" ht="25.5" customHeight="1" x14ac:dyDescent="0.2"/>
    <row r="233" ht="25.5" customHeight="1" x14ac:dyDescent="0.2"/>
    <row r="234" ht="25.5" customHeight="1" x14ac:dyDescent="0.2"/>
    <row r="235" ht="25.5" customHeight="1" x14ac:dyDescent="0.2"/>
    <row r="236" ht="25.5" customHeight="1" x14ac:dyDescent="0.2"/>
    <row r="237" ht="25.5" customHeight="1" x14ac:dyDescent="0.2"/>
    <row r="238" ht="25.5" customHeight="1" x14ac:dyDescent="0.2"/>
    <row r="239" ht="25.5" customHeight="1" x14ac:dyDescent="0.2"/>
    <row r="240" ht="25.5" customHeight="1" x14ac:dyDescent="0.2"/>
    <row r="241" ht="25.5" customHeight="1" x14ac:dyDescent="0.2"/>
    <row r="242" ht="25.5" customHeight="1" x14ac:dyDescent="0.2"/>
    <row r="243" ht="25.5" customHeight="1" x14ac:dyDescent="0.2"/>
    <row r="244" ht="25.5" customHeight="1" x14ac:dyDescent="0.2"/>
    <row r="245" ht="25.5" customHeight="1" x14ac:dyDescent="0.2"/>
    <row r="246" ht="25.5" customHeight="1" x14ac:dyDescent="0.2"/>
    <row r="247" ht="25.5" customHeight="1" x14ac:dyDescent="0.2"/>
    <row r="248" ht="25.5" customHeight="1" x14ac:dyDescent="0.2"/>
    <row r="249" ht="25.5" customHeight="1" x14ac:dyDescent="0.2"/>
    <row r="250" ht="25.5" customHeight="1" x14ac:dyDescent="0.2"/>
    <row r="251" ht="25.5" customHeight="1" x14ac:dyDescent="0.2"/>
    <row r="252" ht="25.5" customHeight="1" x14ac:dyDescent="0.2"/>
    <row r="253" ht="25.5" customHeight="1" x14ac:dyDescent="0.2"/>
    <row r="254" ht="25.5" customHeight="1" x14ac:dyDescent="0.2"/>
    <row r="255" ht="25.5" customHeight="1" x14ac:dyDescent="0.2"/>
    <row r="256" ht="25.5" customHeight="1" x14ac:dyDescent="0.2"/>
    <row r="257" ht="25.5" customHeight="1" x14ac:dyDescent="0.2"/>
    <row r="258" ht="25.5" customHeight="1" x14ac:dyDescent="0.2"/>
    <row r="259" ht="25.5" customHeight="1" x14ac:dyDescent="0.2"/>
    <row r="260" ht="25.5" customHeight="1" x14ac:dyDescent="0.2"/>
    <row r="261" ht="25.5" customHeight="1" x14ac:dyDescent="0.2"/>
    <row r="262" ht="25.5" customHeight="1" x14ac:dyDescent="0.2"/>
    <row r="263" ht="25.5" customHeight="1" x14ac:dyDescent="0.2"/>
    <row r="264" ht="25.5" customHeight="1" x14ac:dyDescent="0.2"/>
    <row r="265" ht="25.5" customHeight="1" x14ac:dyDescent="0.2"/>
    <row r="266" ht="25.5" customHeight="1" x14ac:dyDescent="0.2"/>
    <row r="267" ht="25.5" customHeight="1" x14ac:dyDescent="0.2"/>
    <row r="268" ht="25.5" customHeight="1" x14ac:dyDescent="0.2"/>
    <row r="269" ht="25.5" customHeight="1" x14ac:dyDescent="0.2"/>
    <row r="270" ht="25.5" customHeight="1" x14ac:dyDescent="0.2"/>
    <row r="271" ht="25.5" customHeight="1" x14ac:dyDescent="0.2"/>
    <row r="272" ht="25.5" customHeight="1" x14ac:dyDescent="0.2"/>
    <row r="273" ht="25.5" customHeight="1" x14ac:dyDescent="0.2"/>
    <row r="274" ht="25.5" customHeight="1" x14ac:dyDescent="0.2"/>
    <row r="275" ht="25.5" customHeight="1" x14ac:dyDescent="0.2"/>
    <row r="276" ht="25.5" customHeight="1" x14ac:dyDescent="0.2"/>
    <row r="277" ht="25.5" customHeight="1" x14ac:dyDescent="0.2"/>
    <row r="278" ht="25.5" customHeight="1" x14ac:dyDescent="0.2"/>
  </sheetData>
  <mergeCells count="156">
    <mergeCell ref="AJ39:AK39"/>
    <mergeCell ref="A1:A46"/>
    <mergeCell ref="R3:U3"/>
    <mergeCell ref="AJ4:AK8"/>
    <mergeCell ref="AJ3:AK3"/>
    <mergeCell ref="AH4:AI8"/>
    <mergeCell ref="AS3:AS8"/>
    <mergeCell ref="B1:AK1"/>
    <mergeCell ref="B2:AK2"/>
    <mergeCell ref="E24:M25"/>
    <mergeCell ref="C24:D25"/>
    <mergeCell ref="E26:M27"/>
    <mergeCell ref="C26:D27"/>
    <mergeCell ref="E28:M29"/>
    <mergeCell ref="B20:B23"/>
    <mergeCell ref="C28:D29"/>
    <mergeCell ref="E30:M31"/>
    <mergeCell ref="C30:D31"/>
    <mergeCell ref="B24:B31"/>
    <mergeCell ref="T4:U8"/>
    <mergeCell ref="E37:M37"/>
    <mergeCell ref="B10:B19"/>
    <mergeCell ref="AM32:AM33"/>
    <mergeCell ref="E39:M39"/>
    <mergeCell ref="B3:M8"/>
    <mergeCell ref="C10:D11"/>
    <mergeCell ref="E10:M11"/>
    <mergeCell ref="B9:M9"/>
    <mergeCell ref="E38:M38"/>
    <mergeCell ref="C20:D21"/>
    <mergeCell ref="E20:M21"/>
    <mergeCell ref="C22:D23"/>
    <mergeCell ref="E22:M23"/>
    <mergeCell ref="E34:M35"/>
    <mergeCell ref="E14:M15"/>
    <mergeCell ref="C16:D17"/>
    <mergeCell ref="E16:M17"/>
    <mergeCell ref="C18:D19"/>
    <mergeCell ref="E18:M19"/>
    <mergeCell ref="C12:D15"/>
    <mergeCell ref="E12:M13"/>
    <mergeCell ref="B32:D35"/>
    <mergeCell ref="E32:M33"/>
    <mergeCell ref="V38:W38"/>
    <mergeCell ref="X38:Y38"/>
    <mergeCell ref="AD38:AE38"/>
    <mergeCell ref="AH38:AI38"/>
    <mergeCell ref="N39:O39"/>
    <mergeCell ref="P39:Q39"/>
    <mergeCell ref="R39:S39"/>
    <mergeCell ref="T39:U39"/>
    <mergeCell ref="V39:W39"/>
    <mergeCell ref="X39:Y39"/>
    <mergeCell ref="AD39:AE39"/>
    <mergeCell ref="AH39:AI39"/>
    <mergeCell ref="N38:O38"/>
    <mergeCell ref="P38:Q38"/>
    <mergeCell ref="R38:S38"/>
    <mergeCell ref="T38:U38"/>
    <mergeCell ref="N4:O8"/>
    <mergeCell ref="P4:Q8"/>
    <mergeCell ref="N3:Q3"/>
    <mergeCell ref="R4:S8"/>
    <mergeCell ref="AM3:AM8"/>
    <mergeCell ref="AN3:AN8"/>
    <mergeCell ref="AO3:AO8"/>
    <mergeCell ref="AM10:AM11"/>
    <mergeCell ref="V4:W8"/>
    <mergeCell ref="X4:Y8"/>
    <mergeCell ref="V3:W3"/>
    <mergeCell ref="X3:Y3"/>
    <mergeCell ref="Z4:AA8"/>
    <mergeCell ref="Z3:AC3"/>
    <mergeCell ref="AB4:AC8"/>
    <mergeCell ref="AQ3:AQ8"/>
    <mergeCell ref="AQ10:AQ19"/>
    <mergeCell ref="AD4:AE8"/>
    <mergeCell ref="AD3:AI3"/>
    <mergeCell ref="AM20:AM21"/>
    <mergeCell ref="AP3:AP8"/>
    <mergeCell ref="AP20:AP21"/>
    <mergeCell ref="AQ20:AQ23"/>
    <mergeCell ref="AM14:AM15"/>
    <mergeCell ref="AM16:AM17"/>
    <mergeCell ref="AM18:AM19"/>
    <mergeCell ref="AP10:AP11"/>
    <mergeCell ref="AP16:AP17"/>
    <mergeCell ref="AP18:AP19"/>
    <mergeCell ref="AP12:AP15"/>
    <mergeCell ref="AM12:AM13"/>
    <mergeCell ref="AN12:AN13"/>
    <mergeCell ref="AO12:AO13"/>
    <mergeCell ref="AN18:AN19"/>
    <mergeCell ref="AO14:AO15"/>
    <mergeCell ref="AO16:AO17"/>
    <mergeCell ref="AO18:AO19"/>
    <mergeCell ref="AM34:AM35"/>
    <mergeCell ref="AN10:AN11"/>
    <mergeCell ref="AO10:AO11"/>
    <mergeCell ref="AM22:AM23"/>
    <mergeCell ref="AM24:AM25"/>
    <mergeCell ref="AM26:AM27"/>
    <mergeCell ref="AM28:AM29"/>
    <mergeCell ref="AM30:AM31"/>
    <mergeCell ref="AN34:AN35"/>
    <mergeCell ref="AO20:AO21"/>
    <mergeCell ref="AO22:AO23"/>
    <mergeCell ref="AO24:AO25"/>
    <mergeCell ref="AO26:AO27"/>
    <mergeCell ref="AO28:AO29"/>
    <mergeCell ref="AO30:AO31"/>
    <mergeCell ref="AO34:AO35"/>
    <mergeCell ref="AN26:AN27"/>
    <mergeCell ref="N37:O37"/>
    <mergeCell ref="P37:Q37"/>
    <mergeCell ref="R37:S37"/>
    <mergeCell ref="T37:U37"/>
    <mergeCell ref="V37:W37"/>
    <mergeCell ref="X37:Y37"/>
    <mergeCell ref="AD37:AE37"/>
    <mergeCell ref="AH37:AI37"/>
    <mergeCell ref="AJ37:AK37"/>
    <mergeCell ref="Z39:AA39"/>
    <mergeCell ref="AB38:AC38"/>
    <mergeCell ref="AB39:AC39"/>
    <mergeCell ref="AF37:AG37"/>
    <mergeCell ref="AF38:AG38"/>
    <mergeCell ref="AF39:AG39"/>
    <mergeCell ref="AV3:AW8"/>
    <mergeCell ref="AX3:AY8"/>
    <mergeCell ref="AZ3:BA8"/>
    <mergeCell ref="AQ24:AQ31"/>
    <mergeCell ref="AR3:AR8"/>
    <mergeCell ref="AR10:AR35"/>
    <mergeCell ref="AN20:AN21"/>
    <mergeCell ref="AN22:AN23"/>
    <mergeCell ref="AN24:AN25"/>
    <mergeCell ref="AF4:AG8"/>
    <mergeCell ref="AN28:AN29"/>
    <mergeCell ref="AN30:AN31"/>
    <mergeCell ref="AP22:AP23"/>
    <mergeCell ref="AP24:AP25"/>
    <mergeCell ref="AP26:AP27"/>
    <mergeCell ref="AT3:AU8"/>
    <mergeCell ref="AN14:AN15"/>
    <mergeCell ref="AN16:AN17"/>
    <mergeCell ref="AQ32:AQ35"/>
    <mergeCell ref="AO32:AO33"/>
    <mergeCell ref="AP28:AP29"/>
    <mergeCell ref="AP30:AP31"/>
    <mergeCell ref="AN32:AN33"/>
    <mergeCell ref="AP32:AP35"/>
    <mergeCell ref="Z37:AA37"/>
    <mergeCell ref="AB37:AC37"/>
    <mergeCell ref="Z38:AA38"/>
    <mergeCell ref="AJ38:AK38"/>
  </mergeCells>
  <phoneticPr fontId="2" type="noConversion"/>
  <printOptions horizontalCentered="1"/>
  <pageMargins left="0.59055118110236227" right="0.59055118110236227" top="0.59055118110236227" bottom="0.59055118110236227" header="0" footer="0"/>
  <pageSetup paperSize="9" orientation="landscape" horizontalDpi="4294967293" verticalDpi="4294967293"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44674-8547-49ED-AA2F-D9179936EB8D}">
  <dimension ref="B2:E26"/>
  <sheetViews>
    <sheetView workbookViewId="0">
      <selection activeCell="F38" sqref="F38"/>
    </sheetView>
  </sheetViews>
  <sheetFormatPr baseColWidth="10" defaultRowHeight="12.75" x14ac:dyDescent="0.2"/>
  <cols>
    <col min="2" max="2" width="14.5703125" customWidth="1"/>
    <col min="3" max="3" width="12.5703125" customWidth="1"/>
    <col min="5" max="5" width="36.5703125" customWidth="1"/>
  </cols>
  <sheetData>
    <row r="2" spans="2:5" x14ac:dyDescent="0.2">
      <c r="B2" s="332" t="s">
        <v>244</v>
      </c>
      <c r="C2" s="332"/>
      <c r="D2" s="332"/>
      <c r="E2" s="332"/>
    </row>
    <row r="3" spans="2:5" x14ac:dyDescent="0.2">
      <c r="B3" s="333" t="s">
        <v>245</v>
      </c>
      <c r="C3" s="333"/>
      <c r="D3" s="333"/>
      <c r="E3" s="333"/>
    </row>
    <row r="5" spans="2:5" x14ac:dyDescent="0.2">
      <c r="B5" s="47" t="s">
        <v>247</v>
      </c>
      <c r="C5" s="48"/>
      <c r="D5" s="48"/>
      <c r="E5" s="48"/>
    </row>
    <row r="6" spans="2:5" x14ac:dyDescent="0.2">
      <c r="B6" s="48" t="s">
        <v>246</v>
      </c>
      <c r="C6" s="48"/>
      <c r="D6" s="48"/>
      <c r="E6" s="48"/>
    </row>
    <row r="8" spans="2:5" ht="15.75" x14ac:dyDescent="0.25">
      <c r="B8" s="43" t="s">
        <v>239</v>
      </c>
    </row>
    <row r="10" spans="2:5" ht="38.25" x14ac:dyDescent="0.2">
      <c r="B10" s="50" t="s">
        <v>240</v>
      </c>
      <c r="C10" s="50" t="s">
        <v>241</v>
      </c>
      <c r="D10" s="50" t="s">
        <v>238</v>
      </c>
      <c r="E10" s="50" t="s">
        <v>242</v>
      </c>
    </row>
    <row r="11" spans="2:5" x14ac:dyDescent="0.2">
      <c r="B11" s="51" t="s">
        <v>198</v>
      </c>
      <c r="C11" s="40">
        <f>'leopold 4'!AT10</f>
        <v>-28</v>
      </c>
      <c r="D11" s="49">
        <f>'leopold 4'!BA11</f>
        <v>3.3333333333333335</v>
      </c>
      <c r="E11" s="41"/>
    </row>
    <row r="12" spans="2:5" x14ac:dyDescent="0.2">
      <c r="B12" s="51" t="s">
        <v>200</v>
      </c>
      <c r="C12" s="40" t="e">
        <f>'leopold 4'!#REF!</f>
        <v>#REF!</v>
      </c>
      <c r="D12" s="49" t="e">
        <f>'leopold 4'!#REF!</f>
        <v>#REF!</v>
      </c>
      <c r="E12" s="42"/>
    </row>
    <row r="13" spans="2:5" ht="25.5" x14ac:dyDescent="0.2">
      <c r="B13" s="51" t="s">
        <v>220</v>
      </c>
      <c r="C13" s="40" t="e">
        <f>'leopold 4'!#REF!</f>
        <v>#REF!</v>
      </c>
      <c r="D13" s="49" t="e">
        <f>'leopold 4'!#REF!</f>
        <v>#REF!</v>
      </c>
      <c r="E13" s="41"/>
    </row>
    <row r="14" spans="2:5" x14ac:dyDescent="0.2">
      <c r="B14" s="51" t="s">
        <v>218</v>
      </c>
      <c r="C14" s="40" t="e">
        <f>'leopold 4'!#REF!</f>
        <v>#REF!</v>
      </c>
      <c r="D14" s="49" t="e">
        <f>'leopold 4'!#REF!</f>
        <v>#REF!</v>
      </c>
      <c r="E14" s="41"/>
    </row>
    <row r="15" spans="2:5" ht="38.25" x14ac:dyDescent="0.2">
      <c r="B15" s="51" t="s">
        <v>205</v>
      </c>
      <c r="C15" s="40" t="e">
        <f>'leopold 4'!#REF!</f>
        <v>#REF!</v>
      </c>
      <c r="D15" s="49" t="e">
        <f>'leopold 4'!#REF!</f>
        <v>#REF!</v>
      </c>
      <c r="E15" s="41"/>
    </row>
    <row r="17" spans="2:5" ht="15.75" x14ac:dyDescent="0.25">
      <c r="B17" s="43" t="s">
        <v>243</v>
      </c>
    </row>
    <row r="19" spans="2:5" ht="38.25" x14ac:dyDescent="0.2">
      <c r="B19" s="50" t="s">
        <v>240</v>
      </c>
      <c r="C19" s="50" t="s">
        <v>241</v>
      </c>
      <c r="D19" s="50" t="s">
        <v>238</v>
      </c>
      <c r="E19" s="50" t="s">
        <v>242</v>
      </c>
    </row>
    <row r="20" spans="2:5" x14ac:dyDescent="0.2">
      <c r="B20" s="51" t="s">
        <v>208</v>
      </c>
      <c r="C20" s="40">
        <f>'leopold 4'!AT20</f>
        <v>-19</v>
      </c>
      <c r="D20" s="49">
        <f>'leopold 4'!BA21</f>
        <v>2.5</v>
      </c>
      <c r="E20" s="42"/>
    </row>
    <row r="21" spans="2:5" ht="25.5" x14ac:dyDescent="0.2">
      <c r="B21" s="51" t="s">
        <v>219</v>
      </c>
      <c r="C21" s="40">
        <f>'leopold 4'!AT22</f>
        <v>-21</v>
      </c>
      <c r="D21" s="49">
        <f>'leopold 4'!BA23</f>
        <v>2.6666666666666665</v>
      </c>
      <c r="E21" s="41"/>
    </row>
    <row r="22" spans="2:5" x14ac:dyDescent="0.2">
      <c r="B22" s="51" t="s">
        <v>221</v>
      </c>
      <c r="C22" s="40">
        <f>'leopold 4'!AT24</f>
        <v>-6</v>
      </c>
      <c r="D22" s="49">
        <f>'leopold 4'!BA25</f>
        <v>1</v>
      </c>
      <c r="E22" s="41"/>
    </row>
    <row r="23" spans="2:5" ht="38.25" x14ac:dyDescent="0.2">
      <c r="B23" s="51" t="s">
        <v>222</v>
      </c>
      <c r="C23" s="40">
        <f>'leopold 4'!AT26</f>
        <v>-19</v>
      </c>
      <c r="D23" s="49">
        <f>'leopold 4'!BA27</f>
        <v>2.5833333333333335</v>
      </c>
      <c r="E23" s="41"/>
    </row>
    <row r="24" spans="2:5" ht="25.5" x14ac:dyDescent="0.2">
      <c r="B24" s="51" t="s">
        <v>213</v>
      </c>
      <c r="C24" s="40">
        <f>'leopold 4'!AT28</f>
        <v>-13</v>
      </c>
      <c r="D24" s="49">
        <f>'leopold 4'!BA29</f>
        <v>2.8333333333333335</v>
      </c>
      <c r="E24" s="41"/>
    </row>
    <row r="25" spans="2:5" x14ac:dyDescent="0.2">
      <c r="B25" s="51" t="s">
        <v>223</v>
      </c>
      <c r="C25" s="40">
        <f>'leopold 4'!AT30</f>
        <v>-15</v>
      </c>
      <c r="D25" s="49">
        <f>'leopold 4'!BA31</f>
        <v>2</v>
      </c>
      <c r="E25" s="42"/>
    </row>
    <row r="26" spans="2:5" ht="25.5" x14ac:dyDescent="0.2">
      <c r="B26" s="51" t="s">
        <v>216</v>
      </c>
      <c r="C26" s="40">
        <f>'leopold 4'!AT34</f>
        <v>-12</v>
      </c>
      <c r="D26" s="49">
        <f>'leopold 4'!BA35</f>
        <v>1.6666666666666667</v>
      </c>
      <c r="E26" s="41"/>
    </row>
  </sheetData>
  <mergeCells count="2">
    <mergeCell ref="B2:E2"/>
    <mergeCell ref="B3:E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Hoja2</vt:lpstr>
      <vt:lpstr>leopold 1</vt:lpstr>
      <vt:lpstr>leopold 2</vt:lpstr>
      <vt:lpstr>leopold 3</vt:lpstr>
      <vt:lpstr>leopold 4</vt:lpstr>
      <vt:lpstr>leopold 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PC</cp:lastModifiedBy>
  <cp:lastPrinted>2006-11-07T16:09:17Z</cp:lastPrinted>
  <dcterms:created xsi:type="dcterms:W3CDTF">2006-11-04T14:40:47Z</dcterms:created>
  <dcterms:modified xsi:type="dcterms:W3CDTF">2025-07-22T01:17:28Z</dcterms:modified>
</cp:coreProperties>
</file>