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car\Desktop\LaboratorioBiofisica\FLUO2\"/>
    </mc:Choice>
  </mc:AlternateContent>
  <xr:revisionPtr revIDLastSave="0" documentId="13_ncr:1_{EEECD2A1-1167-430A-A5D5-1CAC70B768C1}" xr6:coauthVersionLast="47" xr6:coauthVersionMax="47" xr10:uidLastSave="{00000000-0000-0000-0000-000000000000}"/>
  <bookViews>
    <workbookView xWindow="-108" yWindow="-108" windowWidth="23256" windowHeight="12456" xr2:uid="{EDFAB2E5-69A6-40EA-9A66-D9C7386F5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G3" i="1"/>
  <c r="G4" i="1"/>
  <c r="G5" i="1"/>
  <c r="G6" i="1"/>
  <c r="G7" i="1"/>
  <c r="G2" i="1"/>
  <c r="H7" i="1"/>
  <c r="H3" i="1"/>
  <c r="H4" i="1"/>
  <c r="H5" i="1"/>
  <c r="H6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<sst xmlns="http://schemas.openxmlformats.org/spreadsheetml/2006/main" count="12" uniqueCount="12">
  <si>
    <t>C(GuHCl) teorica (M)</t>
  </si>
  <si>
    <t>densità(GuHCl) [g/muL]</t>
  </si>
  <si>
    <t>densità(PBS) [g/muL]</t>
  </si>
  <si>
    <t>densità acqua</t>
  </si>
  <si>
    <t>m(PBS) [mg]</t>
  </si>
  <si>
    <t>m(BLG) [mg]</t>
  </si>
  <si>
    <t>V(PBS) [muL]</t>
  </si>
  <si>
    <t>V(GuHCl) [muL]</t>
  </si>
  <si>
    <t>V(BLG) [muL]</t>
  </si>
  <si>
    <t>m(GuHCl) [g]</t>
  </si>
  <si>
    <t>peso molare CuHCl [g/mol]</t>
  </si>
  <si>
    <t>C(GuHCl) [M] sperimentale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</si>
</sst>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40C2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CC40-D5CD-4B7F-B944-95AD8C957E46}">
  <dimension ref="A1:L7"/>
  <sheetViews>
    <sheetView tabSelected="1" workbookViewId="0">
      <selection activeCell="D13" sqref="D13"/>
    </sheetView>
  </sheetViews>
  <sheetFormatPr defaultRowHeight="14.4" x14ac:dyDescent="0.3"/>
  <cols>
    <col min="1" max="2" width="28.109375" customWidth="1"/>
    <col min="3" max="3" width="20.5546875" customWidth="1"/>
    <col min="4" max="4" width="18.5546875" customWidth="1"/>
    <col min="5" max="5" width="12.6640625" customWidth="1"/>
    <col min="6" max="6" width="11.33203125" customWidth="1"/>
    <col min="7" max="8" width="15" customWidth="1"/>
    <col min="9" max="9" width="21.88671875" customWidth="1"/>
    <col min="10" max="10" width="18.33203125" customWidth="1"/>
    <col min="11" max="11" width="12.21875" bestFit="1" customWidth="1"/>
    <col min="12" max="12" width="28.77734375" customWidth="1"/>
  </cols>
  <sheetData>
    <row r="1" spans="1:12" x14ac:dyDescent="0.3">
      <c r="A1" t="s">
        <v>0</v>
      </c>
      <c r="B1" t="s">
        <v>11</v>
      </c>
      <c r="C1" t="s">
        <v>4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1</v>
      </c>
      <c r="J1" t="s">
        <v>2</v>
      </c>
      <c r="K1" t="s">
        <v>3</v>
      </c>
      <c r="L1" t="s">
        <v>10</v>
      </c>
    </row>
    <row r="2" spans="1:12" x14ac:dyDescent="0.3">
      <c r="A2">
        <v>0</v>
      </c>
      <c r="B2" s="4">
        <f t="shared" ref="B2:B7" si="0">D2/ (SUM(F2:H2)*$L$2) * 1000000</f>
        <v>0</v>
      </c>
      <c r="C2" s="2">
        <v>2908</v>
      </c>
      <c r="D2" s="3">
        <v>0</v>
      </c>
      <c r="E2" s="2">
        <v>104.5</v>
      </c>
      <c r="F2" s="2">
        <f>C2/(1000*$J$2)</f>
        <v>2908</v>
      </c>
      <c r="G2" s="2">
        <f>D2/$I$2</f>
        <v>0</v>
      </c>
      <c r="H2" s="2">
        <f>E2/(1000*$J$2)</f>
        <v>104.5</v>
      </c>
      <c r="I2">
        <v>1.1800000000000001E-3</v>
      </c>
      <c r="J2">
        <v>1E-3</v>
      </c>
      <c r="K2" s="1">
        <v>9.9820300000000002E-4</v>
      </c>
      <c r="L2">
        <v>95.54</v>
      </c>
    </row>
    <row r="3" spans="1:12" x14ac:dyDescent="0.3">
      <c r="A3">
        <v>1</v>
      </c>
      <c r="B3" s="4">
        <f t="shared" si="0"/>
        <v>1.5684728661861875</v>
      </c>
      <c r="C3" s="2">
        <v>2514.4</v>
      </c>
      <c r="D3" s="3">
        <v>0.45119999999999999</v>
      </c>
      <c r="E3" s="2">
        <v>114.2</v>
      </c>
      <c r="F3" s="2">
        <f t="shared" ref="F3:F7" si="1">C3/(1000*$J$2)</f>
        <v>2514.4</v>
      </c>
      <c r="G3" s="2">
        <f t="shared" ref="G3:G7" si="2">D3/$I$2</f>
        <v>382.37288135593218</v>
      </c>
      <c r="H3" s="2">
        <f t="shared" ref="H3:H6" si="3">E3/(1000*$J$2)</f>
        <v>114.2</v>
      </c>
    </row>
    <row r="4" spans="1:12" x14ac:dyDescent="0.3">
      <c r="A4">
        <v>2</v>
      </c>
      <c r="B4" s="4">
        <f t="shared" si="0"/>
        <v>3.0850461833361313</v>
      </c>
      <c r="C4" s="2">
        <v>2168</v>
      </c>
      <c r="D4" s="3">
        <v>0.89400000000000002</v>
      </c>
      <c r="E4" s="2">
        <v>107.5</v>
      </c>
      <c r="F4" s="2">
        <f t="shared" si="1"/>
        <v>2168</v>
      </c>
      <c r="G4" s="2">
        <f t="shared" si="2"/>
        <v>757.62711864406776</v>
      </c>
      <c r="H4" s="2">
        <f t="shared" si="3"/>
        <v>107.5</v>
      </c>
    </row>
    <row r="5" spans="1:12" x14ac:dyDescent="0.3">
      <c r="A5">
        <v>3</v>
      </c>
      <c r="B5" s="4">
        <f t="shared" si="0"/>
        <v>4.6023901059781638</v>
      </c>
      <c r="C5" s="2">
        <v>1781.3</v>
      </c>
      <c r="D5" s="3">
        <v>1.3223</v>
      </c>
      <c r="E5" s="2">
        <v>105.3</v>
      </c>
      <c r="F5" s="2">
        <f t="shared" si="1"/>
        <v>1781.3</v>
      </c>
      <c r="G5" s="2">
        <f t="shared" si="2"/>
        <v>1120.593220338983</v>
      </c>
      <c r="H5" s="2">
        <f t="shared" si="3"/>
        <v>105.3</v>
      </c>
    </row>
    <row r="6" spans="1:12" x14ac:dyDescent="0.3">
      <c r="A6">
        <v>4</v>
      </c>
      <c r="B6" s="4">
        <f t="shared" si="0"/>
        <v>6.1884667380784562</v>
      </c>
      <c r="C6" s="2">
        <v>1398.8</v>
      </c>
      <c r="D6" s="3">
        <v>1.7768999999999999</v>
      </c>
      <c r="E6" s="2">
        <v>100.7</v>
      </c>
      <c r="F6" s="2">
        <f t="shared" si="1"/>
        <v>1398.8</v>
      </c>
      <c r="G6" s="2">
        <f t="shared" si="2"/>
        <v>1505.8474576271185</v>
      </c>
      <c r="H6" s="2">
        <f t="shared" si="3"/>
        <v>100.7</v>
      </c>
    </row>
    <row r="7" spans="1:12" x14ac:dyDescent="0.3">
      <c r="A7">
        <v>5</v>
      </c>
      <c r="B7" s="4">
        <f t="shared" si="0"/>
        <v>7.7331936409212627</v>
      </c>
      <c r="C7" s="2">
        <v>1022.3</v>
      </c>
      <c r="D7" s="3">
        <v>2.2204000000000002</v>
      </c>
      <c r="E7" s="2">
        <v>101.3</v>
      </c>
      <c r="F7" s="2">
        <f t="shared" si="1"/>
        <v>1022.3</v>
      </c>
      <c r="G7" s="2">
        <f t="shared" si="2"/>
        <v>1881.6949152542372</v>
      </c>
      <c r="H7" s="2">
        <f>E7/(1000*$J$2)</f>
        <v>101.3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g.carminati17@campus.unimib.it</dc:creator>
  <cp:lastModifiedBy>g.carminati17@campus.unimib.it</cp:lastModifiedBy>
  <dcterms:created xsi:type="dcterms:W3CDTF">2025-05-27T13:37:40Z</dcterms:created>
  <dcterms:modified xsi:type="dcterms:W3CDTF">2025-05-29T12:34:58Z</dcterms:modified>
</cp:coreProperties>
</file>