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car\Desktop\LaboratorioBiofisica\DICROISMO\"/>
    </mc:Choice>
  </mc:AlternateContent>
  <xr:revisionPtr revIDLastSave="0" documentId="13_ncr:1_{27BCB02A-F638-440E-91AC-84161E8A9482}" xr6:coauthVersionLast="47" xr6:coauthVersionMax="47" xr10:uidLastSave="{00000000-0000-0000-0000-000000000000}"/>
  <bookViews>
    <workbookView xWindow="-108" yWindow="-108" windowWidth="23256" windowHeight="12456" xr2:uid="{6FAFF7D0-CAE3-452E-A086-8C04C21EF9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2" i="1"/>
  <c r="J3" i="1"/>
  <c r="J4" i="1"/>
  <c r="J5" i="1"/>
  <c r="J6" i="1"/>
  <c r="J7" i="1"/>
  <c r="J2" i="1"/>
  <c r="I3" i="1"/>
  <c r="I4" i="1"/>
  <c r="I5" i="1"/>
  <c r="I6" i="1"/>
  <c r="I7" i="1"/>
  <c r="I2" i="1"/>
  <c r="H3" i="1"/>
  <c r="H4" i="1"/>
  <c r="H5" i="1"/>
  <c r="H6" i="1"/>
  <c r="H7" i="1"/>
  <c r="H2" i="1"/>
  <c r="G3" i="1"/>
  <c r="G4" i="1"/>
  <c r="G5" i="1"/>
  <c r="G6" i="1"/>
  <c r="G7" i="1"/>
  <c r="G2" i="1"/>
  <c r="B2" i="1" l="1"/>
  <c r="B7" i="1"/>
  <c r="B4" i="1"/>
  <c r="B6" i="1"/>
  <c r="B3" i="1"/>
  <c r="B5" i="1"/>
</calcChain>
</file>

<file path=xl/sharedStrings.xml><?xml version="1.0" encoding="utf-8"?>
<sst xmlns="http://schemas.openxmlformats.org/spreadsheetml/2006/main" count="14" uniqueCount="14">
  <si>
    <t>C teorica</t>
  </si>
  <si>
    <t>m BLG [mg]</t>
  </si>
  <si>
    <t>m PBS [mg]</t>
  </si>
  <si>
    <t>m GuHCl [mg]</t>
  </si>
  <si>
    <t>V BLG [L]</t>
  </si>
  <si>
    <t>V PBS [L]</t>
  </si>
  <si>
    <t>V GuHCl [L]</t>
  </si>
  <si>
    <t>n GuHCl [M]</t>
  </si>
  <si>
    <t>d GuHCl [mg/L]</t>
  </si>
  <si>
    <t>UMA GuHCl [dalton]</t>
  </si>
  <si>
    <t>d PBS/BLG [mg/L]</t>
  </si>
  <si>
    <t>C GuHCl</t>
  </si>
  <si>
    <t>C BLG</t>
  </si>
  <si>
    <t>CstockBLG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</si>
</sst>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0000"/>
  </numFmts>
  <fonts count="3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30303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1" fontId="2" fillId="0" borderId="0" xfId="0" applyNumberFormat="1" applyFont="1"/>
    <xf numFmtId="0" fontId="2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5433D-310A-4F2D-A288-54E320AC2547}">
  <dimension ref="A1:N7"/>
  <sheetViews>
    <sheetView tabSelected="1" workbookViewId="0">
      <selection activeCell="C2" sqref="C2:C7"/>
    </sheetView>
  </sheetViews>
  <sheetFormatPr defaultRowHeight="14.4" x14ac:dyDescent="0.3"/>
  <cols>
    <col min="3" max="3" width="12.5546875" bestFit="1" customWidth="1"/>
    <col min="4" max="4" width="10.5546875" customWidth="1"/>
    <col min="5" max="5" width="14.109375" customWidth="1"/>
    <col min="6" max="6" width="11.77734375" customWidth="1"/>
    <col min="8" max="8" width="10" bestFit="1" customWidth="1"/>
    <col min="9" max="9" width="10.88671875" customWidth="1"/>
    <col min="10" max="10" width="11.5546875" customWidth="1"/>
    <col min="11" max="11" width="13.77734375" customWidth="1"/>
    <col min="12" max="12" width="19.44140625" customWidth="1"/>
    <col min="13" max="13" width="17.21875" customWidth="1"/>
    <col min="14" max="14" width="10.33203125" customWidth="1"/>
  </cols>
  <sheetData>
    <row r="1" spans="1:14" x14ac:dyDescent="0.3">
      <c r="A1" t="s">
        <v>0</v>
      </c>
      <c r="B1" t="s">
        <v>11</v>
      </c>
      <c r="C1" t="s">
        <v>12</v>
      </c>
      <c r="D1" t="s">
        <v>2</v>
      </c>
      <c r="E1" t="s">
        <v>1</v>
      </c>
      <c r="F1" t="s">
        <v>3</v>
      </c>
      <c r="G1" t="s">
        <v>5</v>
      </c>
      <c r="H1" t="s">
        <v>4</v>
      </c>
      <c r="I1" t="s">
        <v>6</v>
      </c>
      <c r="J1" t="s">
        <v>7</v>
      </c>
      <c r="K1" t="s">
        <v>8</v>
      </c>
      <c r="L1" t="s">
        <v>10</v>
      </c>
      <c r="M1" t="s">
        <v>9</v>
      </c>
      <c r="N1" t="s">
        <v>13</v>
      </c>
    </row>
    <row r="2" spans="1:14" x14ac:dyDescent="0.3">
      <c r="A2">
        <v>0</v>
      </c>
      <c r="B2">
        <f>J2/SUM(G2:I2)</f>
        <v>0</v>
      </c>
      <c r="C2" s="5">
        <f>$N$2*E2/SUM(D2:F2)</f>
        <v>4.055372148859544E-6</v>
      </c>
      <c r="D2" s="1">
        <v>1928.7</v>
      </c>
      <c r="E2" s="1">
        <v>70.5</v>
      </c>
      <c r="F2" s="1">
        <v>0</v>
      </c>
      <c r="G2">
        <f>D2/$L$2</f>
        <v>1.9287E-3</v>
      </c>
      <c r="H2">
        <f>E2/$L$2</f>
        <v>7.0500000000000006E-5</v>
      </c>
      <c r="I2">
        <f>F2/$K$2</f>
        <v>0</v>
      </c>
      <c r="J2">
        <f>F2/($M$2*1000)</f>
        <v>0</v>
      </c>
      <c r="K2" s="3">
        <v>1180000</v>
      </c>
      <c r="L2" s="4">
        <v>1000000</v>
      </c>
      <c r="M2" s="2">
        <v>95.53</v>
      </c>
      <c r="N2">
        <v>1.15E-4</v>
      </c>
    </row>
    <row r="3" spans="1:14" x14ac:dyDescent="0.3">
      <c r="A3">
        <v>1</v>
      </c>
      <c r="B3">
        <f t="shared" ref="B3:B7" si="0">J3/SUM(G3:I3)</f>
        <v>1.5294994550795757</v>
      </c>
      <c r="C3" s="5">
        <f t="shared" ref="C3:C7" si="1">$N$2*E3/SUM(D3:F3)</f>
        <v>3.5205236735899201E-6</v>
      </c>
      <c r="D3" s="1">
        <v>1679.2</v>
      </c>
      <c r="E3" s="1">
        <v>62.2</v>
      </c>
      <c r="F3" s="1">
        <v>290.39999999999998</v>
      </c>
      <c r="G3">
        <f t="shared" ref="G3:G7" si="2">D3/$L$2</f>
        <v>1.6792000000000001E-3</v>
      </c>
      <c r="H3">
        <f t="shared" ref="H3:H7" si="3">E3/$L$2</f>
        <v>6.2200000000000008E-5</v>
      </c>
      <c r="I3">
        <f t="shared" ref="I3:I7" si="4">F3/$K$2</f>
        <v>2.4610169491525423E-4</v>
      </c>
      <c r="J3">
        <f t="shared" ref="J3:J7" si="5">F3/($M$2*1000)</f>
        <v>3.0398827593426147E-3</v>
      </c>
    </row>
    <row r="4" spans="1:14" x14ac:dyDescent="0.3">
      <c r="A4">
        <v>2</v>
      </c>
      <c r="B4">
        <f t="shared" si="0"/>
        <v>3.0933014712096507</v>
      </c>
      <c r="C4" s="5">
        <f t="shared" si="1"/>
        <v>3.5814660083554877E-6</v>
      </c>
      <c r="D4" s="1">
        <v>1445.2</v>
      </c>
      <c r="E4" s="1">
        <v>65.599999999999994</v>
      </c>
      <c r="F4" s="1">
        <v>595.6</v>
      </c>
      <c r="G4">
        <f t="shared" si="2"/>
        <v>1.4452E-3</v>
      </c>
      <c r="H4">
        <f t="shared" si="3"/>
        <v>6.5599999999999995E-5</v>
      </c>
      <c r="I4">
        <f t="shared" si="4"/>
        <v>5.0474576271186439E-4</v>
      </c>
      <c r="J4">
        <f t="shared" si="5"/>
        <v>6.2346906730869883E-3</v>
      </c>
    </row>
    <row r="5" spans="1:14" x14ac:dyDescent="0.3">
      <c r="A5">
        <v>3</v>
      </c>
      <c r="B5">
        <f t="shared" si="0"/>
        <v>4.6681484837775891</v>
      </c>
      <c r="C5" s="5">
        <f t="shared" si="1"/>
        <v>3.6443851518981419E-6</v>
      </c>
      <c r="D5" s="1">
        <v>1176.5999999999999</v>
      </c>
      <c r="E5" s="1">
        <v>67.7</v>
      </c>
      <c r="F5" s="1">
        <v>892</v>
      </c>
      <c r="G5">
        <f t="shared" si="2"/>
        <v>1.1765999999999999E-3</v>
      </c>
      <c r="H5">
        <f t="shared" si="3"/>
        <v>6.7700000000000006E-5</v>
      </c>
      <c r="I5">
        <f t="shared" si="4"/>
        <v>7.5593220338983054E-4</v>
      </c>
      <c r="J5">
        <f t="shared" si="5"/>
        <v>9.3373809274573429E-3</v>
      </c>
    </row>
    <row r="6" spans="1:14" x14ac:dyDescent="0.3">
      <c r="A6">
        <v>4</v>
      </c>
      <c r="B6">
        <f t="shared" si="0"/>
        <v>6.1301500046071036</v>
      </c>
      <c r="C6" s="5">
        <f t="shared" si="1"/>
        <v>3.6634204059342856E-6</v>
      </c>
      <c r="D6" s="1">
        <v>946.1</v>
      </c>
      <c r="E6" s="1">
        <v>70</v>
      </c>
      <c r="F6" s="1">
        <v>1181.3</v>
      </c>
      <c r="G6">
        <f t="shared" si="2"/>
        <v>9.4610000000000007E-4</v>
      </c>
      <c r="H6">
        <f t="shared" si="3"/>
        <v>6.9999999999999994E-5</v>
      </c>
      <c r="I6">
        <f t="shared" si="4"/>
        <v>1.0011016949152541E-3</v>
      </c>
      <c r="J6">
        <f t="shared" si="5"/>
        <v>1.2365748979378205E-2</v>
      </c>
    </row>
    <row r="7" spans="1:14" x14ac:dyDescent="0.3">
      <c r="A7">
        <v>5</v>
      </c>
      <c r="B7">
        <f t="shared" si="0"/>
        <v>7.7359300449099839</v>
      </c>
      <c r="C7" s="5">
        <f t="shared" si="1"/>
        <v>3.5787107114237385E-6</v>
      </c>
      <c r="D7" s="1">
        <v>684.5</v>
      </c>
      <c r="E7" s="1">
        <v>69.900000000000006</v>
      </c>
      <c r="F7" s="1">
        <v>1491.8</v>
      </c>
      <c r="G7">
        <f t="shared" si="2"/>
        <v>6.845E-4</v>
      </c>
      <c r="H7">
        <f t="shared" si="3"/>
        <v>6.9900000000000005E-5</v>
      </c>
      <c r="I7">
        <f t="shared" si="4"/>
        <v>1.2642372881355932E-3</v>
      </c>
      <c r="J7">
        <f t="shared" si="5"/>
        <v>1.5616036847063749E-2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g.carminati17@campus.unimib.it</dc:creator>
  <cp:lastModifiedBy>g.carminati17@campus.unimib.it</cp:lastModifiedBy>
  <dcterms:created xsi:type="dcterms:W3CDTF">2025-05-29T11:03:27Z</dcterms:created>
  <dcterms:modified xsi:type="dcterms:W3CDTF">2025-05-29T14:38:16Z</dcterms:modified>
</cp:coreProperties>
</file>