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elito.luanda\Desktop\OBRA DO MARIA TEREZA\OBRA MARIA TEREZA 2025\"/>
    </mc:Choice>
  </mc:AlternateContent>
  <xr:revisionPtr revIDLastSave="0" documentId="13_ncr:1_{589F9C81-1F27-4EDF-862C-C73B88AB59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role de horimetro M.TERESA" sheetId="5" r:id="rId1"/>
    <sheet name="OBRA NAIL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5" l="1"/>
  <c r="F70" i="5" s="1"/>
  <c r="J125" i="5"/>
  <c r="F125" i="5" s="1"/>
  <c r="J124" i="5"/>
  <c r="F124" i="5" s="1"/>
  <c r="J43" i="5"/>
  <c r="F43" i="5" s="1"/>
  <c r="J55" i="5"/>
  <c r="F55" i="5" s="1"/>
  <c r="J31" i="5"/>
  <c r="J143" i="5"/>
  <c r="F143" i="5" s="1"/>
  <c r="J122" i="5"/>
  <c r="F122" i="5" s="1"/>
  <c r="J97" i="5"/>
  <c r="F97" i="5" s="1"/>
  <c r="J24" i="5"/>
  <c r="J27" i="5" l="1"/>
  <c r="J54" i="5" l="1"/>
  <c r="J86" i="5" l="1"/>
  <c r="J109" i="5"/>
  <c r="F109" i="5" s="1"/>
  <c r="J98" i="5"/>
  <c r="F98" i="5" s="1"/>
  <c r="J114" i="5"/>
  <c r="J115" i="5"/>
  <c r="F115" i="5" s="1"/>
  <c r="J52" i="5"/>
  <c r="F52" i="5" s="1"/>
  <c r="J34" i="5"/>
  <c r="F34" i="5" s="1"/>
  <c r="J35" i="5"/>
  <c r="F35" i="5" s="1"/>
  <c r="F24" i="5"/>
  <c r="J94" i="5"/>
  <c r="J105" i="5"/>
  <c r="F105" i="5" s="1"/>
  <c r="J66" i="5"/>
  <c r="J67" i="5"/>
  <c r="F67" i="5" s="1"/>
  <c r="J106" i="5"/>
  <c r="F106" i="5" s="1"/>
  <c r="J20" i="5"/>
  <c r="F20" i="5" s="1"/>
  <c r="J21" i="5"/>
  <c r="F21" i="5" s="1"/>
  <c r="J22" i="5"/>
  <c r="F22" i="5" s="1"/>
  <c r="J23" i="5"/>
  <c r="F23" i="5" s="1"/>
  <c r="J25" i="5"/>
  <c r="F25" i="5" s="1"/>
  <c r="J107" i="5"/>
  <c r="J84" i="5"/>
  <c r="J83" i="5"/>
  <c r="J104" i="5"/>
  <c r="J101" i="5"/>
  <c r="J100" i="5"/>
  <c r="F100" i="5" s="1"/>
  <c r="J58" i="5"/>
  <c r="F58" i="5" s="1"/>
  <c r="F101" i="5" l="1"/>
  <c r="F27" i="5"/>
  <c r="J130" i="5"/>
  <c r="F130" i="5" s="1"/>
  <c r="J26" i="5"/>
  <c r="F26" i="5" s="1"/>
  <c r="J131" i="5"/>
  <c r="F131" i="5" s="1"/>
  <c r="J96" i="5"/>
  <c r="F96" i="5" s="1"/>
  <c r="J75" i="5"/>
  <c r="F75" i="5" s="1"/>
  <c r="J111" i="5"/>
  <c r="J148" i="5" l="1"/>
  <c r="F104" i="5"/>
  <c r="J129" i="5"/>
  <c r="F129" i="5" s="1"/>
  <c r="J141" i="5"/>
  <c r="J89" i="5"/>
  <c r="J134" i="5"/>
  <c r="F134" i="5" s="1"/>
  <c r="J133" i="5"/>
  <c r="F133" i="5" s="1"/>
  <c r="J128" i="5" l="1"/>
  <c r="J11" i="5"/>
  <c r="J92" i="5"/>
  <c r="F92" i="5" s="1"/>
  <c r="J108" i="5"/>
  <c r="F108" i="5" s="1"/>
  <c r="J18" i="5" l="1"/>
  <c r="J19" i="5"/>
  <c r="J60" i="5"/>
  <c r="F60" i="5" s="1"/>
  <c r="A85" i="5"/>
  <c r="J117" i="5"/>
  <c r="F117" i="5" s="1"/>
  <c r="F114" i="5"/>
  <c r="J116" i="5"/>
  <c r="J103" i="5"/>
  <c r="J57" i="5"/>
  <c r="F57" i="5" s="1"/>
  <c r="J65" i="5"/>
  <c r="F65" i="5" s="1"/>
  <c r="J32" i="5" l="1"/>
  <c r="F141" i="5"/>
  <c r="J17" i="5" l="1"/>
  <c r="F17" i="5" s="1"/>
  <c r="J14" i="5"/>
  <c r="F14" i="5" s="1"/>
  <c r="J15" i="5"/>
  <c r="F15" i="5" s="1"/>
  <c r="J16" i="5"/>
  <c r="F16" i="5" s="1"/>
  <c r="F18" i="5"/>
  <c r="J138" i="5"/>
  <c r="J33" i="5"/>
  <c r="J56" i="5"/>
  <c r="J44" i="5"/>
  <c r="J69" i="5"/>
  <c r="F116" i="5" l="1"/>
  <c r="J152" i="5"/>
  <c r="F152" i="5" s="1"/>
  <c r="J47" i="5"/>
  <c r="F47" i="5" s="1"/>
  <c r="J73" i="5"/>
  <c r="J87" i="5"/>
  <c r="F86" i="5"/>
  <c r="J82" i="5"/>
  <c r="F82" i="5" s="1"/>
  <c r="J71" i="5"/>
  <c r="F69" i="5"/>
  <c r="J64" i="5"/>
  <c r="F64" i="5" s="1"/>
  <c r="J41" i="5"/>
  <c r="F31" i="5"/>
  <c r="F11" i="5"/>
  <c r="J72" i="5"/>
  <c r="F72" i="5" s="1"/>
  <c r="J39" i="5"/>
  <c r="F39" i="5" s="1"/>
  <c r="J38" i="5"/>
  <c r="F38" i="5" s="1"/>
  <c r="J37" i="5"/>
  <c r="F37" i="5" s="1"/>
  <c r="J153" i="5"/>
  <c r="F153" i="5" s="1"/>
  <c r="J81" i="5"/>
  <c r="J119" i="5"/>
  <c r="J80" i="5" l="1"/>
  <c r="F80" i="5" s="1"/>
  <c r="F103" i="5"/>
  <c r="J85" i="5"/>
  <c r="F85" i="5" s="1"/>
  <c r="F111" i="5"/>
  <c r="J123" i="5"/>
  <c r="F123" i="5" s="1"/>
  <c r="J126" i="5"/>
  <c r="J121" i="5"/>
  <c r="F121" i="5" s="1"/>
  <c r="F84" i="5"/>
  <c r="J62" i="5"/>
  <c r="F62" i="5" s="1"/>
  <c r="J36" i="5"/>
  <c r="F36" i="5" s="1"/>
  <c r="F71" i="5"/>
  <c r="F66" i="5"/>
  <c r="F54" i="5"/>
  <c r="F19" i="5"/>
  <c r="H61" i="5"/>
  <c r="F33" i="5"/>
  <c r="F32" i="5"/>
  <c r="F140" i="5"/>
  <c r="J137" i="5"/>
  <c r="F137" i="5" s="1"/>
  <c r="A54" i="5"/>
  <c r="A30" i="5"/>
  <c r="J49" i="5"/>
  <c r="F49" i="5" s="1"/>
  <c r="J48" i="5"/>
  <c r="F48" i="5" s="1"/>
  <c r="J46" i="5"/>
  <c r="F25" i="6"/>
  <c r="J13" i="6"/>
  <c r="F13" i="6" s="1"/>
  <c r="F119" i="5"/>
  <c r="J12" i="5"/>
  <c r="J68" i="5"/>
  <c r="F68" i="5" s="1"/>
  <c r="J53" i="5"/>
  <c r="F53" i="5" s="1"/>
  <c r="J112" i="5"/>
  <c r="F112" i="5" s="1"/>
  <c r="F148" i="5"/>
  <c r="J150" i="5"/>
  <c r="F150" i="5" s="1"/>
  <c r="F138" i="5"/>
  <c r="J75" i="6"/>
  <c r="F75" i="6" s="1"/>
  <c r="J74" i="6"/>
  <c r="F74" i="6" s="1"/>
  <c r="J72" i="6"/>
  <c r="F72" i="6" s="1"/>
  <c r="J70" i="6"/>
  <c r="F70" i="6" s="1"/>
  <c r="J68" i="6"/>
  <c r="F68" i="6" s="1"/>
  <c r="J66" i="6"/>
  <c r="F66" i="6" s="1"/>
  <c r="J65" i="6"/>
  <c r="F65" i="6" s="1"/>
  <c r="J64" i="6"/>
  <c r="F64" i="6" s="1"/>
  <c r="J62" i="6"/>
  <c r="F62" i="6" s="1"/>
  <c r="J61" i="6"/>
  <c r="F61" i="6"/>
  <c r="J60" i="6"/>
  <c r="F60" i="6"/>
  <c r="J59" i="6"/>
  <c r="F59" i="6"/>
  <c r="J58" i="6"/>
  <c r="F58" i="6" s="1"/>
  <c r="J57" i="6"/>
  <c r="F57" i="6"/>
  <c r="J56" i="6"/>
  <c r="F56" i="6" s="1"/>
  <c r="J55" i="6"/>
  <c r="F55" i="6" s="1"/>
  <c r="J54" i="6"/>
  <c r="F54" i="6" s="1"/>
  <c r="J53" i="6"/>
  <c r="F53" i="6"/>
  <c r="J51" i="6"/>
  <c r="F51" i="6"/>
  <c r="J49" i="6"/>
  <c r="F49" i="6" s="1"/>
  <c r="J48" i="6"/>
  <c r="F48" i="6"/>
  <c r="J46" i="6"/>
  <c r="F46" i="6" s="1"/>
  <c r="J44" i="6"/>
  <c r="F44" i="6" s="1"/>
  <c r="J43" i="6"/>
  <c r="F43" i="6" s="1"/>
  <c r="J42" i="6"/>
  <c r="F42" i="6" s="1"/>
  <c r="J41" i="6"/>
  <c r="F41" i="6" s="1"/>
  <c r="F40" i="6"/>
  <c r="J38" i="6"/>
  <c r="F38" i="6" s="1"/>
  <c r="J37" i="6"/>
  <c r="F37" i="6" s="1"/>
  <c r="J36" i="6"/>
  <c r="F36" i="6" s="1"/>
  <c r="J35" i="6"/>
  <c r="F35" i="6" s="1"/>
  <c r="J34" i="6"/>
  <c r="F34" i="6" s="1"/>
  <c r="J32" i="6"/>
  <c r="F32" i="6" s="1"/>
  <c r="J31" i="6"/>
  <c r="F31" i="6" s="1"/>
  <c r="F29" i="6"/>
  <c r="J28" i="6"/>
  <c r="F28" i="6" s="1"/>
  <c r="J27" i="6"/>
  <c r="F27" i="6" s="1"/>
  <c r="J23" i="6"/>
  <c r="F23" i="6" s="1"/>
  <c r="J21" i="6"/>
  <c r="F21" i="6" s="1"/>
  <c r="J20" i="6"/>
  <c r="F20" i="6" s="1"/>
  <c r="F19" i="6"/>
  <c r="J18" i="6"/>
  <c r="F18" i="6" s="1"/>
  <c r="J17" i="6"/>
  <c r="F17" i="6" s="1"/>
  <c r="J15" i="6"/>
  <c r="F15" i="6"/>
  <c r="J14" i="6"/>
  <c r="F14" i="6" s="1"/>
  <c r="F11" i="6"/>
  <c r="J10" i="6"/>
  <c r="F10" i="6" s="1"/>
  <c r="J3" i="6"/>
  <c r="H30" i="6" s="1"/>
  <c r="J136" i="5"/>
  <c r="F136" i="5" s="1"/>
  <c r="F126" i="5" l="1"/>
  <c r="J120" i="5"/>
  <c r="F120" i="5" s="1"/>
  <c r="J113" i="5"/>
  <c r="F113" i="5" s="1"/>
  <c r="F94" i="5"/>
  <c r="J10" i="5" l="1"/>
  <c r="F10" i="5" s="1"/>
  <c r="F41" i="5"/>
  <c r="F87" i="5"/>
  <c r="F83" i="5"/>
  <c r="F81" i="5"/>
  <c r="J30" i="5"/>
  <c r="F30" i="5" s="1"/>
  <c r="J110" i="5"/>
  <c r="F110" i="5" s="1"/>
  <c r="J145" i="5"/>
  <c r="F145" i="5" s="1"/>
  <c r="F107" i="5"/>
  <c r="J79" i="5"/>
  <c r="F79" i="5" s="1"/>
  <c r="J63" i="5"/>
  <c r="F63" i="5" s="1"/>
  <c r="J29" i="5"/>
  <c r="F29" i="5" s="1"/>
  <c r="F89" i="5" l="1"/>
  <c r="J147" i="5"/>
  <c r="F147" i="5" s="1"/>
  <c r="F128" i="5"/>
  <c r="J118" i="5"/>
  <c r="F118" i="5" s="1"/>
  <c r="J91" i="5"/>
  <c r="F91" i="5" s="1"/>
  <c r="J78" i="5"/>
  <c r="F78" i="5" s="1"/>
  <c r="J76" i="5"/>
  <c r="F76" i="5" s="1"/>
  <c r="F73" i="5"/>
  <c r="F56" i="5"/>
  <c r="J51" i="5"/>
  <c r="F51" i="5" s="1"/>
  <c r="F46" i="5"/>
  <c r="F44" i="5"/>
  <c r="F12" i="5"/>
  <c r="J3" i="5"/>
  <c r="H5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tc={663D9CCB-A86A-4681-8BAC-2198848EE619}</author>
    <author>Ziuva Lourenço</author>
  </authors>
  <commentList>
    <comment ref="K46" authorId="0" shapeId="0" xr:uid="{663D9CCB-A86A-4681-8BAC-2198848EE619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Actualizar ultima preventiva</t>
      </text>
    </comment>
    <comment ref="D72" authorId="1" shapeId="0" xr:uid="{950C9B2C-919E-4D3A-A14A-8AD8824663E2}">
      <text>
        <r>
          <rPr>
            <b/>
            <sz val="9"/>
            <color indexed="81"/>
            <rFont val="Tahoma"/>
            <family val="2"/>
          </rPr>
          <t>Ziuva Lourenço:</t>
        </r>
        <r>
          <rPr>
            <sz val="9"/>
            <color indexed="81"/>
            <rFont val="Tahoma"/>
            <family val="2"/>
          </rPr>
          <t xml:space="preserve">
Trouco se o horimetro</t>
        </r>
      </text>
    </comment>
    <comment ref="D73" authorId="1" shapeId="0" xr:uid="{A74F8D58-45AA-49A9-A27E-100A3A2737E9}">
      <text>
        <r>
          <rPr>
            <b/>
            <sz val="9"/>
            <color indexed="81"/>
            <rFont val="Tahoma"/>
            <family val="2"/>
          </rPr>
          <t>Ziuva Lourenço:</t>
        </r>
        <r>
          <rPr>
            <sz val="9"/>
            <color indexed="81"/>
            <rFont val="Tahoma"/>
            <family val="2"/>
          </rPr>
          <t xml:space="preserve">
Trouco se o horimetro</t>
        </r>
      </text>
    </comment>
  </commentList>
</comments>
</file>

<file path=xl/sharedStrings.xml><?xml version="1.0" encoding="utf-8"?>
<sst xmlns="http://schemas.openxmlformats.org/spreadsheetml/2006/main" count="488" uniqueCount="219">
  <si>
    <t>CAMIÃO OFICINA   VW 17-220  LD-23-15-FV</t>
  </si>
  <si>
    <t>16.01.0005</t>
  </si>
  <si>
    <t>13.01.0071</t>
  </si>
  <si>
    <t>CAMIÃO BASCULANTE  VW 31.310  LD-27-06-GB</t>
  </si>
  <si>
    <t>CAMIÃO COMBOIO  VW 31.310  LD-19-57-FV</t>
  </si>
  <si>
    <t>CAMIÃO COMBOIO</t>
  </si>
  <si>
    <t>TRINFAL</t>
  </si>
  <si>
    <t>QUANT.</t>
  </si>
  <si>
    <t>EQUIPAMENTOS</t>
  </si>
  <si>
    <t xml:space="preserve">HORA / KM </t>
  </si>
  <si>
    <t>DATA</t>
  </si>
  <si>
    <t>ULTIMA REVISÃO</t>
  </si>
  <si>
    <t>PRÓXIMA REVISÃO</t>
  </si>
  <si>
    <t>ATUAL</t>
  </si>
  <si>
    <t>HOR.</t>
  </si>
  <si>
    <t>TIPO</t>
  </si>
  <si>
    <t>TRATOR DE ESTEIRA</t>
  </si>
  <si>
    <t>MOTONIVELADORA</t>
  </si>
  <si>
    <t>ESCAVADEIRA HIDRAULICA</t>
  </si>
  <si>
    <t>ESCAVADEIRA HIDRAÚLICA CAT 320D2L</t>
  </si>
  <si>
    <t>RETROESCAVADEIRA</t>
  </si>
  <si>
    <t xml:space="preserve">TRATOR DE PNEU </t>
  </si>
  <si>
    <t>TRATOR DE PNEU JOHN DEERE  6100D</t>
  </si>
  <si>
    <t>ROLO LISO</t>
  </si>
  <si>
    <t>ROLO LISO CAT CS533E</t>
  </si>
  <si>
    <t>ROLO PÉ DE CARNEIRO</t>
  </si>
  <si>
    <t>ROLO PÉ DE CARNEIRO CAT CP533E</t>
  </si>
  <si>
    <t>10.01.0023</t>
  </si>
  <si>
    <t xml:space="preserve">CAMIÃO BASCULANTE </t>
  </si>
  <si>
    <t xml:space="preserve">CAMIÃO CISTERNA </t>
  </si>
  <si>
    <t>CAMIÃO OFICINA</t>
  </si>
  <si>
    <t>CARRINHA TOYOTA HILUX /MITSUBISH</t>
  </si>
  <si>
    <t>CARGA SECA</t>
  </si>
  <si>
    <t>PARA VENCER</t>
  </si>
  <si>
    <t>ATIVO</t>
  </si>
  <si>
    <t xml:space="preserve">                  CONTROLO DE HORÍMETRO</t>
  </si>
  <si>
    <t xml:space="preserve">HORAS QUE FALTA </t>
  </si>
  <si>
    <t xml:space="preserve">CAMIÃO CISTERNA  VW 31.310 </t>
  </si>
  <si>
    <t>01.01.0006</t>
  </si>
  <si>
    <t>06.01.0023</t>
  </si>
  <si>
    <t>07.01.0006</t>
  </si>
  <si>
    <t>13.01.0060</t>
  </si>
  <si>
    <t>14.01.0008</t>
  </si>
  <si>
    <t>20.01.0002</t>
  </si>
  <si>
    <t xml:space="preserve">CAMIÃO BASCULANTE  VW 31.310  </t>
  </si>
  <si>
    <t xml:space="preserve">CAMIÃO COMBOIO  VW 31.310  </t>
  </si>
  <si>
    <t>GERADOR</t>
  </si>
  <si>
    <t>TORRE DE ILUMINAÇÃO</t>
  </si>
  <si>
    <t>GRADE DE DISCO</t>
  </si>
  <si>
    <t>CARRO CAIXA ABERTA</t>
  </si>
  <si>
    <t>13.01.0079</t>
  </si>
  <si>
    <t>21.01.0078</t>
  </si>
  <si>
    <t>03.01.0007</t>
  </si>
  <si>
    <t>13.01.0055</t>
  </si>
  <si>
    <t xml:space="preserve">OBRA - MARIA TERESA </t>
  </si>
  <si>
    <t>03.01.0006</t>
  </si>
  <si>
    <t>07.01.0009</t>
  </si>
  <si>
    <t>14.01.0013</t>
  </si>
  <si>
    <t>21.01.0138</t>
  </si>
  <si>
    <t>CARRINHA PICK UP CABINE DUPLA TOYOTA HILUX</t>
  </si>
  <si>
    <t>CARRINHA PICK UP CABINE DUPLA MITSUBISHI L200</t>
  </si>
  <si>
    <t>70.01.0009</t>
  </si>
  <si>
    <t>AUTO CARRO 44 LUGARES VW 17.210</t>
  </si>
  <si>
    <t>21.01.0165</t>
  </si>
  <si>
    <t>MOTONIVELADORA  XCMG GR215</t>
  </si>
  <si>
    <t>TRATOR DE ESTEIRA  CATERPILLER D6R</t>
  </si>
  <si>
    <t>21.01.0145</t>
  </si>
  <si>
    <t>21.01.0200</t>
  </si>
  <si>
    <t>AV</t>
  </si>
  <si>
    <t>16.01.0007</t>
  </si>
  <si>
    <t>77.01.0001</t>
  </si>
  <si>
    <t>13.01.0045</t>
  </si>
  <si>
    <t>02.01.0025</t>
  </si>
  <si>
    <t>MOTONIVELADORA  CATERPILLER 140K</t>
  </si>
  <si>
    <t>02.01.0020</t>
  </si>
  <si>
    <t>02.01.0026</t>
  </si>
  <si>
    <t>RETROESCAVADEIRA XCMG</t>
  </si>
  <si>
    <t>03.01.0037</t>
  </si>
  <si>
    <t>03.01.0038</t>
  </si>
  <si>
    <t>ESCAVADEIRA HIDRAÚLICA XCMG</t>
  </si>
  <si>
    <t>14.01.0034</t>
  </si>
  <si>
    <t>14.01.0036</t>
  </si>
  <si>
    <t>14.01.0038</t>
  </si>
  <si>
    <t>CAMIÃO  CAIXA ABERTA</t>
  </si>
  <si>
    <t>28.01.0058</t>
  </si>
  <si>
    <t>28.01.0019</t>
  </si>
  <si>
    <t>01.01.0009</t>
  </si>
  <si>
    <t>TRATOR DE ESTEIRA  XCMG</t>
  </si>
  <si>
    <t>GERADOR OLIMPIAN  200KVA</t>
  </si>
  <si>
    <t>21.01.0151</t>
  </si>
  <si>
    <t>10.01.0008</t>
  </si>
  <si>
    <t>15.01.0019</t>
  </si>
  <si>
    <t>77.01.0002</t>
  </si>
  <si>
    <t>CAMIÃO COMBOIO  VW 31.310</t>
  </si>
  <si>
    <t>16.01.0003</t>
  </si>
  <si>
    <t>21.01.0206</t>
  </si>
  <si>
    <t>21.01.0223</t>
  </si>
  <si>
    <t>21.01.0163</t>
  </si>
  <si>
    <t>CAMIÃO MUCK</t>
  </si>
  <si>
    <t>CAMIÃO BRAÇO GRUA (MUCK)</t>
  </si>
  <si>
    <t>39.01.0003</t>
  </si>
  <si>
    <t>03.01.0035</t>
  </si>
  <si>
    <t>07.01.0012</t>
  </si>
  <si>
    <t>ROLO LISO CAT XMR303</t>
  </si>
  <si>
    <t>OBRA - NAIL</t>
  </si>
  <si>
    <t>02.01.0013</t>
  </si>
  <si>
    <t>03.01.0014</t>
  </si>
  <si>
    <t>05.01.0009</t>
  </si>
  <si>
    <t>CILINDRO COMPACTADOR LISO</t>
  </si>
  <si>
    <t>07.01.0004</t>
  </si>
  <si>
    <t>39.01.0007</t>
  </si>
  <si>
    <t>02.01.0024</t>
  </si>
  <si>
    <t>21.01.0147</t>
  </si>
  <si>
    <t xml:space="preserve">RECICLADORA </t>
  </si>
  <si>
    <t>RECICLADORA</t>
  </si>
  <si>
    <t>75.01.0001</t>
  </si>
  <si>
    <t>21.01.0203</t>
  </si>
  <si>
    <t>10.01.0014</t>
  </si>
  <si>
    <t>10.01.0005</t>
  </si>
  <si>
    <t>14.01.0040</t>
  </si>
  <si>
    <t>51.01.0004</t>
  </si>
  <si>
    <t>07.01.0013</t>
  </si>
  <si>
    <t>21.01.0164</t>
  </si>
  <si>
    <t>03.01.0036</t>
  </si>
  <si>
    <t>02.01.0023</t>
  </si>
  <si>
    <t>06.01.0002</t>
  </si>
  <si>
    <t>ROLO LISO CAT XMR303 (ROLINHO)</t>
  </si>
  <si>
    <t>39.01.0002</t>
  </si>
  <si>
    <t xml:space="preserve">MOTO BOMBA </t>
  </si>
  <si>
    <t xml:space="preserve">MOTO BOMBA  S100 </t>
  </si>
  <si>
    <t>28.01.0082</t>
  </si>
  <si>
    <t>02.01.0006</t>
  </si>
  <si>
    <t>02.01.0007</t>
  </si>
  <si>
    <t>MOTONIVELADORA  CATERPILLER 12</t>
  </si>
  <si>
    <t>03.01.0015</t>
  </si>
  <si>
    <t>03.01.0030</t>
  </si>
  <si>
    <t>08.01.0007</t>
  </si>
  <si>
    <t>ROLO DE PNEUS ACABADOR DE BASE</t>
  </si>
  <si>
    <t>02.01.0022</t>
  </si>
  <si>
    <t>07.01.0007</t>
  </si>
  <si>
    <t>10.01.0009</t>
  </si>
  <si>
    <t>10.01.0020</t>
  </si>
  <si>
    <t>AVARIADO</t>
  </si>
  <si>
    <t>02.01.0018</t>
  </si>
  <si>
    <t>10.01.0004</t>
  </si>
  <si>
    <t>ROLO PÉ DE CARNEIRO CAT CP74B</t>
  </si>
  <si>
    <t>14.01.0037</t>
  </si>
  <si>
    <t>21.01.0224</t>
  </si>
  <si>
    <t>21.01.0225</t>
  </si>
  <si>
    <t>48.01.0011</t>
  </si>
  <si>
    <t>48.01.0012</t>
  </si>
  <si>
    <t>21.01.0146</t>
  </si>
  <si>
    <t>N/M</t>
  </si>
  <si>
    <t>14.01.0023</t>
  </si>
  <si>
    <t>10.01.0017</t>
  </si>
  <si>
    <t>14.01.0035</t>
  </si>
  <si>
    <t>PÁ CARREGADEIRA</t>
  </si>
  <si>
    <t>PÁ-CARREGADEIRA CATEPILLER</t>
  </si>
  <si>
    <t>04.01.0004</t>
  </si>
  <si>
    <t>06.01.0005</t>
  </si>
  <si>
    <t>10.01.0007</t>
  </si>
  <si>
    <t>14.01.0039</t>
  </si>
  <si>
    <t>10.01.0024</t>
  </si>
  <si>
    <t>21.01.0166</t>
  </si>
  <si>
    <t>Calendário</t>
  </si>
  <si>
    <t>GERADOR OLIMPIAN  30KVA</t>
  </si>
  <si>
    <t>28.01.0004</t>
  </si>
  <si>
    <t>transferido</t>
  </si>
  <si>
    <t>21.01.0173</t>
  </si>
  <si>
    <t>14.01.0009</t>
  </si>
  <si>
    <t>21.01.0139</t>
  </si>
  <si>
    <t>CAMIÃO ESPARGEDOR  VW 31.310</t>
  </si>
  <si>
    <t>18.01.0002</t>
  </si>
  <si>
    <t>CAMIÃO BETONEIRA</t>
  </si>
  <si>
    <t>38.01.0003</t>
  </si>
  <si>
    <t>38.01.0016</t>
  </si>
  <si>
    <t>CAMIÃO BETINEIRA 9M3</t>
  </si>
  <si>
    <t>28.01.0036</t>
  </si>
  <si>
    <t>21.01.0109</t>
  </si>
  <si>
    <t>70.01.0023</t>
  </si>
  <si>
    <t>70.01.0022</t>
  </si>
  <si>
    <t>21.01.0141</t>
  </si>
  <si>
    <t>13.01.0059</t>
  </si>
  <si>
    <t>19.01.0006</t>
  </si>
  <si>
    <t>CAMIÃO CAVALO MECÂNICO  VW 31.310</t>
  </si>
  <si>
    <t>CAMIÃO CAVALO MECÂNICO</t>
  </si>
  <si>
    <t>28.01.0060</t>
  </si>
  <si>
    <t>MOTONIVELADORA  XCMG</t>
  </si>
  <si>
    <t>20.01.0001</t>
  </si>
  <si>
    <t>CAMIÃO CISTERNA  VW 31.311</t>
  </si>
  <si>
    <t>21.01.0132</t>
  </si>
  <si>
    <t>10.01.0013</t>
  </si>
  <si>
    <t>CARRINHA PICK UP CABINE  SIMPLES TOYOTA HILUX</t>
  </si>
  <si>
    <t>21.01.0121</t>
  </si>
  <si>
    <t>ROLO DE PNEUS  CAT CS533E</t>
  </si>
  <si>
    <t>03.01.0032</t>
  </si>
  <si>
    <t>03.01.0033</t>
  </si>
  <si>
    <t>07.01.0003</t>
  </si>
  <si>
    <t>21.01.0221</t>
  </si>
  <si>
    <t>57.01.0006</t>
  </si>
  <si>
    <t>AUTO GRUA</t>
  </si>
  <si>
    <t>AUTO GRUA XCMG</t>
  </si>
  <si>
    <t>19.01.0007</t>
  </si>
  <si>
    <t>MARCADO</t>
  </si>
  <si>
    <t>19.01.0008</t>
  </si>
  <si>
    <t>CAMIÃO CARGA SECA</t>
  </si>
  <si>
    <t>51.01.0007</t>
  </si>
  <si>
    <t>06.01.0022</t>
  </si>
  <si>
    <t>01.01.0004</t>
  </si>
  <si>
    <t>06/08/205</t>
  </si>
  <si>
    <t>21.01.0088</t>
  </si>
  <si>
    <t>07.01.0008</t>
  </si>
  <si>
    <t>RETROESCAVADEIRA CATERPILLER</t>
  </si>
  <si>
    <t>05.01.0007</t>
  </si>
  <si>
    <t>21.01.0227</t>
  </si>
  <si>
    <t>21.01.0228</t>
  </si>
  <si>
    <t>Verificar/Horimetro</t>
  </si>
  <si>
    <t>10/02025</t>
  </si>
  <si>
    <t>10.01.0018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</si>
</sst>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dd\-mm\-yyyy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 CENA"/>
    </font>
    <font>
      <sz val="11"/>
      <color theme="1"/>
      <name val="AR CENA"/>
    </font>
    <font>
      <b/>
      <sz val="9"/>
      <color theme="1"/>
      <name val="AR CENA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10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indexed="16"/>
      <name val="Arial"/>
      <family val="2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43" fontId="20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/>
    <xf numFmtId="14" fontId="1" fillId="2" borderId="3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 wrapText="1"/>
    </xf>
    <xf numFmtId="16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23" xfId="0" applyFont="1" applyFill="1" applyBorder="1" applyAlignment="1">
      <alignment horizontal="center"/>
    </xf>
    <xf numFmtId="0" fontId="0" fillId="5" borderId="12" xfId="0" applyFill="1" applyBorder="1" applyAlignment="1" applyProtection="1">
      <alignment horizontal="center"/>
      <protection locked="0"/>
    </xf>
    <xf numFmtId="0" fontId="13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/>
      <protection locked="0"/>
    </xf>
    <xf numFmtId="3" fontId="5" fillId="5" borderId="1" xfId="0" applyNumberFormat="1" applyFont="1" applyFill="1" applyBorder="1" applyAlignment="1">
      <alignment horizontal="center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vertical="center"/>
    </xf>
    <xf numFmtId="3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3" fontId="5" fillId="0" borderId="1" xfId="0" applyNumberFormat="1" applyFont="1" applyBorder="1" applyAlignment="1" applyProtection="1">
      <alignment horizontal="center"/>
      <protection locked="0"/>
    </xf>
    <xf numFmtId="3" fontId="0" fillId="2" borderId="1" xfId="0" applyNumberForma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left" vertical="center"/>
    </xf>
    <xf numFmtId="0" fontId="12" fillId="7" borderId="23" xfId="0" applyFont="1" applyFill="1" applyBorder="1" applyProtection="1">
      <protection locked="0"/>
    </xf>
    <xf numFmtId="0" fontId="12" fillId="7" borderId="23" xfId="0" applyFont="1" applyFill="1" applyBorder="1" applyAlignment="1" applyProtection="1">
      <alignment vertical="center"/>
      <protection locked="0"/>
    </xf>
    <xf numFmtId="3" fontId="1" fillId="4" borderId="1" xfId="0" applyNumberFormat="1" applyFont="1" applyFill="1" applyBorder="1" applyAlignment="1">
      <alignment horizontal="center" vertical="center"/>
    </xf>
    <xf numFmtId="0" fontId="12" fillId="7" borderId="15" xfId="0" applyFont="1" applyFill="1" applyBorder="1" applyAlignment="1" applyProtection="1">
      <alignment horizontal="center" vertical="center"/>
      <protection locked="0"/>
    </xf>
    <xf numFmtId="0" fontId="12" fillId="7" borderId="21" xfId="0" applyFont="1" applyFill="1" applyBorder="1" applyAlignment="1" applyProtection="1">
      <alignment horizontal="center" vertical="center"/>
      <protection locked="0"/>
    </xf>
    <xf numFmtId="0" fontId="0" fillId="8" borderId="0" xfId="0" applyFill="1"/>
    <xf numFmtId="3" fontId="1" fillId="4" borderId="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 applyProtection="1">
      <alignment horizontal="center"/>
      <protection locked="0"/>
    </xf>
    <xf numFmtId="0" fontId="19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3" fontId="10" fillId="2" borderId="1" xfId="3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14" fontId="1" fillId="2" borderId="25" xfId="0" applyNumberFormat="1" applyFont="1" applyFill="1" applyBorder="1" applyAlignment="1">
      <alignment horizontal="center" vertical="center" wrapText="1"/>
    </xf>
    <xf numFmtId="3" fontId="1" fillId="4" borderId="25" xfId="0" applyNumberFormat="1" applyFont="1" applyFill="1" applyBorder="1" applyAlignment="1">
      <alignment horizontal="center" vertical="center"/>
    </xf>
    <xf numFmtId="3" fontId="0" fillId="2" borderId="25" xfId="0" applyNumberFormat="1" applyFill="1" applyBorder="1" applyAlignment="1" applyProtection="1">
      <alignment horizontal="center"/>
      <protection locked="0"/>
    </xf>
    <xf numFmtId="3" fontId="0" fillId="6" borderId="25" xfId="0" applyNumberFormat="1" applyFill="1" applyBorder="1" applyAlignment="1" applyProtection="1">
      <alignment horizontal="center"/>
      <protection locked="0"/>
    </xf>
    <xf numFmtId="14" fontId="6" fillId="2" borderId="25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 applyProtection="1">
      <alignment horizontal="center"/>
      <protection locked="0"/>
    </xf>
    <xf numFmtId="3" fontId="0" fillId="6" borderId="3" xfId="0" applyNumberFormat="1" applyFill="1" applyBorder="1" applyAlignment="1" applyProtection="1">
      <alignment horizontal="center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>
      <alignment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14" xfId="0" applyFill="1" applyBorder="1" applyAlignment="1" applyProtection="1">
      <alignment horizontal="center"/>
      <protection locked="0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 applyProtection="1">
      <alignment horizontal="center"/>
      <protection locked="0"/>
    </xf>
    <xf numFmtId="14" fontId="1" fillId="2" borderId="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3" fontId="1" fillId="9" borderId="3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 applyProtection="1">
      <alignment horizontal="center"/>
      <protection locked="0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0" fillId="2" borderId="30" xfId="0" applyNumberFormat="1" applyFill="1" applyBorder="1" applyAlignment="1" applyProtection="1">
      <alignment horizontal="center"/>
      <protection locked="0"/>
    </xf>
    <xf numFmtId="14" fontId="1" fillId="2" borderId="30" xfId="0" applyNumberFormat="1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21" fillId="11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3" fontId="24" fillId="12" borderId="1" xfId="0" applyNumberFormat="1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>
      <alignment horizontal="center" vertical="center"/>
    </xf>
    <xf numFmtId="3" fontId="0" fillId="0" borderId="3" xfId="0" applyNumberFormat="1" applyBorder="1" applyAlignment="1" applyProtection="1">
      <alignment horizontal="center"/>
      <protection locked="0"/>
    </xf>
    <xf numFmtId="0" fontId="9" fillId="2" borderId="33" xfId="0" applyFont="1" applyFill="1" applyBorder="1" applyAlignment="1">
      <alignment vertical="center"/>
    </xf>
    <xf numFmtId="3" fontId="1" fillId="2" borderId="3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0" fontId="9" fillId="13" borderId="27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3" fontId="10" fillId="2" borderId="3" xfId="3" applyNumberFormat="1" applyFont="1" applyFill="1" applyBorder="1" applyAlignment="1" applyProtection="1">
      <alignment horizontal="center" vertical="center"/>
    </xf>
    <xf numFmtId="3" fontId="0" fillId="0" borderId="3" xfId="0" applyNumberFormat="1" applyBorder="1" applyAlignment="1">
      <alignment horizontal="center"/>
    </xf>
    <xf numFmtId="3" fontId="1" fillId="2" borderId="3" xfId="0" applyNumberFormat="1" applyFont="1" applyFill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3" fontId="0" fillId="0" borderId="10" xfId="0" applyNumberFormat="1" applyBorder="1" applyAlignment="1" applyProtection="1">
      <alignment horizontal="center"/>
      <protection locked="0"/>
    </xf>
    <xf numFmtId="3" fontId="11" fillId="2" borderId="1" xfId="0" applyNumberFormat="1" applyFont="1" applyFill="1" applyBorder="1" applyAlignment="1" applyProtection="1">
      <alignment horizontal="center" vertical="center"/>
      <protection locked="0"/>
    </xf>
    <xf numFmtId="3" fontId="27" fillId="6" borderId="1" xfId="0" applyNumberFormat="1" applyFont="1" applyFill="1" applyBorder="1" applyAlignment="1" applyProtection="1">
      <alignment horizontal="center"/>
      <protection locked="0"/>
    </xf>
    <xf numFmtId="0" fontId="9" fillId="12" borderId="11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 applyProtection="1">
      <alignment horizontal="center"/>
      <protection locked="0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 applyProtection="1">
      <alignment horizontal="center" vertical="center"/>
      <protection locked="0"/>
    </xf>
    <xf numFmtId="0" fontId="12" fillId="7" borderId="21" xfId="0" applyFont="1" applyFill="1" applyBorder="1" applyAlignment="1" applyProtection="1">
      <alignment horizontal="center" vertical="center"/>
      <protection locked="0"/>
    </xf>
    <xf numFmtId="0" fontId="12" fillId="7" borderId="18" xfId="0" applyFont="1" applyFill="1" applyBorder="1" applyAlignment="1" applyProtection="1">
      <alignment horizontal="center" vertical="center"/>
      <protection locked="0"/>
    </xf>
    <xf numFmtId="0" fontId="12" fillId="7" borderId="22" xfId="0" applyFont="1" applyFill="1" applyBorder="1" applyAlignment="1" applyProtection="1">
      <alignment horizontal="center" vertical="center"/>
      <protection locked="0"/>
    </xf>
    <xf numFmtId="0" fontId="12" fillId="7" borderId="17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4" xfId="0" applyFont="1" applyFill="1" applyBorder="1" applyAlignment="1" applyProtection="1">
      <alignment horizontal="center"/>
      <protection locked="0"/>
    </xf>
    <xf numFmtId="0" fontId="12" fillId="7" borderId="5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 applyProtection="1">
      <alignment horizontal="center"/>
      <protection locked="0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21" fillId="12" borderId="8" xfId="0" applyFont="1" applyFill="1" applyBorder="1" applyAlignment="1">
      <alignment horizontal="center" vertical="center" wrapText="1"/>
    </xf>
    <xf numFmtId="0" fontId="19" fillId="12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_ORCAMENTO GERAL PONTES NAMIBE___inea_sem ajustes de greideFINAL_real" xfId="2" xr:uid="{00000000-0005-0000-0000-000002000000}"/>
    <cellStyle name="Vírgula" xfId="3" builtinId="3"/>
  </cellStyles>
  <dxfs count="30"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123825</xdr:rowOff>
    </xdr:from>
    <xdr:to>
      <xdr:col>1</xdr:col>
      <xdr:colOff>1285874</xdr:colOff>
      <xdr:row>4</xdr:row>
      <xdr:rowOff>71870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5D31F4EA-1A18-4AA9-998A-72429F66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23875"/>
          <a:ext cx="1590674" cy="5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123825</xdr:rowOff>
    </xdr:from>
    <xdr:to>
      <xdr:col>1</xdr:col>
      <xdr:colOff>1285874</xdr:colOff>
      <xdr:row>5</xdr:row>
      <xdr:rowOff>71870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CD12001F-3964-4728-B6D2-5F01B10A9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23875"/>
          <a:ext cx="1590674" cy="7100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iuva Lourenço" id="{2FE62A4A-2257-4E66-B185-838A946AA9A5}" userId="S::ziuva.lourenco@carmon.co.ao::89d92e62-4a61-465d-ac34-355b900e4c6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6" dT="2025-01-23T08:39:33.93" personId="{2FE62A4A-2257-4E66-B185-838A946AA9A5}" id="{663D9CCB-A86A-4681-8BAC-2198848EE619}">
    <text>Actualizar ultima preventiva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3FA8-0121-4DB0-B44A-7C0EC1D0A44B}">
  <dimension ref="A1:P197"/>
  <sheetViews>
    <sheetView tabSelected="1" topLeftCell="A115" workbookViewId="0">
      <selection activeCell="C122" sqref="C122"/>
    </sheetView>
  </sheetViews>
  <sheetFormatPr defaultRowHeight="15"/>
  <cols>
    <col min="1" max="1" width="5.7109375" customWidth="1"/>
    <col min="2" max="2" width="45.42578125" bestFit="1" customWidth="1"/>
    <col min="3" max="3" width="12.28515625" style="1" customWidth="1"/>
    <col min="4" max="5" width="13.42578125" style="2" customWidth="1"/>
    <col min="6" max="6" width="23.42578125" style="1" customWidth="1"/>
    <col min="7" max="7" width="14" style="10" customWidth="1"/>
    <col min="9" max="9" width="14.7109375" style="14" customWidth="1"/>
    <col min="10" max="10" width="14" customWidth="1"/>
    <col min="11" max="11" width="19.5703125" customWidth="1"/>
    <col min="12" max="12" width="17.28515625" customWidth="1"/>
  </cols>
  <sheetData>
    <row r="1" spans="1:12" ht="31.5" customHeight="1">
      <c r="A1" s="53"/>
      <c r="B1" s="155" t="s">
        <v>54</v>
      </c>
      <c r="C1" s="155"/>
      <c r="D1" s="155"/>
      <c r="E1" s="155"/>
      <c r="F1" s="155"/>
      <c r="G1" s="155"/>
      <c r="H1" s="155"/>
      <c r="I1" s="155"/>
      <c r="J1" s="155"/>
      <c r="K1" s="155"/>
    </row>
    <row r="2" spans="1:12" ht="15.75" customHeight="1" thickBot="1">
      <c r="A2" s="156" t="s">
        <v>35</v>
      </c>
      <c r="B2" s="156"/>
      <c r="C2" s="156"/>
      <c r="D2" s="156"/>
      <c r="E2" s="156"/>
      <c r="F2" s="156"/>
      <c r="G2" s="156"/>
      <c r="H2" s="156"/>
      <c r="I2" s="156"/>
    </row>
    <row r="3" spans="1:12" ht="27" customHeight="1" thickBot="1">
      <c r="A3" s="156"/>
      <c r="B3" s="156"/>
      <c r="C3" s="156"/>
      <c r="D3" s="156"/>
      <c r="E3" s="156"/>
      <c r="F3" s="156"/>
      <c r="G3" s="156"/>
      <c r="H3" s="156"/>
      <c r="I3" s="156"/>
      <c r="J3" s="158">
        <f ca="1">TODAY()</f>
        <v>45904</v>
      </c>
      <c r="K3" s="159"/>
    </row>
    <row r="4" spans="1:12" ht="17.25" customHeight="1" thickBot="1">
      <c r="A4" s="157"/>
      <c r="B4" s="157"/>
      <c r="C4" s="157"/>
      <c r="D4" s="157"/>
      <c r="E4" s="157"/>
      <c r="F4" s="157"/>
      <c r="G4" s="157"/>
      <c r="H4" s="157"/>
      <c r="I4" s="157"/>
    </row>
    <row r="5" spans="1:12" ht="18" customHeight="1" thickBot="1">
      <c r="A5" s="160" t="s">
        <v>7</v>
      </c>
      <c r="B5" s="162" t="s">
        <v>8</v>
      </c>
      <c r="C5" s="28" t="s">
        <v>34</v>
      </c>
      <c r="D5" s="28" t="s">
        <v>9</v>
      </c>
      <c r="E5" s="164" t="s">
        <v>10</v>
      </c>
      <c r="F5" s="51" t="s">
        <v>36</v>
      </c>
      <c r="G5" s="166" t="s">
        <v>11</v>
      </c>
      <c r="H5" s="167"/>
      <c r="I5" s="168"/>
      <c r="J5" s="169" t="s">
        <v>12</v>
      </c>
      <c r="K5" s="170"/>
    </row>
    <row r="6" spans="1:12" ht="20.25" customHeight="1" thickBot="1">
      <c r="A6" s="161"/>
      <c r="B6" s="163"/>
      <c r="C6" s="29"/>
      <c r="D6" s="29" t="s">
        <v>13</v>
      </c>
      <c r="E6" s="165"/>
      <c r="F6" s="52" t="s">
        <v>33</v>
      </c>
      <c r="G6" s="48" t="s">
        <v>14</v>
      </c>
      <c r="H6" s="48" t="s">
        <v>15</v>
      </c>
      <c r="I6" s="49" t="s">
        <v>10</v>
      </c>
      <c r="J6" s="30" t="s">
        <v>14</v>
      </c>
      <c r="K6" s="30" t="s">
        <v>15</v>
      </c>
    </row>
    <row r="7" spans="1:12" ht="16.5">
      <c r="A7" s="31"/>
      <c r="B7" s="32"/>
      <c r="C7" s="33"/>
      <c r="D7" s="34"/>
      <c r="E7" s="34"/>
      <c r="F7" s="35"/>
      <c r="G7" s="36"/>
      <c r="H7" s="36"/>
      <c r="I7" s="37"/>
      <c r="J7" s="37"/>
      <c r="K7" s="35"/>
    </row>
    <row r="8" spans="1:12">
      <c r="A8" s="7"/>
      <c r="B8" s="4"/>
      <c r="C8" s="3"/>
      <c r="D8" s="8"/>
      <c r="E8" s="8"/>
      <c r="F8" s="26"/>
      <c r="G8" s="8"/>
      <c r="H8" s="27"/>
      <c r="I8" s="5"/>
      <c r="J8" s="6"/>
      <c r="K8" s="6"/>
      <c r="L8" s="2"/>
    </row>
    <row r="9" spans="1:12" s="12" customFormat="1">
      <c r="A9" s="153" t="s">
        <v>16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/>
    </row>
    <row r="10" spans="1:12" s="13" customFormat="1" ht="25.5" hidden="1" customHeight="1">
      <c r="A10" s="55">
        <v>1</v>
      </c>
      <c r="B10" s="38" t="s">
        <v>65</v>
      </c>
      <c r="C10" s="21" t="s">
        <v>38</v>
      </c>
      <c r="D10" s="39">
        <v>1559</v>
      </c>
      <c r="E10" s="17">
        <v>45423</v>
      </c>
      <c r="F10" s="50">
        <f>J10-D10</f>
        <v>250</v>
      </c>
      <c r="G10" s="39">
        <v>1559</v>
      </c>
      <c r="H10" s="41">
        <v>250</v>
      </c>
      <c r="I10" s="17">
        <v>45423</v>
      </c>
      <c r="J10" s="56">
        <f>G10+H10</f>
        <v>1809</v>
      </c>
      <c r="K10" s="43" t="s">
        <v>167</v>
      </c>
      <c r="L10" s="12"/>
    </row>
    <row r="11" spans="1:12" s="13" customFormat="1" ht="25.5" customHeight="1">
      <c r="A11" s="55">
        <v>1</v>
      </c>
      <c r="B11" s="38" t="s">
        <v>65</v>
      </c>
      <c r="C11" s="21" t="s">
        <v>208</v>
      </c>
      <c r="D11" s="39">
        <v>6662</v>
      </c>
      <c r="E11" s="17">
        <v>45888</v>
      </c>
      <c r="F11" s="50">
        <f>J11-D11</f>
        <v>481</v>
      </c>
      <c r="G11" s="39">
        <v>6893</v>
      </c>
      <c r="H11" s="41">
        <v>250</v>
      </c>
      <c r="I11" s="17">
        <v>45841</v>
      </c>
      <c r="J11" s="56">
        <f>G11+H11</f>
        <v>7143</v>
      </c>
      <c r="K11" s="43" t="s">
        <v>216</v>
      </c>
      <c r="L11" s="12"/>
    </row>
    <row r="12" spans="1:12" s="13" customFormat="1" ht="25.5" hidden="1" customHeight="1">
      <c r="A12" s="55">
        <v>3</v>
      </c>
      <c r="B12" s="38" t="s">
        <v>87</v>
      </c>
      <c r="C12" s="21" t="s">
        <v>86</v>
      </c>
      <c r="D12" s="39">
        <v>1072</v>
      </c>
      <c r="E12" s="17">
        <v>45505</v>
      </c>
      <c r="F12" s="50">
        <f>J12-D12</f>
        <v>162</v>
      </c>
      <c r="G12" s="39">
        <v>984</v>
      </c>
      <c r="H12" s="41">
        <v>250</v>
      </c>
      <c r="I12" s="17">
        <v>45477</v>
      </c>
      <c r="J12" s="56">
        <f>G12+H12</f>
        <v>1234</v>
      </c>
      <c r="K12" s="43" t="s">
        <v>167</v>
      </c>
      <c r="L12" s="12"/>
    </row>
    <row r="13" spans="1:12" s="12" customFormat="1">
      <c r="A13" s="153" t="s">
        <v>17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/>
    </row>
    <row r="14" spans="1:12" s="13" customFormat="1" ht="25.5" hidden="1" customHeight="1">
      <c r="A14" s="55">
        <v>3</v>
      </c>
      <c r="B14" s="38" t="s">
        <v>133</v>
      </c>
      <c r="C14" s="21" t="s">
        <v>131</v>
      </c>
      <c r="D14" s="43"/>
      <c r="E14" s="17">
        <v>45377</v>
      </c>
      <c r="F14" s="115">
        <f t="shared" ref="F14:F16" si="0">J14-D14</f>
        <v>624</v>
      </c>
      <c r="G14" s="43">
        <v>374</v>
      </c>
      <c r="H14" s="43">
        <v>250</v>
      </c>
      <c r="I14" s="15">
        <v>45297</v>
      </c>
      <c r="J14" s="116">
        <f>G14+H14</f>
        <v>624</v>
      </c>
      <c r="K14" s="114" t="s">
        <v>142</v>
      </c>
      <c r="L14"/>
    </row>
    <row r="15" spans="1:12" s="13" customFormat="1" ht="25.5" hidden="1" customHeight="1">
      <c r="A15" s="55">
        <v>4</v>
      </c>
      <c r="B15" s="38" t="s">
        <v>133</v>
      </c>
      <c r="C15" s="21" t="s">
        <v>132</v>
      </c>
      <c r="D15" s="43"/>
      <c r="E15" s="17">
        <v>45377</v>
      </c>
      <c r="F15" s="115">
        <f t="shared" si="0"/>
        <v>250</v>
      </c>
      <c r="G15" s="43"/>
      <c r="H15" s="43">
        <v>250</v>
      </c>
      <c r="I15" s="15"/>
      <c r="J15" s="116">
        <f>G15+H15</f>
        <v>250</v>
      </c>
      <c r="K15" s="114" t="s">
        <v>142</v>
      </c>
      <c r="L15"/>
    </row>
    <row r="16" spans="1:12" s="13" customFormat="1" ht="25.5" customHeight="1">
      <c r="A16" s="55">
        <v>1</v>
      </c>
      <c r="B16" s="38" t="s">
        <v>73</v>
      </c>
      <c r="C16" s="21" t="s">
        <v>105</v>
      </c>
      <c r="D16" s="43">
        <v>774</v>
      </c>
      <c r="E16" s="17">
        <v>45901</v>
      </c>
      <c r="F16" s="115">
        <f t="shared" si="0"/>
        <v>-70</v>
      </c>
      <c r="G16" s="43">
        <v>454</v>
      </c>
      <c r="H16" s="43">
        <v>250</v>
      </c>
      <c r="I16" s="15">
        <v>45850</v>
      </c>
      <c r="J16" s="116">
        <f>G16+H16</f>
        <v>704</v>
      </c>
      <c r="K16" s="143" t="s">
        <v>203</v>
      </c>
      <c r="L16"/>
    </row>
    <row r="17" spans="1:12" s="13" customFormat="1" ht="25.5" customHeight="1">
      <c r="A17" s="55">
        <v>2</v>
      </c>
      <c r="B17" s="38" t="s">
        <v>73</v>
      </c>
      <c r="C17" s="21" t="s">
        <v>143</v>
      </c>
      <c r="D17" s="43">
        <v>7983</v>
      </c>
      <c r="E17" s="17">
        <v>45853</v>
      </c>
      <c r="F17" s="115">
        <f t="shared" ref="F17" si="1">J17-D17</f>
        <v>240</v>
      </c>
      <c r="G17" s="43">
        <v>7973</v>
      </c>
      <c r="H17" s="43">
        <v>250</v>
      </c>
      <c r="I17" s="15">
        <v>45849</v>
      </c>
      <c r="J17" s="116">
        <f>G17+H17</f>
        <v>8223</v>
      </c>
      <c r="K17" s="41"/>
      <c r="L17"/>
    </row>
    <row r="18" spans="1:12" s="13" customFormat="1" ht="25.5" hidden="1" customHeight="1">
      <c r="A18" s="55">
        <v>6</v>
      </c>
      <c r="B18" s="38" t="s">
        <v>73</v>
      </c>
      <c r="C18" s="21" t="s">
        <v>74</v>
      </c>
      <c r="D18" s="43">
        <v>357</v>
      </c>
      <c r="E18" s="17">
        <v>45350</v>
      </c>
      <c r="F18" s="115">
        <f>J18-D18</f>
        <v>6914</v>
      </c>
      <c r="G18" s="43">
        <v>7021</v>
      </c>
      <c r="H18" s="43">
        <v>250</v>
      </c>
      <c r="I18" s="15">
        <v>45527</v>
      </c>
      <c r="J18" s="116">
        <f t="shared" ref="J18:J26" si="2">G18+H18</f>
        <v>7271</v>
      </c>
      <c r="K18" s="114" t="s">
        <v>142</v>
      </c>
      <c r="L18"/>
    </row>
    <row r="19" spans="1:12" s="13" customFormat="1" ht="25.5" customHeight="1">
      <c r="A19" s="55">
        <v>3</v>
      </c>
      <c r="B19" s="38" t="s">
        <v>73</v>
      </c>
      <c r="C19" s="21" t="s">
        <v>138</v>
      </c>
      <c r="D19" s="43">
        <v>943</v>
      </c>
      <c r="E19" s="15">
        <v>45833</v>
      </c>
      <c r="F19" s="50">
        <f t="shared" ref="F19:F27" si="3">J19-D19</f>
        <v>250</v>
      </c>
      <c r="G19" s="43">
        <v>943</v>
      </c>
      <c r="H19" s="43">
        <v>250</v>
      </c>
      <c r="I19" s="15">
        <v>45833</v>
      </c>
      <c r="J19" s="116">
        <f t="shared" si="2"/>
        <v>1193</v>
      </c>
      <c r="K19" s="41"/>
      <c r="L19"/>
    </row>
    <row r="20" spans="1:12" s="13" customFormat="1" ht="25.5" hidden="1" customHeight="1">
      <c r="A20" s="55">
        <v>4</v>
      </c>
      <c r="B20" s="38" t="s">
        <v>73</v>
      </c>
      <c r="C20" s="21" t="s">
        <v>124</v>
      </c>
      <c r="D20" s="43">
        <v>402</v>
      </c>
      <c r="E20" s="17">
        <v>45530</v>
      </c>
      <c r="F20" s="50">
        <f t="shared" si="3"/>
        <v>914</v>
      </c>
      <c r="G20" s="39">
        <v>1066</v>
      </c>
      <c r="H20" s="43">
        <v>250</v>
      </c>
      <c r="I20" s="15">
        <v>45610</v>
      </c>
      <c r="J20" s="116">
        <f t="shared" si="2"/>
        <v>1316</v>
      </c>
      <c r="K20" s="41"/>
      <c r="L20"/>
    </row>
    <row r="21" spans="1:12" s="13" customFormat="1" ht="25.5" hidden="1" customHeight="1">
      <c r="A21" s="55">
        <v>5</v>
      </c>
      <c r="B21" s="38" t="s">
        <v>73</v>
      </c>
      <c r="C21" s="21" t="s">
        <v>111</v>
      </c>
      <c r="D21" s="43">
        <v>402</v>
      </c>
      <c r="E21" s="17">
        <v>45548</v>
      </c>
      <c r="F21" s="50">
        <f t="shared" si="3"/>
        <v>11160</v>
      </c>
      <c r="G21" s="39">
        <v>11312</v>
      </c>
      <c r="H21" s="43">
        <v>250</v>
      </c>
      <c r="I21" s="15">
        <v>45611</v>
      </c>
      <c r="J21" s="116">
        <f t="shared" si="2"/>
        <v>11562</v>
      </c>
      <c r="K21" s="41"/>
      <c r="L21"/>
    </row>
    <row r="22" spans="1:12" s="13" customFormat="1" ht="25.5" hidden="1" customHeight="1">
      <c r="A22" s="55">
        <v>6</v>
      </c>
      <c r="B22" s="38" t="s">
        <v>73</v>
      </c>
      <c r="C22" s="21" t="s">
        <v>72</v>
      </c>
      <c r="D22" s="43">
        <v>402</v>
      </c>
      <c r="E22" s="17">
        <v>45504</v>
      </c>
      <c r="F22" s="50">
        <f t="shared" si="3"/>
        <v>656</v>
      </c>
      <c r="G22" s="39">
        <v>808</v>
      </c>
      <c r="H22" s="43">
        <v>250</v>
      </c>
      <c r="I22" s="15">
        <v>45612</v>
      </c>
      <c r="J22" s="116">
        <f t="shared" si="2"/>
        <v>1058</v>
      </c>
      <c r="K22" s="41"/>
      <c r="L22"/>
    </row>
    <row r="23" spans="1:12" s="13" customFormat="1" ht="25.5" hidden="1" customHeight="1">
      <c r="A23" s="55">
        <v>7</v>
      </c>
      <c r="B23" s="38" t="s">
        <v>73</v>
      </c>
      <c r="C23" s="21" t="s">
        <v>75</v>
      </c>
      <c r="D23" s="43">
        <v>402</v>
      </c>
      <c r="E23" s="17">
        <v>45530</v>
      </c>
      <c r="F23" s="50">
        <f t="shared" si="3"/>
        <v>708</v>
      </c>
      <c r="G23" s="125">
        <v>860</v>
      </c>
      <c r="H23" s="43">
        <v>250</v>
      </c>
      <c r="I23" s="15">
        <v>45613</v>
      </c>
      <c r="J23" s="116">
        <f t="shared" si="2"/>
        <v>1110</v>
      </c>
      <c r="K23" s="86"/>
      <c r="L23"/>
    </row>
    <row r="24" spans="1:12" s="13" customFormat="1" ht="25.5" customHeight="1">
      <c r="A24" s="140">
        <v>4</v>
      </c>
      <c r="B24" s="38" t="s">
        <v>187</v>
      </c>
      <c r="C24" s="21" t="s">
        <v>124</v>
      </c>
      <c r="D24" s="85">
        <v>2022</v>
      </c>
      <c r="E24" s="15">
        <v>45878</v>
      </c>
      <c r="F24" s="50">
        <f t="shared" si="3"/>
        <v>250</v>
      </c>
      <c r="G24" s="141">
        <v>2022</v>
      </c>
      <c r="H24" s="43">
        <v>250</v>
      </c>
      <c r="I24" s="15">
        <v>45878</v>
      </c>
      <c r="J24" s="116">
        <f>G24+H24</f>
        <v>2272</v>
      </c>
      <c r="K24" s="86"/>
      <c r="L24"/>
    </row>
    <row r="25" spans="1:12" s="13" customFormat="1" ht="25.5" customHeight="1">
      <c r="A25" s="68">
        <v>5</v>
      </c>
      <c r="B25" s="38" t="s">
        <v>187</v>
      </c>
      <c r="C25" s="148" t="s">
        <v>111</v>
      </c>
      <c r="D25" s="85">
        <v>1799</v>
      </c>
      <c r="E25" s="15">
        <v>45903</v>
      </c>
      <c r="F25" s="50">
        <f t="shared" si="3"/>
        <v>-197</v>
      </c>
      <c r="G25" s="139">
        <v>1352</v>
      </c>
      <c r="H25" s="43">
        <v>250</v>
      </c>
      <c r="I25" s="15">
        <v>45758</v>
      </c>
      <c r="J25" s="116">
        <f t="shared" si="2"/>
        <v>1602</v>
      </c>
      <c r="K25" s="86" t="s">
        <v>203</v>
      </c>
      <c r="L25"/>
    </row>
    <row r="26" spans="1:12" s="13" customFormat="1" ht="25.5" customHeight="1">
      <c r="A26" s="124">
        <v>6</v>
      </c>
      <c r="B26" s="22" t="s">
        <v>187</v>
      </c>
      <c r="C26" s="149" t="s">
        <v>72</v>
      </c>
      <c r="D26" s="85">
        <v>1766</v>
      </c>
      <c r="E26" s="15">
        <v>45871</v>
      </c>
      <c r="F26" s="54">
        <f t="shared" si="3"/>
        <v>-34</v>
      </c>
      <c r="G26" s="125">
        <v>1482</v>
      </c>
      <c r="H26" s="85">
        <v>250</v>
      </c>
      <c r="I26" s="15">
        <v>45831</v>
      </c>
      <c r="J26" s="127">
        <f t="shared" si="2"/>
        <v>1732</v>
      </c>
      <c r="K26" s="86" t="s">
        <v>203</v>
      </c>
      <c r="L26"/>
    </row>
    <row r="27" spans="1:12" s="13" customFormat="1" ht="25.5" customHeight="1">
      <c r="A27" s="124">
        <v>7</v>
      </c>
      <c r="B27" s="126" t="s">
        <v>187</v>
      </c>
      <c r="C27" s="152" t="s">
        <v>75</v>
      </c>
      <c r="D27" s="43">
        <v>1954</v>
      </c>
      <c r="E27" s="17">
        <v>45878</v>
      </c>
      <c r="F27" s="54">
        <f t="shared" si="3"/>
        <v>250</v>
      </c>
      <c r="G27" s="125">
        <v>1954</v>
      </c>
      <c r="H27" s="85">
        <v>250</v>
      </c>
      <c r="I27" s="17">
        <v>45878</v>
      </c>
      <c r="J27" s="127">
        <f>G27+H27</f>
        <v>2204</v>
      </c>
      <c r="K27" s="86"/>
      <c r="L27"/>
    </row>
    <row r="28" spans="1:12" s="13" customFormat="1" ht="25.5" customHeight="1">
      <c r="A28" s="153" t="s">
        <v>18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2"/>
    </row>
    <row r="29" spans="1:12" s="13" customFormat="1" ht="25.5" hidden="1" customHeight="1">
      <c r="A29" s="55">
        <v>11</v>
      </c>
      <c r="B29" s="22" t="s">
        <v>19</v>
      </c>
      <c r="C29" s="21" t="s">
        <v>55</v>
      </c>
      <c r="D29" s="43">
        <v>10075</v>
      </c>
      <c r="E29" s="17">
        <v>45299</v>
      </c>
      <c r="F29" s="50">
        <f t="shared" ref="F29:F41" si="4">J29-D29</f>
        <v>250</v>
      </c>
      <c r="G29" s="39">
        <v>10075</v>
      </c>
      <c r="H29" s="41">
        <v>250</v>
      </c>
      <c r="I29" s="17">
        <v>45299</v>
      </c>
      <c r="J29" s="56">
        <f t="shared" ref="J29:J30" si="5">G29+H29</f>
        <v>10325</v>
      </c>
      <c r="K29" s="41"/>
      <c r="L29" s="12"/>
    </row>
    <row r="30" spans="1:12" s="13" customFormat="1" ht="25.5" hidden="1" customHeight="1">
      <c r="A30" s="55">
        <f>A29+1</f>
        <v>12</v>
      </c>
      <c r="B30" s="22" t="s">
        <v>19</v>
      </c>
      <c r="C30" s="21" t="s">
        <v>52</v>
      </c>
      <c r="D30" s="39">
        <v>6142</v>
      </c>
      <c r="E30" s="17">
        <v>45369</v>
      </c>
      <c r="F30" s="50">
        <f t="shared" si="4"/>
        <v>249</v>
      </c>
      <c r="G30" s="39">
        <v>6141</v>
      </c>
      <c r="H30" s="41">
        <v>250</v>
      </c>
      <c r="I30" s="17">
        <v>45302</v>
      </c>
      <c r="J30" s="56">
        <f t="shared" si="5"/>
        <v>6391</v>
      </c>
      <c r="K30" s="114" t="s">
        <v>142</v>
      </c>
      <c r="L30" s="12"/>
    </row>
    <row r="31" spans="1:12" s="13" customFormat="1" ht="25.5" customHeight="1">
      <c r="A31" s="55">
        <v>1</v>
      </c>
      <c r="B31" s="22" t="s">
        <v>19</v>
      </c>
      <c r="C31" s="21" t="s">
        <v>106</v>
      </c>
      <c r="D31" s="43">
        <v>13273</v>
      </c>
      <c r="E31" s="17">
        <v>45901</v>
      </c>
      <c r="F31" s="50">
        <f t="shared" ref="F31" si="6">J31-D31</f>
        <v>89</v>
      </c>
      <c r="G31" s="43">
        <v>13112</v>
      </c>
      <c r="H31" s="41">
        <v>250</v>
      </c>
      <c r="I31" s="17">
        <v>45880</v>
      </c>
      <c r="J31" s="56">
        <f>G31+H31</f>
        <v>13362</v>
      </c>
      <c r="K31" s="41" t="s">
        <v>164</v>
      </c>
      <c r="L31" s="12"/>
    </row>
    <row r="32" spans="1:12" s="13" customFormat="1" ht="25.5" hidden="1" customHeight="1">
      <c r="A32" s="55">
        <v>2</v>
      </c>
      <c r="B32" s="22" t="s">
        <v>19</v>
      </c>
      <c r="C32" s="21" t="s">
        <v>134</v>
      </c>
      <c r="D32" s="39">
        <v>9605</v>
      </c>
      <c r="E32" s="17">
        <v>45532</v>
      </c>
      <c r="F32" s="50">
        <f t="shared" si="4"/>
        <v>217</v>
      </c>
      <c r="G32" s="39">
        <v>9572</v>
      </c>
      <c r="H32" s="41">
        <v>250</v>
      </c>
      <c r="I32" s="17">
        <v>45526</v>
      </c>
      <c r="J32" s="56">
        <f>G32+H32</f>
        <v>9822</v>
      </c>
      <c r="K32" s="41"/>
      <c r="L32" s="12"/>
    </row>
    <row r="33" spans="1:12" s="13" customFormat="1" ht="25.5" customHeight="1">
      <c r="A33" s="55">
        <v>2</v>
      </c>
      <c r="B33" s="22" t="s">
        <v>19</v>
      </c>
      <c r="C33" s="21" t="s">
        <v>135</v>
      </c>
      <c r="D33" s="39">
        <v>8958</v>
      </c>
      <c r="E33" s="17">
        <v>45747</v>
      </c>
      <c r="F33" s="50">
        <f t="shared" ref="F33:F35" si="7">J33-D33</f>
        <v>34</v>
      </c>
      <c r="G33" s="39">
        <v>8742</v>
      </c>
      <c r="H33" s="41">
        <v>250</v>
      </c>
      <c r="I33" s="17">
        <v>45477</v>
      </c>
      <c r="J33" s="56">
        <f t="shared" ref="J33:J35" si="8">G33+H33</f>
        <v>8992</v>
      </c>
      <c r="K33" s="41" t="s">
        <v>142</v>
      </c>
      <c r="L33" s="12"/>
    </row>
    <row r="34" spans="1:12" s="13" customFormat="1" ht="25.5" customHeight="1">
      <c r="A34" s="55">
        <v>3</v>
      </c>
      <c r="B34" s="22" t="s">
        <v>19</v>
      </c>
      <c r="C34" s="148" t="s">
        <v>195</v>
      </c>
      <c r="D34" s="39">
        <v>7571</v>
      </c>
      <c r="E34" s="17">
        <v>45857</v>
      </c>
      <c r="F34" s="50">
        <f t="shared" si="7"/>
        <v>51</v>
      </c>
      <c r="G34" s="39">
        <v>7372</v>
      </c>
      <c r="H34" s="41">
        <v>250</v>
      </c>
      <c r="I34" s="17">
        <v>45763</v>
      </c>
      <c r="J34" s="56">
        <f t="shared" si="8"/>
        <v>7622</v>
      </c>
      <c r="K34" s="41" t="s">
        <v>142</v>
      </c>
      <c r="L34" s="12"/>
    </row>
    <row r="35" spans="1:12" s="13" customFormat="1" ht="25.5" hidden="1" customHeight="1">
      <c r="A35" s="55">
        <v>4</v>
      </c>
      <c r="B35" s="22" t="s">
        <v>19</v>
      </c>
      <c r="C35" s="21" t="s">
        <v>196</v>
      </c>
      <c r="D35" s="39">
        <v>13479</v>
      </c>
      <c r="E35" s="17">
        <v>45797</v>
      </c>
      <c r="F35" s="50">
        <f t="shared" si="7"/>
        <v>31</v>
      </c>
      <c r="G35" s="39">
        <v>13260</v>
      </c>
      <c r="H35" s="41">
        <v>250</v>
      </c>
      <c r="I35" s="17">
        <v>45729</v>
      </c>
      <c r="J35" s="56">
        <f t="shared" si="8"/>
        <v>13510</v>
      </c>
      <c r="K35" s="41"/>
      <c r="L35" s="12"/>
    </row>
    <row r="36" spans="1:12" s="13" customFormat="1" ht="25.5" customHeight="1">
      <c r="A36" s="55">
        <v>5</v>
      </c>
      <c r="B36" s="22" t="s">
        <v>79</v>
      </c>
      <c r="C36" s="21" t="s">
        <v>101</v>
      </c>
      <c r="D36" s="39">
        <v>3009</v>
      </c>
      <c r="E36" s="17">
        <v>45878</v>
      </c>
      <c r="F36" s="50">
        <f t="shared" si="4"/>
        <v>250</v>
      </c>
      <c r="G36" s="39">
        <v>3009</v>
      </c>
      <c r="H36" s="41">
        <v>250</v>
      </c>
      <c r="I36" s="17">
        <v>45878</v>
      </c>
      <c r="J36" s="56">
        <f>G36+H36</f>
        <v>3259</v>
      </c>
      <c r="K36" s="41"/>
      <c r="L36" s="12"/>
    </row>
    <row r="37" spans="1:12" s="13" customFormat="1" ht="25.5" customHeight="1">
      <c r="A37" s="55">
        <v>6</v>
      </c>
      <c r="B37" s="22" t="s">
        <v>79</v>
      </c>
      <c r="C37" s="21" t="s">
        <v>123</v>
      </c>
      <c r="D37" s="39">
        <v>3066</v>
      </c>
      <c r="E37" s="17">
        <v>45879</v>
      </c>
      <c r="F37" s="50">
        <f t="shared" ref="F37:F38" si="9">J37-D37</f>
        <v>250</v>
      </c>
      <c r="G37" s="39">
        <v>3066</v>
      </c>
      <c r="H37" s="41">
        <v>250</v>
      </c>
      <c r="I37" s="17">
        <v>45879</v>
      </c>
      <c r="J37" s="56">
        <f t="shared" ref="J37:J39" si="10">G37+H37</f>
        <v>3316</v>
      </c>
      <c r="K37" s="41"/>
      <c r="L37" s="12"/>
    </row>
    <row r="38" spans="1:12" s="13" customFormat="1" ht="25.5" customHeight="1">
      <c r="A38" s="55">
        <v>7</v>
      </c>
      <c r="B38" s="22" t="s">
        <v>79</v>
      </c>
      <c r="C38" s="21" t="s">
        <v>77</v>
      </c>
      <c r="D38" s="43">
        <v>3390</v>
      </c>
      <c r="E38" s="17">
        <v>45875</v>
      </c>
      <c r="F38" s="50">
        <f t="shared" si="9"/>
        <v>250</v>
      </c>
      <c r="G38" s="39">
        <v>3390</v>
      </c>
      <c r="H38" s="41">
        <v>250</v>
      </c>
      <c r="I38" s="17" t="s">
        <v>209</v>
      </c>
      <c r="J38" s="56">
        <f t="shared" si="10"/>
        <v>3640</v>
      </c>
      <c r="K38" s="41"/>
      <c r="L38" s="12"/>
    </row>
    <row r="39" spans="1:12" s="13" customFormat="1" ht="25.5" customHeight="1">
      <c r="A39" s="55">
        <v>8</v>
      </c>
      <c r="B39" s="22" t="s">
        <v>79</v>
      </c>
      <c r="C39" s="21" t="s">
        <v>78</v>
      </c>
      <c r="D39" s="39">
        <v>2965</v>
      </c>
      <c r="E39" s="17">
        <v>45875</v>
      </c>
      <c r="F39" s="50">
        <f>J39-D39</f>
        <v>250</v>
      </c>
      <c r="G39" s="39">
        <v>2965</v>
      </c>
      <c r="H39" s="41">
        <v>250</v>
      </c>
      <c r="I39" s="17">
        <v>45875</v>
      </c>
      <c r="J39" s="56">
        <f t="shared" si="10"/>
        <v>3215</v>
      </c>
      <c r="K39" s="41"/>
      <c r="L39" s="12"/>
    </row>
    <row r="40" spans="1:12" s="13" customFormat="1" ht="25.5" customHeight="1">
      <c r="A40" s="153" t="s">
        <v>156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2"/>
    </row>
    <row r="41" spans="1:12" s="13" customFormat="1" ht="25.5" customHeight="1">
      <c r="A41" s="55">
        <v>1</v>
      </c>
      <c r="B41" s="22" t="s">
        <v>157</v>
      </c>
      <c r="C41" s="21" t="s">
        <v>158</v>
      </c>
      <c r="D41" s="39">
        <v>5230</v>
      </c>
      <c r="E41" s="17">
        <v>45461</v>
      </c>
      <c r="F41" s="50">
        <f t="shared" si="4"/>
        <v>170</v>
      </c>
      <c r="G41" s="39">
        <v>5150</v>
      </c>
      <c r="H41" s="41">
        <v>250</v>
      </c>
      <c r="I41" s="17">
        <v>45335</v>
      </c>
      <c r="J41" s="56">
        <f t="shared" ref="J41" si="11">G41+H41</f>
        <v>5400</v>
      </c>
      <c r="K41" s="43"/>
      <c r="L41" s="12"/>
    </row>
    <row r="42" spans="1:12" s="13" customFormat="1" ht="25.5" customHeight="1">
      <c r="A42" s="153" t="s">
        <v>20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2"/>
    </row>
    <row r="43" spans="1:12" s="13" customFormat="1" ht="25.5" customHeight="1">
      <c r="A43" s="55">
        <v>1</v>
      </c>
      <c r="B43" s="22" t="s">
        <v>212</v>
      </c>
      <c r="C43" s="23" t="s">
        <v>213</v>
      </c>
      <c r="D43" s="43">
        <v>12856</v>
      </c>
      <c r="E43" s="135">
        <v>45903</v>
      </c>
      <c r="F43" s="50">
        <f>J43-D43</f>
        <v>198</v>
      </c>
      <c r="G43" s="43">
        <v>12804</v>
      </c>
      <c r="H43" s="41">
        <v>250</v>
      </c>
      <c r="I43" s="17">
        <v>45871</v>
      </c>
      <c r="J43" s="57">
        <f>G43+H43</f>
        <v>13054</v>
      </c>
      <c r="K43" s="41"/>
      <c r="L43" s="12"/>
    </row>
    <row r="44" spans="1:12" s="13" customFormat="1" ht="25.5" customHeight="1">
      <c r="A44" s="55">
        <v>1</v>
      </c>
      <c r="B44" s="22" t="s">
        <v>76</v>
      </c>
      <c r="C44" s="23" t="s">
        <v>107</v>
      </c>
      <c r="D44" s="43">
        <v>2694</v>
      </c>
      <c r="E44" s="135">
        <v>45870</v>
      </c>
      <c r="F44" s="50">
        <f>J44-D44</f>
        <v>37</v>
      </c>
      <c r="G44" s="43">
        <v>2481</v>
      </c>
      <c r="H44" s="41">
        <v>250</v>
      </c>
      <c r="I44" s="17">
        <v>45850</v>
      </c>
      <c r="J44" s="57">
        <f>G44+H44</f>
        <v>2731</v>
      </c>
      <c r="K44" s="41"/>
      <c r="L44" s="12"/>
    </row>
    <row r="45" spans="1:12" s="13" customFormat="1" ht="25.5" customHeight="1">
      <c r="A45" s="153" t="s">
        <v>21</v>
      </c>
      <c r="B45" s="154" t="s">
        <v>3</v>
      </c>
      <c r="C45" s="154" t="s">
        <v>2</v>
      </c>
      <c r="D45" s="154"/>
      <c r="E45" s="154"/>
      <c r="F45" s="154"/>
      <c r="G45" s="154">
        <v>44370</v>
      </c>
      <c r="H45" s="154">
        <v>250</v>
      </c>
      <c r="I45" s="154"/>
      <c r="J45" s="154"/>
      <c r="K45" s="154">
        <v>250</v>
      </c>
      <c r="L45" s="12"/>
    </row>
    <row r="46" spans="1:12" s="13" customFormat="1" ht="25.5" hidden="1" customHeight="1">
      <c r="A46" s="55">
        <v>1</v>
      </c>
      <c r="B46" s="38" t="s">
        <v>22</v>
      </c>
      <c r="C46" s="23" t="s">
        <v>125</v>
      </c>
      <c r="D46" s="43">
        <v>5865</v>
      </c>
      <c r="E46" s="15">
        <v>45796</v>
      </c>
      <c r="F46" s="54">
        <f>J46-D46</f>
        <v>136</v>
      </c>
      <c r="G46" s="43">
        <v>5751</v>
      </c>
      <c r="H46" s="41">
        <v>250</v>
      </c>
      <c r="I46" s="17">
        <v>45735</v>
      </c>
      <c r="J46" s="57">
        <f>G46+H46</f>
        <v>6001</v>
      </c>
      <c r="K46" s="123"/>
      <c r="L46" s="12"/>
    </row>
    <row r="47" spans="1:12" s="13" customFormat="1" ht="25.5" hidden="1" customHeight="1">
      <c r="A47" s="55">
        <v>2</v>
      </c>
      <c r="B47" s="38" t="s">
        <v>22</v>
      </c>
      <c r="C47" s="23" t="s">
        <v>159</v>
      </c>
      <c r="D47" s="43">
        <v>3754</v>
      </c>
      <c r="E47" s="15">
        <v>45504</v>
      </c>
      <c r="F47" s="54">
        <f>J47-D47</f>
        <v>139</v>
      </c>
      <c r="G47" s="43">
        <v>3643</v>
      </c>
      <c r="H47" s="41">
        <v>250</v>
      </c>
      <c r="I47" s="17">
        <v>45468</v>
      </c>
      <c r="J47" s="57">
        <f>G47+H47</f>
        <v>3893</v>
      </c>
      <c r="K47" s="41"/>
      <c r="L47" s="12"/>
    </row>
    <row r="48" spans="1:12" s="13" customFormat="1" ht="25.5" customHeight="1">
      <c r="A48" s="55">
        <v>3</v>
      </c>
      <c r="B48" s="38" t="s">
        <v>22</v>
      </c>
      <c r="C48" s="23" t="s">
        <v>207</v>
      </c>
      <c r="D48" s="43">
        <v>3911</v>
      </c>
      <c r="E48" s="15">
        <v>45870</v>
      </c>
      <c r="F48" s="54">
        <f>J48-D48</f>
        <v>-329</v>
      </c>
      <c r="G48" s="43">
        <v>3332</v>
      </c>
      <c r="H48" s="41">
        <v>250</v>
      </c>
      <c r="I48" s="17">
        <v>45341</v>
      </c>
      <c r="J48" s="57">
        <f>G48+H48</f>
        <v>3582</v>
      </c>
      <c r="K48" s="41" t="s">
        <v>203</v>
      </c>
      <c r="L48" s="12"/>
    </row>
    <row r="49" spans="1:16" s="13" customFormat="1" ht="25.5" customHeight="1">
      <c r="A49" s="55">
        <v>4</v>
      </c>
      <c r="B49" s="38" t="s">
        <v>22</v>
      </c>
      <c r="C49" s="144" t="s">
        <v>39</v>
      </c>
      <c r="D49" s="43">
        <v>2680</v>
      </c>
      <c r="E49" s="15">
        <v>45839</v>
      </c>
      <c r="F49" s="54">
        <f>J49-D49</f>
        <v>250</v>
      </c>
      <c r="G49" s="43">
        <v>2680</v>
      </c>
      <c r="H49" s="41">
        <v>250</v>
      </c>
      <c r="I49" s="17">
        <v>45839</v>
      </c>
      <c r="J49" s="57">
        <f>G49+H49</f>
        <v>2930</v>
      </c>
      <c r="K49" s="147"/>
      <c r="L49" s="12"/>
    </row>
    <row r="50" spans="1:16" s="13" customFormat="1" ht="25.5" customHeight="1">
      <c r="A50" s="153" t="s">
        <v>23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2"/>
    </row>
    <row r="51" spans="1:16" s="13" customFormat="1" ht="24" customHeight="1">
      <c r="A51" s="64">
        <v>1</v>
      </c>
      <c r="B51" s="44" t="s">
        <v>24</v>
      </c>
      <c r="C51" s="150" t="s">
        <v>197</v>
      </c>
      <c r="D51" s="67">
        <v>3969</v>
      </c>
      <c r="E51" s="15">
        <v>45853</v>
      </c>
      <c r="F51" s="54">
        <f t="shared" ref="F51:F58" si="12">J51-D51</f>
        <v>30</v>
      </c>
      <c r="G51" s="43">
        <v>3749</v>
      </c>
      <c r="H51" s="41">
        <v>250</v>
      </c>
      <c r="I51" s="17">
        <v>45763</v>
      </c>
      <c r="J51" s="57">
        <f t="shared" ref="J51" si="13">G51+H51</f>
        <v>3999</v>
      </c>
      <c r="K51" s="60" t="s">
        <v>164</v>
      </c>
      <c r="L51" s="12"/>
    </row>
    <row r="52" spans="1:16" s="13" customFormat="1" ht="24" hidden="1" customHeight="1">
      <c r="A52" s="64">
        <v>2</v>
      </c>
      <c r="B52" s="44" t="s">
        <v>24</v>
      </c>
      <c r="C52" s="18" t="s">
        <v>109</v>
      </c>
      <c r="D52" s="67">
        <v>3374</v>
      </c>
      <c r="E52" s="15">
        <v>45755</v>
      </c>
      <c r="F52" s="54">
        <f t="shared" si="12"/>
        <v>250</v>
      </c>
      <c r="G52" s="43">
        <v>3374</v>
      </c>
      <c r="H52" s="41">
        <v>250</v>
      </c>
      <c r="I52" s="17">
        <v>45531</v>
      </c>
      <c r="J52" s="57">
        <f t="shared" ref="J52" si="14">G52+H52</f>
        <v>3624</v>
      </c>
      <c r="K52" s="60" t="s">
        <v>142</v>
      </c>
      <c r="L52" s="12"/>
    </row>
    <row r="53" spans="1:16" s="13" customFormat="1" ht="24" customHeight="1">
      <c r="A53" s="64">
        <v>3</v>
      </c>
      <c r="B53" s="44" t="s">
        <v>24</v>
      </c>
      <c r="C53" s="150" t="s">
        <v>40</v>
      </c>
      <c r="D53" s="67">
        <v>4916</v>
      </c>
      <c r="E53" s="15">
        <v>45901</v>
      </c>
      <c r="F53" s="54">
        <f t="shared" si="12"/>
        <v>-281</v>
      </c>
      <c r="G53" s="43">
        <v>4385</v>
      </c>
      <c r="H53" s="41">
        <v>250</v>
      </c>
      <c r="I53" s="17">
        <v>45773</v>
      </c>
      <c r="J53" s="57">
        <f t="shared" ref="J53:J55" si="15">G53+H53</f>
        <v>4635</v>
      </c>
      <c r="K53" s="60" t="s">
        <v>203</v>
      </c>
      <c r="L53" s="12"/>
    </row>
    <row r="54" spans="1:16" s="13" customFormat="1" ht="24" customHeight="1">
      <c r="A54" s="64">
        <f>A53+1</f>
        <v>4</v>
      </c>
      <c r="B54" s="44" t="s">
        <v>24</v>
      </c>
      <c r="C54" s="18" t="s">
        <v>139</v>
      </c>
      <c r="D54" s="67">
        <v>4534</v>
      </c>
      <c r="E54" s="15">
        <v>45798</v>
      </c>
      <c r="F54" s="112">
        <f t="shared" si="12"/>
        <v>250</v>
      </c>
      <c r="G54" s="43">
        <v>4534</v>
      </c>
      <c r="H54" s="43">
        <v>250</v>
      </c>
      <c r="I54" s="17">
        <v>45798</v>
      </c>
      <c r="J54" s="58">
        <f t="shared" si="15"/>
        <v>4784</v>
      </c>
      <c r="K54" s="60"/>
      <c r="L54" s="12"/>
    </row>
    <row r="55" spans="1:16" s="13" customFormat="1" ht="25.5" customHeight="1">
      <c r="A55" s="64">
        <v>5</v>
      </c>
      <c r="B55" s="44" t="s">
        <v>24</v>
      </c>
      <c r="C55" s="18" t="s">
        <v>211</v>
      </c>
      <c r="D55" s="67">
        <v>6597</v>
      </c>
      <c r="E55" s="17">
        <v>45901</v>
      </c>
      <c r="F55" s="112">
        <f t="shared" ref="F55" si="16">J55-D55</f>
        <v>153</v>
      </c>
      <c r="G55" s="43">
        <v>6500</v>
      </c>
      <c r="H55" s="43">
        <v>250</v>
      </c>
      <c r="I55" s="17">
        <v>45897</v>
      </c>
      <c r="J55" s="58">
        <f t="shared" si="15"/>
        <v>6750</v>
      </c>
      <c r="K55" s="60"/>
      <c r="L55" s="12"/>
    </row>
    <row r="56" spans="1:16" s="13" customFormat="1" ht="25.5" customHeight="1">
      <c r="A56" s="64">
        <v>5</v>
      </c>
      <c r="B56" s="44" t="s">
        <v>24</v>
      </c>
      <c r="C56" s="18" t="s">
        <v>56</v>
      </c>
      <c r="D56" s="67">
        <v>5276</v>
      </c>
      <c r="E56" s="17">
        <v>45611</v>
      </c>
      <c r="F56" s="112">
        <f t="shared" si="12"/>
        <v>123</v>
      </c>
      <c r="G56" s="43">
        <v>5149</v>
      </c>
      <c r="H56" s="43">
        <v>250</v>
      </c>
      <c r="I56" s="17">
        <v>45492</v>
      </c>
      <c r="J56" s="58">
        <f t="shared" ref="J56:J58" si="17">G56+H56</f>
        <v>5399</v>
      </c>
      <c r="K56" s="60"/>
      <c r="L56" s="12"/>
    </row>
    <row r="57" spans="1:16" s="13" customFormat="1" ht="25.5" customHeight="1">
      <c r="A57" s="136">
        <v>6</v>
      </c>
      <c r="B57" s="82" t="s">
        <v>126</v>
      </c>
      <c r="C57" s="19" t="s">
        <v>102</v>
      </c>
      <c r="D57" s="132">
        <v>408</v>
      </c>
      <c r="E57" s="15">
        <v>45900</v>
      </c>
      <c r="F57" s="54">
        <f t="shared" si="12"/>
        <v>104</v>
      </c>
      <c r="G57" s="85">
        <v>262</v>
      </c>
      <c r="H57" s="86">
        <v>250</v>
      </c>
      <c r="I57" s="15">
        <v>45889</v>
      </c>
      <c r="J57" s="133">
        <f t="shared" si="17"/>
        <v>512</v>
      </c>
      <c r="K57" s="134"/>
      <c r="L57" s="12"/>
    </row>
    <row r="58" spans="1:16" s="13" customFormat="1" ht="25.5" customHeight="1">
      <c r="A58" s="137">
        <v>7</v>
      </c>
      <c r="B58" s="82" t="s">
        <v>126</v>
      </c>
      <c r="C58" s="131" t="s">
        <v>121</v>
      </c>
      <c r="D58" s="67">
        <v>20</v>
      </c>
      <c r="E58" s="17">
        <v>45901</v>
      </c>
      <c r="F58" s="54">
        <f t="shared" si="12"/>
        <v>230</v>
      </c>
      <c r="G58" s="43">
        <v>0</v>
      </c>
      <c r="H58" s="41">
        <v>250</v>
      </c>
      <c r="I58" s="17">
        <v>45852</v>
      </c>
      <c r="J58" s="57">
        <f t="shared" si="17"/>
        <v>250</v>
      </c>
      <c r="K58" s="60"/>
      <c r="L58" s="12"/>
    </row>
    <row r="59" spans="1:16" s="13" customFormat="1" ht="25.5" customHeight="1">
      <c r="A59" s="153" t="s">
        <v>137</v>
      </c>
      <c r="B59" s="154" t="s">
        <v>4</v>
      </c>
      <c r="C59" s="154" t="s">
        <v>1</v>
      </c>
      <c r="D59" s="154">
        <v>44584</v>
      </c>
      <c r="E59" s="154"/>
      <c r="F59" s="154"/>
      <c r="G59" s="154">
        <v>44370</v>
      </c>
      <c r="H59" s="154">
        <f ca="1">G59-J3</f>
        <v>-1534</v>
      </c>
      <c r="I59" s="154" t="s">
        <v>6</v>
      </c>
      <c r="J59" s="154">
        <v>2019</v>
      </c>
      <c r="K59" s="154">
        <v>44154</v>
      </c>
      <c r="L59" s="12"/>
      <c r="M59" s="12"/>
      <c r="N59" s="12"/>
      <c r="O59" s="12"/>
      <c r="P59" s="12"/>
    </row>
    <row r="60" spans="1:16" s="13" customFormat="1" ht="25.5" customHeight="1">
      <c r="A60" s="20">
        <v>1</v>
      </c>
      <c r="B60" s="44" t="s">
        <v>194</v>
      </c>
      <c r="C60" s="18" t="s">
        <v>136</v>
      </c>
      <c r="D60" s="67">
        <v>1882</v>
      </c>
      <c r="E60" s="15">
        <v>45806</v>
      </c>
      <c r="F60" s="54">
        <f>J60-D60</f>
        <v>250</v>
      </c>
      <c r="G60" s="43">
        <v>1882</v>
      </c>
      <c r="H60" s="41">
        <v>250</v>
      </c>
      <c r="I60" s="17">
        <v>45806</v>
      </c>
      <c r="J60" s="57">
        <f t="shared" ref="J60" si="18">G60+H60</f>
        <v>2132</v>
      </c>
      <c r="K60" s="60"/>
      <c r="L60" s="12"/>
      <c r="M60" s="12"/>
      <c r="N60" s="12"/>
      <c r="O60" s="12"/>
      <c r="P60" s="12"/>
    </row>
    <row r="61" spans="1:16" s="13" customFormat="1" ht="25.5" customHeight="1">
      <c r="A61" s="153" t="s">
        <v>25</v>
      </c>
      <c r="B61" s="154" t="s">
        <v>4</v>
      </c>
      <c r="C61" s="154" t="s">
        <v>1</v>
      </c>
      <c r="D61" s="154">
        <v>44584</v>
      </c>
      <c r="E61" s="154"/>
      <c r="F61" s="154"/>
      <c r="G61" s="154">
        <v>44370</v>
      </c>
      <c r="H61" s="154" t="e">
        <f>G61-J5</f>
        <v>#VALUE!</v>
      </c>
      <c r="I61" s="154" t="s">
        <v>6</v>
      </c>
      <c r="J61" s="154">
        <v>2019</v>
      </c>
      <c r="K61" s="154">
        <v>44154</v>
      </c>
      <c r="L61" s="12"/>
      <c r="M61" s="12"/>
      <c r="N61" s="12"/>
      <c r="O61" s="12"/>
      <c r="P61" s="12"/>
    </row>
    <row r="62" spans="1:16" s="13" customFormat="1" ht="25.5" customHeight="1">
      <c r="A62" s="64">
        <v>1</v>
      </c>
      <c r="B62" s="44" t="s">
        <v>145</v>
      </c>
      <c r="C62" s="18" t="s">
        <v>144</v>
      </c>
      <c r="D62" s="43">
        <v>3453</v>
      </c>
      <c r="E62" s="17">
        <v>45409</v>
      </c>
      <c r="F62" s="54">
        <f t="shared" ref="F62" si="19">J62-D62</f>
        <v>250</v>
      </c>
      <c r="G62" s="43">
        <v>3453</v>
      </c>
      <c r="H62" s="41">
        <v>250</v>
      </c>
      <c r="I62" s="17">
        <v>45338</v>
      </c>
      <c r="J62" s="58">
        <f t="shared" ref="J62" si="20">G62+H62</f>
        <v>3703</v>
      </c>
      <c r="K62" s="107"/>
      <c r="L62" s="12"/>
    </row>
    <row r="63" spans="1:16" s="13" customFormat="1" ht="25.5" hidden="1" customHeight="1">
      <c r="A63" s="64">
        <v>26</v>
      </c>
      <c r="B63" s="44" t="s">
        <v>26</v>
      </c>
      <c r="C63" s="18" t="s">
        <v>118</v>
      </c>
      <c r="D63" s="43">
        <v>55</v>
      </c>
      <c r="E63" s="17">
        <v>45359</v>
      </c>
      <c r="F63" s="54">
        <f t="shared" ref="F63:F72" si="21">J63-D63</f>
        <v>2440</v>
      </c>
      <c r="G63" s="43">
        <v>2245</v>
      </c>
      <c r="H63" s="41">
        <v>250</v>
      </c>
      <c r="I63" s="17">
        <v>45338</v>
      </c>
      <c r="J63" s="58">
        <f t="shared" ref="J63:J71" si="22">G63+H63</f>
        <v>2495</v>
      </c>
      <c r="K63" s="107"/>
      <c r="L63" s="12"/>
    </row>
    <row r="64" spans="1:16" s="13" customFormat="1" ht="25.5" customHeight="1">
      <c r="A64" s="64">
        <v>2</v>
      </c>
      <c r="B64" s="44" t="s">
        <v>26</v>
      </c>
      <c r="C64" s="150" t="s">
        <v>160</v>
      </c>
      <c r="D64" s="43">
        <v>3650</v>
      </c>
      <c r="E64" s="17">
        <v>45873</v>
      </c>
      <c r="F64" s="54">
        <f t="shared" ref="F64" si="23">J64-D64</f>
        <v>-12</v>
      </c>
      <c r="G64" s="43">
        <v>3388</v>
      </c>
      <c r="H64" s="41">
        <v>250</v>
      </c>
      <c r="I64" s="17">
        <v>45763</v>
      </c>
      <c r="J64" s="58">
        <f t="shared" si="22"/>
        <v>3638</v>
      </c>
      <c r="K64" s="107"/>
      <c r="L64" s="12"/>
    </row>
    <row r="65" spans="1:12" s="13" customFormat="1" ht="25.5" customHeight="1">
      <c r="A65" s="64">
        <v>3</v>
      </c>
      <c r="B65" s="44" t="s">
        <v>26</v>
      </c>
      <c r="C65" s="18" t="s">
        <v>90</v>
      </c>
      <c r="D65" s="43">
        <v>5369</v>
      </c>
      <c r="E65" s="17">
        <v>45719</v>
      </c>
      <c r="F65" s="54">
        <f t="shared" ref="F65" si="24">J65-D65</f>
        <v>186</v>
      </c>
      <c r="G65" s="43">
        <v>5305</v>
      </c>
      <c r="H65" s="41">
        <v>250</v>
      </c>
      <c r="I65" s="17">
        <v>45531</v>
      </c>
      <c r="J65" s="58">
        <f t="shared" ref="J65:J67" si="25">G65+H65</f>
        <v>5555</v>
      </c>
      <c r="K65" s="107"/>
      <c r="L65" s="12"/>
    </row>
    <row r="66" spans="1:12" s="13" customFormat="1" ht="25.5" customHeight="1">
      <c r="A66" s="64">
        <v>4</v>
      </c>
      <c r="B66" s="44" t="s">
        <v>26</v>
      </c>
      <c r="C66" s="150" t="s">
        <v>140</v>
      </c>
      <c r="D66" s="43">
        <v>5024</v>
      </c>
      <c r="E66" s="17">
        <v>45842</v>
      </c>
      <c r="F66" s="112">
        <f t="shared" ref="F66:F67" si="26">J66-D66</f>
        <v>51</v>
      </c>
      <c r="G66" s="43">
        <v>4825</v>
      </c>
      <c r="H66" s="41">
        <v>250</v>
      </c>
      <c r="I66" s="17">
        <v>45759</v>
      </c>
      <c r="J66" s="58">
        <f t="shared" si="25"/>
        <v>5075</v>
      </c>
      <c r="K66" s="107" t="s">
        <v>203</v>
      </c>
      <c r="L66" s="12"/>
    </row>
    <row r="67" spans="1:12" s="13" customFormat="1" ht="25.5" customHeight="1">
      <c r="A67" s="64">
        <v>5</v>
      </c>
      <c r="B67" s="44" t="s">
        <v>26</v>
      </c>
      <c r="C67" s="18" t="s">
        <v>191</v>
      </c>
      <c r="D67" s="43">
        <v>4255</v>
      </c>
      <c r="E67" s="17">
        <v>45821</v>
      </c>
      <c r="F67" s="112">
        <f t="shared" si="26"/>
        <v>135</v>
      </c>
      <c r="G67" s="43">
        <v>4140</v>
      </c>
      <c r="H67" s="41">
        <v>250</v>
      </c>
      <c r="I67" s="17">
        <v>45736</v>
      </c>
      <c r="J67" s="58">
        <f t="shared" si="25"/>
        <v>4390</v>
      </c>
      <c r="K67" s="107"/>
      <c r="L67" s="12"/>
    </row>
    <row r="68" spans="1:12" s="13" customFormat="1" ht="25.5" customHeight="1">
      <c r="A68" s="64">
        <v>6</v>
      </c>
      <c r="B68" s="44" t="s">
        <v>26</v>
      </c>
      <c r="C68" s="18" t="s">
        <v>117</v>
      </c>
      <c r="D68" s="43">
        <v>2119</v>
      </c>
      <c r="E68" s="17">
        <v>45902</v>
      </c>
      <c r="F68" s="54">
        <f t="shared" si="21"/>
        <v>850</v>
      </c>
      <c r="G68" s="43">
        <v>2719</v>
      </c>
      <c r="H68" s="41">
        <v>250</v>
      </c>
      <c r="I68" s="17">
        <v>45371</v>
      </c>
      <c r="J68" s="58">
        <f t="shared" si="22"/>
        <v>2969</v>
      </c>
      <c r="K68" s="107" t="s">
        <v>216</v>
      </c>
      <c r="L68" s="12"/>
    </row>
    <row r="69" spans="1:12" s="13" customFormat="1" ht="25.5" customHeight="1">
      <c r="A69" s="64">
        <v>7</v>
      </c>
      <c r="B69" s="44" t="s">
        <v>26</v>
      </c>
      <c r="C69" s="150" t="s">
        <v>154</v>
      </c>
      <c r="D69" s="43">
        <v>3828</v>
      </c>
      <c r="E69" s="17">
        <v>45901</v>
      </c>
      <c r="F69" s="54">
        <f t="shared" ref="F69" si="27">J69-D69</f>
        <v>-95</v>
      </c>
      <c r="G69" s="43">
        <v>3483</v>
      </c>
      <c r="H69" s="41">
        <v>250</v>
      </c>
      <c r="I69" s="17">
        <v>45758</v>
      </c>
      <c r="J69" s="58">
        <f t="shared" si="22"/>
        <v>3733</v>
      </c>
      <c r="K69" s="107" t="s">
        <v>203</v>
      </c>
      <c r="L69" s="12"/>
    </row>
    <row r="70" spans="1:12" s="13" customFormat="1" ht="25.5" customHeight="1">
      <c r="A70" s="64">
        <v>7</v>
      </c>
      <c r="B70" s="44" t="s">
        <v>26</v>
      </c>
      <c r="C70" s="18" t="s">
        <v>218</v>
      </c>
      <c r="D70" s="43">
        <v>69</v>
      </c>
      <c r="E70" s="17">
        <v>45891</v>
      </c>
      <c r="F70" s="54">
        <f t="shared" ref="F70" si="28">J70-D70</f>
        <v>250</v>
      </c>
      <c r="G70" s="43">
        <v>69</v>
      </c>
      <c r="H70" s="41">
        <v>250</v>
      </c>
      <c r="I70" s="17">
        <v>45891</v>
      </c>
      <c r="J70" s="58">
        <f t="shared" ref="J70" si="29">G70+H70</f>
        <v>319</v>
      </c>
      <c r="K70" s="107"/>
      <c r="L70" s="12"/>
    </row>
    <row r="71" spans="1:12" s="13" customFormat="1" ht="25.5" customHeight="1">
      <c r="A71" s="64">
        <v>8</v>
      </c>
      <c r="B71" s="44" t="s">
        <v>26</v>
      </c>
      <c r="C71" s="18" t="s">
        <v>141</v>
      </c>
      <c r="D71" s="43">
        <v>370</v>
      </c>
      <c r="E71" s="17">
        <v>45796</v>
      </c>
      <c r="F71" s="54">
        <f t="shared" si="21"/>
        <v>130</v>
      </c>
      <c r="G71" s="43">
        <v>250</v>
      </c>
      <c r="H71" s="41">
        <v>250</v>
      </c>
      <c r="I71" s="17">
        <v>45455</v>
      </c>
      <c r="J71" s="58">
        <f t="shared" si="22"/>
        <v>500</v>
      </c>
      <c r="K71" s="107"/>
      <c r="L71" s="12"/>
    </row>
    <row r="72" spans="1:12" s="13" customFormat="1" ht="25.5" customHeight="1">
      <c r="A72" s="64">
        <v>9</v>
      </c>
      <c r="B72" s="44" t="s">
        <v>26</v>
      </c>
      <c r="C72" s="18" t="s">
        <v>27</v>
      </c>
      <c r="D72" s="43">
        <v>20</v>
      </c>
      <c r="E72" s="17">
        <v>45340</v>
      </c>
      <c r="F72" s="54">
        <f t="shared" si="21"/>
        <v>230</v>
      </c>
      <c r="G72" s="43">
        <v>0</v>
      </c>
      <c r="H72" s="41">
        <v>250</v>
      </c>
      <c r="I72" s="17">
        <v>45309</v>
      </c>
      <c r="J72" s="58">
        <f t="shared" ref="J72:J73" si="30">G72+H72</f>
        <v>250</v>
      </c>
      <c r="K72" s="107"/>
      <c r="L72" s="12"/>
    </row>
    <row r="73" spans="1:12" s="13" customFormat="1" ht="25.5" customHeight="1">
      <c r="A73" s="64">
        <v>10</v>
      </c>
      <c r="B73" s="44" t="s">
        <v>26</v>
      </c>
      <c r="C73" s="18" t="s">
        <v>162</v>
      </c>
      <c r="D73" s="43">
        <v>3802</v>
      </c>
      <c r="E73" s="17">
        <v>45745</v>
      </c>
      <c r="F73" s="113">
        <f t="shared" ref="F73" si="31">J73-D73</f>
        <v>111</v>
      </c>
      <c r="G73" s="43">
        <v>3663</v>
      </c>
      <c r="H73" s="43">
        <v>250</v>
      </c>
      <c r="I73" s="17">
        <v>45478</v>
      </c>
      <c r="J73" s="58">
        <f t="shared" si="30"/>
        <v>3913</v>
      </c>
      <c r="K73" s="107" t="s">
        <v>164</v>
      </c>
      <c r="L73" s="12"/>
    </row>
    <row r="74" spans="1:12" s="13" customFormat="1" ht="27" customHeight="1">
      <c r="A74" s="153" t="s">
        <v>28</v>
      </c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2"/>
    </row>
    <row r="75" spans="1:12" s="11" customFormat="1" ht="26.25" customHeight="1">
      <c r="A75" s="65">
        <v>1</v>
      </c>
      <c r="B75" s="44" t="s">
        <v>44</v>
      </c>
      <c r="C75" s="18" t="s">
        <v>53</v>
      </c>
      <c r="D75" s="67">
        <v>0</v>
      </c>
      <c r="E75" s="15">
        <v>45127</v>
      </c>
      <c r="F75" s="54">
        <f t="shared" ref="F75" si="32">J75-D75</f>
        <v>10000</v>
      </c>
      <c r="G75" s="43">
        <v>0</v>
      </c>
      <c r="H75" s="41">
        <v>10000</v>
      </c>
      <c r="I75" s="15">
        <v>45029</v>
      </c>
      <c r="J75" s="43">
        <f t="shared" ref="J75" si="33">G75+H75</f>
        <v>10000</v>
      </c>
      <c r="K75" s="114" t="s">
        <v>142</v>
      </c>
      <c r="L75" s="12"/>
    </row>
    <row r="76" spans="1:12" s="11" customFormat="1" ht="26.25" hidden="1" customHeight="1">
      <c r="A76" s="65">
        <v>2</v>
      </c>
      <c r="B76" s="44" t="s">
        <v>44</v>
      </c>
      <c r="C76" s="18" t="s">
        <v>182</v>
      </c>
      <c r="D76" s="67">
        <v>218982</v>
      </c>
      <c r="E76" s="15">
        <v>45741</v>
      </c>
      <c r="F76" s="54">
        <f t="shared" ref="F76" si="34">J76-D76</f>
        <v>9593</v>
      </c>
      <c r="G76" s="43">
        <v>218575</v>
      </c>
      <c r="H76" s="41">
        <v>10000</v>
      </c>
      <c r="I76" s="15">
        <v>45729</v>
      </c>
      <c r="J76" s="43">
        <f t="shared" ref="J76" si="35">G76+H76</f>
        <v>228575</v>
      </c>
      <c r="K76" s="43"/>
      <c r="L76" s="12"/>
    </row>
    <row r="77" spans="1:12" s="13" customFormat="1" ht="25.5" customHeight="1">
      <c r="A77" s="153" t="s">
        <v>29</v>
      </c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2"/>
    </row>
    <row r="78" spans="1:12" s="11" customFormat="1" ht="27" customHeight="1">
      <c r="A78" s="65">
        <v>1</v>
      </c>
      <c r="B78" s="44" t="s">
        <v>37</v>
      </c>
      <c r="C78" s="150" t="s">
        <v>169</v>
      </c>
      <c r="D78" s="43" t="s">
        <v>152</v>
      </c>
      <c r="E78" s="15">
        <v>45745</v>
      </c>
      <c r="F78" s="54" t="e">
        <f>J78-D78</f>
        <v>#VALUE!</v>
      </c>
      <c r="G78" s="43">
        <v>2289</v>
      </c>
      <c r="H78" s="41">
        <v>10000</v>
      </c>
      <c r="I78" s="15">
        <v>45857</v>
      </c>
      <c r="J78" s="59">
        <f t="shared" ref="J78:J84" si="36">G78+H78</f>
        <v>12289</v>
      </c>
      <c r="K78" s="178" t="s">
        <v>203</v>
      </c>
      <c r="L78" s="12"/>
    </row>
    <row r="79" spans="1:12" s="11" customFormat="1" ht="23.25">
      <c r="A79" s="65">
        <v>2</v>
      </c>
      <c r="B79" s="44" t="s">
        <v>37</v>
      </c>
      <c r="C79" s="150" t="s">
        <v>57</v>
      </c>
      <c r="D79" s="43" t="s">
        <v>152</v>
      </c>
      <c r="E79" s="15">
        <v>45870</v>
      </c>
      <c r="F79" s="54" t="e">
        <f>J79-D79</f>
        <v>#VALUE!</v>
      </c>
      <c r="G79" s="43">
        <v>106997</v>
      </c>
      <c r="H79" s="41">
        <v>10000</v>
      </c>
      <c r="I79" s="15">
        <v>45851</v>
      </c>
      <c r="J79" s="59">
        <f t="shared" si="36"/>
        <v>116997</v>
      </c>
      <c r="K79" s="178" t="s">
        <v>203</v>
      </c>
      <c r="L79" s="12"/>
    </row>
    <row r="80" spans="1:12" s="11" customFormat="1" ht="23.25">
      <c r="A80" s="65">
        <v>3</v>
      </c>
      <c r="B80" s="44" t="s">
        <v>37</v>
      </c>
      <c r="C80" s="150" t="s">
        <v>153</v>
      </c>
      <c r="D80" s="43" t="s">
        <v>152</v>
      </c>
      <c r="E80" s="15">
        <v>45870</v>
      </c>
      <c r="F80" s="54" t="e">
        <f>J80-D80</f>
        <v>#VALUE!</v>
      </c>
      <c r="G80" s="43">
        <v>112569</v>
      </c>
      <c r="H80" s="41">
        <v>10000</v>
      </c>
      <c r="I80" s="15" t="s">
        <v>217</v>
      </c>
      <c r="J80" s="59">
        <f t="shared" si="36"/>
        <v>122569</v>
      </c>
      <c r="K80" s="178" t="s">
        <v>203</v>
      </c>
      <c r="L80" s="12"/>
    </row>
    <row r="81" spans="1:12" s="11" customFormat="1" ht="23.25">
      <c r="A81" s="65">
        <v>4</v>
      </c>
      <c r="B81" s="44" t="s">
        <v>37</v>
      </c>
      <c r="C81" s="18" t="s">
        <v>80</v>
      </c>
      <c r="D81" s="43">
        <v>166275</v>
      </c>
      <c r="E81" s="15">
        <v>45583</v>
      </c>
      <c r="F81" s="54">
        <f t="shared" ref="F81:F83" si="37">J81-D81</f>
        <v>8248</v>
      </c>
      <c r="G81" s="43">
        <v>164523</v>
      </c>
      <c r="H81" s="41">
        <v>10000</v>
      </c>
      <c r="I81" s="15">
        <v>45583</v>
      </c>
      <c r="J81" s="59">
        <f t="shared" si="36"/>
        <v>174523</v>
      </c>
      <c r="K81" s="121" t="s">
        <v>142</v>
      </c>
      <c r="L81" s="12"/>
    </row>
    <row r="82" spans="1:12" s="11" customFormat="1" ht="23.25">
      <c r="A82" s="65">
        <v>5</v>
      </c>
      <c r="B82" s="44" t="s">
        <v>37</v>
      </c>
      <c r="C82" s="18" t="s">
        <v>155</v>
      </c>
      <c r="D82" s="43" t="s">
        <v>152</v>
      </c>
      <c r="E82" s="15">
        <v>45870</v>
      </c>
      <c r="F82" s="54" t="e">
        <f t="shared" ref="F82" si="38">J82-D82</f>
        <v>#VALUE!</v>
      </c>
      <c r="G82" s="43">
        <v>141142</v>
      </c>
      <c r="H82" s="41">
        <v>10000</v>
      </c>
      <c r="I82" s="15">
        <v>45790</v>
      </c>
      <c r="J82" s="59">
        <f t="shared" si="36"/>
        <v>151142</v>
      </c>
      <c r="K82" s="121" t="s">
        <v>142</v>
      </c>
      <c r="L82" s="12"/>
    </row>
    <row r="83" spans="1:12" s="11" customFormat="1" ht="27" customHeight="1">
      <c r="A83" s="65">
        <v>6</v>
      </c>
      <c r="B83" s="44" t="s">
        <v>37</v>
      </c>
      <c r="C83" s="18" t="s">
        <v>81</v>
      </c>
      <c r="D83" s="43" t="s">
        <v>152</v>
      </c>
      <c r="E83" s="15">
        <v>45854</v>
      </c>
      <c r="F83" s="54" t="e">
        <f t="shared" si="37"/>
        <v>#VALUE!</v>
      </c>
      <c r="G83" s="43">
        <v>141142</v>
      </c>
      <c r="H83" s="41">
        <v>10000</v>
      </c>
      <c r="I83" s="15">
        <v>45851</v>
      </c>
      <c r="J83" s="59">
        <f t="shared" si="36"/>
        <v>151142</v>
      </c>
      <c r="K83" s="121" t="s">
        <v>142</v>
      </c>
      <c r="L83" s="12"/>
    </row>
    <row r="84" spans="1:12" s="11" customFormat="1" ht="27" customHeight="1">
      <c r="A84" s="65">
        <v>7</v>
      </c>
      <c r="B84" s="44" t="s">
        <v>37</v>
      </c>
      <c r="C84" s="150" t="s">
        <v>146</v>
      </c>
      <c r="D84" s="43">
        <v>183533</v>
      </c>
      <c r="E84" s="15">
        <v>45842</v>
      </c>
      <c r="F84" s="54">
        <f t="shared" ref="F84:F85" si="39">J84-D84</f>
        <v>3894</v>
      </c>
      <c r="G84" s="43">
        <v>177427</v>
      </c>
      <c r="H84" s="41">
        <v>10000</v>
      </c>
      <c r="I84" s="15">
        <v>45854</v>
      </c>
      <c r="J84" s="59">
        <f t="shared" si="36"/>
        <v>187427</v>
      </c>
      <c r="K84" s="177" t="s">
        <v>203</v>
      </c>
      <c r="L84" s="12"/>
    </row>
    <row r="85" spans="1:12" s="11" customFormat="1" ht="27" hidden="1" customHeight="1">
      <c r="A85" s="65">
        <f>A83+1</f>
        <v>7</v>
      </c>
      <c r="B85" s="44" t="s">
        <v>189</v>
      </c>
      <c r="C85" s="18" t="s">
        <v>82</v>
      </c>
      <c r="D85" s="43">
        <v>220040</v>
      </c>
      <c r="E85" s="15">
        <v>45457</v>
      </c>
      <c r="F85" s="54">
        <f t="shared" si="39"/>
        <v>-97039</v>
      </c>
      <c r="G85" s="43">
        <v>113001</v>
      </c>
      <c r="H85" s="41">
        <v>10000</v>
      </c>
      <c r="I85" s="15">
        <v>45302</v>
      </c>
      <c r="J85" s="59">
        <f t="shared" ref="J85" si="40">G85+H85</f>
        <v>123001</v>
      </c>
      <c r="K85" s="177" t="s">
        <v>203</v>
      </c>
      <c r="L85" s="12"/>
    </row>
    <row r="86" spans="1:12" s="11" customFormat="1" ht="27" customHeight="1">
      <c r="A86" s="65">
        <v>8</v>
      </c>
      <c r="B86" s="44" t="s">
        <v>37</v>
      </c>
      <c r="C86" s="150" t="s">
        <v>161</v>
      </c>
      <c r="D86" s="43" t="s">
        <v>152</v>
      </c>
      <c r="E86" s="15">
        <v>45854</v>
      </c>
      <c r="F86" s="54" t="e">
        <f t="shared" ref="F86" si="41">J86-D86</f>
        <v>#VALUE!</v>
      </c>
      <c r="G86" s="43">
        <v>188500</v>
      </c>
      <c r="H86" s="41">
        <v>10000</v>
      </c>
      <c r="I86" s="15">
        <v>45820</v>
      </c>
      <c r="J86" s="59">
        <f>G86+H86</f>
        <v>198500</v>
      </c>
      <c r="K86" s="177" t="s">
        <v>203</v>
      </c>
      <c r="L86" s="12"/>
    </row>
    <row r="87" spans="1:12" s="11" customFormat="1" ht="23.25">
      <c r="A87" s="65">
        <v>6</v>
      </c>
      <c r="B87" s="44" t="s">
        <v>37</v>
      </c>
      <c r="C87" s="18" t="s">
        <v>119</v>
      </c>
      <c r="D87" s="43">
        <v>195114</v>
      </c>
      <c r="E87" s="15">
        <v>45901</v>
      </c>
      <c r="F87" s="54">
        <f t="shared" ref="F87" si="42">J87-D87</f>
        <v>8997</v>
      </c>
      <c r="G87" s="43">
        <v>194111</v>
      </c>
      <c r="H87" s="41">
        <v>10000</v>
      </c>
      <c r="I87" s="15">
        <v>45532</v>
      </c>
      <c r="J87" s="59">
        <f t="shared" ref="J87" si="43">G87+H87</f>
        <v>204111</v>
      </c>
      <c r="K87" s="108"/>
      <c r="L87" s="12"/>
    </row>
    <row r="88" spans="1:12" s="13" customFormat="1" ht="23.25" customHeight="1">
      <c r="A88" s="153" t="s">
        <v>83</v>
      </c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2"/>
    </row>
    <row r="89" spans="1:12" s="11" customFormat="1" ht="23.25">
      <c r="A89" s="65">
        <v>1</v>
      </c>
      <c r="B89" s="22" t="s">
        <v>49</v>
      </c>
      <c r="C89" s="21" t="s">
        <v>91</v>
      </c>
      <c r="D89" s="43">
        <v>202093</v>
      </c>
      <c r="E89" s="15">
        <v>45777</v>
      </c>
      <c r="F89" s="54">
        <f t="shared" ref="F89" si="44">J89-D89</f>
        <v>2639</v>
      </c>
      <c r="G89" s="43">
        <v>199732</v>
      </c>
      <c r="H89" s="41">
        <v>5000</v>
      </c>
      <c r="I89" s="15">
        <v>45757</v>
      </c>
      <c r="J89" s="59">
        <f>G89+H89</f>
        <v>204732</v>
      </c>
      <c r="K89" s="16"/>
      <c r="L89" s="12"/>
    </row>
    <row r="90" spans="1:12" s="13" customFormat="1" ht="23.25" customHeight="1">
      <c r="A90" s="153" t="s">
        <v>5</v>
      </c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2"/>
    </row>
    <row r="91" spans="1:12" s="11" customFormat="1" ht="23.25">
      <c r="A91" s="65">
        <v>1</v>
      </c>
      <c r="B91" s="44" t="s">
        <v>45</v>
      </c>
      <c r="C91" s="46" t="s">
        <v>94</v>
      </c>
      <c r="D91" s="43" t="s">
        <v>152</v>
      </c>
      <c r="E91" s="15">
        <v>45782</v>
      </c>
      <c r="F91" s="54" t="e">
        <f>J91-D91</f>
        <v>#VALUE!</v>
      </c>
      <c r="G91" s="43">
        <v>127973</v>
      </c>
      <c r="H91" s="41">
        <v>10000</v>
      </c>
      <c r="I91" s="15">
        <v>45417</v>
      </c>
      <c r="J91" s="42">
        <f>G91+H91</f>
        <v>137973</v>
      </c>
      <c r="K91" s="61"/>
      <c r="L91" s="12"/>
    </row>
    <row r="92" spans="1:12" s="11" customFormat="1" ht="24" customHeight="1">
      <c r="A92" s="89">
        <v>2</v>
      </c>
      <c r="B92" s="44" t="s">
        <v>93</v>
      </c>
      <c r="C92" s="145" t="s">
        <v>69</v>
      </c>
      <c r="D92" s="43">
        <v>274149</v>
      </c>
      <c r="E92" s="15">
        <v>45871</v>
      </c>
      <c r="F92" s="54">
        <f>J92-D92</f>
        <v>-922</v>
      </c>
      <c r="G92" s="43">
        <v>263227</v>
      </c>
      <c r="H92" s="41">
        <v>10000</v>
      </c>
      <c r="I92" s="15">
        <v>45694</v>
      </c>
      <c r="J92" s="42">
        <f>G92+H92</f>
        <v>273227</v>
      </c>
      <c r="K92" s="61" t="s">
        <v>203</v>
      </c>
      <c r="L92" s="12"/>
    </row>
    <row r="93" spans="1:12" s="13" customFormat="1" ht="23.25" customHeight="1">
      <c r="A93" s="153" t="s">
        <v>5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2"/>
    </row>
    <row r="94" spans="1:12" s="11" customFormat="1" ht="24" customHeight="1">
      <c r="A94" s="89">
        <v>1</v>
      </c>
      <c r="B94" s="44" t="s">
        <v>171</v>
      </c>
      <c r="C94" s="145" t="s">
        <v>172</v>
      </c>
      <c r="D94" s="43">
        <v>46955</v>
      </c>
      <c r="E94" s="15">
        <v>45776</v>
      </c>
      <c r="F94" s="54">
        <f>J94-D94</f>
        <v>10000</v>
      </c>
      <c r="G94" s="43">
        <v>46955</v>
      </c>
      <c r="H94" s="41">
        <v>10000</v>
      </c>
      <c r="I94" s="15">
        <v>45776</v>
      </c>
      <c r="J94" s="42">
        <f>G94+H94</f>
        <v>56955</v>
      </c>
      <c r="K94" s="61"/>
      <c r="L94" s="12"/>
    </row>
    <row r="95" spans="1:12" s="13" customFormat="1" ht="23.25" customHeight="1">
      <c r="A95" s="153" t="s">
        <v>185</v>
      </c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2"/>
    </row>
    <row r="96" spans="1:12" s="11" customFormat="1" ht="23.25">
      <c r="A96" s="89">
        <v>1</v>
      </c>
      <c r="B96" s="44" t="s">
        <v>184</v>
      </c>
      <c r="C96" s="46" t="s">
        <v>183</v>
      </c>
      <c r="D96" s="43">
        <v>220942</v>
      </c>
      <c r="E96" s="17">
        <v>45872</v>
      </c>
      <c r="F96" s="50">
        <f>J96-D96</f>
        <v>1059</v>
      </c>
      <c r="G96" s="43">
        <v>212001</v>
      </c>
      <c r="H96" s="41">
        <v>10000</v>
      </c>
      <c r="I96" s="17">
        <v>45732</v>
      </c>
      <c r="J96" s="42">
        <f>G96+H96</f>
        <v>222001</v>
      </c>
      <c r="K96" s="146"/>
      <c r="L96" s="12"/>
    </row>
    <row r="97" spans="1:12" s="11" customFormat="1" ht="24" customHeight="1">
      <c r="A97" s="89">
        <v>2</v>
      </c>
      <c r="B97" s="44" t="s">
        <v>184</v>
      </c>
      <c r="C97" s="46" t="s">
        <v>202</v>
      </c>
      <c r="D97" s="43" t="s">
        <v>68</v>
      </c>
      <c r="E97" s="17">
        <v>45870</v>
      </c>
      <c r="F97" s="50" t="e">
        <f>J97-D97</f>
        <v>#VALUE!</v>
      </c>
      <c r="G97" s="43" t="s">
        <v>68</v>
      </c>
      <c r="H97" s="41">
        <v>10000</v>
      </c>
      <c r="I97" s="17">
        <v>45848</v>
      </c>
      <c r="J97" s="42" t="e">
        <f>G97+H97</f>
        <v>#VALUE!</v>
      </c>
      <c r="K97" s="146"/>
      <c r="L97" s="12"/>
    </row>
    <row r="98" spans="1:12" s="11" customFormat="1" ht="24" customHeight="1">
      <c r="A98" s="89">
        <v>2</v>
      </c>
      <c r="B98" s="44" t="s">
        <v>184</v>
      </c>
      <c r="C98" s="46" t="s">
        <v>204</v>
      </c>
      <c r="D98" s="43">
        <v>305987</v>
      </c>
      <c r="E98" s="17">
        <v>45831</v>
      </c>
      <c r="F98" s="50">
        <f>J98-D98</f>
        <v>10000</v>
      </c>
      <c r="G98" s="43">
        <v>305987</v>
      </c>
      <c r="H98" s="41">
        <v>10000</v>
      </c>
      <c r="I98" s="17">
        <v>45831</v>
      </c>
      <c r="J98" s="42">
        <f>G98+H98</f>
        <v>315987</v>
      </c>
      <c r="K98" s="146"/>
      <c r="L98" s="12"/>
    </row>
    <row r="99" spans="1:12" s="13" customFormat="1" ht="24" customHeight="1">
      <c r="A99" s="153" t="s">
        <v>30</v>
      </c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2"/>
    </row>
    <row r="100" spans="1:12" s="11" customFormat="1" ht="24.75" customHeight="1">
      <c r="A100" s="65">
        <v>1</v>
      </c>
      <c r="B100" s="82" t="s">
        <v>0</v>
      </c>
      <c r="C100" s="129" t="s">
        <v>188</v>
      </c>
      <c r="D100" s="85">
        <v>52834</v>
      </c>
      <c r="E100" s="15">
        <v>45842</v>
      </c>
      <c r="F100" s="54">
        <f>J100-D100</f>
        <v>2900</v>
      </c>
      <c r="G100" s="85">
        <v>45734</v>
      </c>
      <c r="H100" s="86">
        <v>10000</v>
      </c>
      <c r="I100" s="128">
        <v>45746</v>
      </c>
      <c r="J100" s="42">
        <f t="shared" ref="J100" si="45">G100+H100</f>
        <v>55734</v>
      </c>
      <c r="K100" s="63"/>
      <c r="L100" s="12"/>
    </row>
    <row r="101" spans="1:12" s="11" customFormat="1" ht="24.75" customHeight="1">
      <c r="A101" s="89">
        <v>2</v>
      </c>
      <c r="B101" s="82" t="s">
        <v>0</v>
      </c>
      <c r="C101" s="130" t="s">
        <v>43</v>
      </c>
      <c r="D101" s="85" t="s">
        <v>152</v>
      </c>
      <c r="E101" s="15">
        <v>45466</v>
      </c>
      <c r="F101" s="54" t="e">
        <f>J101-D101</f>
        <v>#VALUE!</v>
      </c>
      <c r="G101" s="85" t="s">
        <v>152</v>
      </c>
      <c r="H101" s="41">
        <v>10000</v>
      </c>
      <c r="I101" s="103">
        <v>45588</v>
      </c>
      <c r="J101" s="42" t="e">
        <f>G101+H101</f>
        <v>#VALUE!</v>
      </c>
      <c r="K101" s="63"/>
      <c r="L101" s="12"/>
    </row>
    <row r="102" spans="1:12" s="13" customFormat="1" ht="25.5" customHeight="1">
      <c r="A102" s="153" t="s">
        <v>31</v>
      </c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2"/>
    </row>
    <row r="103" spans="1:12" s="11" customFormat="1" ht="23.25">
      <c r="A103" s="90">
        <v>1</v>
      </c>
      <c r="B103" s="22" t="s">
        <v>59</v>
      </c>
      <c r="C103" s="23" t="s">
        <v>210</v>
      </c>
      <c r="D103" s="85">
        <v>492008</v>
      </c>
      <c r="E103" s="15">
        <v>45876</v>
      </c>
      <c r="F103" s="54">
        <f t="shared" ref="F103" si="46">J103-D103</f>
        <v>5000</v>
      </c>
      <c r="G103" s="72">
        <v>492008</v>
      </c>
      <c r="H103" s="68">
        <v>5000</v>
      </c>
      <c r="I103" s="110">
        <v>45876</v>
      </c>
      <c r="J103" s="68">
        <f>G103+H103</f>
        <v>497008</v>
      </c>
      <c r="K103" s="16"/>
      <c r="L103" s="12"/>
    </row>
    <row r="104" spans="1:12" s="11" customFormat="1" ht="27" customHeight="1">
      <c r="A104" s="90">
        <v>2</v>
      </c>
      <c r="B104" s="22" t="s">
        <v>59</v>
      </c>
      <c r="C104" s="144" t="s">
        <v>178</v>
      </c>
      <c r="D104" s="85">
        <v>557525</v>
      </c>
      <c r="E104" s="15">
        <v>45853</v>
      </c>
      <c r="F104" s="54">
        <f t="shared" ref="F104:F106" si="47">J104-D104</f>
        <v>-2295</v>
      </c>
      <c r="G104" s="68">
        <v>550230</v>
      </c>
      <c r="H104" s="68">
        <v>5000</v>
      </c>
      <c r="I104" s="15">
        <v>45818</v>
      </c>
      <c r="J104" s="68">
        <f>G104+H104</f>
        <v>555230</v>
      </c>
      <c r="K104" s="16" t="s">
        <v>203</v>
      </c>
      <c r="L104" s="12"/>
    </row>
    <row r="105" spans="1:12" s="11" customFormat="1" ht="27" customHeight="1">
      <c r="A105" s="90">
        <v>3</v>
      </c>
      <c r="B105" s="22" t="s">
        <v>192</v>
      </c>
      <c r="C105" s="23" t="s">
        <v>193</v>
      </c>
      <c r="D105" s="85">
        <v>251562</v>
      </c>
      <c r="E105" s="15">
        <v>45871</v>
      </c>
      <c r="F105" s="54">
        <f t="shared" si="47"/>
        <v>5000</v>
      </c>
      <c r="G105" s="122">
        <v>251562</v>
      </c>
      <c r="H105" s="68">
        <v>5000</v>
      </c>
      <c r="I105" s="15">
        <v>45871</v>
      </c>
      <c r="J105" s="68">
        <f>G105+H105</f>
        <v>256562</v>
      </c>
      <c r="K105" s="16"/>
      <c r="L105" s="12"/>
    </row>
    <row r="106" spans="1:12" s="11" customFormat="1" ht="27" customHeight="1">
      <c r="A106" s="90">
        <v>4</v>
      </c>
      <c r="B106" s="22" t="s">
        <v>59</v>
      </c>
      <c r="C106" s="142" t="s">
        <v>190</v>
      </c>
      <c r="D106" s="85">
        <v>426419</v>
      </c>
      <c r="E106" s="15">
        <v>45854</v>
      </c>
      <c r="F106" s="54">
        <f t="shared" si="47"/>
        <v>5000</v>
      </c>
      <c r="G106" s="85">
        <v>426419</v>
      </c>
      <c r="H106" s="68">
        <v>5000</v>
      </c>
      <c r="I106" s="110">
        <v>45853</v>
      </c>
      <c r="J106" s="68">
        <f>G106+H106</f>
        <v>431419</v>
      </c>
      <c r="K106" s="16"/>
      <c r="L106" s="12"/>
    </row>
    <row r="107" spans="1:12" s="11" customFormat="1" ht="27" hidden="1" customHeight="1">
      <c r="A107" s="65">
        <v>4</v>
      </c>
      <c r="B107" s="22" t="s">
        <v>59</v>
      </c>
      <c r="C107" s="23" t="s">
        <v>58</v>
      </c>
      <c r="D107" s="43">
        <v>471179</v>
      </c>
      <c r="E107" s="15">
        <v>45738</v>
      </c>
      <c r="F107" s="54">
        <f t="shared" ref="F107:F126" si="48">J107-D107</f>
        <v>2747</v>
      </c>
      <c r="G107" s="43">
        <v>468926</v>
      </c>
      <c r="H107" s="41">
        <v>5000</v>
      </c>
      <c r="I107" s="15">
        <v>45729</v>
      </c>
      <c r="J107" s="43">
        <f>G107+H107</f>
        <v>473926</v>
      </c>
      <c r="K107" s="16"/>
      <c r="L107" s="12"/>
    </row>
    <row r="108" spans="1:12" s="11" customFormat="1" ht="27" customHeight="1">
      <c r="A108" s="65">
        <v>5</v>
      </c>
      <c r="B108" s="22" t="s">
        <v>59</v>
      </c>
      <c r="C108" s="144" t="s">
        <v>170</v>
      </c>
      <c r="D108" s="43">
        <v>341029</v>
      </c>
      <c r="E108" s="15">
        <v>45903</v>
      </c>
      <c r="F108" s="54">
        <f t="shared" ref="F108:F109" si="49">J108-D108</f>
        <v>-13507</v>
      </c>
      <c r="G108" s="43">
        <v>322522</v>
      </c>
      <c r="H108" s="41">
        <v>5000</v>
      </c>
      <c r="I108" s="15">
        <v>45849</v>
      </c>
      <c r="J108" s="43">
        <f t="shared" ref="J108:J109" si="50">G108+H108</f>
        <v>327522</v>
      </c>
      <c r="K108" s="16" t="s">
        <v>203</v>
      </c>
      <c r="L108" s="12"/>
    </row>
    <row r="109" spans="1:12" s="11" customFormat="1" ht="27" hidden="1" customHeight="1">
      <c r="A109" s="65">
        <v>6</v>
      </c>
      <c r="B109" s="22" t="s">
        <v>59</v>
      </c>
      <c r="C109" s="23" t="s">
        <v>181</v>
      </c>
      <c r="D109" s="43">
        <v>440061</v>
      </c>
      <c r="E109" s="15">
        <v>45560</v>
      </c>
      <c r="F109" s="54">
        <f t="shared" si="49"/>
        <v>2090</v>
      </c>
      <c r="G109" s="43">
        <v>437151</v>
      </c>
      <c r="H109" s="41">
        <v>5000</v>
      </c>
      <c r="I109" s="15">
        <v>45537</v>
      </c>
      <c r="J109" s="43">
        <f t="shared" si="50"/>
        <v>442151</v>
      </c>
      <c r="K109" s="16"/>
      <c r="L109" s="12"/>
    </row>
    <row r="110" spans="1:12" s="11" customFormat="1" ht="27" hidden="1" customHeight="1">
      <c r="A110" s="65">
        <v>7</v>
      </c>
      <c r="B110" s="22" t="s">
        <v>59</v>
      </c>
      <c r="C110" s="23" t="s">
        <v>66</v>
      </c>
      <c r="D110" s="43">
        <v>548969</v>
      </c>
      <c r="E110" s="15">
        <v>45794</v>
      </c>
      <c r="F110" s="54">
        <f t="shared" si="48"/>
        <v>5000</v>
      </c>
      <c r="G110" s="43">
        <v>548969</v>
      </c>
      <c r="H110" s="41">
        <v>5000</v>
      </c>
      <c r="I110" s="15">
        <v>45794</v>
      </c>
      <c r="J110" s="43">
        <f t="shared" ref="J110:J112" si="51">G110+H110</f>
        <v>553969</v>
      </c>
      <c r="K110" s="16"/>
      <c r="L110" s="12"/>
    </row>
    <row r="111" spans="1:12" s="11" customFormat="1" ht="23.25">
      <c r="A111" s="65">
        <v>6</v>
      </c>
      <c r="B111" s="22" t="s">
        <v>59</v>
      </c>
      <c r="C111" s="23" t="s">
        <v>151</v>
      </c>
      <c r="D111" s="43">
        <v>406780</v>
      </c>
      <c r="E111" s="15">
        <v>45842</v>
      </c>
      <c r="F111" s="54">
        <f t="shared" ref="F111" si="52">J111-D111</f>
        <v>5000</v>
      </c>
      <c r="G111" s="43">
        <v>406780</v>
      </c>
      <c r="H111" s="41">
        <v>5000</v>
      </c>
      <c r="I111" s="15">
        <v>45842</v>
      </c>
      <c r="J111" s="43">
        <f>G111+H111</f>
        <v>411780</v>
      </c>
      <c r="K111" s="16"/>
      <c r="L111" s="12"/>
    </row>
    <row r="112" spans="1:12" s="11" customFormat="1" ht="27" customHeight="1">
      <c r="A112" s="65">
        <v>7</v>
      </c>
      <c r="B112" s="22" t="s">
        <v>59</v>
      </c>
      <c r="C112" s="23" t="s">
        <v>112</v>
      </c>
      <c r="D112" s="43">
        <v>613485</v>
      </c>
      <c r="E112" s="15">
        <v>45901</v>
      </c>
      <c r="F112" s="54">
        <f t="shared" si="48"/>
        <v>-86</v>
      </c>
      <c r="G112" s="43">
        <v>608399</v>
      </c>
      <c r="H112" s="41">
        <v>5000</v>
      </c>
      <c r="I112" s="15">
        <v>45874</v>
      </c>
      <c r="J112" s="43">
        <f t="shared" si="51"/>
        <v>613399</v>
      </c>
      <c r="K112" s="16"/>
      <c r="L112" s="12"/>
    </row>
    <row r="113" spans="1:12" s="11" customFormat="1" ht="27" customHeight="1">
      <c r="A113" s="65">
        <v>8</v>
      </c>
      <c r="B113" s="22" t="s">
        <v>59</v>
      </c>
      <c r="C113" s="23" t="s">
        <v>122</v>
      </c>
      <c r="D113" s="43">
        <v>344491</v>
      </c>
      <c r="E113" s="15">
        <v>45901</v>
      </c>
      <c r="F113" s="54">
        <f t="shared" ref="F113:F115" si="53">J113-D113</f>
        <v>-877</v>
      </c>
      <c r="G113" s="43">
        <v>338614</v>
      </c>
      <c r="H113" s="41">
        <v>5000</v>
      </c>
      <c r="I113" s="15">
        <v>45875</v>
      </c>
      <c r="J113" s="43">
        <f t="shared" ref="J113:J115" si="54">G113+H113</f>
        <v>343614</v>
      </c>
      <c r="K113" s="16"/>
      <c r="L113" s="12"/>
    </row>
    <row r="114" spans="1:12" s="11" customFormat="1" ht="27" hidden="1" customHeight="1">
      <c r="A114" s="65">
        <v>10</v>
      </c>
      <c r="B114" s="22" t="s">
        <v>59</v>
      </c>
      <c r="C114" s="144" t="s">
        <v>63</v>
      </c>
      <c r="D114" s="43">
        <v>546909</v>
      </c>
      <c r="E114" s="15">
        <v>45510</v>
      </c>
      <c r="F114" s="54">
        <f t="shared" si="53"/>
        <v>-229900</v>
      </c>
      <c r="G114" s="43">
        <v>312009</v>
      </c>
      <c r="H114" s="41">
        <v>5000</v>
      </c>
      <c r="I114" s="15">
        <v>45532</v>
      </c>
      <c r="J114" s="43">
        <f t="shared" si="54"/>
        <v>317009</v>
      </c>
      <c r="K114" s="16"/>
      <c r="L114" s="12"/>
    </row>
    <row r="115" spans="1:12" s="11" customFormat="1" ht="27" customHeight="1">
      <c r="A115" s="65">
        <v>9</v>
      </c>
      <c r="B115" s="22" t="s">
        <v>59</v>
      </c>
      <c r="C115" s="23" t="s">
        <v>63</v>
      </c>
      <c r="D115" s="43">
        <v>578575</v>
      </c>
      <c r="E115" s="15">
        <v>45874</v>
      </c>
      <c r="F115" s="54">
        <f t="shared" si="53"/>
        <v>5000</v>
      </c>
      <c r="G115" s="43">
        <v>578575</v>
      </c>
      <c r="H115" s="41">
        <v>5000</v>
      </c>
      <c r="I115" s="15">
        <v>45874</v>
      </c>
      <c r="J115" s="43">
        <f t="shared" si="54"/>
        <v>583575</v>
      </c>
      <c r="K115" s="16"/>
      <c r="L115" s="12"/>
    </row>
    <row r="116" spans="1:12" s="11" customFormat="1" ht="27" customHeight="1">
      <c r="A116" s="65">
        <v>10</v>
      </c>
      <c r="B116" s="22" t="s">
        <v>59</v>
      </c>
      <c r="C116" s="23" t="s">
        <v>163</v>
      </c>
      <c r="D116" s="43">
        <v>473089</v>
      </c>
      <c r="E116" s="15">
        <v>45842</v>
      </c>
      <c r="F116" s="54">
        <f t="shared" ref="F116" si="55">J116-D116</f>
        <v>-14981</v>
      </c>
      <c r="G116" s="43">
        <v>453108</v>
      </c>
      <c r="H116" s="41">
        <v>5000</v>
      </c>
      <c r="I116" s="15">
        <v>45835</v>
      </c>
      <c r="J116" s="43">
        <f t="shared" ref="J116" si="56">G116+H116</f>
        <v>458108</v>
      </c>
      <c r="K116" s="16" t="s">
        <v>164</v>
      </c>
      <c r="L116" s="12"/>
    </row>
    <row r="117" spans="1:12" s="11" customFormat="1" ht="27" hidden="1" customHeight="1">
      <c r="A117" s="65">
        <v>12</v>
      </c>
      <c r="B117" s="22" t="s">
        <v>59</v>
      </c>
      <c r="C117" s="23" t="s">
        <v>168</v>
      </c>
      <c r="D117" s="43">
        <v>483676</v>
      </c>
      <c r="E117" s="15">
        <v>45597</v>
      </c>
      <c r="F117" s="54">
        <f t="shared" ref="F117" si="57">J117-D117</f>
        <v>2966</v>
      </c>
      <c r="G117" s="43">
        <v>481642</v>
      </c>
      <c r="H117" s="41">
        <v>5000</v>
      </c>
      <c r="I117" s="15">
        <v>45587</v>
      </c>
      <c r="J117" s="43">
        <f t="shared" ref="J117" si="58">G117+H117</f>
        <v>486642</v>
      </c>
      <c r="K117" s="16"/>
      <c r="L117" s="12"/>
    </row>
    <row r="118" spans="1:12" s="11" customFormat="1" ht="27" hidden="1" customHeight="1">
      <c r="A118" s="65">
        <v>13</v>
      </c>
      <c r="B118" s="91" t="s">
        <v>60</v>
      </c>
      <c r="C118" s="94" t="s">
        <v>67</v>
      </c>
      <c r="D118" s="85">
        <v>297747</v>
      </c>
      <c r="E118" s="15">
        <v>45371</v>
      </c>
      <c r="F118" s="54">
        <f t="shared" si="48"/>
        <v>4764</v>
      </c>
      <c r="G118" s="85">
        <v>297511</v>
      </c>
      <c r="H118" s="86">
        <v>5000</v>
      </c>
      <c r="I118" s="15">
        <v>45370</v>
      </c>
      <c r="J118" s="85">
        <f t="shared" ref="J118:J120" si="59">G118+H118</f>
        <v>302511</v>
      </c>
      <c r="K118" s="16"/>
      <c r="L118" s="12"/>
    </row>
    <row r="119" spans="1:12" s="11" customFormat="1" ht="27" hidden="1" customHeight="1">
      <c r="A119" s="65">
        <v>14</v>
      </c>
      <c r="B119" s="22" t="s">
        <v>59</v>
      </c>
      <c r="C119" s="92" t="s">
        <v>116</v>
      </c>
      <c r="D119" s="85">
        <v>259535</v>
      </c>
      <c r="E119" s="15">
        <v>45455</v>
      </c>
      <c r="F119" s="54">
        <f t="shared" si="48"/>
        <v>190</v>
      </c>
      <c r="G119" s="85">
        <v>254725</v>
      </c>
      <c r="H119" s="86">
        <v>5000</v>
      </c>
      <c r="I119" s="15">
        <v>45433</v>
      </c>
      <c r="J119" s="85">
        <f>G119+H119</f>
        <v>259725</v>
      </c>
      <c r="K119" s="16"/>
      <c r="L119" s="12"/>
    </row>
    <row r="120" spans="1:12" s="11" customFormat="1" ht="27" hidden="1" customHeight="1">
      <c r="A120" s="65">
        <v>15</v>
      </c>
      <c r="B120" s="22" t="s">
        <v>59</v>
      </c>
      <c r="C120" s="94" t="s">
        <v>95</v>
      </c>
      <c r="D120" s="43">
        <v>130563</v>
      </c>
      <c r="E120" s="17">
        <v>45347</v>
      </c>
      <c r="F120" s="54">
        <f t="shared" si="48"/>
        <v>-1195</v>
      </c>
      <c r="G120" s="43">
        <v>124368</v>
      </c>
      <c r="H120" s="86">
        <v>5000</v>
      </c>
      <c r="I120" s="17">
        <v>45331</v>
      </c>
      <c r="J120" s="43">
        <f t="shared" si="59"/>
        <v>129368</v>
      </c>
      <c r="K120" s="16"/>
      <c r="L120" s="12"/>
    </row>
    <row r="121" spans="1:12" s="11" customFormat="1" ht="27" customHeight="1">
      <c r="A121" s="65">
        <v>11</v>
      </c>
      <c r="B121" s="22" t="s">
        <v>59</v>
      </c>
      <c r="C121" s="94" t="s">
        <v>198</v>
      </c>
      <c r="D121" s="43">
        <v>182714</v>
      </c>
      <c r="E121" s="17">
        <v>45901</v>
      </c>
      <c r="F121" s="54">
        <f t="shared" ref="F121:F125" si="60">J121-D121</f>
        <v>-17554</v>
      </c>
      <c r="G121" s="43">
        <v>160160</v>
      </c>
      <c r="H121" s="86">
        <v>5000</v>
      </c>
      <c r="I121" s="17">
        <v>45796</v>
      </c>
      <c r="J121" s="43">
        <f t="shared" ref="J121:J126" si="61">G121+H121</f>
        <v>165160</v>
      </c>
      <c r="K121" s="16"/>
      <c r="L121" s="12"/>
    </row>
    <row r="122" spans="1:12" s="11" customFormat="1" ht="27" customHeight="1">
      <c r="A122" s="65">
        <v>12</v>
      </c>
      <c r="B122" s="22" t="s">
        <v>59</v>
      </c>
      <c r="C122" s="94" t="s">
        <v>96</v>
      </c>
      <c r="D122" s="43">
        <v>200607</v>
      </c>
      <c r="E122" s="17">
        <v>45874</v>
      </c>
      <c r="F122" s="54">
        <f t="shared" ref="F122" si="62">J122-D122</f>
        <v>5000</v>
      </c>
      <c r="G122" s="43">
        <v>200607</v>
      </c>
      <c r="H122" s="86">
        <v>5000</v>
      </c>
      <c r="I122" s="17">
        <v>45874</v>
      </c>
      <c r="J122" s="43">
        <f t="shared" ref="J122" si="63">G122+H122</f>
        <v>205607</v>
      </c>
      <c r="K122" s="16"/>
      <c r="L122" s="12"/>
    </row>
    <row r="123" spans="1:12" s="11" customFormat="1" ht="27" customHeight="1">
      <c r="A123" s="65">
        <v>13</v>
      </c>
      <c r="B123" s="22" t="s">
        <v>59</v>
      </c>
      <c r="C123" s="94" t="s">
        <v>147</v>
      </c>
      <c r="D123" s="43">
        <v>67341</v>
      </c>
      <c r="E123" s="17">
        <v>45875</v>
      </c>
      <c r="F123" s="54">
        <f t="shared" si="60"/>
        <v>5000</v>
      </c>
      <c r="G123" s="138">
        <v>67341</v>
      </c>
      <c r="H123" s="86">
        <v>5000</v>
      </c>
      <c r="I123" s="17">
        <v>45875</v>
      </c>
      <c r="J123" s="43">
        <f t="shared" ref="J123:J125" si="64">G123+H123</f>
        <v>72341</v>
      </c>
      <c r="K123" s="16"/>
      <c r="L123" s="12"/>
    </row>
    <row r="124" spans="1:12" s="11" customFormat="1" ht="27" customHeight="1">
      <c r="A124" s="65">
        <v>14</v>
      </c>
      <c r="B124" s="22" t="s">
        <v>59</v>
      </c>
      <c r="C124" s="94" t="s">
        <v>148</v>
      </c>
      <c r="D124" s="43">
        <v>94217</v>
      </c>
      <c r="E124" s="17">
        <v>45853</v>
      </c>
      <c r="F124" s="54">
        <f t="shared" si="60"/>
        <v>5000</v>
      </c>
      <c r="G124" s="43">
        <v>94217</v>
      </c>
      <c r="H124" s="86">
        <v>5000</v>
      </c>
      <c r="I124" s="17">
        <v>45853</v>
      </c>
      <c r="J124" s="43">
        <f t="shared" si="64"/>
        <v>99217</v>
      </c>
      <c r="K124" s="16"/>
      <c r="L124" s="12"/>
    </row>
    <row r="125" spans="1:12" s="11" customFormat="1" ht="27" customHeight="1">
      <c r="A125" s="65">
        <v>14</v>
      </c>
      <c r="B125" s="22" t="s">
        <v>59</v>
      </c>
      <c r="C125" s="151" t="s">
        <v>214</v>
      </c>
      <c r="D125" s="43">
        <v>8976</v>
      </c>
      <c r="E125" s="17">
        <v>45902</v>
      </c>
      <c r="F125" s="54">
        <f t="shared" si="60"/>
        <v>-3976</v>
      </c>
      <c r="G125" s="43"/>
      <c r="H125" s="86">
        <v>5000</v>
      </c>
      <c r="I125" s="17"/>
      <c r="J125" s="43">
        <f t="shared" si="64"/>
        <v>5000</v>
      </c>
      <c r="K125" s="16"/>
      <c r="L125" s="12"/>
    </row>
    <row r="126" spans="1:12" s="11" customFormat="1" ht="27" customHeight="1">
      <c r="A126" s="65">
        <v>14</v>
      </c>
      <c r="B126" s="22" t="s">
        <v>59</v>
      </c>
      <c r="C126" s="151" t="s">
        <v>215</v>
      </c>
      <c r="D126" s="43">
        <v>10044</v>
      </c>
      <c r="E126" s="17">
        <v>45903</v>
      </c>
      <c r="F126" s="54">
        <f t="shared" si="48"/>
        <v>-5044</v>
      </c>
      <c r="G126" s="43"/>
      <c r="H126" s="86">
        <v>5000</v>
      </c>
      <c r="I126" s="17"/>
      <c r="J126" s="43">
        <f t="shared" si="61"/>
        <v>5000</v>
      </c>
      <c r="K126" s="16"/>
      <c r="L126" s="12"/>
    </row>
    <row r="127" spans="1:12" s="13" customFormat="1" ht="25.5" customHeight="1">
      <c r="A127" s="153" t="s">
        <v>46</v>
      </c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2"/>
    </row>
    <row r="128" spans="1:12" s="11" customFormat="1" ht="27" customHeight="1">
      <c r="A128" s="65">
        <v>1</v>
      </c>
      <c r="B128" s="47" t="s">
        <v>165</v>
      </c>
      <c r="C128" s="24" t="s">
        <v>166</v>
      </c>
      <c r="D128" s="43">
        <v>2838</v>
      </c>
      <c r="E128" s="15">
        <v>45847</v>
      </c>
      <c r="F128" s="54">
        <f>J128-D128</f>
        <v>-577</v>
      </c>
      <c r="G128" s="43">
        <v>2011</v>
      </c>
      <c r="H128" s="41">
        <v>250</v>
      </c>
      <c r="I128" s="15">
        <v>45847</v>
      </c>
      <c r="J128" s="43">
        <f>G128+H128</f>
        <v>2261</v>
      </c>
      <c r="K128" s="16" t="s">
        <v>203</v>
      </c>
      <c r="L128" s="12"/>
    </row>
    <row r="129" spans="1:12" s="11" customFormat="1" ht="27" hidden="1" customHeight="1">
      <c r="A129" s="65">
        <v>2</v>
      </c>
      <c r="B129" s="47" t="s">
        <v>165</v>
      </c>
      <c r="C129" s="24" t="s">
        <v>177</v>
      </c>
      <c r="D129" s="43">
        <v>3572</v>
      </c>
      <c r="E129" s="15">
        <v>45611</v>
      </c>
      <c r="F129" s="54">
        <f>J129-D129</f>
        <v>250</v>
      </c>
      <c r="G129" s="43">
        <v>3572</v>
      </c>
      <c r="H129" s="41">
        <v>250</v>
      </c>
      <c r="I129" s="15">
        <v>45611</v>
      </c>
      <c r="J129" s="43">
        <f>G129+H129</f>
        <v>3822</v>
      </c>
      <c r="K129" s="16" t="s">
        <v>203</v>
      </c>
      <c r="L129" s="12"/>
    </row>
    <row r="130" spans="1:12" s="11" customFormat="1" ht="27" customHeight="1">
      <c r="A130" s="65">
        <v>3</v>
      </c>
      <c r="B130" s="47" t="s">
        <v>88</v>
      </c>
      <c r="C130" s="24" t="s">
        <v>186</v>
      </c>
      <c r="D130" s="43">
        <v>38663</v>
      </c>
      <c r="E130" s="15">
        <v>45901</v>
      </c>
      <c r="F130" s="54">
        <f>J130-D130</f>
        <v>250</v>
      </c>
      <c r="G130" s="43">
        <v>38663</v>
      </c>
      <c r="H130" s="41">
        <v>250</v>
      </c>
      <c r="I130" s="15">
        <v>45892</v>
      </c>
      <c r="J130" s="43">
        <f>G130+H130</f>
        <v>38913</v>
      </c>
      <c r="K130" s="16"/>
      <c r="L130" s="12"/>
    </row>
    <row r="131" spans="1:12" s="11" customFormat="1" ht="27" customHeight="1">
      <c r="A131" s="65">
        <v>4</v>
      </c>
      <c r="B131" s="47" t="s">
        <v>88</v>
      </c>
      <c r="C131" s="24" t="s">
        <v>130</v>
      </c>
      <c r="D131" s="43">
        <v>24050</v>
      </c>
      <c r="E131" s="15">
        <v>45892</v>
      </c>
      <c r="F131" s="54">
        <f>J131-D131</f>
        <v>250</v>
      </c>
      <c r="G131" s="43">
        <v>24050</v>
      </c>
      <c r="H131" s="41">
        <v>250</v>
      </c>
      <c r="I131" s="15">
        <v>45892</v>
      </c>
      <c r="J131" s="43">
        <f>G131+H131</f>
        <v>24300</v>
      </c>
      <c r="K131" s="16"/>
      <c r="L131" s="12"/>
    </row>
    <row r="132" spans="1:12" s="13" customFormat="1" ht="26.25" customHeight="1">
      <c r="A132" s="153" t="s">
        <v>173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2"/>
    </row>
    <row r="133" spans="1:12" s="13" customFormat="1" ht="26.25" customHeight="1">
      <c r="A133" s="95">
        <v>1</v>
      </c>
      <c r="B133" s="105" t="s">
        <v>176</v>
      </c>
      <c r="C133" s="122" t="s">
        <v>174</v>
      </c>
      <c r="D133" s="100">
        <v>53915</v>
      </c>
      <c r="E133" s="101">
        <v>45902</v>
      </c>
      <c r="F133" s="54">
        <f t="shared" ref="F133:F134" si="65">J133-D133</f>
        <v>9176</v>
      </c>
      <c r="G133" s="100">
        <v>53091</v>
      </c>
      <c r="H133" s="86">
        <v>10000</v>
      </c>
      <c r="I133" s="101">
        <v>45777</v>
      </c>
      <c r="J133" s="85">
        <f t="shared" ref="J133:J134" si="66">G133+H133</f>
        <v>63091</v>
      </c>
      <c r="K133" s="100"/>
      <c r="L133" s="12"/>
    </row>
    <row r="134" spans="1:12" s="13" customFormat="1" ht="26.25" hidden="1" customHeight="1">
      <c r="A134" s="99">
        <v>2</v>
      </c>
      <c r="B134" s="105" t="s">
        <v>176</v>
      </c>
      <c r="C134" s="122" t="s">
        <v>175</v>
      </c>
      <c r="D134" s="95">
        <v>108454</v>
      </c>
      <c r="E134" s="96">
        <v>45773</v>
      </c>
      <c r="F134" s="54">
        <f t="shared" si="65"/>
        <v>1750</v>
      </c>
      <c r="G134" s="100">
        <v>100204</v>
      </c>
      <c r="H134" s="86">
        <v>10000</v>
      </c>
      <c r="I134" s="101">
        <v>45487</v>
      </c>
      <c r="J134" s="85">
        <f t="shared" si="66"/>
        <v>110204</v>
      </c>
      <c r="K134" s="100" t="s">
        <v>142</v>
      </c>
      <c r="L134" s="12"/>
    </row>
    <row r="135" spans="1:12" s="13" customFormat="1" ht="26.25" customHeight="1">
      <c r="A135" s="153" t="s">
        <v>98</v>
      </c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2"/>
    </row>
    <row r="136" spans="1:12" s="13" customFormat="1" ht="26.25" customHeight="1">
      <c r="A136" s="95">
        <v>1</v>
      </c>
      <c r="B136" s="105" t="s">
        <v>99</v>
      </c>
      <c r="C136" s="100" t="s">
        <v>127</v>
      </c>
      <c r="D136" s="100">
        <v>174511</v>
      </c>
      <c r="E136" s="101">
        <v>45616</v>
      </c>
      <c r="F136" s="54">
        <f t="shared" ref="F136:F140" si="67">J136-D136</f>
        <v>7304</v>
      </c>
      <c r="G136" s="100">
        <v>171815</v>
      </c>
      <c r="H136" s="86">
        <v>10000</v>
      </c>
      <c r="I136" s="101">
        <v>45461</v>
      </c>
      <c r="J136" s="85">
        <f t="shared" ref="J136" si="68">G136+H136</f>
        <v>181815</v>
      </c>
      <c r="K136" s="100"/>
      <c r="L136" s="12"/>
    </row>
    <row r="137" spans="1:12" s="13" customFormat="1" ht="15" hidden="1" customHeight="1">
      <c r="A137" s="99">
        <v>59</v>
      </c>
      <c r="B137" s="105" t="s">
        <v>99</v>
      </c>
      <c r="C137" s="100" t="s">
        <v>100</v>
      </c>
      <c r="D137" s="100">
        <v>230188</v>
      </c>
      <c r="E137" s="101">
        <v>45457</v>
      </c>
      <c r="F137" s="54">
        <f t="shared" ref="F137" si="69">J137-D137</f>
        <v>10000</v>
      </c>
      <c r="G137" s="100">
        <v>230188</v>
      </c>
      <c r="H137" s="86">
        <v>10000</v>
      </c>
      <c r="I137" s="101">
        <v>45457</v>
      </c>
      <c r="J137" s="85">
        <f t="shared" ref="J137" si="70">G137+H137</f>
        <v>240188</v>
      </c>
      <c r="K137" s="100"/>
      <c r="L137" s="12"/>
    </row>
    <row r="138" spans="1:12" s="13" customFormat="1" ht="26.25" customHeight="1">
      <c r="A138" s="99">
        <v>2</v>
      </c>
      <c r="B138" s="106" t="s">
        <v>99</v>
      </c>
      <c r="C138" s="122" t="s">
        <v>110</v>
      </c>
      <c r="D138" s="95">
        <v>50970</v>
      </c>
      <c r="E138" s="96">
        <v>45903</v>
      </c>
      <c r="F138" s="54">
        <f t="shared" si="67"/>
        <v>630</v>
      </c>
      <c r="G138" s="100">
        <v>41600</v>
      </c>
      <c r="H138" s="86">
        <v>10000</v>
      </c>
      <c r="I138" s="101">
        <v>45810</v>
      </c>
      <c r="J138" s="85">
        <f t="shared" ref="J138" si="71">G138+H138</f>
        <v>51600</v>
      </c>
      <c r="K138" s="100"/>
      <c r="L138" s="12"/>
    </row>
    <row r="139" spans="1:12" s="13" customFormat="1" ht="26.25" customHeight="1">
      <c r="A139" s="111"/>
      <c r="B139" s="173" t="s">
        <v>128</v>
      </c>
      <c r="C139" s="174"/>
      <c r="D139" s="174"/>
      <c r="E139" s="174"/>
      <c r="F139" s="174"/>
      <c r="G139" s="174"/>
      <c r="H139" s="174"/>
      <c r="I139" s="174"/>
      <c r="J139" s="174"/>
      <c r="K139" s="174"/>
      <c r="L139" s="12"/>
    </row>
    <row r="140" spans="1:12" s="13" customFormat="1" ht="26.25" customHeight="1">
      <c r="A140" s="99">
        <v>1</v>
      </c>
      <c r="B140" s="106" t="s">
        <v>129</v>
      </c>
      <c r="C140" s="122" t="s">
        <v>149</v>
      </c>
      <c r="D140" s="95" t="s">
        <v>152</v>
      </c>
      <c r="E140" s="96">
        <v>45541</v>
      </c>
      <c r="F140" s="54" t="e">
        <f t="shared" si="67"/>
        <v>#VALUE!</v>
      </c>
      <c r="G140" s="95">
        <v>0</v>
      </c>
      <c r="H140" s="86">
        <v>250</v>
      </c>
      <c r="I140" s="96">
        <v>45509</v>
      </c>
      <c r="J140" s="85">
        <v>250</v>
      </c>
      <c r="K140" s="95"/>
      <c r="L140" s="12"/>
    </row>
    <row r="141" spans="1:12" s="13" customFormat="1" ht="26.25" customHeight="1">
      <c r="A141" s="99">
        <v>2</v>
      </c>
      <c r="B141" s="106" t="s">
        <v>128</v>
      </c>
      <c r="C141" s="122" t="s">
        <v>150</v>
      </c>
      <c r="D141" s="95">
        <v>462</v>
      </c>
      <c r="E141" s="96">
        <v>45574</v>
      </c>
      <c r="F141" s="54">
        <f>J141-D141</f>
        <v>250</v>
      </c>
      <c r="G141" s="100">
        <v>462</v>
      </c>
      <c r="H141" s="86">
        <v>250</v>
      </c>
      <c r="I141" s="101">
        <v>45574</v>
      </c>
      <c r="J141" s="85">
        <f t="shared" ref="J141" si="72">G141+H141</f>
        <v>712</v>
      </c>
      <c r="K141" s="95"/>
      <c r="L141" s="12"/>
    </row>
    <row r="142" spans="1:12" s="13" customFormat="1" ht="26.25" customHeight="1">
      <c r="A142" s="153" t="s">
        <v>205</v>
      </c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2"/>
    </row>
    <row r="143" spans="1:12" s="13" customFormat="1" ht="26.25" customHeight="1">
      <c r="A143" s="99">
        <v>1</v>
      </c>
      <c r="B143" s="106" t="s">
        <v>205</v>
      </c>
      <c r="C143" s="122" t="s">
        <v>206</v>
      </c>
      <c r="D143" s="43">
        <v>199567</v>
      </c>
      <c r="E143" s="15">
        <v>45876</v>
      </c>
      <c r="F143" s="54">
        <f t="shared" ref="F143" si="73">J143-D143</f>
        <v>10000</v>
      </c>
      <c r="G143" s="43">
        <v>199567</v>
      </c>
      <c r="H143" s="41">
        <v>10000</v>
      </c>
      <c r="I143" s="15">
        <v>45876</v>
      </c>
      <c r="J143" s="43">
        <f t="shared" ref="J143" si="74">G143+H143</f>
        <v>209567</v>
      </c>
      <c r="K143" s="95"/>
      <c r="L143" s="12"/>
    </row>
    <row r="144" spans="1:12" s="13" customFormat="1" ht="26.25" customHeight="1">
      <c r="A144" s="153" t="s">
        <v>200</v>
      </c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2"/>
    </row>
    <row r="145" spans="1:12" s="11" customFormat="1" ht="21.75" customHeight="1">
      <c r="A145" s="66">
        <v>1</v>
      </c>
      <c r="B145" s="44" t="s">
        <v>201</v>
      </c>
      <c r="C145" s="19" t="s">
        <v>199</v>
      </c>
      <c r="D145" s="62">
        <v>7538</v>
      </c>
      <c r="E145" s="17">
        <v>45783</v>
      </c>
      <c r="F145" s="50">
        <f>J145-D145</f>
        <v>250</v>
      </c>
      <c r="G145" s="62">
        <v>7538</v>
      </c>
      <c r="H145" s="41">
        <v>250</v>
      </c>
      <c r="I145" s="17">
        <v>45783</v>
      </c>
      <c r="J145" s="43">
        <f>G145+H145</f>
        <v>7788</v>
      </c>
      <c r="K145" s="63"/>
      <c r="L145" s="12"/>
    </row>
    <row r="146" spans="1:12" s="13" customFormat="1" ht="25.5" customHeight="1">
      <c r="A146" s="153" t="s">
        <v>47</v>
      </c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2"/>
    </row>
    <row r="147" spans="1:12" s="11" customFormat="1" ht="23.25">
      <c r="A147" s="65">
        <v>1</v>
      </c>
      <c r="B147" s="44" t="s">
        <v>47</v>
      </c>
      <c r="C147" s="24" t="s">
        <v>180</v>
      </c>
      <c r="D147" s="43"/>
      <c r="E147" s="17"/>
      <c r="F147" s="50">
        <f>J147-D147</f>
        <v>250</v>
      </c>
      <c r="G147" s="43">
        <v>0</v>
      </c>
      <c r="H147" s="41">
        <v>250</v>
      </c>
      <c r="I147" s="17"/>
      <c r="J147" s="43">
        <f>G147+H147</f>
        <v>250</v>
      </c>
      <c r="K147" s="70"/>
      <c r="L147" s="12"/>
    </row>
    <row r="148" spans="1:12" s="11" customFormat="1" ht="23.25">
      <c r="A148" s="89">
        <v>2</v>
      </c>
      <c r="B148" s="44" t="s">
        <v>47</v>
      </c>
      <c r="C148" s="24" t="s">
        <v>179</v>
      </c>
      <c r="D148" s="43">
        <v>360</v>
      </c>
      <c r="E148" s="98">
        <v>45875</v>
      </c>
      <c r="F148" s="50">
        <f>J148-D148</f>
        <v>250</v>
      </c>
      <c r="G148" s="43">
        <v>360</v>
      </c>
      <c r="H148" s="41">
        <v>250</v>
      </c>
      <c r="I148" s="17">
        <v>45783</v>
      </c>
      <c r="J148" s="43">
        <f>G148+H148</f>
        <v>610</v>
      </c>
      <c r="K148" s="63"/>
      <c r="L148" s="12"/>
    </row>
    <row r="149" spans="1:12" s="13" customFormat="1" ht="26.25" customHeight="1">
      <c r="A149" s="153" t="s">
        <v>114</v>
      </c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2"/>
    </row>
    <row r="150" spans="1:12" s="13" customFormat="1" ht="26.25" customHeight="1">
      <c r="A150" s="68">
        <v>1</v>
      </c>
      <c r="B150" s="104" t="s">
        <v>113</v>
      </c>
      <c r="C150" s="68" t="s">
        <v>115</v>
      </c>
      <c r="D150" s="68">
        <v>1987</v>
      </c>
      <c r="E150" s="72">
        <v>45896</v>
      </c>
      <c r="F150" s="54">
        <f>J150-D150</f>
        <v>250</v>
      </c>
      <c r="G150" s="68">
        <v>1987</v>
      </c>
      <c r="H150" s="68">
        <v>250</v>
      </c>
      <c r="I150" s="72">
        <v>45896</v>
      </c>
      <c r="J150" s="68">
        <f>G150+H150</f>
        <v>2237</v>
      </c>
      <c r="K150" s="68"/>
      <c r="L150" s="12"/>
    </row>
    <row r="151" spans="1:12" s="13" customFormat="1" ht="26.25" customHeight="1">
      <c r="A151" s="102"/>
      <c r="B151" s="171" t="s">
        <v>48</v>
      </c>
      <c r="C151" s="172"/>
      <c r="D151" s="172"/>
      <c r="E151" s="172"/>
      <c r="F151" s="172"/>
      <c r="G151" s="172"/>
      <c r="H151" s="172"/>
      <c r="I151" s="172"/>
      <c r="J151" s="172"/>
      <c r="K151" s="172"/>
      <c r="L151" s="12"/>
    </row>
    <row r="152" spans="1:12" s="11" customFormat="1" ht="24" customHeight="1">
      <c r="A152" s="81">
        <v>1</v>
      </c>
      <c r="B152" s="82" t="s">
        <v>62</v>
      </c>
      <c r="C152" s="83" t="s">
        <v>70</v>
      </c>
      <c r="D152" s="84">
        <v>127450</v>
      </c>
      <c r="E152" s="17">
        <v>45872</v>
      </c>
      <c r="F152" s="54">
        <f>J152-D152</f>
        <v>-18</v>
      </c>
      <c r="G152" s="85">
        <v>117432</v>
      </c>
      <c r="H152" s="86">
        <v>10000</v>
      </c>
      <c r="I152" s="87">
        <v>45861</v>
      </c>
      <c r="J152" s="43">
        <f>G152+H152</f>
        <v>127432</v>
      </c>
      <c r="K152" s="16" t="s">
        <v>203</v>
      </c>
      <c r="L152" s="12"/>
    </row>
    <row r="153" spans="1:12" s="11" customFormat="1" ht="24" customHeight="1" thickBot="1">
      <c r="A153" s="120">
        <v>2</v>
      </c>
      <c r="B153" s="73" t="s">
        <v>62</v>
      </c>
      <c r="C153" s="74" t="s">
        <v>92</v>
      </c>
      <c r="D153" s="75">
        <v>99494</v>
      </c>
      <c r="E153" s="118">
        <v>45871</v>
      </c>
      <c r="F153" s="77">
        <f>J153-D153</f>
        <v>8486</v>
      </c>
      <c r="G153" s="78">
        <v>97980</v>
      </c>
      <c r="H153" s="79">
        <v>10000</v>
      </c>
      <c r="I153" s="80">
        <v>45863</v>
      </c>
      <c r="J153" s="117">
        <f>G153+H153</f>
        <v>107980</v>
      </c>
      <c r="K153" s="119"/>
      <c r="L153" s="12"/>
    </row>
    <row r="154" spans="1:12">
      <c r="A154" s="1"/>
      <c r="B154" s="1"/>
      <c r="D154" s="9"/>
      <c r="E154" s="9"/>
      <c r="F154"/>
    </row>
    <row r="155" spans="1:12">
      <c r="A155" s="1"/>
      <c r="B155" s="1"/>
      <c r="D155" s="9"/>
      <c r="E155" s="9"/>
      <c r="F155"/>
    </row>
    <row r="156" spans="1:12">
      <c r="A156" s="1"/>
      <c r="B156" s="1"/>
      <c r="D156" s="9"/>
      <c r="E156" s="9"/>
      <c r="F156"/>
    </row>
    <row r="157" spans="1:12">
      <c r="A157" s="1"/>
      <c r="B157" s="1"/>
      <c r="D157" s="9"/>
      <c r="E157" s="9"/>
      <c r="F157"/>
    </row>
    <row r="158" spans="1:12">
      <c r="A158" s="1"/>
      <c r="B158" s="1"/>
      <c r="D158" s="9"/>
      <c r="E158" s="9"/>
      <c r="F158"/>
    </row>
    <row r="159" spans="1:12">
      <c r="A159" s="1"/>
      <c r="B159" s="1"/>
      <c r="D159" s="9"/>
      <c r="E159" s="9"/>
      <c r="F159"/>
    </row>
    <row r="160" spans="1:12">
      <c r="A160" s="1"/>
      <c r="B160" s="1"/>
      <c r="D160" s="9"/>
      <c r="E160" s="9"/>
      <c r="F160"/>
    </row>
    <row r="161" spans="1:6">
      <c r="A161" s="1"/>
      <c r="B161" s="1"/>
      <c r="D161" s="9"/>
      <c r="E161" s="9"/>
      <c r="F161"/>
    </row>
    <row r="162" spans="1:6">
      <c r="A162" s="1"/>
      <c r="B162" s="1"/>
      <c r="D162" s="9"/>
      <c r="E162" s="9"/>
      <c r="F162"/>
    </row>
    <row r="163" spans="1:6">
      <c r="A163" s="1"/>
      <c r="B163" s="1"/>
      <c r="D163" s="9"/>
      <c r="E163" s="9"/>
      <c r="F163"/>
    </row>
    <row r="164" spans="1:6">
      <c r="A164" s="1"/>
      <c r="B164" s="1"/>
      <c r="D164" s="9"/>
      <c r="E164" s="9"/>
      <c r="F164"/>
    </row>
    <row r="165" spans="1:6">
      <c r="A165" s="1"/>
      <c r="B165" s="1"/>
      <c r="D165" s="9"/>
      <c r="E165" s="9"/>
      <c r="F165"/>
    </row>
    <row r="166" spans="1:6">
      <c r="A166" s="1"/>
      <c r="B166" s="1"/>
      <c r="D166" s="9"/>
      <c r="E166" s="9"/>
      <c r="F166"/>
    </row>
    <row r="167" spans="1:6">
      <c r="A167" s="1"/>
      <c r="B167" s="1"/>
      <c r="D167" s="9"/>
      <c r="E167" s="9"/>
      <c r="F167"/>
    </row>
    <row r="168" spans="1:6">
      <c r="A168" s="1"/>
      <c r="B168" s="1"/>
      <c r="D168" s="9"/>
      <c r="E168" s="9"/>
      <c r="F168"/>
    </row>
    <row r="169" spans="1:6">
      <c r="A169" s="1"/>
      <c r="B169" s="1"/>
      <c r="D169" s="9"/>
      <c r="E169" s="9"/>
      <c r="F169"/>
    </row>
    <row r="170" spans="1:6">
      <c r="A170" s="1"/>
      <c r="B170" s="1"/>
      <c r="D170" s="9"/>
      <c r="E170" s="9"/>
      <c r="F170"/>
    </row>
    <row r="171" spans="1:6">
      <c r="A171" s="1"/>
      <c r="B171" s="1"/>
      <c r="D171" s="9"/>
      <c r="E171" s="9"/>
      <c r="F171"/>
    </row>
    <row r="172" spans="1:6">
      <c r="A172" s="1"/>
      <c r="B172" s="1"/>
      <c r="D172" s="9"/>
      <c r="E172" s="9"/>
      <c r="F172"/>
    </row>
    <row r="173" spans="1:6">
      <c r="A173" s="1"/>
      <c r="B173" s="1"/>
      <c r="D173" s="9"/>
      <c r="E173" s="9"/>
      <c r="F173"/>
    </row>
    <row r="174" spans="1:6">
      <c r="A174" s="1"/>
      <c r="B174" s="1"/>
      <c r="D174" s="9"/>
      <c r="E174" s="9"/>
      <c r="F174"/>
    </row>
    <row r="175" spans="1:6">
      <c r="F175"/>
    </row>
    <row r="176" spans="1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</sheetData>
  <mergeCells count="34">
    <mergeCell ref="A132:K132"/>
    <mergeCell ref="B151:K151"/>
    <mergeCell ref="A99:K99"/>
    <mergeCell ref="A95:K95"/>
    <mergeCell ref="A149:K149"/>
    <mergeCell ref="A102:K102"/>
    <mergeCell ref="A127:K127"/>
    <mergeCell ref="A135:K135"/>
    <mergeCell ref="A146:K146"/>
    <mergeCell ref="A142:K142"/>
    <mergeCell ref="B139:K139"/>
    <mergeCell ref="A144:K144"/>
    <mergeCell ref="B1:K1"/>
    <mergeCell ref="A2:I4"/>
    <mergeCell ref="J3:K3"/>
    <mergeCell ref="A5:A6"/>
    <mergeCell ref="B5:B6"/>
    <mergeCell ref="E5:E6"/>
    <mergeCell ref="G5:I5"/>
    <mergeCell ref="J5:K5"/>
    <mergeCell ref="A9:K9"/>
    <mergeCell ref="A13:K13"/>
    <mergeCell ref="A28:K28"/>
    <mergeCell ref="A93:K93"/>
    <mergeCell ref="A45:K45"/>
    <mergeCell ref="A40:K40"/>
    <mergeCell ref="A59:K59"/>
    <mergeCell ref="A74:K74"/>
    <mergeCell ref="A77:K77"/>
    <mergeCell ref="A90:K90"/>
    <mergeCell ref="A88:K88"/>
    <mergeCell ref="A42:K42"/>
    <mergeCell ref="A61:K61"/>
    <mergeCell ref="A50:K50"/>
  </mergeCells>
  <phoneticPr fontId="17" type="noConversion"/>
  <conditionalFormatting sqref="F10:F12 F14:F27 F29:F39 F41 F46:F49 F75:F76 F78:F87 F89 F133:F134 F51:F58 F43:F44 F103:F126 F62:F73">
    <cfRule type="cellIs" dxfId="29" priority="48" operator="between">
      <formula>21</formula>
      <formula>120</formula>
    </cfRule>
    <cfRule type="cellIs" dxfId="28" priority="49" operator="between">
      <formula>0</formula>
      <formula>20</formula>
    </cfRule>
  </conditionalFormatting>
  <conditionalFormatting sqref="F10:F12 F89 F41 F46:F49 F133:F134 F75:F76 F78:F87 F14:F27 F29:F39 F51:F58 F43:F44 F103:F126 F62:F73">
    <cfRule type="colorScale" priority="47">
      <colorScale>
        <cfvo type="num" val="5"/>
        <cfvo type="num" val="15"/>
        <cfvo type="num" val="16"/>
        <color rgb="FFC00000"/>
        <color rgb="FFFFFF00"/>
        <color rgb="FF00B050"/>
      </colorScale>
    </cfRule>
  </conditionalFormatting>
  <conditionalFormatting sqref="F60">
    <cfRule type="colorScale" priority="13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27" priority="14" operator="between">
      <formula>21</formula>
      <formula>120</formula>
    </cfRule>
    <cfRule type="cellIs" dxfId="26" priority="15" operator="between">
      <formula>0</formula>
      <formula>20</formula>
    </cfRule>
  </conditionalFormatting>
  <conditionalFormatting sqref="F91:F92 F94 F96:F98 F100:F101 F136:F138 F140:F141">
    <cfRule type="cellIs" dxfId="25" priority="44" operator="between">
      <formula>21</formula>
      <formula>120</formula>
    </cfRule>
    <cfRule type="cellIs" dxfId="24" priority="45" operator="between">
      <formula>0</formula>
      <formula>20</formula>
    </cfRule>
  </conditionalFormatting>
  <conditionalFormatting sqref="F128:F131">
    <cfRule type="colorScale" priority="16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23" priority="17" operator="between">
      <formula>21</formula>
      <formula>120</formula>
    </cfRule>
    <cfRule type="cellIs" dxfId="22" priority="18" operator="between">
      <formula>0</formula>
      <formula>20</formula>
    </cfRule>
  </conditionalFormatting>
  <conditionalFormatting sqref="F136:F138 F140:F141 F94 F91:F92 F100:F101 F96:F98">
    <cfRule type="colorScale" priority="43">
      <colorScale>
        <cfvo type="num" val="5"/>
        <cfvo type="num" val="15"/>
        <cfvo type="num" val="16"/>
        <color rgb="FFC00000"/>
        <color rgb="FFFFFF00"/>
        <color rgb="FF00B050"/>
      </colorScale>
    </cfRule>
  </conditionalFormatting>
  <conditionalFormatting sqref="F143">
    <cfRule type="colorScale" priority="1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21" priority="2" operator="between">
      <formula>21</formula>
      <formula>120</formula>
    </cfRule>
    <cfRule type="cellIs" dxfId="20" priority="3" operator="between">
      <formula>0</formula>
      <formula>20</formula>
    </cfRule>
  </conditionalFormatting>
  <conditionalFormatting sqref="F145">
    <cfRule type="colorScale" priority="19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19" priority="20" operator="between">
      <formula>21</formula>
      <formula>120</formula>
    </cfRule>
    <cfRule type="cellIs" dxfId="18" priority="21" operator="between">
      <formula>0</formula>
      <formula>20</formula>
    </cfRule>
  </conditionalFormatting>
  <conditionalFormatting sqref="F147:F148">
    <cfRule type="colorScale" priority="40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17" priority="41" operator="between">
      <formula>21</formula>
      <formula>120</formula>
    </cfRule>
    <cfRule type="cellIs" dxfId="16" priority="42" operator="between">
      <formula>0</formula>
      <formula>20</formula>
    </cfRule>
  </conditionalFormatting>
  <conditionalFormatting sqref="F150">
    <cfRule type="colorScale" priority="7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15" priority="8" operator="between">
      <formula>21</formula>
      <formula>120</formula>
    </cfRule>
    <cfRule type="cellIs" dxfId="14" priority="9" operator="between">
      <formula>0</formula>
      <formula>20</formula>
    </cfRule>
  </conditionalFormatting>
  <conditionalFormatting sqref="F152:F153">
    <cfRule type="colorScale" priority="34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13" priority="35" operator="between">
      <formula>21</formula>
      <formula>120</formula>
    </cfRule>
    <cfRule type="cellIs" dxfId="12" priority="36" operator="between">
      <formula>0</formula>
      <formula>20</formula>
    </cfRule>
  </conditionalFormatting>
  <conditionalFormatting sqref="G7">
    <cfRule type="cellIs" dxfId="11" priority="46" stopIfTrue="1" operator="greaterThanOrEqual">
      <formula>200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3F4C-610A-49EA-A01D-A65A6313D277}">
  <dimension ref="A1:L119"/>
  <sheetViews>
    <sheetView topLeftCell="A2" workbookViewId="0">
      <selection activeCell="G66" sqref="G66"/>
    </sheetView>
  </sheetViews>
  <sheetFormatPr defaultRowHeight="15"/>
  <cols>
    <col min="1" max="1" width="5.7109375" customWidth="1"/>
    <col min="2" max="2" width="45.42578125" bestFit="1" customWidth="1"/>
    <col min="3" max="3" width="12.28515625" style="1" customWidth="1"/>
    <col min="4" max="5" width="13.42578125" style="2" customWidth="1"/>
    <col min="6" max="6" width="23.42578125" style="1" customWidth="1"/>
    <col min="7" max="7" width="14" style="10" customWidth="1"/>
    <col min="9" max="9" width="14.7109375" style="14" customWidth="1"/>
    <col min="10" max="10" width="14" customWidth="1"/>
    <col min="11" max="11" width="17" bestFit="1" customWidth="1"/>
    <col min="12" max="12" width="17.28515625" customWidth="1"/>
  </cols>
  <sheetData>
    <row r="1" spans="1:12" ht="31.5" customHeight="1">
      <c r="A1" s="53"/>
      <c r="B1" s="155" t="s">
        <v>104</v>
      </c>
      <c r="C1" s="155"/>
      <c r="D1" s="155"/>
      <c r="E1" s="155"/>
      <c r="F1" s="155"/>
      <c r="G1" s="155"/>
      <c r="H1" s="155"/>
      <c r="I1" s="155"/>
      <c r="J1" s="155"/>
      <c r="K1" s="155"/>
    </row>
    <row r="2" spans="1:12" ht="15.75" customHeight="1" thickBot="1">
      <c r="A2" s="175" t="s">
        <v>35</v>
      </c>
      <c r="B2" s="175"/>
      <c r="C2" s="175"/>
      <c r="D2" s="175"/>
      <c r="E2" s="175"/>
      <c r="F2" s="175"/>
      <c r="G2" s="175"/>
      <c r="H2" s="175"/>
      <c r="I2" s="175"/>
    </row>
    <row r="3" spans="1:12" ht="27" customHeight="1" thickBot="1">
      <c r="A3" s="175"/>
      <c r="B3" s="175"/>
      <c r="C3" s="175"/>
      <c r="D3" s="175"/>
      <c r="E3" s="175"/>
      <c r="F3" s="175"/>
      <c r="G3" s="175"/>
      <c r="H3" s="175"/>
      <c r="I3" s="175"/>
      <c r="J3" s="158">
        <f ca="1">TODAY()</f>
        <v>45904</v>
      </c>
      <c r="K3" s="159"/>
    </row>
    <row r="4" spans="1:12" ht="17.25" customHeight="1" thickBot="1">
      <c r="A4" s="176"/>
      <c r="B4" s="176"/>
      <c r="C4" s="176"/>
      <c r="D4" s="176"/>
      <c r="E4" s="176"/>
      <c r="F4" s="176"/>
      <c r="G4" s="176"/>
      <c r="H4" s="176"/>
      <c r="I4" s="176"/>
    </row>
    <row r="5" spans="1:12" ht="18" customHeight="1" thickBot="1">
      <c r="A5" s="160" t="s">
        <v>7</v>
      </c>
      <c r="B5" s="162" t="s">
        <v>8</v>
      </c>
      <c r="C5" s="28" t="s">
        <v>34</v>
      </c>
      <c r="D5" s="28" t="s">
        <v>9</v>
      </c>
      <c r="E5" s="164" t="s">
        <v>10</v>
      </c>
      <c r="F5" s="51" t="s">
        <v>36</v>
      </c>
      <c r="G5" s="166" t="s">
        <v>11</v>
      </c>
      <c r="H5" s="167"/>
      <c r="I5" s="168"/>
      <c r="J5" s="169" t="s">
        <v>12</v>
      </c>
      <c r="K5" s="170"/>
    </row>
    <row r="6" spans="1:12" ht="20.25" customHeight="1" thickBot="1">
      <c r="A6" s="161"/>
      <c r="B6" s="163"/>
      <c r="C6" s="29"/>
      <c r="D6" s="29" t="s">
        <v>13</v>
      </c>
      <c r="E6" s="165"/>
      <c r="F6" s="52" t="s">
        <v>33</v>
      </c>
      <c r="G6" s="48" t="s">
        <v>14</v>
      </c>
      <c r="H6" s="48" t="s">
        <v>15</v>
      </c>
      <c r="I6" s="49" t="s">
        <v>10</v>
      </c>
      <c r="J6" s="30" t="s">
        <v>14</v>
      </c>
      <c r="K6" s="30" t="s">
        <v>15</v>
      </c>
    </row>
    <row r="7" spans="1:12" ht="16.5">
      <c r="A7" s="31"/>
      <c r="B7" s="32"/>
      <c r="C7" s="33"/>
      <c r="D7" s="34"/>
      <c r="E7" s="34"/>
      <c r="F7" s="35"/>
      <c r="G7" s="36"/>
      <c r="H7" s="36"/>
      <c r="I7" s="37"/>
      <c r="J7" s="37"/>
      <c r="K7" s="35"/>
    </row>
    <row r="8" spans="1:12" hidden="1">
      <c r="A8" s="7"/>
      <c r="B8" s="4"/>
      <c r="C8" s="3"/>
      <c r="D8" s="8"/>
      <c r="E8" s="8"/>
      <c r="F8" s="26"/>
      <c r="G8" s="8"/>
      <c r="H8" s="27"/>
      <c r="I8" s="5"/>
      <c r="J8" s="6"/>
      <c r="K8" s="6"/>
      <c r="L8" s="2"/>
    </row>
    <row r="9" spans="1:12" s="12" customFormat="1" hidden="1">
      <c r="A9" s="153" t="s">
        <v>16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/>
    </row>
    <row r="10" spans="1:12" s="13" customFormat="1" ht="25.5" hidden="1" customHeight="1">
      <c r="A10" s="55">
        <v>1</v>
      </c>
      <c r="B10" s="38" t="s">
        <v>65</v>
      </c>
      <c r="C10" s="21" t="s">
        <v>38</v>
      </c>
      <c r="D10" s="39">
        <v>1222.3</v>
      </c>
      <c r="E10" s="17">
        <v>45296</v>
      </c>
      <c r="F10" s="50">
        <f>J10-D10</f>
        <v>249.70000000000005</v>
      </c>
      <c r="G10" s="39">
        <v>1222</v>
      </c>
      <c r="H10" s="41">
        <v>250</v>
      </c>
      <c r="I10" s="17">
        <v>45296</v>
      </c>
      <c r="J10" s="56">
        <f>G10+H10</f>
        <v>1472</v>
      </c>
      <c r="K10" s="41">
        <v>250</v>
      </c>
      <c r="L10" s="12"/>
    </row>
    <row r="11" spans="1:12" s="13" customFormat="1" ht="25.5" hidden="1" customHeight="1">
      <c r="A11" s="55">
        <v>1</v>
      </c>
      <c r="B11" s="38" t="s">
        <v>87</v>
      </c>
      <c r="C11" s="21" t="s">
        <v>86</v>
      </c>
      <c r="D11" s="39"/>
      <c r="E11" s="17"/>
      <c r="F11" s="50">
        <f>J11-D11</f>
        <v>0</v>
      </c>
      <c r="G11" s="39"/>
      <c r="H11" s="41"/>
      <c r="I11" s="17"/>
      <c r="J11" s="56"/>
      <c r="K11" s="41"/>
      <c r="L11" s="12"/>
    </row>
    <row r="12" spans="1:12" s="12" customFormat="1" hidden="1">
      <c r="A12" s="153" t="s">
        <v>17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/>
    </row>
    <row r="13" spans="1:12" s="13" customFormat="1" ht="25.5" hidden="1" customHeight="1">
      <c r="A13" s="55">
        <v>1</v>
      </c>
      <c r="B13" s="38" t="s">
        <v>73</v>
      </c>
      <c r="C13" s="21" t="s">
        <v>105</v>
      </c>
      <c r="D13" s="39"/>
      <c r="E13" s="17"/>
      <c r="F13" s="50">
        <f t="shared" ref="F13:F15" si="0">J13-D13</f>
        <v>250</v>
      </c>
      <c r="G13" s="39"/>
      <c r="H13" s="41">
        <v>250</v>
      </c>
      <c r="I13" s="15"/>
      <c r="J13" s="56">
        <f>G13+H13</f>
        <v>250</v>
      </c>
      <c r="K13" s="41"/>
      <c r="L13"/>
    </row>
    <row r="14" spans="1:12" s="13" customFormat="1" ht="25.5" hidden="1" customHeight="1">
      <c r="A14" s="55">
        <v>2</v>
      </c>
      <c r="B14" s="38" t="s">
        <v>64</v>
      </c>
      <c r="C14" s="21" t="s">
        <v>72</v>
      </c>
      <c r="D14" s="39">
        <v>153</v>
      </c>
      <c r="E14" s="17">
        <v>45327</v>
      </c>
      <c r="F14" s="50">
        <f t="shared" si="0"/>
        <v>240</v>
      </c>
      <c r="G14" s="39">
        <v>143</v>
      </c>
      <c r="H14" s="41">
        <v>250</v>
      </c>
      <c r="I14" s="15">
        <v>45298</v>
      </c>
      <c r="J14" s="56">
        <f t="shared" ref="J14:J15" si="1">G14+H14</f>
        <v>393</v>
      </c>
      <c r="K14" s="41">
        <v>250</v>
      </c>
      <c r="L14"/>
    </row>
    <row r="15" spans="1:12" s="13" customFormat="1" ht="25.5" hidden="1" customHeight="1">
      <c r="A15" s="55">
        <v>3</v>
      </c>
      <c r="B15" s="38" t="s">
        <v>64</v>
      </c>
      <c r="C15" s="21" t="s">
        <v>75</v>
      </c>
      <c r="D15" s="39">
        <v>136</v>
      </c>
      <c r="E15" s="17">
        <v>45296</v>
      </c>
      <c r="F15" s="50">
        <f t="shared" si="0"/>
        <v>114</v>
      </c>
      <c r="G15" s="39">
        <v>0</v>
      </c>
      <c r="H15" s="41">
        <v>250</v>
      </c>
      <c r="I15" s="15">
        <v>45299</v>
      </c>
      <c r="J15" s="56">
        <f t="shared" si="1"/>
        <v>250</v>
      </c>
      <c r="K15" s="41">
        <v>250</v>
      </c>
      <c r="L15"/>
    </row>
    <row r="16" spans="1:12" s="13" customFormat="1" ht="25.5" hidden="1" customHeight="1">
      <c r="A16" s="153" t="s">
        <v>18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2"/>
    </row>
    <row r="17" spans="1:12" s="13" customFormat="1" ht="25.5" hidden="1" customHeight="1">
      <c r="A17" s="55">
        <v>1</v>
      </c>
      <c r="B17" s="22" t="s">
        <v>19</v>
      </c>
      <c r="C17" s="21" t="s">
        <v>106</v>
      </c>
      <c r="D17" s="39"/>
      <c r="E17" s="17"/>
      <c r="F17" s="50">
        <f t="shared" ref="F17:F21" si="2">J17-D17</f>
        <v>250</v>
      </c>
      <c r="G17" s="39"/>
      <c r="H17" s="41">
        <v>250</v>
      </c>
      <c r="I17" s="17"/>
      <c r="J17" s="56">
        <f>G17+H17</f>
        <v>250</v>
      </c>
      <c r="K17" s="41"/>
      <c r="L17" s="12"/>
    </row>
    <row r="18" spans="1:12" s="13" customFormat="1" ht="25.5" hidden="1" customHeight="1">
      <c r="A18" s="55">
        <v>2</v>
      </c>
      <c r="B18" s="22" t="s">
        <v>19</v>
      </c>
      <c r="C18" s="21" t="s">
        <v>106</v>
      </c>
      <c r="D18" s="39">
        <v>6141</v>
      </c>
      <c r="E18" s="17">
        <v>45327</v>
      </c>
      <c r="F18" s="50">
        <f t="shared" si="2"/>
        <v>250</v>
      </c>
      <c r="G18" s="39">
        <v>6141</v>
      </c>
      <c r="H18" s="41">
        <v>250</v>
      </c>
      <c r="I18" s="17">
        <v>45302</v>
      </c>
      <c r="J18" s="56">
        <f>G18+H18</f>
        <v>6391</v>
      </c>
      <c r="K18" s="41" t="s">
        <v>68</v>
      </c>
      <c r="L18" s="12"/>
    </row>
    <row r="19" spans="1:12" s="13" customFormat="1" ht="25.5" hidden="1" customHeight="1">
      <c r="A19" s="55"/>
      <c r="B19" s="22" t="s">
        <v>79</v>
      </c>
      <c r="C19" s="21" t="s">
        <v>101</v>
      </c>
      <c r="D19" s="39">
        <v>726</v>
      </c>
      <c r="E19" s="17">
        <v>45327</v>
      </c>
      <c r="F19" s="50">
        <f t="shared" si="2"/>
        <v>-476</v>
      </c>
      <c r="G19" s="39">
        <v>1</v>
      </c>
      <c r="H19" s="41">
        <v>250</v>
      </c>
      <c r="I19" s="17"/>
      <c r="J19" s="56">
        <v>250</v>
      </c>
      <c r="K19" s="41"/>
      <c r="L19" s="12"/>
    </row>
    <row r="20" spans="1:12" s="13" customFormat="1" ht="25.5" hidden="1" customHeight="1">
      <c r="A20" s="55">
        <v>3</v>
      </c>
      <c r="B20" s="22" t="s">
        <v>79</v>
      </c>
      <c r="C20" s="21" t="s">
        <v>77</v>
      </c>
      <c r="D20" s="39">
        <v>484</v>
      </c>
      <c r="E20" s="17">
        <v>45327</v>
      </c>
      <c r="F20" s="50">
        <f t="shared" si="2"/>
        <v>174</v>
      </c>
      <c r="G20" s="39">
        <v>408</v>
      </c>
      <c r="H20" s="41">
        <v>250</v>
      </c>
      <c r="I20" s="17">
        <v>45310</v>
      </c>
      <c r="J20" s="56">
        <f>G20+H20</f>
        <v>658</v>
      </c>
      <c r="K20" s="41">
        <v>250</v>
      </c>
      <c r="L20" s="12"/>
    </row>
    <row r="21" spans="1:12" s="13" customFormat="1" ht="25.5" hidden="1" customHeight="1">
      <c r="A21" s="55">
        <v>4</v>
      </c>
      <c r="B21" s="22" t="s">
        <v>79</v>
      </c>
      <c r="C21" s="21" t="s">
        <v>78</v>
      </c>
      <c r="D21" s="39">
        <v>467</v>
      </c>
      <c r="E21" s="17">
        <v>45327</v>
      </c>
      <c r="F21" s="50">
        <f t="shared" si="2"/>
        <v>207</v>
      </c>
      <c r="G21" s="39">
        <v>424</v>
      </c>
      <c r="H21" s="41">
        <v>250</v>
      </c>
      <c r="I21" s="17">
        <v>45316</v>
      </c>
      <c r="J21" s="56">
        <f>G21+H21</f>
        <v>674</v>
      </c>
      <c r="K21" s="41">
        <v>250</v>
      </c>
      <c r="L21" s="12"/>
    </row>
    <row r="22" spans="1:12" s="13" customFormat="1" ht="25.5" customHeight="1">
      <c r="A22" s="153" t="s">
        <v>20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2"/>
    </row>
    <row r="23" spans="1:12" s="13" customFormat="1" ht="25.5" customHeight="1">
      <c r="A23" s="55">
        <v>1</v>
      </c>
      <c r="B23" s="22" t="s">
        <v>76</v>
      </c>
      <c r="C23" s="23" t="s">
        <v>107</v>
      </c>
      <c r="D23" s="43">
        <v>1076</v>
      </c>
      <c r="E23" s="109">
        <v>45373</v>
      </c>
      <c r="F23" s="50">
        <f>J23-D23</f>
        <v>126</v>
      </c>
      <c r="G23" s="43">
        <v>952</v>
      </c>
      <c r="H23" s="41">
        <v>250</v>
      </c>
      <c r="I23" s="40">
        <v>45336</v>
      </c>
      <c r="J23" s="57">
        <f>G23+H23</f>
        <v>1202</v>
      </c>
      <c r="K23" s="41"/>
      <c r="L23" s="12"/>
    </row>
    <row r="24" spans="1:12" s="13" customFormat="1" ht="25.5" hidden="1" customHeight="1">
      <c r="A24" s="153" t="s">
        <v>21</v>
      </c>
      <c r="B24" s="154" t="s">
        <v>3</v>
      </c>
      <c r="C24" s="154" t="s">
        <v>2</v>
      </c>
      <c r="D24" s="154"/>
      <c r="E24" s="154"/>
      <c r="F24" s="154"/>
      <c r="G24" s="154">
        <v>44370</v>
      </c>
      <c r="H24" s="154">
        <v>250</v>
      </c>
      <c r="I24" s="154"/>
      <c r="J24" s="154"/>
      <c r="K24" s="154">
        <v>250</v>
      </c>
      <c r="L24" s="12"/>
    </row>
    <row r="25" spans="1:12" s="13" customFormat="1" ht="25.5" hidden="1" customHeight="1">
      <c r="A25" s="55">
        <v>1</v>
      </c>
      <c r="B25" s="38" t="s">
        <v>22</v>
      </c>
      <c r="C25" s="23" t="s">
        <v>39</v>
      </c>
      <c r="D25" s="43">
        <v>1544</v>
      </c>
      <c r="E25" s="15">
        <v>45327</v>
      </c>
      <c r="F25" s="54">
        <f>J25-D25</f>
        <v>225</v>
      </c>
      <c r="G25" s="43">
        <v>1519</v>
      </c>
      <c r="H25" s="41">
        <v>250</v>
      </c>
      <c r="I25" s="17">
        <v>45302</v>
      </c>
      <c r="J25" s="57">
        <v>1769</v>
      </c>
      <c r="K25" s="41">
        <v>250</v>
      </c>
      <c r="L25" s="12"/>
    </row>
    <row r="26" spans="1:12" s="13" customFormat="1" ht="25.5" customHeight="1">
      <c r="A26" s="153" t="s">
        <v>23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2"/>
    </row>
    <row r="27" spans="1:12" s="13" customFormat="1" ht="24" hidden="1" customHeight="1">
      <c r="A27" s="20">
        <v>1</v>
      </c>
      <c r="B27" s="44" t="s">
        <v>108</v>
      </c>
      <c r="C27" s="18" t="s">
        <v>109</v>
      </c>
      <c r="D27" s="67"/>
      <c r="E27" s="15"/>
      <c r="F27" s="54">
        <f>J27-D27</f>
        <v>250</v>
      </c>
      <c r="G27" s="43"/>
      <c r="H27" s="41">
        <v>250</v>
      </c>
      <c r="I27" s="17"/>
      <c r="J27" s="57">
        <f t="shared" ref="J27:J28" si="3">G27+H27</f>
        <v>250</v>
      </c>
      <c r="K27" s="60"/>
      <c r="L27" s="12"/>
    </row>
    <row r="28" spans="1:12" s="13" customFormat="1" ht="25.5" hidden="1" customHeight="1">
      <c r="A28" s="20">
        <v>2</v>
      </c>
      <c r="B28" s="44" t="s">
        <v>24</v>
      </c>
      <c r="C28" s="18" t="s">
        <v>56</v>
      </c>
      <c r="D28" s="67">
        <v>4805</v>
      </c>
      <c r="E28" s="17">
        <v>45303</v>
      </c>
      <c r="F28" s="54">
        <f>J28-D28</f>
        <v>250</v>
      </c>
      <c r="G28" s="43">
        <v>4805</v>
      </c>
      <c r="H28" s="41">
        <v>250</v>
      </c>
      <c r="I28" s="17">
        <v>45303</v>
      </c>
      <c r="J28" s="57">
        <f t="shared" si="3"/>
        <v>5055</v>
      </c>
      <c r="K28" s="41"/>
      <c r="L28" s="12"/>
    </row>
    <row r="29" spans="1:12" s="13" customFormat="1" ht="25.5" customHeight="1">
      <c r="A29" s="97">
        <v>2</v>
      </c>
      <c r="B29" s="44" t="s">
        <v>103</v>
      </c>
      <c r="C29" s="18" t="s">
        <v>121</v>
      </c>
      <c r="D29" s="67">
        <v>149</v>
      </c>
      <c r="E29" s="98">
        <v>45358</v>
      </c>
      <c r="F29" s="54">
        <f>J29-D29</f>
        <v>101</v>
      </c>
      <c r="G29" s="43">
        <v>0</v>
      </c>
      <c r="H29" s="41">
        <v>250</v>
      </c>
      <c r="I29" s="17">
        <v>45270</v>
      </c>
      <c r="J29" s="57">
        <v>250</v>
      </c>
      <c r="K29" s="41"/>
      <c r="L29" s="12"/>
    </row>
    <row r="30" spans="1:12" s="13" customFormat="1" ht="25.5" hidden="1" customHeight="1">
      <c r="A30" s="153" t="s">
        <v>25</v>
      </c>
      <c r="B30" s="154" t="s">
        <v>4</v>
      </c>
      <c r="C30" s="154" t="s">
        <v>1</v>
      </c>
      <c r="D30" s="154">
        <v>44584</v>
      </c>
      <c r="E30" s="154"/>
      <c r="F30" s="154"/>
      <c r="G30" s="154">
        <v>44370</v>
      </c>
      <c r="H30" s="154">
        <f ca="1">G30-J3</f>
        <v>-1534</v>
      </c>
      <c r="I30" s="154" t="s">
        <v>6</v>
      </c>
      <c r="J30" s="154">
        <v>2019</v>
      </c>
      <c r="K30" s="154">
        <v>44154</v>
      </c>
      <c r="L30" s="12"/>
    </row>
    <row r="31" spans="1:12" s="13" customFormat="1" ht="25.5" hidden="1" customHeight="1">
      <c r="A31" s="64">
        <v>1</v>
      </c>
      <c r="B31" s="44" t="s">
        <v>26</v>
      </c>
      <c r="C31" s="18" t="s">
        <v>90</v>
      </c>
      <c r="D31" s="43">
        <v>4476</v>
      </c>
      <c r="E31" s="17">
        <v>45327</v>
      </c>
      <c r="F31" s="54">
        <f t="shared" ref="F31:F32" si="4">J31-D31</f>
        <v>-188</v>
      </c>
      <c r="G31" s="43">
        <v>4038</v>
      </c>
      <c r="H31" s="41">
        <v>250</v>
      </c>
      <c r="I31" s="17">
        <v>45309</v>
      </c>
      <c r="J31" s="58">
        <f t="shared" ref="J31:J32" si="5">G31+H31</f>
        <v>4288</v>
      </c>
      <c r="K31" s="25"/>
      <c r="L31" s="12"/>
    </row>
    <row r="32" spans="1:12" s="13" customFormat="1" ht="25.5" hidden="1" customHeight="1">
      <c r="A32" s="64">
        <v>2</v>
      </c>
      <c r="B32" s="44" t="s">
        <v>26</v>
      </c>
      <c r="C32" s="18" t="s">
        <v>27</v>
      </c>
      <c r="D32" s="43">
        <v>4724</v>
      </c>
      <c r="E32" s="17">
        <v>45327</v>
      </c>
      <c r="F32" s="54">
        <f t="shared" si="4"/>
        <v>247</v>
      </c>
      <c r="G32" s="43">
        <v>4721</v>
      </c>
      <c r="H32" s="41">
        <v>250</v>
      </c>
      <c r="I32" s="17">
        <v>45309</v>
      </c>
      <c r="J32" s="58">
        <f t="shared" si="5"/>
        <v>4971</v>
      </c>
      <c r="K32" s="25"/>
      <c r="L32" s="12"/>
    </row>
    <row r="33" spans="1:12" s="13" customFormat="1" ht="30.75" customHeight="1">
      <c r="A33" s="153" t="s">
        <v>28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2"/>
    </row>
    <row r="34" spans="1:12" s="11" customFormat="1" ht="24" customHeight="1">
      <c r="A34" s="65">
        <v>3</v>
      </c>
      <c r="B34" s="44" t="s">
        <v>44</v>
      </c>
      <c r="C34" s="18" t="s">
        <v>41</v>
      </c>
      <c r="D34" s="43">
        <v>98596</v>
      </c>
      <c r="E34" s="15"/>
      <c r="F34" s="54">
        <f t="shared" ref="F34:F36" si="6">J34-D34</f>
        <v>10000</v>
      </c>
      <c r="G34" s="43">
        <v>98596</v>
      </c>
      <c r="H34" s="41">
        <v>10000</v>
      </c>
      <c r="I34" s="15">
        <v>45302</v>
      </c>
      <c r="J34" s="43">
        <f t="shared" ref="J34:J38" si="7">G34+H34</f>
        <v>108596</v>
      </c>
      <c r="K34" s="16" t="s">
        <v>68</v>
      </c>
      <c r="L34" s="12"/>
    </row>
    <row r="35" spans="1:12" s="11" customFormat="1" ht="26.25" hidden="1" customHeight="1">
      <c r="A35" s="65">
        <v>2</v>
      </c>
      <c r="B35" s="44" t="s">
        <v>44</v>
      </c>
      <c r="C35" s="18" t="s">
        <v>71</v>
      </c>
      <c r="D35" s="67" t="s">
        <v>68</v>
      </c>
      <c r="E35" s="15">
        <v>45127</v>
      </c>
      <c r="F35" s="54" t="e">
        <f t="shared" si="6"/>
        <v>#VALUE!</v>
      </c>
      <c r="G35" s="43"/>
      <c r="H35" s="41">
        <v>10000</v>
      </c>
      <c r="I35" s="15">
        <v>45029</v>
      </c>
      <c r="J35" s="43">
        <f t="shared" si="7"/>
        <v>10000</v>
      </c>
      <c r="K35" s="16"/>
      <c r="L35" s="12"/>
    </row>
    <row r="36" spans="1:12" s="11" customFormat="1" ht="26.25" hidden="1" customHeight="1">
      <c r="A36" s="65">
        <v>3</v>
      </c>
      <c r="B36" s="44" t="s">
        <v>44</v>
      </c>
      <c r="C36" s="18" t="s">
        <v>53</v>
      </c>
      <c r="D36" s="67" t="s">
        <v>68</v>
      </c>
      <c r="E36" s="15">
        <v>45127</v>
      </c>
      <c r="F36" s="54" t="e">
        <f t="shared" si="6"/>
        <v>#VALUE!</v>
      </c>
      <c r="G36" s="43"/>
      <c r="H36" s="41">
        <v>10000</v>
      </c>
      <c r="I36" s="15">
        <v>45029</v>
      </c>
      <c r="J36" s="43">
        <f t="shared" si="7"/>
        <v>10000</v>
      </c>
      <c r="K36" s="16"/>
      <c r="L36" s="12"/>
    </row>
    <row r="37" spans="1:12" s="11" customFormat="1" ht="24.75" hidden="1" customHeight="1">
      <c r="A37" s="65">
        <v>4</v>
      </c>
      <c r="B37" s="44" t="s">
        <v>44</v>
      </c>
      <c r="C37" s="18" t="s">
        <v>41</v>
      </c>
      <c r="D37" s="43" t="s">
        <v>68</v>
      </c>
      <c r="E37" s="15">
        <v>45127</v>
      </c>
      <c r="F37" s="54" t="e">
        <f>J37-D37</f>
        <v>#VALUE!</v>
      </c>
      <c r="G37" s="43"/>
      <c r="H37" s="41">
        <v>10000</v>
      </c>
      <c r="I37" s="15"/>
      <c r="J37" s="43">
        <f t="shared" si="7"/>
        <v>10000</v>
      </c>
      <c r="K37" s="16"/>
      <c r="L37" s="12"/>
    </row>
    <row r="38" spans="1:12" s="11" customFormat="1" ht="27" hidden="1" customHeight="1">
      <c r="A38" s="65">
        <v>5</v>
      </c>
      <c r="B38" s="44" t="s">
        <v>44</v>
      </c>
      <c r="C38" s="18" t="s">
        <v>50</v>
      </c>
      <c r="D38" s="43">
        <v>131517</v>
      </c>
      <c r="E38" s="15">
        <v>45140</v>
      </c>
      <c r="F38" s="54">
        <f>J38-D38</f>
        <v>3511</v>
      </c>
      <c r="G38" s="43">
        <v>125028</v>
      </c>
      <c r="H38" s="41">
        <v>10000</v>
      </c>
      <c r="I38" s="15">
        <v>44940</v>
      </c>
      <c r="J38" s="43">
        <f t="shared" si="7"/>
        <v>135028</v>
      </c>
      <c r="K38" s="16"/>
      <c r="L38" s="12"/>
    </row>
    <row r="39" spans="1:12" s="13" customFormat="1" ht="25.5" customHeight="1">
      <c r="A39" s="153" t="s">
        <v>29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2"/>
    </row>
    <row r="40" spans="1:12" s="11" customFormat="1" ht="27" hidden="1" customHeight="1">
      <c r="A40" s="65">
        <v>1</v>
      </c>
      <c r="B40" s="44" t="s">
        <v>37</v>
      </c>
      <c r="C40" s="18" t="s">
        <v>42</v>
      </c>
      <c r="D40" s="43">
        <v>144971</v>
      </c>
      <c r="E40" s="15">
        <v>45262</v>
      </c>
      <c r="F40" s="54">
        <f>J40-D40</f>
        <v>-144971</v>
      </c>
      <c r="G40" s="43"/>
      <c r="H40" s="41">
        <v>10000</v>
      </c>
      <c r="I40" s="15">
        <v>45087</v>
      </c>
      <c r="J40" s="59"/>
      <c r="K40" s="16"/>
      <c r="L40" s="12"/>
    </row>
    <row r="41" spans="1:12" s="11" customFormat="1" ht="27" hidden="1" customHeight="1">
      <c r="A41" s="65">
        <v>2</v>
      </c>
      <c r="B41" s="44" t="s">
        <v>37</v>
      </c>
      <c r="C41" s="18" t="s">
        <v>57</v>
      </c>
      <c r="D41" s="43">
        <v>106997</v>
      </c>
      <c r="E41" s="15">
        <v>45307</v>
      </c>
      <c r="F41" s="54">
        <f>J41-D41</f>
        <v>10000</v>
      </c>
      <c r="G41" s="43">
        <v>106997</v>
      </c>
      <c r="H41" s="41">
        <v>10000</v>
      </c>
      <c r="I41" s="15">
        <v>45307</v>
      </c>
      <c r="J41" s="59">
        <f>G41+H41</f>
        <v>116997</v>
      </c>
      <c r="K41" s="16"/>
      <c r="L41" s="12"/>
    </row>
    <row r="42" spans="1:12" s="11" customFormat="1" ht="27" hidden="1" customHeight="1">
      <c r="A42" s="65">
        <v>3</v>
      </c>
      <c r="B42" s="44" t="s">
        <v>37</v>
      </c>
      <c r="C42" s="18" t="s">
        <v>80</v>
      </c>
      <c r="D42" s="43">
        <v>145249</v>
      </c>
      <c r="E42" s="15">
        <v>45301</v>
      </c>
      <c r="F42" s="54">
        <f t="shared" ref="F42:F44" si="8">J42-D42</f>
        <v>10000</v>
      </c>
      <c r="G42" s="43">
        <v>145249</v>
      </c>
      <c r="H42" s="41">
        <v>10000</v>
      </c>
      <c r="I42" s="15">
        <v>45301</v>
      </c>
      <c r="J42" s="59">
        <f t="shared" ref="J42:J44" si="9">G42+H42</f>
        <v>155249</v>
      </c>
      <c r="K42" s="16"/>
      <c r="L42" s="12"/>
    </row>
    <row r="43" spans="1:12" s="11" customFormat="1" ht="27" hidden="1" customHeight="1">
      <c r="A43" s="65">
        <v>4</v>
      </c>
      <c r="B43" s="44" t="s">
        <v>37</v>
      </c>
      <c r="C43" s="18" t="s">
        <v>81</v>
      </c>
      <c r="D43" s="43">
        <v>113292</v>
      </c>
      <c r="E43" s="15">
        <v>45327</v>
      </c>
      <c r="F43" s="54">
        <f t="shared" si="8"/>
        <v>10000</v>
      </c>
      <c r="G43" s="43">
        <v>113292</v>
      </c>
      <c r="H43" s="41">
        <v>10000</v>
      </c>
      <c r="I43" s="15">
        <v>45154</v>
      </c>
      <c r="J43" s="59">
        <f t="shared" si="9"/>
        <v>123292</v>
      </c>
      <c r="K43" s="16" t="s">
        <v>68</v>
      </c>
      <c r="L43" s="12"/>
    </row>
    <row r="44" spans="1:12" s="11" customFormat="1" ht="27" customHeight="1">
      <c r="A44" s="65">
        <v>4</v>
      </c>
      <c r="B44" s="44" t="s">
        <v>37</v>
      </c>
      <c r="C44" s="18" t="s">
        <v>119</v>
      </c>
      <c r="D44" s="43">
        <v>166875</v>
      </c>
      <c r="E44" s="15">
        <v>45358</v>
      </c>
      <c r="F44" s="54">
        <f t="shared" si="8"/>
        <v>1116</v>
      </c>
      <c r="G44" s="43">
        <v>157991</v>
      </c>
      <c r="H44" s="41">
        <v>10000</v>
      </c>
      <c r="I44" s="15">
        <v>45134</v>
      </c>
      <c r="J44" s="59">
        <f t="shared" si="9"/>
        <v>167991</v>
      </c>
      <c r="K44" s="16"/>
      <c r="L44" s="12"/>
    </row>
    <row r="45" spans="1:12" s="13" customFormat="1" ht="23.25" hidden="1" customHeight="1">
      <c r="A45" s="153" t="s">
        <v>83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2"/>
    </row>
    <row r="46" spans="1:12" s="11" customFormat="1" ht="23.25" hidden="1">
      <c r="A46" s="65">
        <v>1</v>
      </c>
      <c r="B46" s="22" t="s">
        <v>49</v>
      </c>
      <c r="C46" s="21" t="s">
        <v>91</v>
      </c>
      <c r="D46" s="39">
        <v>273130</v>
      </c>
      <c r="E46" s="15">
        <v>45203</v>
      </c>
      <c r="F46" s="54">
        <f t="shared" ref="F46" si="10">J46-D46</f>
        <v>2409</v>
      </c>
      <c r="G46" s="43">
        <v>270539</v>
      </c>
      <c r="H46" s="41">
        <v>5000</v>
      </c>
      <c r="I46" s="15">
        <v>45188</v>
      </c>
      <c r="J46" s="59">
        <f t="shared" ref="J46" si="11">G46+H46</f>
        <v>275539</v>
      </c>
      <c r="K46" s="16"/>
      <c r="L46" s="12"/>
    </row>
    <row r="47" spans="1:12" s="13" customFormat="1" ht="23.25" hidden="1" customHeight="1">
      <c r="A47" s="153" t="s">
        <v>5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2"/>
    </row>
    <row r="48" spans="1:12" s="11" customFormat="1" ht="24" hidden="1" customHeight="1">
      <c r="A48" s="65">
        <v>1</v>
      </c>
      <c r="B48" s="44" t="s">
        <v>45</v>
      </c>
      <c r="C48" s="46" t="s">
        <v>94</v>
      </c>
      <c r="D48" s="43">
        <v>122013</v>
      </c>
      <c r="E48" s="15"/>
      <c r="F48" s="54">
        <f>J48-D48</f>
        <v>-112013</v>
      </c>
      <c r="G48" s="43"/>
      <c r="H48" s="41">
        <v>10000</v>
      </c>
      <c r="I48" s="15">
        <v>45327</v>
      </c>
      <c r="J48" s="42">
        <f>G48+H48</f>
        <v>10000</v>
      </c>
      <c r="K48" s="61"/>
      <c r="L48" s="12"/>
    </row>
    <row r="49" spans="1:12" s="11" customFormat="1" ht="24" hidden="1" customHeight="1">
      <c r="A49" s="89">
        <v>2</v>
      </c>
      <c r="B49" s="44" t="s">
        <v>93</v>
      </c>
      <c r="C49" s="46" t="s">
        <v>69</v>
      </c>
      <c r="D49" s="43">
        <v>241630</v>
      </c>
      <c r="E49" s="15">
        <v>45327</v>
      </c>
      <c r="F49" s="54">
        <f>J49-D49</f>
        <v>8818</v>
      </c>
      <c r="G49" s="43">
        <v>240448</v>
      </c>
      <c r="H49" s="41">
        <v>10000</v>
      </c>
      <c r="I49" s="15">
        <v>45316</v>
      </c>
      <c r="J49" s="42">
        <f>G49+H49</f>
        <v>250448</v>
      </c>
      <c r="K49" s="61"/>
      <c r="L49" s="12"/>
    </row>
    <row r="50" spans="1:12" s="13" customFormat="1" ht="24" hidden="1" customHeight="1">
      <c r="A50" s="153" t="s">
        <v>30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2"/>
    </row>
    <row r="51" spans="1:12" s="11" customFormat="1" ht="24.75" hidden="1" customHeight="1">
      <c r="A51" s="65">
        <v>1</v>
      </c>
      <c r="B51" s="44" t="s">
        <v>0</v>
      </c>
      <c r="C51" s="21" t="s">
        <v>43</v>
      </c>
      <c r="D51" s="43"/>
      <c r="E51" s="15"/>
      <c r="F51" s="54">
        <f>J51-D51</f>
        <v>10000</v>
      </c>
      <c r="G51" s="43"/>
      <c r="H51" s="41">
        <v>10000</v>
      </c>
      <c r="I51" s="45">
        <v>45087</v>
      </c>
      <c r="J51" s="42">
        <f>G51+H51</f>
        <v>10000</v>
      </c>
      <c r="K51" s="16"/>
      <c r="L51" s="12"/>
    </row>
    <row r="52" spans="1:12" s="13" customFormat="1" ht="25.5" customHeight="1">
      <c r="A52" s="153" t="s">
        <v>31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2"/>
    </row>
    <row r="53" spans="1:12" s="13" customFormat="1" ht="25.5" hidden="1" customHeight="1">
      <c r="A53" s="69">
        <v>1</v>
      </c>
      <c r="B53" s="22" t="s">
        <v>60</v>
      </c>
      <c r="C53" s="23" t="s">
        <v>51</v>
      </c>
      <c r="D53" s="43">
        <v>415014</v>
      </c>
      <c r="E53" s="15">
        <v>45260</v>
      </c>
      <c r="F53" s="71">
        <f t="shared" ref="F53:F62" si="12">J53-D53</f>
        <v>-70692</v>
      </c>
      <c r="G53" s="68">
        <v>339322</v>
      </c>
      <c r="H53" s="68">
        <v>5000</v>
      </c>
      <c r="I53" s="72">
        <v>45208</v>
      </c>
      <c r="J53" s="68">
        <f>G53+H53</f>
        <v>344322</v>
      </c>
      <c r="K53" s="68"/>
      <c r="L53" s="12"/>
    </row>
    <row r="54" spans="1:12" s="11" customFormat="1" ht="27" hidden="1" customHeight="1">
      <c r="A54" s="65">
        <v>2</v>
      </c>
      <c r="B54" s="22" t="s">
        <v>59</v>
      </c>
      <c r="C54" s="23" t="s">
        <v>58</v>
      </c>
      <c r="D54" s="43">
        <v>282493</v>
      </c>
      <c r="E54" s="15">
        <v>45204</v>
      </c>
      <c r="F54" s="54">
        <f t="shared" si="12"/>
        <v>100564</v>
      </c>
      <c r="G54" s="43">
        <v>378057</v>
      </c>
      <c r="H54" s="41">
        <v>5000</v>
      </c>
      <c r="I54" s="15">
        <v>45300</v>
      </c>
      <c r="J54" s="43">
        <f t="shared" ref="J54:J62" si="13">G54+H54</f>
        <v>383057</v>
      </c>
      <c r="K54" s="16"/>
      <c r="L54" s="12"/>
    </row>
    <row r="55" spans="1:12" s="11" customFormat="1" ht="27" hidden="1" customHeight="1">
      <c r="A55" s="65">
        <v>3</v>
      </c>
      <c r="B55" s="22" t="s">
        <v>59</v>
      </c>
      <c r="C55" s="23" t="s">
        <v>66</v>
      </c>
      <c r="D55" s="43">
        <v>450827</v>
      </c>
      <c r="E55" s="15">
        <v>45322</v>
      </c>
      <c r="F55" s="54">
        <f t="shared" si="12"/>
        <v>3642</v>
      </c>
      <c r="G55" s="43">
        <v>449469</v>
      </c>
      <c r="H55" s="41">
        <v>5000</v>
      </c>
      <c r="I55" s="15">
        <v>45308</v>
      </c>
      <c r="J55" s="43">
        <f t="shared" si="13"/>
        <v>454469</v>
      </c>
      <c r="K55" s="16"/>
      <c r="L55" s="12"/>
    </row>
    <row r="56" spans="1:12" s="11" customFormat="1" ht="27" hidden="1" customHeight="1">
      <c r="A56" s="65">
        <v>5</v>
      </c>
      <c r="B56" s="22" t="s">
        <v>59</v>
      </c>
      <c r="C56" s="23" t="s">
        <v>89</v>
      </c>
      <c r="D56" s="43">
        <v>487234</v>
      </c>
      <c r="E56" s="15">
        <v>45259</v>
      </c>
      <c r="F56" s="54">
        <f t="shared" si="12"/>
        <v>5000</v>
      </c>
      <c r="G56" s="43">
        <v>487234</v>
      </c>
      <c r="H56" s="41">
        <v>5000</v>
      </c>
      <c r="I56" s="15">
        <v>45259</v>
      </c>
      <c r="J56" s="43">
        <f t="shared" si="13"/>
        <v>492234</v>
      </c>
      <c r="K56" s="16"/>
      <c r="L56" s="12"/>
    </row>
    <row r="57" spans="1:12" s="11" customFormat="1" ht="27" hidden="1" customHeight="1">
      <c r="A57" s="65"/>
      <c r="B57" s="22" t="s">
        <v>59</v>
      </c>
      <c r="C57" s="23" t="s">
        <v>97</v>
      </c>
      <c r="D57" s="43">
        <v>196360</v>
      </c>
      <c r="E57" s="15">
        <v>45327</v>
      </c>
      <c r="F57" s="54">
        <f t="shared" si="12"/>
        <v>-371</v>
      </c>
      <c r="G57" s="43">
        <v>190989</v>
      </c>
      <c r="H57" s="41">
        <v>5000</v>
      </c>
      <c r="I57" s="15">
        <v>45307</v>
      </c>
      <c r="J57" s="43">
        <f t="shared" si="13"/>
        <v>195989</v>
      </c>
      <c r="K57" s="16"/>
      <c r="L57" s="12"/>
    </row>
    <row r="58" spans="1:12" s="11" customFormat="1" ht="27" customHeight="1">
      <c r="A58" s="65">
        <v>5</v>
      </c>
      <c r="B58" s="22" t="s">
        <v>59</v>
      </c>
      <c r="C58" s="23" t="s">
        <v>112</v>
      </c>
      <c r="D58" s="43">
        <v>508296</v>
      </c>
      <c r="E58" s="15">
        <v>45371</v>
      </c>
      <c r="F58" s="54">
        <f t="shared" si="12"/>
        <v>4141</v>
      </c>
      <c r="G58" s="43">
        <v>507437</v>
      </c>
      <c r="H58" s="41">
        <v>5000</v>
      </c>
      <c r="I58" s="15">
        <v>45369</v>
      </c>
      <c r="J58" s="43">
        <f t="shared" si="13"/>
        <v>512437</v>
      </c>
      <c r="K58" s="16"/>
      <c r="L58" s="12"/>
    </row>
    <row r="59" spans="1:12" s="11" customFormat="1" ht="27" customHeight="1">
      <c r="A59" s="65">
        <v>6</v>
      </c>
      <c r="B59" s="22" t="s">
        <v>59</v>
      </c>
      <c r="C59" s="23" t="s">
        <v>122</v>
      </c>
      <c r="D59" s="43">
        <v>283919</v>
      </c>
      <c r="E59" s="15">
        <v>45627</v>
      </c>
      <c r="F59" s="54">
        <f t="shared" si="12"/>
        <v>5000</v>
      </c>
      <c r="G59" s="43">
        <v>283919</v>
      </c>
      <c r="H59" s="41">
        <v>5000</v>
      </c>
      <c r="I59" s="15">
        <v>45627</v>
      </c>
      <c r="J59" s="43">
        <f t="shared" si="13"/>
        <v>288919</v>
      </c>
      <c r="K59" s="16"/>
      <c r="L59" s="12"/>
    </row>
    <row r="60" spans="1:12" s="11" customFormat="1" ht="27" hidden="1" customHeight="1">
      <c r="A60" s="90">
        <v>6</v>
      </c>
      <c r="B60" s="91" t="s">
        <v>60</v>
      </c>
      <c r="C60" s="92" t="s">
        <v>67</v>
      </c>
      <c r="D60" s="85">
        <v>287166</v>
      </c>
      <c r="E60" s="15">
        <v>45641</v>
      </c>
      <c r="F60" s="54">
        <f t="shared" si="12"/>
        <v>5000</v>
      </c>
      <c r="G60" s="85">
        <v>287166</v>
      </c>
      <c r="H60" s="86">
        <v>5000</v>
      </c>
      <c r="I60" s="15">
        <v>45641</v>
      </c>
      <c r="J60" s="85">
        <f t="shared" si="13"/>
        <v>292166</v>
      </c>
      <c r="K60" s="16"/>
      <c r="L60" s="12"/>
    </row>
    <row r="61" spans="1:12" s="11" customFormat="1" ht="27" hidden="1" customHeight="1">
      <c r="A61" s="93">
        <v>7</v>
      </c>
      <c r="B61" s="22" t="s">
        <v>59</v>
      </c>
      <c r="C61" s="94" t="s">
        <v>95</v>
      </c>
      <c r="D61" s="43">
        <v>124126</v>
      </c>
      <c r="E61" s="17">
        <v>45330</v>
      </c>
      <c r="F61" s="54">
        <f t="shared" si="12"/>
        <v>-306</v>
      </c>
      <c r="G61" s="43">
        <v>118820</v>
      </c>
      <c r="H61" s="86">
        <v>5000</v>
      </c>
      <c r="I61" s="17">
        <v>45308</v>
      </c>
      <c r="J61" s="43">
        <f t="shared" si="13"/>
        <v>123820</v>
      </c>
      <c r="K61" s="63"/>
      <c r="L61" s="12"/>
    </row>
    <row r="62" spans="1:12" s="11" customFormat="1" ht="27" hidden="1" customHeight="1">
      <c r="A62" s="93">
        <v>8</v>
      </c>
      <c r="B62" s="22" t="s">
        <v>59</v>
      </c>
      <c r="C62" s="94" t="s">
        <v>96</v>
      </c>
      <c r="D62" s="43">
        <v>155502</v>
      </c>
      <c r="E62" s="17">
        <v>45322</v>
      </c>
      <c r="F62" s="54">
        <f t="shared" si="12"/>
        <v>1158</v>
      </c>
      <c r="G62" s="43">
        <v>151660</v>
      </c>
      <c r="H62" s="86">
        <v>5000</v>
      </c>
      <c r="I62" s="17">
        <v>45237</v>
      </c>
      <c r="J62" s="43">
        <f t="shared" si="13"/>
        <v>156660</v>
      </c>
      <c r="K62" s="63"/>
      <c r="L62" s="12"/>
    </row>
    <row r="63" spans="1:12" s="13" customFormat="1" ht="25.5" customHeight="1">
      <c r="A63" s="153" t="s">
        <v>46</v>
      </c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2"/>
    </row>
    <row r="64" spans="1:12" s="11" customFormat="1" ht="27" hidden="1" customHeight="1">
      <c r="A64" s="65">
        <v>1</v>
      </c>
      <c r="B64" s="47" t="s">
        <v>88</v>
      </c>
      <c r="C64" s="24" t="s">
        <v>85</v>
      </c>
      <c r="D64" s="43"/>
      <c r="E64" s="15"/>
      <c r="F64" s="54">
        <f>J64-D64</f>
        <v>250</v>
      </c>
      <c r="G64" s="43"/>
      <c r="H64" s="41">
        <v>250</v>
      </c>
      <c r="I64" s="15"/>
      <c r="J64" s="43">
        <f>G64+H64</f>
        <v>250</v>
      </c>
      <c r="K64" s="16" t="s">
        <v>68</v>
      </c>
      <c r="L64" s="12"/>
    </row>
    <row r="65" spans="1:12" s="11" customFormat="1" ht="27" hidden="1" customHeight="1">
      <c r="A65" s="65">
        <v>2</v>
      </c>
      <c r="B65" s="47" t="s">
        <v>88</v>
      </c>
      <c r="C65" s="24" t="s">
        <v>84</v>
      </c>
      <c r="D65" s="43"/>
      <c r="E65" s="15"/>
      <c r="F65" s="54">
        <f>J65-D65</f>
        <v>250</v>
      </c>
      <c r="G65" s="43"/>
      <c r="H65" s="41">
        <v>250</v>
      </c>
      <c r="I65" s="15">
        <v>45315</v>
      </c>
      <c r="J65" s="43">
        <f t="shared" ref="J65:J68" si="14">G65+H65</f>
        <v>250</v>
      </c>
      <c r="K65" s="16" t="s">
        <v>68</v>
      </c>
      <c r="L65" s="12"/>
    </row>
    <row r="66" spans="1:12" s="11" customFormat="1" ht="27" customHeight="1">
      <c r="A66" s="65">
        <v>7</v>
      </c>
      <c r="B66" s="47" t="s">
        <v>88</v>
      </c>
      <c r="C66" s="24" t="s">
        <v>130</v>
      </c>
      <c r="D66" s="43">
        <v>21216</v>
      </c>
      <c r="E66" s="15">
        <v>45411</v>
      </c>
      <c r="F66" s="54">
        <f>J66-D66</f>
        <v>-553</v>
      </c>
      <c r="G66" s="43">
        <v>20413</v>
      </c>
      <c r="H66" s="41">
        <v>250</v>
      </c>
      <c r="I66" s="15">
        <v>45372</v>
      </c>
      <c r="J66" s="43">
        <f t="shared" si="14"/>
        <v>20663</v>
      </c>
      <c r="K66" s="16"/>
      <c r="L66" s="12"/>
    </row>
    <row r="67" spans="1:12" s="13" customFormat="1" ht="26.25" hidden="1" customHeight="1">
      <c r="A67" s="153" t="s">
        <v>98</v>
      </c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2"/>
    </row>
    <row r="68" spans="1:12" s="13" customFormat="1" ht="26.25" hidden="1" customHeight="1">
      <c r="A68" s="95">
        <v>1</v>
      </c>
      <c r="B68" s="95" t="s">
        <v>99</v>
      </c>
      <c r="C68" s="95" t="s">
        <v>100</v>
      </c>
      <c r="D68" s="95">
        <v>217150</v>
      </c>
      <c r="E68" s="96">
        <v>45327</v>
      </c>
      <c r="F68" s="54">
        <f t="shared" ref="F68" si="15">J68-D68</f>
        <v>-935</v>
      </c>
      <c r="G68" s="95">
        <v>206215</v>
      </c>
      <c r="H68" s="41">
        <v>10000</v>
      </c>
      <c r="I68" s="96">
        <v>45202</v>
      </c>
      <c r="J68" s="43">
        <f t="shared" si="14"/>
        <v>216215</v>
      </c>
      <c r="K68" s="95"/>
      <c r="L68" s="12"/>
    </row>
    <row r="69" spans="1:12" s="13" customFormat="1" ht="26.25" customHeight="1">
      <c r="A69" s="153" t="s">
        <v>32</v>
      </c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2"/>
    </row>
    <row r="70" spans="1:12" s="11" customFormat="1" ht="21.75" customHeight="1">
      <c r="A70" s="66">
        <v>8</v>
      </c>
      <c r="B70" s="44" t="s">
        <v>32</v>
      </c>
      <c r="C70" s="19" t="s">
        <v>120</v>
      </c>
      <c r="D70" s="62">
        <v>159135</v>
      </c>
      <c r="E70" s="17">
        <v>45372</v>
      </c>
      <c r="F70" s="50">
        <f>J70-D70</f>
        <v>10000</v>
      </c>
      <c r="G70" s="62">
        <v>159135</v>
      </c>
      <c r="H70" s="41">
        <v>10000</v>
      </c>
      <c r="I70" s="17">
        <v>45372</v>
      </c>
      <c r="J70" s="43">
        <f>G70+H70</f>
        <v>169135</v>
      </c>
      <c r="K70" s="63"/>
      <c r="L70" s="12"/>
    </row>
    <row r="71" spans="1:12" s="13" customFormat="1" ht="25.5" customHeight="1">
      <c r="A71" s="153" t="s">
        <v>47</v>
      </c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2"/>
    </row>
    <row r="72" spans="1:12" s="11" customFormat="1" ht="27" customHeight="1">
      <c r="A72" s="65">
        <v>9</v>
      </c>
      <c r="B72" s="44" t="s">
        <v>47</v>
      </c>
      <c r="C72" s="24" t="s">
        <v>61</v>
      </c>
      <c r="D72" s="43"/>
      <c r="E72" s="17"/>
      <c r="F72" s="50">
        <f>J72-D72</f>
        <v>10000</v>
      </c>
      <c r="G72" s="43"/>
      <c r="H72" s="41">
        <v>10000</v>
      </c>
      <c r="I72" s="17"/>
      <c r="J72" s="43">
        <f>G72+H72</f>
        <v>10000</v>
      </c>
      <c r="K72" s="70"/>
      <c r="L72" s="12"/>
    </row>
    <row r="73" spans="1:12" s="13" customFormat="1" ht="26.25" hidden="1" customHeight="1">
      <c r="A73" s="153" t="s">
        <v>48</v>
      </c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2"/>
    </row>
    <row r="74" spans="1:12" s="11" customFormat="1" ht="24" hidden="1" customHeight="1">
      <c r="A74" s="81">
        <v>1</v>
      </c>
      <c r="B74" s="82" t="s">
        <v>62</v>
      </c>
      <c r="C74" s="83" t="s">
        <v>70</v>
      </c>
      <c r="D74" s="84">
        <v>12226</v>
      </c>
      <c r="E74" s="15">
        <v>45302</v>
      </c>
      <c r="F74" s="54">
        <f>J74-D74</f>
        <v>10000</v>
      </c>
      <c r="G74" s="85">
        <v>12226</v>
      </c>
      <c r="H74" s="86">
        <v>10000</v>
      </c>
      <c r="I74" s="87">
        <v>45302</v>
      </c>
      <c r="J74" s="85">
        <f>G74+H74</f>
        <v>22226</v>
      </c>
      <c r="K74" s="16">
        <v>10000</v>
      </c>
      <c r="L74" s="12"/>
    </row>
    <row r="75" spans="1:12" s="11" customFormat="1" ht="24" hidden="1" customHeight="1" thickBot="1">
      <c r="A75" s="66">
        <v>2</v>
      </c>
      <c r="B75" s="73" t="s">
        <v>62</v>
      </c>
      <c r="C75" s="74" t="s">
        <v>92</v>
      </c>
      <c r="D75" s="75">
        <v>2326</v>
      </c>
      <c r="E75" s="76">
        <v>45327</v>
      </c>
      <c r="F75" s="77">
        <f>J75-D75</f>
        <v>10000</v>
      </c>
      <c r="G75" s="78">
        <v>2326</v>
      </c>
      <c r="H75" s="79">
        <v>10000</v>
      </c>
      <c r="I75" s="80">
        <v>45327</v>
      </c>
      <c r="J75" s="78">
        <f>G75+H75</f>
        <v>12326</v>
      </c>
      <c r="K75" s="88"/>
      <c r="L75" s="12"/>
    </row>
    <row r="76" spans="1:12">
      <c r="A76" s="1"/>
      <c r="B76" s="1"/>
      <c r="D76" s="9"/>
      <c r="E76" s="9"/>
      <c r="F76"/>
    </row>
    <row r="77" spans="1:12">
      <c r="A77" s="1"/>
      <c r="B77" s="1"/>
      <c r="D77" s="9"/>
      <c r="E77" s="9"/>
      <c r="F77"/>
    </row>
    <row r="78" spans="1:12">
      <c r="A78" s="1"/>
      <c r="B78" s="1"/>
      <c r="D78" s="9"/>
      <c r="E78" s="9"/>
      <c r="F78"/>
    </row>
    <row r="79" spans="1:12">
      <c r="A79" s="1"/>
      <c r="B79" s="1"/>
      <c r="D79" s="9"/>
      <c r="E79" s="9"/>
      <c r="F79"/>
    </row>
    <row r="80" spans="1:12">
      <c r="A80" s="1"/>
      <c r="B80" s="1"/>
      <c r="D80" s="9"/>
      <c r="E80" s="9"/>
      <c r="F80"/>
    </row>
    <row r="81" spans="1:6">
      <c r="A81" s="1"/>
      <c r="B81" s="1"/>
      <c r="D81" s="9"/>
      <c r="E81" s="9"/>
      <c r="F81"/>
    </row>
    <row r="82" spans="1:6">
      <c r="A82" s="1"/>
      <c r="B82" s="1"/>
      <c r="D82" s="9"/>
      <c r="E82" s="9"/>
      <c r="F82"/>
    </row>
    <row r="83" spans="1:6">
      <c r="A83" s="1"/>
      <c r="B83" s="1"/>
      <c r="D83" s="9"/>
      <c r="E83" s="9"/>
      <c r="F83"/>
    </row>
    <row r="84" spans="1:6">
      <c r="A84" s="1"/>
      <c r="B84" s="1"/>
      <c r="D84" s="9"/>
      <c r="E84" s="9"/>
      <c r="F84"/>
    </row>
    <row r="85" spans="1:6">
      <c r="A85" s="1"/>
      <c r="B85" s="1"/>
      <c r="D85" s="9"/>
      <c r="E85" s="9"/>
      <c r="F85"/>
    </row>
    <row r="86" spans="1:6">
      <c r="A86" s="1"/>
      <c r="B86" s="1"/>
      <c r="D86" s="9"/>
      <c r="E86" s="9"/>
      <c r="F86"/>
    </row>
    <row r="87" spans="1:6">
      <c r="A87" s="1"/>
      <c r="B87" s="1"/>
      <c r="D87" s="9"/>
      <c r="E87" s="9"/>
      <c r="F87"/>
    </row>
    <row r="88" spans="1:6">
      <c r="A88" s="1"/>
      <c r="B88" s="1"/>
      <c r="D88" s="9"/>
      <c r="E88" s="9"/>
      <c r="F88"/>
    </row>
    <row r="89" spans="1:6">
      <c r="A89" s="1"/>
      <c r="B89" s="1"/>
      <c r="D89" s="9"/>
      <c r="E89" s="9"/>
      <c r="F89"/>
    </row>
    <row r="90" spans="1:6">
      <c r="A90" s="1"/>
      <c r="B90" s="1"/>
      <c r="D90" s="9"/>
      <c r="E90" s="9"/>
      <c r="F90"/>
    </row>
    <row r="91" spans="1:6">
      <c r="A91" s="1"/>
      <c r="B91" s="1"/>
      <c r="D91" s="9"/>
      <c r="E91" s="9"/>
      <c r="F91"/>
    </row>
    <row r="92" spans="1:6">
      <c r="A92" s="1"/>
      <c r="B92" s="1"/>
      <c r="D92" s="9"/>
      <c r="E92" s="9"/>
      <c r="F92"/>
    </row>
    <row r="93" spans="1:6">
      <c r="A93" s="1"/>
      <c r="B93" s="1"/>
      <c r="D93" s="9"/>
      <c r="E93" s="9"/>
      <c r="F93"/>
    </row>
    <row r="94" spans="1:6">
      <c r="A94" s="1"/>
      <c r="B94" s="1"/>
      <c r="D94" s="9"/>
      <c r="E94" s="9"/>
      <c r="F94"/>
    </row>
    <row r="95" spans="1:6">
      <c r="A95" s="1"/>
      <c r="B95" s="1"/>
      <c r="D95" s="9"/>
      <c r="E95" s="9"/>
      <c r="F95"/>
    </row>
    <row r="96" spans="1:6">
      <c r="A96" s="1"/>
      <c r="B96" s="1"/>
      <c r="D96" s="9"/>
      <c r="E96" s="9"/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</sheetData>
  <mergeCells count="26">
    <mergeCell ref="A73:K73"/>
    <mergeCell ref="A30:K30"/>
    <mergeCell ref="A33:K33"/>
    <mergeCell ref="A39:K39"/>
    <mergeCell ref="A45:K45"/>
    <mergeCell ref="A47:K47"/>
    <mergeCell ref="A50:K50"/>
    <mergeCell ref="A52:K52"/>
    <mergeCell ref="A63:K63"/>
    <mergeCell ref="A67:K67"/>
    <mergeCell ref="A69:K69"/>
    <mergeCell ref="A71:K71"/>
    <mergeCell ref="A26:K26"/>
    <mergeCell ref="B1:K1"/>
    <mergeCell ref="A2:I4"/>
    <mergeCell ref="J3:K3"/>
    <mergeCell ref="A5:A6"/>
    <mergeCell ref="B5:B6"/>
    <mergeCell ref="E5:E6"/>
    <mergeCell ref="G5:I5"/>
    <mergeCell ref="J5:K5"/>
    <mergeCell ref="A9:K9"/>
    <mergeCell ref="A12:K12"/>
    <mergeCell ref="A16:K16"/>
    <mergeCell ref="A22:K22"/>
    <mergeCell ref="A24:K24"/>
  </mergeCells>
  <conditionalFormatting sqref="F10:F11 F13:F15 F17:F21 F23 F25 F27:F29 F31:F32 F34:F38 F40:F44 F46 F54:F62">
    <cfRule type="cellIs" dxfId="10" priority="15" operator="between">
      <formula>21</formula>
      <formula>120</formula>
    </cfRule>
    <cfRule type="cellIs" dxfId="9" priority="16" operator="between">
      <formula>0</formula>
      <formula>20</formula>
    </cfRule>
  </conditionalFormatting>
  <conditionalFormatting sqref="F23 F25 F31:F32 F34:F38 F13:F15 F40:F44 F46 F10:F11 F54:F62 F17:F21 F27:F29">
    <cfRule type="colorScale" priority="14">
      <colorScale>
        <cfvo type="num" val="5"/>
        <cfvo type="num" val="15"/>
        <cfvo type="num" val="16"/>
        <color rgb="FFC00000"/>
        <color rgb="FFFFFF00"/>
        <color rgb="FF00B050"/>
      </colorScale>
    </cfRule>
  </conditionalFormatting>
  <conditionalFormatting sqref="F48:F49 F51 F64:F66 F68">
    <cfRule type="colorScale" priority="10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8" priority="11" operator="between">
      <formula>21</formula>
      <formula>120</formula>
    </cfRule>
    <cfRule type="cellIs" dxfId="7" priority="12" operator="between">
      <formula>0</formula>
      <formula>20</formula>
    </cfRule>
  </conditionalFormatting>
  <conditionalFormatting sqref="F70">
    <cfRule type="colorScale" priority="1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6" priority="2" operator="between">
      <formula>21</formula>
      <formula>120</formula>
    </cfRule>
    <cfRule type="cellIs" dxfId="5" priority="3" operator="between">
      <formula>0</formula>
      <formula>20</formula>
    </cfRule>
  </conditionalFormatting>
  <conditionalFormatting sqref="F72">
    <cfRule type="colorScale" priority="7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4" priority="8" operator="between">
      <formula>21</formula>
      <formula>120</formula>
    </cfRule>
    <cfRule type="cellIs" dxfId="3" priority="9" operator="between">
      <formula>0</formula>
      <formula>20</formula>
    </cfRule>
  </conditionalFormatting>
  <conditionalFormatting sqref="F74:F75">
    <cfRule type="colorScale" priority="4">
      <colorScale>
        <cfvo type="num" val="5"/>
        <cfvo type="num" val="15"/>
        <cfvo type="num" val="16"/>
        <color rgb="FFC00000"/>
        <color rgb="FFFFFF00"/>
        <color rgb="FF00B050"/>
      </colorScale>
    </cfRule>
    <cfRule type="cellIs" dxfId="2" priority="5" operator="between">
      <formula>21</formula>
      <formula>120</formula>
    </cfRule>
    <cfRule type="cellIs" dxfId="1" priority="6" operator="between">
      <formula>0</formula>
      <formula>20</formula>
    </cfRule>
  </conditionalFormatting>
  <conditionalFormatting sqref="G7">
    <cfRule type="cellIs" dxfId="0" priority="13" stopIfTrue="1" operator="greaterThanOrEqual">
      <formula>200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Controle de horimetro M.TERESA</vt:lpstr>
      <vt:lpstr>OBRA NAIL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 Sebastiao</dc:creator>
  <cp:lastModifiedBy>Nelito Luanda</cp:lastModifiedBy>
  <cp:lastPrinted>2023-07-20T07:32:13Z</cp:lastPrinted>
  <dcterms:created xsi:type="dcterms:W3CDTF">2015-01-17T12:08:43Z</dcterms:created>
  <dcterms:modified xsi:type="dcterms:W3CDTF">2025-09-04T13:52:15Z</dcterms:modified>
</cp:coreProperties>
</file>