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mx-eth-dimmer\dmx-eth-node-firmware\"/>
    </mc:Choice>
  </mc:AlternateContent>
  <xr:revisionPtr revIDLastSave="0" documentId="8_{EE55A0F1-FF39-4A2C-B221-C2B5EF6BB4D2}" xr6:coauthVersionLast="33" xr6:coauthVersionMax="33" xr10:uidLastSave="{00000000-0000-0000-0000-000000000000}"/>
  <bookViews>
    <workbookView xWindow="0" yWindow="0" windowWidth="21570" windowHeight="7980" xr2:uid="{4E3B2353-6300-4A41-8B57-8B988A5A14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10" i="1" s="1"/>
  <c r="J11" i="1" s="1"/>
  <c r="J12" i="1" s="1"/>
  <c r="J5" i="1"/>
  <c r="J4" i="1"/>
  <c r="D20" i="1"/>
  <c r="D18" i="1"/>
  <c r="C5" i="1"/>
  <c r="C6" i="1"/>
  <c r="C4" i="1"/>
  <c r="D9" i="1"/>
  <c r="C9" i="1" s="1"/>
  <c r="D4" i="1"/>
  <c r="D5" i="1" s="1"/>
  <c r="D7" i="1" s="1"/>
  <c r="D11" i="1" l="1"/>
  <c r="C11" i="1" l="1"/>
  <c r="D13" i="1"/>
  <c r="D12" i="1"/>
</calcChain>
</file>

<file path=xl/sharedStrings.xml><?xml version="1.0" encoding="utf-8"?>
<sst xmlns="http://schemas.openxmlformats.org/spreadsheetml/2006/main" count="35" uniqueCount="23">
  <si>
    <t>MHz</t>
  </si>
  <si>
    <t>Hz</t>
  </si>
  <si>
    <t>Instruction frequency</t>
  </si>
  <si>
    <t>prescaler</t>
  </si>
  <si>
    <t>TMR0 increment freq</t>
  </si>
  <si>
    <t>TMR0 interrupt freq</t>
  </si>
  <si>
    <t>approx mains counter value per cycle</t>
  </si>
  <si>
    <t>zero cross freq</t>
  </si>
  <si>
    <t>instructions per zero crossing</t>
  </si>
  <si>
    <t>ms</t>
  </si>
  <si>
    <t>TMR0 reset value</t>
  </si>
  <si>
    <t>instructions between TMR0 interrupts</t>
  </si>
  <si>
    <t>TMR1 OSC SOURCE (1 = OSC, 2 = OSC/4)</t>
  </si>
  <si>
    <t>CLOCK freq</t>
  </si>
  <si>
    <t>TMR1 INC Freq</t>
  </si>
  <si>
    <t>Fosc</t>
  </si>
  <si>
    <t>Fosc/4</t>
  </si>
  <si>
    <t>ZC Freq</t>
  </si>
  <si>
    <t>TMR1 source</t>
  </si>
  <si>
    <t>TMR1 inc freq</t>
  </si>
  <si>
    <t>TMR1 base freq</t>
  </si>
  <si>
    <t>TMR1 approx ZC time</t>
  </si>
  <si>
    <t>…in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</si>
</sst>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D79C-9B59-49EC-83F2-297507C89BB1}">
  <dimension ref="C2:L20"/>
  <sheetViews>
    <sheetView tabSelected="1" topLeftCell="B1" workbookViewId="0">
      <selection activeCell="K16" sqref="K16"/>
    </sheetView>
  </sheetViews>
  <sheetFormatPr defaultRowHeight="15" x14ac:dyDescent="0.25"/>
  <cols>
    <col min="3" max="3" width="10" bestFit="1" customWidth="1"/>
  </cols>
  <sheetData>
    <row r="2" spans="3:12" x14ac:dyDescent="0.25">
      <c r="C2" t="s">
        <v>9</v>
      </c>
    </row>
    <row r="3" spans="3:12" x14ac:dyDescent="0.25">
      <c r="D3">
        <v>16</v>
      </c>
      <c r="E3" t="s">
        <v>0</v>
      </c>
      <c r="J3">
        <v>16</v>
      </c>
      <c r="K3" t="s">
        <v>0</v>
      </c>
    </row>
    <row r="4" spans="3:12" x14ac:dyDescent="0.25">
      <c r="C4">
        <f>(1/D4)*1000</f>
        <v>6.2500000000000001E-5</v>
      </c>
      <c r="D4">
        <f>D3*1000000</f>
        <v>16000000</v>
      </c>
      <c r="E4" t="s">
        <v>1</v>
      </c>
      <c r="J4">
        <f>J3*1000000</f>
        <v>16000000</v>
      </c>
      <c r="K4" t="s">
        <v>1</v>
      </c>
      <c r="L4" t="s">
        <v>15</v>
      </c>
    </row>
    <row r="5" spans="3:12" x14ac:dyDescent="0.25">
      <c r="C5">
        <f t="shared" ref="C5:C11" si="0">(1/D5)*1000</f>
        <v>2.5000000000000001E-4</v>
      </c>
      <c r="D5">
        <f>D4/4</f>
        <v>4000000</v>
      </c>
      <c r="E5" t="s">
        <v>1</v>
      </c>
      <c r="F5" t="s">
        <v>2</v>
      </c>
      <c r="J5">
        <f>J4/4</f>
        <v>4000000</v>
      </c>
      <c r="K5" t="s">
        <v>1</v>
      </c>
      <c r="L5" t="s">
        <v>16</v>
      </c>
    </row>
    <row r="6" spans="3:12" x14ac:dyDescent="0.25">
      <c r="C6">
        <f t="shared" si="0"/>
        <v>10</v>
      </c>
      <c r="D6">
        <v>100</v>
      </c>
      <c r="E6" t="s">
        <v>1</v>
      </c>
      <c r="F6" t="s">
        <v>7</v>
      </c>
      <c r="J6">
        <v>100</v>
      </c>
      <c r="K6" t="s">
        <v>1</v>
      </c>
      <c r="L6" t="s">
        <v>17</v>
      </c>
    </row>
    <row r="7" spans="3:12" x14ac:dyDescent="0.25">
      <c r="D7">
        <f>D5/D6</f>
        <v>40000</v>
      </c>
      <c r="E7" t="s">
        <v>8</v>
      </c>
      <c r="J7">
        <v>2</v>
      </c>
      <c r="K7" t="s">
        <v>18</v>
      </c>
    </row>
    <row r="8" spans="3:12" x14ac:dyDescent="0.25">
      <c r="D8">
        <v>4</v>
      </c>
      <c r="E8" t="s">
        <v>3</v>
      </c>
      <c r="J8">
        <f>IF(J7=1,J4,J5)</f>
        <v>4000000</v>
      </c>
      <c r="K8" t="s">
        <v>20</v>
      </c>
    </row>
    <row r="9" spans="3:12" x14ac:dyDescent="0.25">
      <c r="C9">
        <f t="shared" si="0"/>
        <v>1E-3</v>
      </c>
      <c r="D9">
        <f>D5/D8</f>
        <v>1000000</v>
      </c>
      <c r="E9" t="s">
        <v>1</v>
      </c>
      <c r="F9" t="s">
        <v>4</v>
      </c>
      <c r="J9">
        <v>4</v>
      </c>
      <c r="K9" t="s">
        <v>3</v>
      </c>
    </row>
    <row r="10" spans="3:12" x14ac:dyDescent="0.25">
      <c r="D10">
        <v>200</v>
      </c>
      <c r="E10" t="s">
        <v>10</v>
      </c>
      <c r="J10">
        <f>J8/J9</f>
        <v>1000000</v>
      </c>
      <c r="K10" t="s">
        <v>19</v>
      </c>
    </row>
    <row r="11" spans="3:12" x14ac:dyDescent="0.25">
      <c r="C11">
        <f t="shared" si="0"/>
        <v>5.5999999999999994E-2</v>
      </c>
      <c r="D11">
        <f>D9/(256-D10)</f>
        <v>17857.142857142859</v>
      </c>
      <c r="E11" t="s">
        <v>1</v>
      </c>
      <c r="F11" t="s">
        <v>5</v>
      </c>
      <c r="J11">
        <f>J10/J6</f>
        <v>10000</v>
      </c>
      <c r="K11" t="s">
        <v>21</v>
      </c>
    </row>
    <row r="12" spans="3:12" x14ac:dyDescent="0.25">
      <c r="D12">
        <f>D11/D6</f>
        <v>178.57142857142858</v>
      </c>
      <c r="E12" t="s">
        <v>6</v>
      </c>
      <c r="J12" s="1" t="str">
        <f>DEC2HEX(J11)</f>
        <v>2710</v>
      </c>
      <c r="K12" t="s">
        <v>22</v>
      </c>
    </row>
    <row r="13" spans="3:12" x14ac:dyDescent="0.25">
      <c r="D13">
        <f>D5/D11</f>
        <v>223.99999999999997</v>
      </c>
      <c r="E13" t="s">
        <v>11</v>
      </c>
    </row>
    <row r="17" spans="4:6" x14ac:dyDescent="0.25">
      <c r="D17">
        <v>1</v>
      </c>
      <c r="E17" t="s">
        <v>12</v>
      </c>
    </row>
    <row r="18" spans="4:6" x14ac:dyDescent="0.25">
      <c r="D18">
        <f>IF(D17=1,D4,D5)</f>
        <v>16000000</v>
      </c>
      <c r="E18" t="s">
        <v>1</v>
      </c>
      <c r="F18" t="s">
        <v>13</v>
      </c>
    </row>
    <row r="19" spans="4:6" x14ac:dyDescent="0.25">
      <c r="D19">
        <v>1</v>
      </c>
      <c r="E19" t="s">
        <v>3</v>
      </c>
    </row>
    <row r="20" spans="4:6" x14ac:dyDescent="0.25">
      <c r="D20">
        <f>D18/D19</f>
        <v>16000000</v>
      </c>
      <c r="E20" t="s">
        <v>1</v>
      </c>
      <c r="F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Golden</dc:creator>
  <cp:lastModifiedBy>Ben Golden</cp:lastModifiedBy>
  <dcterms:created xsi:type="dcterms:W3CDTF">2018-07-03T22:09:22Z</dcterms:created>
  <dcterms:modified xsi:type="dcterms:W3CDTF">2018-07-05T07:43:59Z</dcterms:modified>
</cp:coreProperties>
</file>