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ep\Documents\6.Git_Hub_Repos\3.-Lab\curricula-js\18-data-visualization\Contenido Semana 1\"/>
    </mc:Choice>
  </mc:AlternateContent>
  <bookViews>
    <workbookView xWindow="0" yWindow="0" windowWidth="23040" windowHeight="10326"/>
  </bookViews>
  <sheets>
    <sheet name="Solucion de Juego" sheetId="1" r:id="rId1"/>
    <sheet name="Tablero de Juego" sheetId="17" r:id="rId2"/>
    <sheet name="Muestra - Extrema" sheetId="2" r:id="rId3"/>
    <sheet name="Muestra - Igualitaria" sheetId="14" r:id="rId4"/>
    <sheet name="Muestra - Distribuida 1" sheetId="15" r:id="rId5"/>
    <sheet name="Muestra - Distribuida 2" sheetId="16" r:id="rId6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F35" i="1"/>
  <c r="E35" i="1"/>
  <c r="D35" i="1"/>
  <c r="C35" i="1"/>
  <c r="C17" i="1" l="1"/>
  <c r="H19" i="16"/>
  <c r="H19" i="14"/>
  <c r="D27" i="1" s="1"/>
  <c r="H19" i="2"/>
  <c r="C27" i="1" s="1"/>
  <c r="G25" i="1"/>
  <c r="G29" i="1"/>
  <c r="C25" i="1"/>
  <c r="D25" i="1"/>
  <c r="F25" i="1"/>
  <c r="C26" i="1"/>
  <c r="D26" i="1"/>
  <c r="F26" i="1"/>
  <c r="F27" i="1"/>
  <c r="C28" i="1"/>
  <c r="D28" i="1"/>
  <c r="F28" i="1"/>
  <c r="C29" i="1"/>
  <c r="D29" i="1"/>
  <c r="F29" i="1"/>
  <c r="C30" i="1"/>
  <c r="D30" i="1"/>
  <c r="F30" i="1"/>
  <c r="H22" i="16"/>
  <c r="H21" i="16"/>
  <c r="H20" i="16"/>
  <c r="H18" i="16"/>
  <c r="H17" i="16"/>
  <c r="H16" i="16"/>
  <c r="H22" i="14"/>
  <c r="H21" i="14"/>
  <c r="H20" i="14"/>
  <c r="H18" i="14"/>
  <c r="H17" i="14"/>
  <c r="H16" i="14"/>
  <c r="H21" i="2"/>
  <c r="H18" i="2"/>
  <c r="H20" i="2"/>
  <c r="F24" i="1"/>
  <c r="F14" i="1"/>
  <c r="F15" i="1"/>
  <c r="F16" i="1"/>
  <c r="F17" i="1"/>
  <c r="F18" i="1"/>
  <c r="F19" i="1"/>
  <c r="F20" i="1"/>
  <c r="F21" i="1"/>
  <c r="F22" i="1"/>
  <c r="F13" i="1"/>
  <c r="K13" i="16"/>
  <c r="J13" i="16"/>
  <c r="I13" i="16"/>
  <c r="H13" i="16"/>
  <c r="G13" i="16"/>
  <c r="F13" i="16"/>
  <c r="E13" i="16"/>
  <c r="D13" i="16"/>
  <c r="C13" i="16"/>
  <c r="B13" i="16"/>
  <c r="D25" i="16" s="1"/>
  <c r="K13" i="15"/>
  <c r="J13" i="15"/>
  <c r="I13" i="15"/>
  <c r="H13" i="15"/>
  <c r="G13" i="15"/>
  <c r="F13" i="15"/>
  <c r="E13" i="15"/>
  <c r="D13" i="15"/>
  <c r="C13" i="15"/>
  <c r="B13" i="15"/>
  <c r="G24" i="1"/>
  <c r="D24" i="1"/>
  <c r="D14" i="1"/>
  <c r="D15" i="1"/>
  <c r="D16" i="1"/>
  <c r="D17" i="1"/>
  <c r="D18" i="1"/>
  <c r="D19" i="1"/>
  <c r="D20" i="1"/>
  <c r="D21" i="1"/>
  <c r="D22" i="1"/>
  <c r="C24" i="1"/>
  <c r="D13" i="1"/>
  <c r="K13" i="14"/>
  <c r="J13" i="14"/>
  <c r="I13" i="14"/>
  <c r="H13" i="14"/>
  <c r="G13" i="14"/>
  <c r="F13" i="14"/>
  <c r="E13" i="14"/>
  <c r="D13" i="14"/>
  <c r="C13" i="14"/>
  <c r="B13" i="14"/>
  <c r="H22" i="2"/>
  <c r="H17" i="2"/>
  <c r="H16" i="2"/>
  <c r="C14" i="1"/>
  <c r="C18" i="1"/>
  <c r="C21" i="1"/>
  <c r="C22" i="1"/>
  <c r="D17" i="2"/>
  <c r="D18" i="2"/>
  <c r="C15" i="1" s="1"/>
  <c r="D19" i="2"/>
  <c r="C16" i="1" s="1"/>
  <c r="D20" i="2"/>
  <c r="D21" i="2"/>
  <c r="D22" i="2"/>
  <c r="C19" i="1" s="1"/>
  <c r="D23" i="2"/>
  <c r="C20" i="1" s="1"/>
  <c r="D24" i="2"/>
  <c r="D25" i="2"/>
  <c r="D16" i="2"/>
  <c r="C13" i="1" s="1"/>
  <c r="H18" i="15" l="1"/>
  <c r="E26" i="1" s="1"/>
  <c r="G26" i="1" s="1"/>
  <c r="H20" i="15"/>
  <c r="E28" i="1" s="1"/>
  <c r="H16" i="15"/>
  <c r="E24" i="1" s="1"/>
  <c r="H21" i="15"/>
  <c r="E29" i="1" s="1"/>
  <c r="H17" i="15"/>
  <c r="E25" i="1" s="1"/>
  <c r="H19" i="15"/>
  <c r="E27" i="1" s="1"/>
  <c r="H22" i="15"/>
  <c r="E30" i="1" s="1"/>
  <c r="H28" i="1"/>
  <c r="D17" i="16"/>
  <c r="D19" i="16"/>
  <c r="D21" i="16"/>
  <c r="D23" i="16"/>
  <c r="D24" i="16"/>
  <c r="D16" i="16"/>
  <c r="D18" i="16"/>
  <c r="D20" i="16"/>
  <c r="D22" i="16"/>
  <c r="D25" i="15"/>
  <c r="E22" i="1" s="1"/>
  <c r="G22" i="1" s="1"/>
  <c r="D17" i="15"/>
  <c r="E14" i="1" s="1"/>
  <c r="G14" i="1" s="1"/>
  <c r="D23" i="15"/>
  <c r="E20" i="1" s="1"/>
  <c r="G20" i="1" s="1"/>
  <c r="D24" i="15"/>
  <c r="E21" i="1" s="1"/>
  <c r="G21" i="1" s="1"/>
  <c r="D19" i="15"/>
  <c r="E16" i="1" s="1"/>
  <c r="G16" i="1" s="1"/>
  <c r="D21" i="15"/>
  <c r="E18" i="1" s="1"/>
  <c r="G18" i="1" s="1"/>
  <c r="D16" i="15"/>
  <c r="E13" i="1" s="1"/>
  <c r="G13" i="1" s="1"/>
  <c r="D18" i="15"/>
  <c r="E15" i="1" s="1"/>
  <c r="G15" i="1" s="1"/>
  <c r="D20" i="15"/>
  <c r="E17" i="1" s="1"/>
  <c r="G17" i="1" s="1"/>
  <c r="D22" i="15"/>
  <c r="E19" i="1" s="1"/>
  <c r="G19" i="1" s="1"/>
  <c r="D25" i="14"/>
  <c r="D17" i="14"/>
  <c r="D19" i="14"/>
  <c r="D21" i="14"/>
  <c r="D23" i="14"/>
  <c r="D24" i="14"/>
  <c r="D16" i="14"/>
  <c r="D18" i="14"/>
  <c r="D20" i="14"/>
  <c r="D22" i="14"/>
  <c r="K13" i="2"/>
  <c r="J13" i="2"/>
  <c r="I13" i="2"/>
  <c r="H13" i="2"/>
  <c r="G13" i="2"/>
  <c r="F13" i="2"/>
  <c r="E13" i="2"/>
  <c r="D13" i="2"/>
  <c r="C13" i="2"/>
  <c r="B13" i="2"/>
  <c r="E33" i="1" l="1"/>
  <c r="G28" i="1"/>
  <c r="C33" i="1"/>
  <c r="D33" i="1"/>
  <c r="F33" i="1"/>
  <c r="G30" i="1"/>
  <c r="G27" i="1"/>
  <c r="H13" i="1"/>
  <c r="H14" i="1" s="1"/>
  <c r="H15" i="1" s="1"/>
  <c r="H16" i="1" s="1"/>
  <c r="H17" i="1" s="1"/>
  <c r="H18" i="1" s="1"/>
  <c r="H19" i="1" s="1"/>
  <c r="H20" i="1" s="1"/>
  <c r="H21" i="1" s="1"/>
  <c r="H22" i="1" s="1"/>
  <c r="F32" i="1" l="1"/>
  <c r="D32" i="1"/>
  <c r="C32" i="1"/>
  <c r="G33" i="1"/>
  <c r="E32" i="1"/>
  <c r="G32" i="1" l="1"/>
</calcChain>
</file>

<file path=xl/sharedStrings.xml><?xml version="1.0" encoding="utf-8"?>
<sst xmlns="http://schemas.openxmlformats.org/spreadsheetml/2006/main" count="242" uniqueCount="45">
  <si>
    <t>x</t>
  </si>
  <si>
    <t>Rango</t>
  </si>
  <si>
    <t>Min</t>
  </si>
  <si>
    <t>Max</t>
  </si>
  <si>
    <t>Suma</t>
  </si>
  <si>
    <t>Mediana</t>
  </si>
  <si>
    <t>Promedio</t>
  </si>
  <si>
    <t>Moda</t>
  </si>
  <si>
    <t>Cuenta</t>
  </si>
  <si>
    <t>Mínimo</t>
  </si>
  <si>
    <t>Máximo</t>
  </si>
  <si>
    <t>Media Aritmética o Promedio</t>
  </si>
  <si>
    <t>La media de varias cantidades es la suma de todas las cantidades dividida entre el número de ellas. También se llama promedio</t>
  </si>
  <si>
    <t>Representa el valor máximo que haya en una muestra</t>
  </si>
  <si>
    <t>Representa el valor mínimo que haya en una muestra</t>
  </si>
  <si>
    <t>Es la suma de todos los valores de una muestra</t>
  </si>
  <si>
    <t>El significado del resultado es claro: es lo que le tocaría a cada uno si se juntaran todo y se repartieran por igual entre todos.</t>
  </si>
  <si>
    <t>La MODA es el valor quemayor frecuencia absoluta tiene en un estudio estadístico, o sea el que se repite más</t>
  </si>
  <si>
    <t xml:space="preserve">Se llama MEDIANA de un conjunto de datos numéricos al que ocupa el valor central.
</t>
  </si>
  <si>
    <t>Si hay un número IMPAR de datos, la mediana es el valor del medio. En este ejemplo, una vez ordenados por altura, sería la chica que mide 1,88.</t>
  </si>
  <si>
    <t>Si hay un número PAR de datos, la MEDIANA es el promedio o media de los dos valores centrales.</t>
  </si>
  <si>
    <t>Total</t>
  </si>
  <si>
    <t>Medida</t>
  </si>
  <si>
    <t>Tablero 10 x 10</t>
  </si>
  <si>
    <t>Referencia: https://luisamariaarias.wordpress.com/2013/04/16/parametros-estadisticos/</t>
  </si>
  <si>
    <t>Valor</t>
  </si>
  <si>
    <t>Frecuencia</t>
  </si>
  <si>
    <t>Valores</t>
  </si>
  <si>
    <t>Continente 1</t>
  </si>
  <si>
    <t>Continente 2</t>
  </si>
  <si>
    <t>Rango - Min</t>
  </si>
  <si>
    <t>Rango - Max</t>
  </si>
  <si>
    <t>Agregaciones</t>
  </si>
  <si>
    <t>Continente 3</t>
  </si>
  <si>
    <t>Mundo</t>
  </si>
  <si>
    <t>No ponderado</t>
  </si>
  <si>
    <t>Continente 4</t>
  </si>
  <si>
    <t>Acumulado</t>
  </si>
  <si>
    <t>Agregaciones - Primer Nivel</t>
  </si>
  <si>
    <t>Agregaciones - Segundo Nivel</t>
  </si>
  <si>
    <t>% Paises respecto al Mundo</t>
  </si>
  <si>
    <t>% de Usuarios respecto al Mundo</t>
  </si>
  <si>
    <t>Agregaciones Segundo Nivel - Mundo</t>
  </si>
  <si>
    <t>Son todos los valores que se encuentran entre el mínimo y máximo de una muestra.</t>
  </si>
  <si>
    <t>Promedio Ponderado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</si>
</sst>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66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43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0" xfId="2" applyFont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0" borderId="0" xfId="0" applyFont="1" applyFill="1"/>
    <xf numFmtId="0" fontId="9" fillId="6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/>
    </xf>
    <xf numFmtId="0" fontId="11" fillId="6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7" fillId="5" borderId="10" xfId="0" applyFont="1" applyFill="1" applyBorder="1"/>
    <xf numFmtId="0" fontId="7" fillId="5" borderId="11" xfId="0" applyFont="1" applyFill="1" applyBorder="1"/>
    <xf numFmtId="0" fontId="0" fillId="0" borderId="0" xfId="0" applyBorder="1"/>
    <xf numFmtId="0" fontId="0" fillId="0" borderId="8" xfId="0" applyBorder="1"/>
    <xf numFmtId="0" fontId="5" fillId="5" borderId="7" xfId="0" applyFont="1" applyFill="1" applyBorder="1"/>
    <xf numFmtId="0" fontId="5" fillId="5" borderId="0" xfId="0" applyFont="1" applyFill="1" applyBorder="1"/>
    <xf numFmtId="0" fontId="5" fillId="5" borderId="8" xfId="0" applyFont="1" applyFill="1" applyBorder="1"/>
    <xf numFmtId="0" fontId="0" fillId="0" borderId="14" xfId="0" applyBorder="1"/>
    <xf numFmtId="0" fontId="7" fillId="5" borderId="4" xfId="0" applyFont="1" applyFill="1" applyBorder="1"/>
    <xf numFmtId="0" fontId="0" fillId="0" borderId="5" xfId="0" applyBorder="1" applyAlignment="1">
      <alignment horizontal="center"/>
    </xf>
    <xf numFmtId="0" fontId="5" fillId="5" borderId="5" xfId="0" applyFont="1" applyFill="1" applyBorder="1"/>
    <xf numFmtId="0" fontId="0" fillId="0" borderId="5" xfId="0" applyBorder="1" applyAlignment="1">
      <alignment horizontal="left" indent="3"/>
    </xf>
    <xf numFmtId="0" fontId="0" fillId="0" borderId="6" xfId="0" applyBorder="1" applyAlignment="1">
      <alignment horizontal="left" indent="3"/>
    </xf>
    <xf numFmtId="0" fontId="2" fillId="8" borderId="9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2" fillId="2" borderId="9" xfId="0" applyFont="1" applyFill="1" applyBorder="1" applyAlignment="1">
      <alignment horizontal="center" vertical="center" wrapText="1"/>
    </xf>
    <xf numFmtId="0" fontId="0" fillId="0" borderId="4" xfId="0" applyBorder="1"/>
    <xf numFmtId="0" fontId="12" fillId="9" borderId="7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0" fillId="4" borderId="9" xfId="0" applyFill="1" applyBorder="1"/>
    <xf numFmtId="164" fontId="0" fillId="0" borderId="0" xfId="1" applyNumberFormat="1" applyFont="1" applyBorder="1"/>
    <xf numFmtId="2" fontId="0" fillId="0" borderId="5" xfId="0" applyNumberFormat="1" applyBorder="1"/>
    <xf numFmtId="2" fontId="0" fillId="0" borderId="0" xfId="1" applyNumberFormat="1" applyFont="1" applyBorder="1"/>
    <xf numFmtId="2" fontId="0" fillId="0" borderId="5" xfId="1" applyNumberFormat="1" applyFont="1" applyBorder="1"/>
    <xf numFmtId="2" fontId="0" fillId="0" borderId="8" xfId="0" applyNumberFormat="1" applyBorder="1"/>
    <xf numFmtId="164" fontId="0" fillId="0" borderId="13" xfId="1" applyNumberFormat="1" applyFont="1" applyBorder="1"/>
    <xf numFmtId="164" fontId="0" fillId="0" borderId="0" xfId="1" applyNumberFormat="1" applyFont="1"/>
    <xf numFmtId="0" fontId="13" fillId="0" borderId="0" xfId="0" applyFont="1"/>
    <xf numFmtId="0" fontId="14" fillId="0" borderId="5" xfId="0" applyFont="1" applyFill="1" applyBorder="1" applyAlignment="1">
      <alignment horizontal="left" indent="3"/>
    </xf>
    <xf numFmtId="0" fontId="14" fillId="0" borderId="6" xfId="0" applyFont="1" applyFill="1" applyBorder="1" applyAlignment="1">
      <alignment horizontal="left" indent="3"/>
    </xf>
    <xf numFmtId="10" fontId="0" fillId="0" borderId="7" xfId="3" applyNumberFormat="1" applyFont="1" applyBorder="1"/>
    <xf numFmtId="10" fontId="0" fillId="0" borderId="8" xfId="0" applyNumberFormat="1" applyBorder="1"/>
    <xf numFmtId="10" fontId="0" fillId="0" borderId="12" xfId="3" applyNumberFormat="1" applyFont="1" applyBorder="1"/>
    <xf numFmtId="10" fontId="0" fillId="0" borderId="14" xfId="0" applyNumberFormat="1" applyBorder="1"/>
    <xf numFmtId="0" fontId="5" fillId="5" borderId="4" xfId="0" applyFont="1" applyFill="1" applyBorder="1"/>
    <xf numFmtId="10" fontId="0" fillId="0" borderId="5" xfId="3" applyNumberFormat="1" applyFont="1" applyBorder="1"/>
    <xf numFmtId="10" fontId="0" fillId="0" borderId="6" xfId="3" applyNumberFormat="1" applyFont="1" applyBorder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2" fontId="0" fillId="0" borderId="15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0" fontId="0" fillId="0" borderId="15" xfId="3" applyNumberFormat="1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left" vertical="center" indent="3"/>
    </xf>
    <xf numFmtId="0" fontId="14" fillId="0" borderId="16" xfId="0" applyFont="1" applyFill="1" applyBorder="1" applyAlignment="1">
      <alignment horizontal="left" vertical="center" indent="2"/>
    </xf>
    <xf numFmtId="0" fontId="14" fillId="0" borderId="17" xfId="0" applyFont="1" applyFill="1" applyBorder="1" applyAlignment="1">
      <alignment horizontal="left" vertical="center" indent="2"/>
    </xf>
    <xf numFmtId="10" fontId="0" fillId="0" borderId="18" xfId="3" applyNumberFormat="1" applyFont="1" applyBorder="1" applyAlignment="1">
      <alignment vertical="center"/>
    </xf>
    <xf numFmtId="0" fontId="0" fillId="0" borderId="19" xfId="0" applyBorder="1" applyAlignment="1">
      <alignment vertical="center"/>
    </xf>
    <xf numFmtId="164" fontId="0" fillId="0" borderId="19" xfId="1" applyNumberFormat="1" applyFont="1" applyBorder="1" applyAlignment="1">
      <alignment horizontal="center" vertical="center"/>
    </xf>
    <xf numFmtId="2" fontId="0" fillId="0" borderId="19" xfId="1" applyNumberFormat="1" applyFont="1" applyBorder="1" applyAlignment="1">
      <alignment horizontal="center" vertical="center"/>
    </xf>
    <xf numFmtId="10" fontId="0" fillId="0" borderId="19" xfId="3" applyNumberFormat="1" applyFont="1" applyBorder="1" applyAlignment="1">
      <alignment vertical="center"/>
    </xf>
    <xf numFmtId="10" fontId="0" fillId="0" borderId="20" xfId="3" applyNumberFormat="1" applyFont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2" fontId="0" fillId="0" borderId="21" xfId="1" applyNumberFormat="1" applyFon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0" fontId="0" fillId="0" borderId="21" xfId="0" applyNumberFormat="1" applyBorder="1" applyAlignment="1">
      <alignment vertical="center"/>
    </xf>
    <xf numFmtId="10" fontId="0" fillId="0" borderId="22" xfId="0" applyNumberFormat="1" applyBorder="1" applyAlignment="1">
      <alignment vertic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15" xfId="0" applyBorder="1"/>
    <xf numFmtId="43" fontId="0" fillId="0" borderId="15" xfId="1" applyFont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80808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uisamariaarias.files.wordpress.com/2013/04/la-moda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35"/>
  <sheetViews>
    <sheetView showGridLines="0" tabSelected="1" topLeftCell="A9" workbookViewId="0">
      <selection activeCell="D31" sqref="D31"/>
    </sheetView>
  </sheetViews>
  <sheetFormatPr defaultRowHeight="14.4" x14ac:dyDescent="0.55000000000000004"/>
  <cols>
    <col min="1" max="1" width="21.7890625" customWidth="1"/>
    <col min="2" max="2" width="26.20703125" bestFit="1" customWidth="1"/>
    <col min="3" max="3" width="21.1015625" customWidth="1"/>
    <col min="4" max="4" width="21.68359375" customWidth="1"/>
    <col min="5" max="5" width="35.3671875" customWidth="1"/>
    <col min="6" max="6" width="24.578125" customWidth="1"/>
    <col min="7" max="7" width="31.15625" bestFit="1" customWidth="1"/>
    <col min="8" max="8" width="12.20703125" customWidth="1"/>
  </cols>
  <sheetData>
    <row r="1" spans="1:9" x14ac:dyDescent="0.55000000000000004">
      <c r="A1" s="1" t="s">
        <v>1</v>
      </c>
      <c r="B1" s="1" t="s">
        <v>9</v>
      </c>
      <c r="C1" s="1" t="s">
        <v>10</v>
      </c>
      <c r="D1" s="1" t="s">
        <v>4</v>
      </c>
      <c r="E1" s="1" t="s">
        <v>11</v>
      </c>
      <c r="F1" s="1" t="s">
        <v>5</v>
      </c>
      <c r="G1" s="1" t="s">
        <v>7</v>
      </c>
    </row>
    <row r="2" spans="1:9" ht="72" x14ac:dyDescent="0.55000000000000004">
      <c r="A2" s="4" t="s">
        <v>43</v>
      </c>
      <c r="B2" s="4" t="s">
        <v>14</v>
      </c>
      <c r="C2" s="4" t="s">
        <v>13</v>
      </c>
      <c r="D2" s="4" t="s">
        <v>15</v>
      </c>
      <c r="E2" s="4" t="s">
        <v>12</v>
      </c>
      <c r="F2" s="3" t="s">
        <v>18</v>
      </c>
      <c r="G2" s="5" t="s">
        <v>17</v>
      </c>
    </row>
    <row r="3" spans="1:9" ht="72" x14ac:dyDescent="0.55000000000000004">
      <c r="F3" s="3" t="s">
        <v>19</v>
      </c>
    </row>
    <row r="4" spans="1:9" ht="57.6" x14ac:dyDescent="0.55000000000000004">
      <c r="E4" s="4" t="s">
        <v>16</v>
      </c>
      <c r="F4" s="3" t="s">
        <v>20</v>
      </c>
    </row>
    <row r="5" spans="1:9" x14ac:dyDescent="0.55000000000000004">
      <c r="E5" s="3"/>
    </row>
    <row r="7" spans="1:9" x14ac:dyDescent="0.55000000000000004">
      <c r="A7" t="s">
        <v>24</v>
      </c>
    </row>
    <row r="10" spans="1:9" ht="14.7" thickBot="1" x14ac:dyDescent="0.6"/>
    <row r="11" spans="1:9" ht="14.7" thickBot="1" x14ac:dyDescent="0.6">
      <c r="B11" s="26" t="s">
        <v>22</v>
      </c>
      <c r="C11" s="22" t="s">
        <v>28</v>
      </c>
      <c r="D11" s="43" t="s">
        <v>29</v>
      </c>
      <c r="E11" s="50" t="s">
        <v>33</v>
      </c>
      <c r="F11" s="25" t="s">
        <v>36</v>
      </c>
      <c r="G11" s="46" t="s">
        <v>34</v>
      </c>
      <c r="H11" s="6" t="s">
        <v>37</v>
      </c>
      <c r="I11" s="53" t="s">
        <v>25</v>
      </c>
    </row>
    <row r="12" spans="1:9" ht="14.7" thickBot="1" x14ac:dyDescent="0.6">
      <c r="B12" s="38" t="s">
        <v>27</v>
      </c>
      <c r="C12" s="30"/>
      <c r="D12" s="38"/>
      <c r="E12" s="38"/>
      <c r="F12" s="30"/>
      <c r="G12" s="38"/>
      <c r="H12" s="31"/>
      <c r="I12" s="54"/>
    </row>
    <row r="13" spans="1:9" x14ac:dyDescent="0.55000000000000004">
      <c r="B13" s="39">
        <v>1</v>
      </c>
      <c r="C13" s="32">
        <f>'Muestra - Extrema'!D16</f>
        <v>6</v>
      </c>
      <c r="D13" s="44">
        <f>'Muestra - Igualitaria'!D16</f>
        <v>0</v>
      </c>
      <c r="E13" s="44">
        <f>'Muestra - Distribuida 1'!D16</f>
        <v>1</v>
      </c>
      <c r="F13" s="32">
        <f>'Muestra - Distribuida 2'!D16</f>
        <v>2</v>
      </c>
      <c r="G13" s="44">
        <f>SUM(C13:F13)</f>
        <v>9</v>
      </c>
      <c r="H13" s="33">
        <f>+G13</f>
        <v>9</v>
      </c>
      <c r="I13" s="44">
        <v>1</v>
      </c>
    </row>
    <row r="14" spans="1:9" x14ac:dyDescent="0.55000000000000004">
      <c r="B14" s="39">
        <v>2</v>
      </c>
      <c r="C14" s="32">
        <f>'Muestra - Extrema'!D17</f>
        <v>0</v>
      </c>
      <c r="D14" s="44">
        <f>'Muestra - Igualitaria'!D17</f>
        <v>0</v>
      </c>
      <c r="E14" s="44">
        <f>'Muestra - Distribuida 1'!D17</f>
        <v>2</v>
      </c>
      <c r="F14" s="32">
        <f>'Muestra - Distribuida 2'!D17</f>
        <v>0</v>
      </c>
      <c r="G14" s="44">
        <f t="shared" ref="G14:G22" si="0">SUM(C14:F14)</f>
        <v>2</v>
      </c>
      <c r="H14" s="33">
        <f>+G14+H13</f>
        <v>11</v>
      </c>
      <c r="I14" s="44">
        <v>2</v>
      </c>
    </row>
    <row r="15" spans="1:9" x14ac:dyDescent="0.55000000000000004">
      <c r="B15" s="39">
        <v>3</v>
      </c>
      <c r="C15" s="32">
        <f>'Muestra - Extrema'!D18</f>
        <v>0</v>
      </c>
      <c r="D15" s="44">
        <f>'Muestra - Igualitaria'!D18</f>
        <v>0</v>
      </c>
      <c r="E15" s="44">
        <f>'Muestra - Distribuida 1'!D18</f>
        <v>1</v>
      </c>
      <c r="F15" s="32">
        <f>'Muestra - Distribuida 2'!D18</f>
        <v>2</v>
      </c>
      <c r="G15" s="44">
        <f t="shared" si="0"/>
        <v>3</v>
      </c>
      <c r="H15" s="33">
        <f t="shared" ref="H15:H22" si="1">+G15+H14</f>
        <v>14</v>
      </c>
      <c r="I15" s="44">
        <v>3</v>
      </c>
    </row>
    <row r="16" spans="1:9" x14ac:dyDescent="0.55000000000000004">
      <c r="B16" s="39">
        <v>4</v>
      </c>
      <c r="C16" s="32">
        <f>'Muestra - Extrema'!D19</f>
        <v>1</v>
      </c>
      <c r="D16" s="44">
        <f>'Muestra - Igualitaria'!D19</f>
        <v>0</v>
      </c>
      <c r="E16" s="44">
        <f>'Muestra - Distribuida 1'!D19</f>
        <v>1</v>
      </c>
      <c r="F16" s="32">
        <f>'Muestra - Distribuida 2'!D19</f>
        <v>0</v>
      </c>
      <c r="G16" s="44">
        <f t="shared" si="0"/>
        <v>2</v>
      </c>
      <c r="H16" s="33">
        <f t="shared" si="1"/>
        <v>16</v>
      </c>
      <c r="I16" s="44">
        <v>4</v>
      </c>
    </row>
    <row r="17" spans="2:9" x14ac:dyDescent="0.55000000000000004">
      <c r="B17" s="39">
        <v>5</v>
      </c>
      <c r="C17" s="32">
        <f>'Muestra - Extrema'!D20</f>
        <v>0</v>
      </c>
      <c r="D17" s="44">
        <f>'Muestra - Igualitaria'!D20</f>
        <v>0</v>
      </c>
      <c r="E17" s="44">
        <f>'Muestra - Distribuida 1'!D20</f>
        <v>0</v>
      </c>
      <c r="F17" s="32">
        <f>'Muestra - Distribuida 2'!D20</f>
        <v>0</v>
      </c>
      <c r="G17" s="44">
        <f t="shared" si="0"/>
        <v>0</v>
      </c>
      <c r="H17" s="33">
        <f t="shared" si="1"/>
        <v>16</v>
      </c>
      <c r="I17" s="44">
        <v>5</v>
      </c>
    </row>
    <row r="18" spans="2:9" x14ac:dyDescent="0.55000000000000004">
      <c r="B18" s="39">
        <v>6</v>
      </c>
      <c r="C18" s="32">
        <f>'Muestra - Extrema'!D21</f>
        <v>0</v>
      </c>
      <c r="D18" s="44">
        <f>'Muestra - Igualitaria'!D21</f>
        <v>0</v>
      </c>
      <c r="E18" s="44">
        <f>'Muestra - Distribuida 1'!D21</f>
        <v>0</v>
      </c>
      <c r="F18" s="32">
        <f>'Muestra - Distribuida 2'!D21</f>
        <v>1</v>
      </c>
      <c r="G18" s="44">
        <f t="shared" si="0"/>
        <v>1</v>
      </c>
      <c r="H18" s="33">
        <f t="shared" si="1"/>
        <v>17</v>
      </c>
      <c r="I18" s="44">
        <v>6</v>
      </c>
    </row>
    <row r="19" spans="2:9" x14ac:dyDescent="0.55000000000000004">
      <c r="B19" s="39">
        <v>7</v>
      </c>
      <c r="C19" s="32">
        <f>'Muestra - Extrema'!D22</f>
        <v>0</v>
      </c>
      <c r="D19" s="44">
        <f>'Muestra - Igualitaria'!D22</f>
        <v>0</v>
      </c>
      <c r="E19" s="44">
        <f>'Muestra - Distribuida 1'!D22</f>
        <v>0</v>
      </c>
      <c r="F19" s="32">
        <f>'Muestra - Distribuida 2'!D22</f>
        <v>1</v>
      </c>
      <c r="G19" s="44">
        <f t="shared" si="0"/>
        <v>1</v>
      </c>
      <c r="H19" s="33">
        <f t="shared" si="1"/>
        <v>18</v>
      </c>
      <c r="I19" s="44">
        <v>7</v>
      </c>
    </row>
    <row r="20" spans="2:9" x14ac:dyDescent="0.55000000000000004">
      <c r="B20" s="39">
        <v>8</v>
      </c>
      <c r="C20" s="32">
        <f>'Muestra - Extrema'!D23</f>
        <v>0</v>
      </c>
      <c r="D20" s="44">
        <f>'Muestra - Igualitaria'!D23</f>
        <v>0</v>
      </c>
      <c r="E20" s="44">
        <f>'Muestra - Distribuida 1'!D23</f>
        <v>2</v>
      </c>
      <c r="F20" s="32">
        <f>'Muestra - Distribuida 2'!D23</f>
        <v>1</v>
      </c>
      <c r="G20" s="44">
        <f t="shared" si="0"/>
        <v>3</v>
      </c>
      <c r="H20" s="33">
        <f t="shared" si="1"/>
        <v>21</v>
      </c>
      <c r="I20" s="44">
        <v>8</v>
      </c>
    </row>
    <row r="21" spans="2:9" x14ac:dyDescent="0.55000000000000004">
      <c r="B21" s="39">
        <v>9</v>
      </c>
      <c r="C21" s="32">
        <f>'Muestra - Extrema'!D24</f>
        <v>0</v>
      </c>
      <c r="D21" s="44">
        <f>'Muestra - Igualitaria'!D24</f>
        <v>0</v>
      </c>
      <c r="E21" s="44">
        <f>'Muestra - Distribuida 1'!D24</f>
        <v>0</v>
      </c>
      <c r="F21" s="32">
        <f>'Muestra - Distribuida 2'!D24</f>
        <v>0</v>
      </c>
      <c r="G21" s="44">
        <f t="shared" si="0"/>
        <v>0</v>
      </c>
      <c r="H21" s="33">
        <f t="shared" si="1"/>
        <v>21</v>
      </c>
      <c r="I21" s="44">
        <v>9</v>
      </c>
    </row>
    <row r="22" spans="2:9" ht="14.7" thickBot="1" x14ac:dyDescent="0.6">
      <c r="B22" s="39">
        <v>10</v>
      </c>
      <c r="C22" s="32">
        <f>'Muestra - Extrema'!D25</f>
        <v>3</v>
      </c>
      <c r="D22" s="44">
        <f>'Muestra - Igualitaria'!D25</f>
        <v>3</v>
      </c>
      <c r="E22" s="44">
        <f>'Muestra - Distribuida 1'!D25</f>
        <v>0</v>
      </c>
      <c r="F22" s="32">
        <f>'Muestra - Distribuida 2'!D25</f>
        <v>1</v>
      </c>
      <c r="G22" s="44">
        <f t="shared" si="0"/>
        <v>7</v>
      </c>
      <c r="H22" s="33">
        <f t="shared" si="1"/>
        <v>28</v>
      </c>
      <c r="I22" s="45">
        <v>10</v>
      </c>
    </row>
    <row r="23" spans="2:9" ht="14.7" thickBot="1" x14ac:dyDescent="0.6">
      <c r="B23" s="40" t="s">
        <v>38</v>
      </c>
      <c r="C23" s="35"/>
      <c r="D23" s="40"/>
      <c r="E23" s="40"/>
      <c r="F23" s="35"/>
      <c r="G23" s="40" t="s">
        <v>42</v>
      </c>
      <c r="H23" s="36" t="s">
        <v>35</v>
      </c>
    </row>
    <row r="24" spans="2:9" x14ac:dyDescent="0.55000000000000004">
      <c r="B24" s="41" t="s">
        <v>30</v>
      </c>
      <c r="C24" s="47">
        <f>'Muestra - Extrema'!H16</f>
        <v>1</v>
      </c>
      <c r="D24" s="44">
        <f>'Muestra - Igualitaria'!H16</f>
        <v>10</v>
      </c>
      <c r="E24" s="44">
        <f>'Muestra - Distribuida 1'!H16</f>
        <v>1</v>
      </c>
      <c r="F24" s="55">
        <f>'Muestra - Distribuida 2'!H16</f>
        <v>1</v>
      </c>
      <c r="G24" s="44">
        <f>MIN(B13:B22)</f>
        <v>1</v>
      </c>
      <c r="H24" s="33"/>
    </row>
    <row r="25" spans="2:9" x14ac:dyDescent="0.55000000000000004">
      <c r="B25" s="41" t="s">
        <v>31</v>
      </c>
      <c r="C25" s="44">
        <f>'Muestra - Extrema'!H17</f>
        <v>10</v>
      </c>
      <c r="D25" s="44">
        <f>'Muestra - Igualitaria'!H17</f>
        <v>10</v>
      </c>
      <c r="E25" s="44">
        <f>'Muestra - Distribuida 1'!H17</f>
        <v>8</v>
      </c>
      <c r="F25" s="55">
        <f>'Muestra - Distribuida 2'!H17</f>
        <v>10</v>
      </c>
      <c r="G25" s="44">
        <f>MAX(B13:B22)</f>
        <v>10</v>
      </c>
      <c r="H25" s="33"/>
    </row>
    <row r="26" spans="2:9" x14ac:dyDescent="0.55000000000000004">
      <c r="B26" s="41" t="s">
        <v>4</v>
      </c>
      <c r="C26" s="44">
        <f>'Muestra - Extrema'!H18</f>
        <v>40</v>
      </c>
      <c r="D26" s="44">
        <f>'Muestra - Igualitaria'!H18</f>
        <v>30</v>
      </c>
      <c r="E26" s="44">
        <f>'Muestra - Distribuida 1'!H18</f>
        <v>28</v>
      </c>
      <c r="F26" s="55">
        <f>'Muestra - Distribuida 2'!H18</f>
        <v>39</v>
      </c>
      <c r="G26" s="44">
        <f>+SUM(C26:F26)</f>
        <v>137</v>
      </c>
      <c r="H26" s="33"/>
    </row>
    <row r="27" spans="2:9" x14ac:dyDescent="0.55000000000000004">
      <c r="B27" s="41" t="s">
        <v>8</v>
      </c>
      <c r="C27" s="44">
        <f>'Muestra - Extrema'!H19</f>
        <v>10</v>
      </c>
      <c r="D27" s="44">
        <f>'Muestra - Igualitaria'!H19</f>
        <v>3</v>
      </c>
      <c r="E27" s="44">
        <f>'Muestra - Distribuida 1'!H19</f>
        <v>7</v>
      </c>
      <c r="F27" s="55">
        <f>'Muestra - Distribuida 2'!H19</f>
        <v>8</v>
      </c>
      <c r="G27" s="44">
        <f>SUM(G13:G22)</f>
        <v>28</v>
      </c>
      <c r="H27" s="33"/>
    </row>
    <row r="28" spans="2:9" x14ac:dyDescent="0.55000000000000004">
      <c r="B28" s="41" t="s">
        <v>6</v>
      </c>
      <c r="C28" s="56">
        <f>'Muestra - Extrema'!H20</f>
        <v>4</v>
      </c>
      <c r="D28" s="56">
        <f>'Muestra - Igualitaria'!H20</f>
        <v>10</v>
      </c>
      <c r="E28" s="56">
        <f>'Muestra - Distribuida 1'!H20</f>
        <v>4</v>
      </c>
      <c r="F28" s="57">
        <f>'Muestra - Distribuida 2'!H20</f>
        <v>4.875</v>
      </c>
      <c r="G28" s="58">
        <f>+G26/G27</f>
        <v>4.8928571428571432</v>
      </c>
      <c r="H28" s="59">
        <f>AVERAGE(C28:F28)</f>
        <v>5.71875</v>
      </c>
    </row>
    <row r="29" spans="2:9" x14ac:dyDescent="0.55000000000000004">
      <c r="B29" s="41" t="s">
        <v>5</v>
      </c>
      <c r="C29" s="56">
        <f>'Muestra - Extrema'!H21</f>
        <v>1</v>
      </c>
      <c r="D29" s="56">
        <f>'Muestra - Igualitaria'!H21</f>
        <v>10</v>
      </c>
      <c r="E29" s="56">
        <f>'Muestra - Distribuida 1'!H21</f>
        <v>3</v>
      </c>
      <c r="F29" s="57">
        <f>'Muestra - Distribuida 2'!H21</f>
        <v>4.5</v>
      </c>
      <c r="G29" s="56">
        <f>(3+4)/2</f>
        <v>3.5</v>
      </c>
      <c r="H29" s="59"/>
    </row>
    <row r="30" spans="2:9" ht="14.7" thickBot="1" x14ac:dyDescent="0.6">
      <c r="B30" s="42" t="s">
        <v>7</v>
      </c>
      <c r="C30" s="45">
        <f>'Muestra - Extrema'!H22</f>
        <v>1</v>
      </c>
      <c r="D30" s="45">
        <f>'Muestra - Igualitaria'!H22</f>
        <v>10</v>
      </c>
      <c r="E30" s="45">
        <f>'Muestra - Distribuida 1'!H22</f>
        <v>2</v>
      </c>
      <c r="F30" s="60">
        <f>'Muestra - Distribuida 2'!H22</f>
        <v>1</v>
      </c>
      <c r="G30" s="45">
        <f>VLOOKUP(MAX(G13:G22),G13:I22,3,)</f>
        <v>1</v>
      </c>
      <c r="H30" s="37"/>
    </row>
    <row r="31" spans="2:9" x14ac:dyDescent="0.55000000000000004">
      <c r="B31" s="40" t="s">
        <v>39</v>
      </c>
      <c r="C31" s="35"/>
      <c r="D31" s="69"/>
      <c r="E31" s="69"/>
      <c r="F31" s="69"/>
      <c r="G31" s="35" t="s">
        <v>21</v>
      </c>
      <c r="H31" s="47"/>
    </row>
    <row r="32" spans="2:9" x14ac:dyDescent="0.55000000000000004">
      <c r="B32" s="63" t="s">
        <v>40</v>
      </c>
      <c r="C32" s="65">
        <f>C27/$G$27</f>
        <v>0.35714285714285715</v>
      </c>
      <c r="D32" s="70">
        <f t="shared" ref="D32:F32" si="2">D27/$G$27</f>
        <v>0.10714285714285714</v>
      </c>
      <c r="E32" s="70">
        <f t="shared" si="2"/>
        <v>0.25</v>
      </c>
      <c r="F32" s="70">
        <f t="shared" si="2"/>
        <v>0.2857142857142857</v>
      </c>
      <c r="G32" s="66">
        <f>SUM(C32:F32)</f>
        <v>1</v>
      </c>
      <c r="H32" s="44"/>
    </row>
    <row r="33" spans="2:8" ht="14.7" thickBot="1" x14ac:dyDescent="0.6">
      <c r="B33" s="64" t="s">
        <v>41</v>
      </c>
      <c r="C33" s="67">
        <f>C26/$G$26</f>
        <v>0.29197080291970801</v>
      </c>
      <c r="D33" s="71">
        <f t="shared" ref="D33:F33" si="3">D26/$G$26</f>
        <v>0.21897810218978103</v>
      </c>
      <c r="E33" s="71">
        <f t="shared" si="3"/>
        <v>0.20437956204379562</v>
      </c>
      <c r="F33" s="71">
        <f t="shared" si="3"/>
        <v>0.28467153284671531</v>
      </c>
      <c r="G33" s="68">
        <f>SUM(C33:F33)</f>
        <v>1</v>
      </c>
      <c r="H33" s="45"/>
    </row>
    <row r="35" spans="2:8" x14ac:dyDescent="0.55000000000000004">
      <c r="B35" s="97" t="s">
        <v>44</v>
      </c>
      <c r="C35" s="98">
        <f>C32*C28</f>
        <v>1.4285714285714286</v>
      </c>
      <c r="D35" s="98">
        <f>D32*D28</f>
        <v>1.0714285714285714</v>
      </c>
      <c r="E35" s="98">
        <f>E32*E28</f>
        <v>1</v>
      </c>
      <c r="F35" s="98">
        <f>F32*F28</f>
        <v>1.3928571428571428</v>
      </c>
      <c r="G35" s="98">
        <f>SUM(C35:F35)</f>
        <v>4.8928571428571423</v>
      </c>
    </row>
  </sheetData>
  <hyperlinks>
    <hyperlink ref="G2" r:id="rId1" display="https://luisamariaarias.files.wordpress.com/2013/04/la-moda.jpg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F23"/>
  <sheetViews>
    <sheetView showGridLines="0" view="pageBreakPreview" zoomScale="60" zoomScaleNormal="100" workbookViewId="0">
      <selection activeCell="K16" sqref="K16"/>
    </sheetView>
  </sheetViews>
  <sheetFormatPr defaultRowHeight="14.4" x14ac:dyDescent="0.55000000000000004"/>
  <cols>
    <col min="1" max="1" width="26.20703125" bestFit="1" customWidth="1"/>
    <col min="2" max="6" width="15.578125" customWidth="1"/>
  </cols>
  <sheetData>
    <row r="1" spans="1:6" ht="14.7" thickBot="1" x14ac:dyDescent="0.6">
      <c r="A1" s="26" t="s">
        <v>22</v>
      </c>
      <c r="B1" s="22" t="s">
        <v>28</v>
      </c>
      <c r="C1" s="43" t="s">
        <v>29</v>
      </c>
      <c r="D1" s="50" t="s">
        <v>33</v>
      </c>
      <c r="E1" s="25" t="s">
        <v>36</v>
      </c>
      <c r="F1" s="46" t="s">
        <v>34</v>
      </c>
    </row>
    <row r="2" spans="1:6" x14ac:dyDescent="0.55000000000000004">
      <c r="A2" s="38" t="s">
        <v>27</v>
      </c>
      <c r="B2" s="30"/>
      <c r="C2" s="38"/>
      <c r="D2" s="38"/>
      <c r="E2" s="30"/>
      <c r="F2" s="38"/>
    </row>
    <row r="3" spans="1:6" ht="35.049999999999997" customHeight="1" x14ac:dyDescent="0.55000000000000004">
      <c r="A3" s="77">
        <v>1</v>
      </c>
      <c r="B3" s="73"/>
      <c r="C3" s="73"/>
      <c r="D3" s="73"/>
      <c r="E3" s="82"/>
      <c r="F3" s="87"/>
    </row>
    <row r="4" spans="1:6" ht="35.049999999999997" customHeight="1" x14ac:dyDescent="0.55000000000000004">
      <c r="A4" s="77">
        <v>2</v>
      </c>
      <c r="B4" s="73"/>
      <c r="C4" s="73"/>
      <c r="D4" s="73"/>
      <c r="E4" s="82"/>
      <c r="F4" s="87"/>
    </row>
    <row r="5" spans="1:6" ht="35.049999999999997" customHeight="1" x14ac:dyDescent="0.55000000000000004">
      <c r="A5" s="77">
        <v>3</v>
      </c>
      <c r="B5" s="73"/>
      <c r="C5" s="73"/>
      <c r="D5" s="73"/>
      <c r="E5" s="82"/>
      <c r="F5" s="87"/>
    </row>
    <row r="6" spans="1:6" ht="35.049999999999997" customHeight="1" x14ac:dyDescent="0.55000000000000004">
      <c r="A6" s="77">
        <v>4</v>
      </c>
      <c r="B6" s="73"/>
      <c r="C6" s="73"/>
      <c r="D6" s="73"/>
      <c r="E6" s="82"/>
      <c r="F6" s="87"/>
    </row>
    <row r="7" spans="1:6" ht="35.049999999999997" customHeight="1" x14ac:dyDescent="0.55000000000000004">
      <c r="A7" s="77">
        <v>5</v>
      </c>
      <c r="B7" s="73"/>
      <c r="C7" s="73"/>
      <c r="D7" s="73"/>
      <c r="E7" s="82"/>
      <c r="F7" s="87"/>
    </row>
    <row r="8" spans="1:6" ht="35.049999999999997" customHeight="1" x14ac:dyDescent="0.55000000000000004">
      <c r="A8" s="77">
        <v>6</v>
      </c>
      <c r="B8" s="73"/>
      <c r="C8" s="73"/>
      <c r="D8" s="73"/>
      <c r="E8" s="82"/>
      <c r="F8" s="87"/>
    </row>
    <row r="9" spans="1:6" ht="35.049999999999997" customHeight="1" x14ac:dyDescent="0.55000000000000004">
      <c r="A9" s="77">
        <v>7</v>
      </c>
      <c r="B9" s="73"/>
      <c r="C9" s="73"/>
      <c r="D9" s="73"/>
      <c r="E9" s="82"/>
      <c r="F9" s="87"/>
    </row>
    <row r="10" spans="1:6" ht="35.049999999999997" customHeight="1" x14ac:dyDescent="0.55000000000000004">
      <c r="A10" s="77">
        <v>8</v>
      </c>
      <c r="B10" s="73"/>
      <c r="C10" s="73"/>
      <c r="D10" s="73"/>
      <c r="E10" s="82"/>
      <c r="F10" s="87"/>
    </row>
    <row r="11" spans="1:6" ht="35.049999999999997" customHeight="1" x14ac:dyDescent="0.55000000000000004">
      <c r="A11" s="77">
        <v>9</v>
      </c>
      <c r="B11" s="73"/>
      <c r="C11" s="73"/>
      <c r="D11" s="73"/>
      <c r="E11" s="82"/>
      <c r="F11" s="87"/>
    </row>
    <row r="12" spans="1:6" ht="35.049999999999997" customHeight="1" x14ac:dyDescent="0.55000000000000004">
      <c r="A12" s="77">
        <v>10</v>
      </c>
      <c r="B12" s="73"/>
      <c r="C12" s="73"/>
      <c r="D12" s="73"/>
      <c r="E12" s="82"/>
      <c r="F12" s="87"/>
    </row>
    <row r="13" spans="1:6" x14ac:dyDescent="0.55000000000000004">
      <c r="A13" s="40" t="s">
        <v>38</v>
      </c>
      <c r="B13" s="35"/>
      <c r="C13" s="40"/>
      <c r="D13" s="40"/>
      <c r="E13" s="35"/>
      <c r="F13" s="40"/>
    </row>
    <row r="14" spans="1:6" ht="35.049999999999997" customHeight="1" x14ac:dyDescent="0.55000000000000004">
      <c r="A14" s="78" t="s">
        <v>30</v>
      </c>
      <c r="B14" s="72"/>
      <c r="C14" s="72"/>
      <c r="D14" s="72"/>
      <c r="E14" s="83"/>
      <c r="F14" s="88"/>
    </row>
    <row r="15" spans="1:6" ht="35.049999999999997" customHeight="1" x14ac:dyDescent="0.55000000000000004">
      <c r="A15" s="78" t="s">
        <v>31</v>
      </c>
      <c r="B15" s="72"/>
      <c r="C15" s="72"/>
      <c r="D15" s="72"/>
      <c r="E15" s="83"/>
      <c r="F15" s="88"/>
    </row>
    <row r="16" spans="1:6" ht="35.049999999999997" customHeight="1" x14ac:dyDescent="0.55000000000000004">
      <c r="A16" s="78" t="s">
        <v>4</v>
      </c>
      <c r="B16" s="72"/>
      <c r="C16" s="72"/>
      <c r="D16" s="72"/>
      <c r="E16" s="83"/>
      <c r="F16" s="88"/>
    </row>
    <row r="17" spans="1:6" ht="35.049999999999997" customHeight="1" x14ac:dyDescent="0.55000000000000004">
      <c r="A17" s="78" t="s">
        <v>8</v>
      </c>
      <c r="B17" s="72"/>
      <c r="C17" s="72"/>
      <c r="D17" s="72"/>
      <c r="E17" s="83"/>
      <c r="F17" s="88"/>
    </row>
    <row r="18" spans="1:6" ht="35.049999999999997" customHeight="1" x14ac:dyDescent="0.55000000000000004">
      <c r="A18" s="78" t="s">
        <v>6</v>
      </c>
      <c r="B18" s="74"/>
      <c r="C18" s="74"/>
      <c r="D18" s="74"/>
      <c r="E18" s="84"/>
      <c r="F18" s="89"/>
    </row>
    <row r="19" spans="1:6" ht="35.049999999999997" customHeight="1" x14ac:dyDescent="0.55000000000000004">
      <c r="A19" s="78" t="s">
        <v>5</v>
      </c>
      <c r="B19" s="74"/>
      <c r="C19" s="74"/>
      <c r="D19" s="74"/>
      <c r="E19" s="84"/>
      <c r="F19" s="90"/>
    </row>
    <row r="20" spans="1:6" ht="35.049999999999997" customHeight="1" x14ac:dyDescent="0.55000000000000004">
      <c r="A20" s="78" t="s">
        <v>7</v>
      </c>
      <c r="B20" s="72"/>
      <c r="C20" s="72"/>
      <c r="D20" s="72"/>
      <c r="E20" s="83"/>
      <c r="F20" s="88"/>
    </row>
    <row r="21" spans="1:6" x14ac:dyDescent="0.55000000000000004">
      <c r="A21" s="40" t="s">
        <v>39</v>
      </c>
      <c r="B21" s="35"/>
      <c r="C21" s="40"/>
      <c r="D21" s="40"/>
      <c r="E21" s="34"/>
      <c r="F21" s="13" t="s">
        <v>21</v>
      </c>
    </row>
    <row r="22" spans="1:6" s="75" customFormat="1" ht="35.049999999999997" customHeight="1" x14ac:dyDescent="0.55000000000000004">
      <c r="A22" s="79" t="s">
        <v>40</v>
      </c>
      <c r="B22" s="76"/>
      <c r="C22" s="76"/>
      <c r="D22" s="76"/>
      <c r="E22" s="85"/>
      <c r="F22" s="91"/>
    </row>
    <row r="23" spans="1:6" s="75" customFormat="1" ht="35.049999999999997" customHeight="1" thickBot="1" x14ac:dyDescent="0.6">
      <c r="A23" s="80" t="s">
        <v>41</v>
      </c>
      <c r="B23" s="81"/>
      <c r="C23" s="81"/>
      <c r="D23" s="81"/>
      <c r="E23" s="86"/>
      <c r="F23" s="92"/>
    </row>
  </sheetData>
  <pageMargins left="0.7" right="0.7" top="0.75" bottom="0.75" header="0.3" footer="0.3"/>
  <pageSetup paperSize="9" scale="8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5"/>
  <sheetViews>
    <sheetView showGridLines="0" workbookViewId="0">
      <selection activeCell="K24" sqref="K24"/>
    </sheetView>
  </sheetViews>
  <sheetFormatPr defaultRowHeight="14.4" x14ac:dyDescent="0.55000000000000004"/>
  <cols>
    <col min="1" max="1" width="8.41796875" bestFit="1" customWidth="1"/>
    <col min="2" max="5" width="7.578125" customWidth="1"/>
    <col min="6" max="6" width="8.5234375" bestFit="1" customWidth="1"/>
    <col min="7" max="9" width="7.578125" customWidth="1"/>
  </cols>
  <sheetData>
    <row r="1" spans="1:11" ht="14.7" thickBot="1" x14ac:dyDescent="0.6">
      <c r="A1" s="20"/>
      <c r="B1" s="93" t="s">
        <v>23</v>
      </c>
      <c r="C1" s="94"/>
      <c r="D1" s="94"/>
      <c r="E1" s="94"/>
      <c r="F1" s="94"/>
      <c r="G1" s="94"/>
      <c r="H1" s="94"/>
      <c r="I1" s="94"/>
      <c r="J1" s="94"/>
      <c r="K1" s="95"/>
    </row>
    <row r="2" spans="1:11" x14ac:dyDescent="0.55000000000000004">
      <c r="A2" s="14">
        <v>10</v>
      </c>
      <c r="B2" s="7"/>
      <c r="C2" s="8"/>
      <c r="D2" s="8"/>
      <c r="E2" s="8"/>
      <c r="F2" s="8"/>
      <c r="G2" s="8"/>
      <c r="H2" s="8"/>
      <c r="I2" s="11" t="s">
        <v>0</v>
      </c>
      <c r="J2" s="11" t="s">
        <v>0</v>
      </c>
      <c r="K2" s="12" t="s">
        <v>0</v>
      </c>
    </row>
    <row r="3" spans="1:11" x14ac:dyDescent="0.55000000000000004">
      <c r="A3" s="15">
        <v>9</v>
      </c>
      <c r="B3" s="7"/>
      <c r="C3" s="8"/>
      <c r="D3" s="8"/>
      <c r="E3" s="8"/>
      <c r="F3" s="8"/>
      <c r="G3" s="8"/>
      <c r="H3" s="8"/>
      <c r="I3" s="11" t="s">
        <v>0</v>
      </c>
      <c r="J3" s="11" t="s">
        <v>0</v>
      </c>
      <c r="K3" s="12" t="s">
        <v>0</v>
      </c>
    </row>
    <row r="4" spans="1:11" x14ac:dyDescent="0.55000000000000004">
      <c r="A4" s="15">
        <v>8</v>
      </c>
      <c r="B4" s="7"/>
      <c r="C4" s="8"/>
      <c r="D4" s="8"/>
      <c r="E4" s="8"/>
      <c r="F4" s="8"/>
      <c r="G4" s="8"/>
      <c r="H4" s="8"/>
      <c r="I4" s="11" t="s">
        <v>0</v>
      </c>
      <c r="J4" s="11" t="s">
        <v>0</v>
      </c>
      <c r="K4" s="12" t="s">
        <v>0</v>
      </c>
    </row>
    <row r="5" spans="1:11" x14ac:dyDescent="0.55000000000000004">
      <c r="A5" s="15">
        <v>7</v>
      </c>
      <c r="B5" s="7"/>
      <c r="C5" s="8"/>
      <c r="D5" s="8"/>
      <c r="E5" s="8"/>
      <c r="F5" s="8"/>
      <c r="G5" s="8"/>
      <c r="H5" s="8"/>
      <c r="I5" s="11" t="s">
        <v>0</v>
      </c>
      <c r="J5" s="11" t="s">
        <v>0</v>
      </c>
      <c r="K5" s="12" t="s">
        <v>0</v>
      </c>
    </row>
    <row r="6" spans="1:11" x14ac:dyDescent="0.55000000000000004">
      <c r="A6" s="15">
        <v>6</v>
      </c>
      <c r="B6" s="7"/>
      <c r="C6" s="8"/>
      <c r="D6" s="8"/>
      <c r="E6" s="8"/>
      <c r="F6" s="8"/>
      <c r="G6" s="8"/>
      <c r="H6" s="8"/>
      <c r="I6" s="11" t="s">
        <v>0</v>
      </c>
      <c r="J6" s="11" t="s">
        <v>0</v>
      </c>
      <c r="K6" s="12" t="s">
        <v>0</v>
      </c>
    </row>
    <row r="7" spans="1:11" x14ac:dyDescent="0.55000000000000004">
      <c r="A7" s="15">
        <v>5</v>
      </c>
      <c r="B7" s="7"/>
      <c r="C7" s="8"/>
      <c r="D7" s="8"/>
      <c r="E7" s="8"/>
      <c r="F7" s="8"/>
      <c r="G7" s="8"/>
      <c r="H7" s="8"/>
      <c r="I7" s="11" t="s">
        <v>0</v>
      </c>
      <c r="J7" s="11" t="s">
        <v>0</v>
      </c>
      <c r="K7" s="12" t="s">
        <v>0</v>
      </c>
    </row>
    <row r="8" spans="1:11" x14ac:dyDescent="0.55000000000000004">
      <c r="A8" s="15">
        <v>4</v>
      </c>
      <c r="B8" s="7"/>
      <c r="C8" s="8"/>
      <c r="D8" s="8"/>
      <c r="E8" s="8"/>
      <c r="F8" s="8"/>
      <c r="G8" s="8"/>
      <c r="H8" s="11" t="s">
        <v>0</v>
      </c>
      <c r="I8" s="11" t="s">
        <v>0</v>
      </c>
      <c r="J8" s="11" t="s">
        <v>0</v>
      </c>
      <c r="K8" s="12" t="s">
        <v>0</v>
      </c>
    </row>
    <row r="9" spans="1:11" x14ac:dyDescent="0.55000000000000004">
      <c r="A9" s="15">
        <v>3</v>
      </c>
      <c r="B9" s="7"/>
      <c r="C9" s="8"/>
      <c r="D9" s="8"/>
      <c r="E9" s="8"/>
      <c r="F9" s="8"/>
      <c r="G9" s="8"/>
      <c r="H9" s="11" t="s">
        <v>0</v>
      </c>
      <c r="I9" s="11" t="s">
        <v>0</v>
      </c>
      <c r="J9" s="11" t="s">
        <v>0</v>
      </c>
      <c r="K9" s="12" t="s">
        <v>0</v>
      </c>
    </row>
    <row r="10" spans="1:11" x14ac:dyDescent="0.55000000000000004">
      <c r="A10" s="15">
        <v>2</v>
      </c>
      <c r="B10" s="7"/>
      <c r="C10" s="8"/>
      <c r="D10" s="8"/>
      <c r="E10" s="8"/>
      <c r="F10" s="8"/>
      <c r="G10" s="8"/>
      <c r="H10" s="11" t="s">
        <v>0</v>
      </c>
      <c r="I10" s="11" t="s">
        <v>0</v>
      </c>
      <c r="J10" s="11" t="s">
        <v>0</v>
      </c>
      <c r="K10" s="12" t="s">
        <v>0</v>
      </c>
    </row>
    <row r="11" spans="1:11" ht="14.7" thickBot="1" x14ac:dyDescent="0.6">
      <c r="A11" s="16">
        <v>1</v>
      </c>
      <c r="B11" s="10" t="s">
        <v>0</v>
      </c>
      <c r="C11" s="11" t="s">
        <v>0</v>
      </c>
      <c r="D11" s="11" t="s">
        <v>0</v>
      </c>
      <c r="E11" s="11" t="s">
        <v>0</v>
      </c>
      <c r="F11" s="11" t="s">
        <v>0</v>
      </c>
      <c r="G11" s="11" t="s">
        <v>0</v>
      </c>
      <c r="H11" s="11" t="s">
        <v>0</v>
      </c>
      <c r="I11" s="11" t="s">
        <v>0</v>
      </c>
      <c r="J11" s="11" t="s">
        <v>0</v>
      </c>
      <c r="K11" s="12" t="s">
        <v>0</v>
      </c>
    </row>
    <row r="12" spans="1:11" ht="14.7" thickBot="1" x14ac:dyDescent="0.6">
      <c r="B12" s="17">
        <v>1</v>
      </c>
      <c r="C12" s="18">
        <v>2</v>
      </c>
      <c r="D12" s="18">
        <v>3</v>
      </c>
      <c r="E12" s="18">
        <v>4</v>
      </c>
      <c r="F12" s="18">
        <v>5</v>
      </c>
      <c r="G12" s="18">
        <v>6</v>
      </c>
      <c r="H12" s="18">
        <v>7</v>
      </c>
      <c r="I12" s="18">
        <v>8</v>
      </c>
      <c r="J12" s="18">
        <v>9</v>
      </c>
      <c r="K12" s="19">
        <v>10</v>
      </c>
    </row>
    <row r="13" spans="1:11" x14ac:dyDescent="0.55000000000000004">
      <c r="B13">
        <f>IF(COUNTA(B2:B11)=0,"",COUNTA(B2:B11))</f>
        <v>1</v>
      </c>
      <c r="C13">
        <f t="shared" ref="C13:K13" si="0">IF(COUNTA(C2:C11)=0,"",COUNTA(C2:C11))</f>
        <v>1</v>
      </c>
      <c r="D13">
        <f t="shared" si="0"/>
        <v>1</v>
      </c>
      <c r="E13">
        <f t="shared" si="0"/>
        <v>1</v>
      </c>
      <c r="F13">
        <f t="shared" si="0"/>
        <v>1</v>
      </c>
      <c r="G13">
        <f t="shared" si="0"/>
        <v>1</v>
      </c>
      <c r="H13">
        <f t="shared" si="0"/>
        <v>4</v>
      </c>
      <c r="I13">
        <f t="shared" si="0"/>
        <v>10</v>
      </c>
      <c r="J13">
        <f t="shared" si="0"/>
        <v>10</v>
      </c>
      <c r="K13">
        <f t="shared" si="0"/>
        <v>10</v>
      </c>
    </row>
    <row r="15" spans="1:11" x14ac:dyDescent="0.55000000000000004">
      <c r="C15" s="21" t="s">
        <v>25</v>
      </c>
      <c r="D15" s="27" t="s">
        <v>26</v>
      </c>
      <c r="G15" s="96" t="s">
        <v>32</v>
      </c>
      <c r="H15" s="96"/>
    </row>
    <row r="16" spans="1:11" x14ac:dyDescent="0.55000000000000004">
      <c r="C16">
        <v>1</v>
      </c>
      <c r="D16">
        <f>+COUNTIF($B$13:$K$13,C16)</f>
        <v>6</v>
      </c>
      <c r="G16" s="62" t="s">
        <v>2</v>
      </c>
      <c r="H16">
        <f>MIN($B$13:$K$13)</f>
        <v>1</v>
      </c>
    </row>
    <row r="17" spans="3:8" x14ac:dyDescent="0.55000000000000004">
      <c r="C17">
        <v>2</v>
      </c>
      <c r="D17">
        <f t="shared" ref="D17:D25" si="1">+COUNTIF($B$13:$K$13,C17)</f>
        <v>0</v>
      </c>
      <c r="G17" s="62" t="s">
        <v>3</v>
      </c>
      <c r="H17">
        <f>MAX($B$13:$K$13)</f>
        <v>10</v>
      </c>
    </row>
    <row r="18" spans="3:8" x14ac:dyDescent="0.55000000000000004">
      <c r="C18">
        <v>3</v>
      </c>
      <c r="D18">
        <f t="shared" si="1"/>
        <v>0</v>
      </c>
      <c r="G18" s="62" t="s">
        <v>4</v>
      </c>
      <c r="H18">
        <f>SUM($B$13:$K$13)</f>
        <v>40</v>
      </c>
    </row>
    <row r="19" spans="3:8" x14ac:dyDescent="0.55000000000000004">
      <c r="C19">
        <v>4</v>
      </c>
      <c r="D19">
        <f t="shared" si="1"/>
        <v>1</v>
      </c>
      <c r="G19" s="62" t="s">
        <v>8</v>
      </c>
      <c r="H19" s="61">
        <f>COUNT($B$13:$K$13)</f>
        <v>10</v>
      </c>
    </row>
    <row r="20" spans="3:8" x14ac:dyDescent="0.55000000000000004">
      <c r="C20">
        <v>5</v>
      </c>
      <c r="D20">
        <f t="shared" si="1"/>
        <v>0</v>
      </c>
      <c r="G20" s="62" t="s">
        <v>6</v>
      </c>
      <c r="H20" s="2">
        <f>AVERAGE($B$13:$K$13)</f>
        <v>4</v>
      </c>
    </row>
    <row r="21" spans="3:8" x14ac:dyDescent="0.55000000000000004">
      <c r="C21">
        <v>6</v>
      </c>
      <c r="D21">
        <f t="shared" si="1"/>
        <v>0</v>
      </c>
      <c r="G21" s="62" t="s">
        <v>5</v>
      </c>
      <c r="H21" s="2">
        <f>MEDIAN($B$13:$K$13)</f>
        <v>1</v>
      </c>
    </row>
    <row r="22" spans="3:8" x14ac:dyDescent="0.55000000000000004">
      <c r="C22">
        <v>7</v>
      </c>
      <c r="D22">
        <f t="shared" si="1"/>
        <v>0</v>
      </c>
      <c r="G22" s="62" t="s">
        <v>7</v>
      </c>
      <c r="H22" s="61">
        <f>MODE($B$13:$K$13)</f>
        <v>1</v>
      </c>
    </row>
    <row r="23" spans="3:8" x14ac:dyDescent="0.55000000000000004">
      <c r="C23">
        <v>8</v>
      </c>
      <c r="D23">
        <f t="shared" si="1"/>
        <v>0</v>
      </c>
      <c r="G23" s="62"/>
    </row>
    <row r="24" spans="3:8" x14ac:dyDescent="0.55000000000000004">
      <c r="C24">
        <v>9</v>
      </c>
      <c r="D24">
        <f t="shared" si="1"/>
        <v>0</v>
      </c>
    </row>
    <row r="25" spans="3:8" x14ac:dyDescent="0.55000000000000004">
      <c r="C25">
        <v>10</v>
      </c>
      <c r="D25">
        <f t="shared" si="1"/>
        <v>3</v>
      </c>
    </row>
  </sheetData>
  <mergeCells count="2">
    <mergeCell ref="B1:K1"/>
    <mergeCell ref="G15:H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K25"/>
  <sheetViews>
    <sheetView showGridLines="0" workbookViewId="0">
      <selection activeCell="H20" sqref="H20"/>
    </sheetView>
  </sheetViews>
  <sheetFormatPr defaultRowHeight="14.4" x14ac:dyDescent="0.55000000000000004"/>
  <cols>
    <col min="1" max="1" width="8.41796875" customWidth="1"/>
    <col min="2" max="5" width="7.578125" customWidth="1"/>
    <col min="6" max="6" width="8.5234375" customWidth="1"/>
    <col min="7" max="7" width="8.41796875" bestFit="1" customWidth="1"/>
    <col min="8" max="9" width="7.578125" customWidth="1"/>
  </cols>
  <sheetData>
    <row r="1" spans="1:11" ht="14.7" thickBot="1" x14ac:dyDescent="0.6">
      <c r="A1" s="20"/>
      <c r="B1" s="93" t="s">
        <v>23</v>
      </c>
      <c r="C1" s="94"/>
      <c r="D1" s="94"/>
      <c r="E1" s="94"/>
      <c r="F1" s="94"/>
      <c r="G1" s="94"/>
      <c r="H1" s="94"/>
      <c r="I1" s="94"/>
      <c r="J1" s="94"/>
      <c r="K1" s="95"/>
    </row>
    <row r="2" spans="1:11" x14ac:dyDescent="0.55000000000000004">
      <c r="A2" s="14">
        <v>10</v>
      </c>
      <c r="B2" s="23" t="s">
        <v>0</v>
      </c>
      <c r="C2" s="24" t="s">
        <v>0</v>
      </c>
      <c r="D2" s="24" t="s">
        <v>0</v>
      </c>
      <c r="E2" s="9"/>
      <c r="F2" s="9"/>
      <c r="G2" s="9"/>
      <c r="H2" s="9"/>
      <c r="I2" s="28"/>
      <c r="J2" s="28"/>
      <c r="K2" s="29"/>
    </row>
    <row r="3" spans="1:11" x14ac:dyDescent="0.55000000000000004">
      <c r="A3" s="15">
        <v>9</v>
      </c>
      <c r="B3" s="23" t="s">
        <v>0</v>
      </c>
      <c r="C3" s="24" t="s">
        <v>0</v>
      </c>
      <c r="D3" s="24" t="s">
        <v>0</v>
      </c>
      <c r="E3" s="9"/>
      <c r="F3" s="9"/>
      <c r="G3" s="9"/>
      <c r="H3" s="9"/>
      <c r="I3" s="28"/>
      <c r="J3" s="28"/>
      <c r="K3" s="29"/>
    </row>
    <row r="4" spans="1:11" x14ac:dyDescent="0.55000000000000004">
      <c r="A4" s="15">
        <v>8</v>
      </c>
      <c r="B4" s="23" t="s">
        <v>0</v>
      </c>
      <c r="C4" s="24" t="s">
        <v>0</v>
      </c>
      <c r="D4" s="24" t="s">
        <v>0</v>
      </c>
      <c r="E4" s="9"/>
      <c r="F4" s="9"/>
      <c r="G4" s="9"/>
      <c r="H4" s="9"/>
      <c r="I4" s="28"/>
      <c r="J4" s="28"/>
      <c r="K4" s="29"/>
    </row>
    <row r="5" spans="1:11" x14ac:dyDescent="0.55000000000000004">
      <c r="A5" s="15">
        <v>7</v>
      </c>
      <c r="B5" s="23" t="s">
        <v>0</v>
      </c>
      <c r="C5" s="24" t="s">
        <v>0</v>
      </c>
      <c r="D5" s="24" t="s">
        <v>0</v>
      </c>
      <c r="E5" s="9"/>
      <c r="F5" s="9"/>
      <c r="G5" s="9"/>
      <c r="H5" s="9"/>
      <c r="I5" s="28"/>
      <c r="J5" s="28"/>
      <c r="K5" s="29"/>
    </row>
    <row r="6" spans="1:11" x14ac:dyDescent="0.55000000000000004">
      <c r="A6" s="15">
        <v>6</v>
      </c>
      <c r="B6" s="23" t="s">
        <v>0</v>
      </c>
      <c r="C6" s="24" t="s">
        <v>0</v>
      </c>
      <c r="D6" s="24" t="s">
        <v>0</v>
      </c>
      <c r="E6" s="9"/>
      <c r="F6" s="9"/>
      <c r="G6" s="9"/>
      <c r="H6" s="9"/>
      <c r="I6" s="28"/>
      <c r="J6" s="28"/>
      <c r="K6" s="29"/>
    </row>
    <row r="7" spans="1:11" x14ac:dyDescent="0.55000000000000004">
      <c r="A7" s="15">
        <v>5</v>
      </c>
      <c r="B7" s="23" t="s">
        <v>0</v>
      </c>
      <c r="C7" s="24" t="s">
        <v>0</v>
      </c>
      <c r="D7" s="24" t="s">
        <v>0</v>
      </c>
      <c r="E7" s="9"/>
      <c r="F7" s="9"/>
      <c r="G7" s="9"/>
      <c r="H7" s="9"/>
      <c r="I7" s="28"/>
      <c r="J7" s="28"/>
      <c r="K7" s="29"/>
    </row>
    <row r="8" spans="1:11" x14ac:dyDescent="0.55000000000000004">
      <c r="A8" s="15">
        <v>4</v>
      </c>
      <c r="B8" s="23" t="s">
        <v>0</v>
      </c>
      <c r="C8" s="24" t="s">
        <v>0</v>
      </c>
      <c r="D8" s="24" t="s">
        <v>0</v>
      </c>
      <c r="E8" s="9"/>
      <c r="F8" s="9"/>
      <c r="G8" s="9"/>
      <c r="H8" s="28"/>
      <c r="I8" s="28"/>
      <c r="J8" s="28"/>
      <c r="K8" s="29"/>
    </row>
    <row r="9" spans="1:11" x14ac:dyDescent="0.55000000000000004">
      <c r="A9" s="15">
        <v>3</v>
      </c>
      <c r="B9" s="23" t="s">
        <v>0</v>
      </c>
      <c r="C9" s="24" t="s">
        <v>0</v>
      </c>
      <c r="D9" s="24" t="s">
        <v>0</v>
      </c>
      <c r="E9" s="9"/>
      <c r="F9" s="9"/>
      <c r="G9" s="9"/>
      <c r="H9" s="28"/>
      <c r="I9" s="28"/>
      <c r="J9" s="28"/>
      <c r="K9" s="29"/>
    </row>
    <row r="10" spans="1:11" x14ac:dyDescent="0.55000000000000004">
      <c r="A10" s="15">
        <v>2</v>
      </c>
      <c r="B10" s="23" t="s">
        <v>0</v>
      </c>
      <c r="C10" s="24" t="s">
        <v>0</v>
      </c>
      <c r="D10" s="24" t="s">
        <v>0</v>
      </c>
      <c r="E10" s="9"/>
      <c r="F10" s="9"/>
      <c r="G10" s="9"/>
      <c r="H10" s="28"/>
      <c r="I10" s="28"/>
      <c r="J10" s="28"/>
      <c r="K10" s="29"/>
    </row>
    <row r="11" spans="1:11" ht="14.7" thickBot="1" x14ac:dyDescent="0.6">
      <c r="A11" s="16">
        <v>1</v>
      </c>
      <c r="B11" s="23" t="s">
        <v>0</v>
      </c>
      <c r="C11" s="24" t="s">
        <v>0</v>
      </c>
      <c r="D11" s="24" t="s">
        <v>0</v>
      </c>
      <c r="E11" s="28"/>
      <c r="F11" s="28"/>
      <c r="G11" s="28"/>
      <c r="H11" s="28"/>
      <c r="I11" s="28"/>
      <c r="J11" s="28"/>
      <c r="K11" s="29"/>
    </row>
    <row r="12" spans="1:11" ht="14.7" thickBot="1" x14ac:dyDescent="0.6">
      <c r="B12" s="17">
        <v>1</v>
      </c>
      <c r="C12" s="18">
        <v>2</v>
      </c>
      <c r="D12" s="18">
        <v>3</v>
      </c>
      <c r="E12" s="18">
        <v>4</v>
      </c>
      <c r="F12" s="18">
        <v>5</v>
      </c>
      <c r="G12" s="18">
        <v>6</v>
      </c>
      <c r="H12" s="18">
        <v>7</v>
      </c>
      <c r="I12" s="18">
        <v>8</v>
      </c>
      <c r="J12" s="18">
        <v>9</v>
      </c>
      <c r="K12" s="19">
        <v>10</v>
      </c>
    </row>
    <row r="13" spans="1:11" x14ac:dyDescent="0.55000000000000004">
      <c r="B13">
        <f>IF(COUNTA(B2:B11)=0,"",COUNTA(B2:B11))</f>
        <v>10</v>
      </c>
      <c r="C13">
        <f t="shared" ref="C13:K13" si="0">IF(COUNTA(C2:C11)=0,"",COUNTA(C2:C11))</f>
        <v>10</v>
      </c>
      <c r="D13">
        <f t="shared" si="0"/>
        <v>10</v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</row>
    <row r="15" spans="1:11" x14ac:dyDescent="0.55000000000000004">
      <c r="C15" s="21" t="s">
        <v>25</v>
      </c>
      <c r="D15" s="27" t="s">
        <v>26</v>
      </c>
      <c r="G15" s="96" t="s">
        <v>32</v>
      </c>
      <c r="H15" s="96"/>
    </row>
    <row r="16" spans="1:11" x14ac:dyDescent="0.55000000000000004">
      <c r="C16">
        <v>1</v>
      </c>
      <c r="D16">
        <f>+COUNTIF($B$13:$K$13,C16)</f>
        <v>0</v>
      </c>
      <c r="G16" s="62" t="s">
        <v>2</v>
      </c>
      <c r="H16">
        <f>MIN($B$13:$K$13)</f>
        <v>10</v>
      </c>
    </row>
    <row r="17" spans="3:8" x14ac:dyDescent="0.55000000000000004">
      <c r="C17">
        <v>2</v>
      </c>
      <c r="D17">
        <f t="shared" ref="D17:D25" si="1">+COUNTIF($B$13:$K$13,C17)</f>
        <v>0</v>
      </c>
      <c r="G17" s="62" t="s">
        <v>3</v>
      </c>
      <c r="H17">
        <f>MAX($B$13:$K$13)</f>
        <v>10</v>
      </c>
    </row>
    <row r="18" spans="3:8" x14ac:dyDescent="0.55000000000000004">
      <c r="C18">
        <v>3</v>
      </c>
      <c r="D18">
        <f t="shared" si="1"/>
        <v>0</v>
      </c>
      <c r="G18" s="62" t="s">
        <v>4</v>
      </c>
      <c r="H18">
        <f>SUM($B$13:$K$13)</f>
        <v>30</v>
      </c>
    </row>
    <row r="19" spans="3:8" x14ac:dyDescent="0.55000000000000004">
      <c r="C19">
        <v>4</v>
      </c>
      <c r="D19">
        <f t="shared" si="1"/>
        <v>0</v>
      </c>
      <c r="G19" s="62" t="s">
        <v>8</v>
      </c>
      <c r="H19" s="61">
        <f>COUNT($B$13:$K$13)</f>
        <v>3</v>
      </c>
    </row>
    <row r="20" spans="3:8" x14ac:dyDescent="0.55000000000000004">
      <c r="C20">
        <v>5</v>
      </c>
      <c r="D20">
        <f t="shared" si="1"/>
        <v>0</v>
      </c>
      <c r="G20" s="62" t="s">
        <v>6</v>
      </c>
      <c r="H20" s="2">
        <f>AVERAGE($B$13:$K$13)</f>
        <v>10</v>
      </c>
    </row>
    <row r="21" spans="3:8" x14ac:dyDescent="0.55000000000000004">
      <c r="C21">
        <v>6</v>
      </c>
      <c r="D21">
        <f t="shared" si="1"/>
        <v>0</v>
      </c>
      <c r="G21" s="62" t="s">
        <v>5</v>
      </c>
      <c r="H21" s="2">
        <f>MEDIAN($B$13:$K$13)</f>
        <v>10</v>
      </c>
    </row>
    <row r="22" spans="3:8" x14ac:dyDescent="0.55000000000000004">
      <c r="C22">
        <v>7</v>
      </c>
      <c r="D22">
        <f t="shared" si="1"/>
        <v>0</v>
      </c>
      <c r="G22" s="62" t="s">
        <v>7</v>
      </c>
      <c r="H22" s="61">
        <f>MODE($B$13:$K$13)</f>
        <v>10</v>
      </c>
    </row>
    <row r="23" spans="3:8" x14ac:dyDescent="0.55000000000000004">
      <c r="C23">
        <v>8</v>
      </c>
      <c r="D23">
        <f t="shared" si="1"/>
        <v>0</v>
      </c>
    </row>
    <row r="24" spans="3:8" x14ac:dyDescent="0.55000000000000004">
      <c r="C24">
        <v>9</v>
      </c>
      <c r="D24">
        <f t="shared" si="1"/>
        <v>0</v>
      </c>
    </row>
    <row r="25" spans="3:8" x14ac:dyDescent="0.55000000000000004">
      <c r="C25">
        <v>10</v>
      </c>
      <c r="D25">
        <f t="shared" si="1"/>
        <v>3</v>
      </c>
    </row>
  </sheetData>
  <mergeCells count="2">
    <mergeCell ref="B1:K1"/>
    <mergeCell ref="G15:H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5"/>
  <sheetViews>
    <sheetView showGridLines="0" workbookViewId="0">
      <selection activeCell="J2" sqref="J2"/>
    </sheetView>
  </sheetViews>
  <sheetFormatPr defaultRowHeight="14.4" x14ac:dyDescent="0.55000000000000004"/>
  <cols>
    <col min="1" max="1" width="8.41796875" customWidth="1"/>
    <col min="2" max="5" width="7.578125" customWidth="1"/>
    <col min="6" max="6" width="8.5234375" customWidth="1"/>
    <col min="7" max="7" width="8.41796875" customWidth="1"/>
    <col min="8" max="9" width="7.578125" customWidth="1"/>
  </cols>
  <sheetData>
    <row r="1" spans="1:11" ht="14.7" thickBot="1" x14ac:dyDescent="0.6">
      <c r="A1" s="20"/>
      <c r="B1" s="93" t="s">
        <v>23</v>
      </c>
      <c r="C1" s="94"/>
      <c r="D1" s="94"/>
      <c r="E1" s="94"/>
      <c r="F1" s="94"/>
      <c r="G1" s="94"/>
      <c r="H1" s="94"/>
      <c r="I1" s="94"/>
      <c r="J1" s="94"/>
      <c r="K1" s="95"/>
    </row>
    <row r="2" spans="1:11" x14ac:dyDescent="0.55000000000000004">
      <c r="A2" s="14">
        <v>10</v>
      </c>
      <c r="B2" s="7"/>
      <c r="C2" s="8"/>
      <c r="D2" s="8"/>
      <c r="E2" s="8"/>
      <c r="F2" s="8"/>
      <c r="G2" s="8"/>
      <c r="H2" s="8"/>
      <c r="I2" s="28"/>
      <c r="J2" s="28"/>
      <c r="K2" s="29"/>
    </row>
    <row r="3" spans="1:11" x14ac:dyDescent="0.55000000000000004">
      <c r="A3" s="15">
        <v>9</v>
      </c>
      <c r="B3" s="7"/>
      <c r="C3" s="8"/>
      <c r="D3" s="8"/>
      <c r="E3" s="8"/>
      <c r="F3" s="8"/>
      <c r="G3" s="8"/>
      <c r="H3" s="8"/>
      <c r="I3" s="28"/>
      <c r="J3" s="28"/>
      <c r="K3" s="29"/>
    </row>
    <row r="4" spans="1:11" x14ac:dyDescent="0.55000000000000004">
      <c r="A4" s="15">
        <v>8</v>
      </c>
      <c r="B4" s="7"/>
      <c r="C4" s="8"/>
      <c r="D4" s="8"/>
      <c r="E4" s="8"/>
      <c r="F4" s="8"/>
      <c r="G4" s="49" t="s">
        <v>0</v>
      </c>
      <c r="H4" s="49" t="s">
        <v>0</v>
      </c>
      <c r="I4" s="28"/>
      <c r="J4" s="28"/>
      <c r="K4" s="29"/>
    </row>
    <row r="5" spans="1:11" x14ac:dyDescent="0.55000000000000004">
      <c r="A5" s="15">
        <v>7</v>
      </c>
      <c r="B5" s="7"/>
      <c r="C5" s="8"/>
      <c r="D5" s="8"/>
      <c r="E5" s="8"/>
      <c r="F5" s="8"/>
      <c r="G5" s="49" t="s">
        <v>0</v>
      </c>
      <c r="H5" s="49" t="s">
        <v>0</v>
      </c>
      <c r="I5" s="28"/>
      <c r="J5" s="28"/>
      <c r="K5" s="29"/>
    </row>
    <row r="6" spans="1:11" x14ac:dyDescent="0.55000000000000004">
      <c r="A6" s="15">
        <v>6</v>
      </c>
      <c r="B6" s="7"/>
      <c r="C6" s="8"/>
      <c r="D6" s="8"/>
      <c r="E6" s="8"/>
      <c r="F6" s="8"/>
      <c r="G6" s="49" t="s">
        <v>0</v>
      </c>
      <c r="H6" s="49" t="s">
        <v>0</v>
      </c>
      <c r="I6" s="28"/>
      <c r="J6" s="28"/>
      <c r="K6" s="29"/>
    </row>
    <row r="7" spans="1:11" x14ac:dyDescent="0.55000000000000004">
      <c r="A7" s="15">
        <v>5</v>
      </c>
      <c r="B7" s="7"/>
      <c r="C7" s="8"/>
      <c r="D7" s="8"/>
      <c r="E7" s="8"/>
      <c r="F7" s="8"/>
      <c r="G7" s="49" t="s">
        <v>0</v>
      </c>
      <c r="H7" s="49" t="s">
        <v>0</v>
      </c>
      <c r="I7" s="28"/>
      <c r="J7" s="28"/>
      <c r="K7" s="29"/>
    </row>
    <row r="8" spans="1:11" x14ac:dyDescent="0.55000000000000004">
      <c r="A8" s="15">
        <v>4</v>
      </c>
      <c r="B8" s="7"/>
      <c r="C8" s="8"/>
      <c r="D8" s="8"/>
      <c r="E8" s="8"/>
      <c r="F8" s="49" t="s">
        <v>0</v>
      </c>
      <c r="G8" s="49" t="s">
        <v>0</v>
      </c>
      <c r="H8" s="49" t="s">
        <v>0</v>
      </c>
      <c r="I8" s="28"/>
      <c r="J8" s="28"/>
      <c r="K8" s="29"/>
    </row>
    <row r="9" spans="1:11" x14ac:dyDescent="0.55000000000000004">
      <c r="A9" s="15">
        <v>3</v>
      </c>
      <c r="B9" s="7"/>
      <c r="C9" s="8"/>
      <c r="D9" s="8"/>
      <c r="E9" s="49" t="s">
        <v>0</v>
      </c>
      <c r="F9" s="49" t="s">
        <v>0</v>
      </c>
      <c r="G9" s="49" t="s">
        <v>0</v>
      </c>
      <c r="H9" s="49" t="s">
        <v>0</v>
      </c>
      <c r="I9" s="28"/>
      <c r="J9" s="28"/>
      <c r="K9" s="29"/>
    </row>
    <row r="10" spans="1:11" x14ac:dyDescent="0.55000000000000004">
      <c r="A10" s="15">
        <v>2</v>
      </c>
      <c r="B10" s="7"/>
      <c r="C10" s="49" t="s">
        <v>0</v>
      </c>
      <c r="D10" s="49" t="s">
        <v>0</v>
      </c>
      <c r="E10" s="49" t="s">
        <v>0</v>
      </c>
      <c r="F10" s="49" t="s">
        <v>0</v>
      </c>
      <c r="G10" s="49" t="s">
        <v>0</v>
      </c>
      <c r="H10" s="49" t="s">
        <v>0</v>
      </c>
      <c r="I10" s="28"/>
      <c r="J10" s="28"/>
      <c r="K10" s="29"/>
    </row>
    <row r="11" spans="1:11" ht="14.7" thickBot="1" x14ac:dyDescent="0.6">
      <c r="A11" s="16">
        <v>1</v>
      </c>
      <c r="B11" s="48" t="s">
        <v>0</v>
      </c>
      <c r="C11" s="49" t="s">
        <v>0</v>
      </c>
      <c r="D11" s="49" t="s">
        <v>0</v>
      </c>
      <c r="E11" s="49" t="s">
        <v>0</v>
      </c>
      <c r="F11" s="49" t="s">
        <v>0</v>
      </c>
      <c r="G11" s="49" t="s">
        <v>0</v>
      </c>
      <c r="H11" s="49" t="s">
        <v>0</v>
      </c>
      <c r="I11" s="28"/>
      <c r="J11" s="28"/>
      <c r="K11" s="29"/>
    </row>
    <row r="12" spans="1:11" ht="14.7" thickBot="1" x14ac:dyDescent="0.6">
      <c r="B12" s="17">
        <v>1</v>
      </c>
      <c r="C12" s="18">
        <v>2</v>
      </c>
      <c r="D12" s="18">
        <v>3</v>
      </c>
      <c r="E12" s="18">
        <v>4</v>
      </c>
      <c r="F12" s="18">
        <v>5</v>
      </c>
      <c r="G12" s="18">
        <v>6</v>
      </c>
      <c r="H12" s="18">
        <v>7</v>
      </c>
      <c r="I12" s="18">
        <v>8</v>
      </c>
      <c r="J12" s="18">
        <v>9</v>
      </c>
      <c r="K12" s="19">
        <v>10</v>
      </c>
    </row>
    <row r="13" spans="1:11" x14ac:dyDescent="0.55000000000000004">
      <c r="B13">
        <f>IF(COUNTA(B2:B11)=0,"",COUNTA(B2:B11))</f>
        <v>1</v>
      </c>
      <c r="C13">
        <f t="shared" ref="C13:K13" si="0">IF(COUNTA(C2:C11)=0,"",COUNTA(C2:C11))</f>
        <v>2</v>
      </c>
      <c r="D13">
        <f t="shared" si="0"/>
        <v>2</v>
      </c>
      <c r="E13">
        <f t="shared" si="0"/>
        <v>3</v>
      </c>
      <c r="F13">
        <f t="shared" si="0"/>
        <v>4</v>
      </c>
      <c r="G13">
        <f t="shared" si="0"/>
        <v>8</v>
      </c>
      <c r="H13">
        <f t="shared" si="0"/>
        <v>8</v>
      </c>
      <c r="I13" t="str">
        <f t="shared" si="0"/>
        <v/>
      </c>
      <c r="J13" t="str">
        <f t="shared" si="0"/>
        <v/>
      </c>
      <c r="K13" t="str">
        <f t="shared" si="0"/>
        <v/>
      </c>
    </row>
    <row r="15" spans="1:11" x14ac:dyDescent="0.55000000000000004">
      <c r="C15" s="21" t="s">
        <v>25</v>
      </c>
      <c r="D15" s="27" t="s">
        <v>26</v>
      </c>
      <c r="G15" s="96" t="s">
        <v>32</v>
      </c>
      <c r="H15" s="96"/>
    </row>
    <row r="16" spans="1:11" x14ac:dyDescent="0.55000000000000004">
      <c r="C16">
        <v>1</v>
      </c>
      <c r="D16">
        <f>+COUNTIF($B$13:$K$13,C16)</f>
        <v>1</v>
      </c>
      <c r="G16" s="62" t="s">
        <v>2</v>
      </c>
      <c r="H16">
        <f>MIN($B$13:$K$13)</f>
        <v>1</v>
      </c>
    </row>
    <row r="17" spans="3:8" x14ac:dyDescent="0.55000000000000004">
      <c r="C17">
        <v>2</v>
      </c>
      <c r="D17">
        <f t="shared" ref="D17:D25" si="1">+COUNTIF($B$13:$K$13,C17)</f>
        <v>2</v>
      </c>
      <c r="G17" s="62" t="s">
        <v>3</v>
      </c>
      <c r="H17">
        <f>MAX($B$13:$K$13)</f>
        <v>8</v>
      </c>
    </row>
    <row r="18" spans="3:8" x14ac:dyDescent="0.55000000000000004">
      <c r="C18">
        <v>3</v>
      </c>
      <c r="D18">
        <f t="shared" si="1"/>
        <v>1</v>
      </c>
      <c r="G18" s="62" t="s">
        <v>4</v>
      </c>
      <c r="H18">
        <f>SUM($B$13:$K$13)</f>
        <v>28</v>
      </c>
    </row>
    <row r="19" spans="3:8" x14ac:dyDescent="0.55000000000000004">
      <c r="C19">
        <v>4</v>
      </c>
      <c r="D19">
        <f t="shared" si="1"/>
        <v>1</v>
      </c>
      <c r="G19" s="62" t="s">
        <v>8</v>
      </c>
      <c r="H19" s="61">
        <f>COUNT($B$13:$K$13)</f>
        <v>7</v>
      </c>
    </row>
    <row r="20" spans="3:8" x14ac:dyDescent="0.55000000000000004">
      <c r="C20">
        <v>5</v>
      </c>
      <c r="D20">
        <f t="shared" si="1"/>
        <v>0</v>
      </c>
      <c r="G20" s="62" t="s">
        <v>6</v>
      </c>
      <c r="H20" s="2">
        <f>AVERAGE($B$13:$K$13)</f>
        <v>4</v>
      </c>
    </row>
    <row r="21" spans="3:8" x14ac:dyDescent="0.55000000000000004">
      <c r="C21">
        <v>6</v>
      </c>
      <c r="D21">
        <f t="shared" si="1"/>
        <v>0</v>
      </c>
      <c r="G21" s="62" t="s">
        <v>5</v>
      </c>
      <c r="H21" s="2">
        <f>MEDIAN($B$13:$K$13)</f>
        <v>3</v>
      </c>
    </row>
    <row r="22" spans="3:8" x14ac:dyDescent="0.55000000000000004">
      <c r="C22">
        <v>7</v>
      </c>
      <c r="D22">
        <f t="shared" si="1"/>
        <v>0</v>
      </c>
      <c r="G22" s="62" t="s">
        <v>7</v>
      </c>
      <c r="H22" s="61">
        <f>MODE($B$13:$K$13)</f>
        <v>2</v>
      </c>
    </row>
    <row r="23" spans="3:8" x14ac:dyDescent="0.55000000000000004">
      <c r="C23">
        <v>8</v>
      </c>
      <c r="D23">
        <f t="shared" si="1"/>
        <v>2</v>
      </c>
    </row>
    <row r="24" spans="3:8" x14ac:dyDescent="0.55000000000000004">
      <c r="C24">
        <v>9</v>
      </c>
      <c r="D24">
        <f t="shared" si="1"/>
        <v>0</v>
      </c>
    </row>
    <row r="25" spans="3:8" x14ac:dyDescent="0.55000000000000004">
      <c r="C25">
        <v>10</v>
      </c>
      <c r="D25">
        <f t="shared" si="1"/>
        <v>0</v>
      </c>
    </row>
  </sheetData>
  <mergeCells count="2">
    <mergeCell ref="B1:K1"/>
    <mergeCell ref="G15:H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5"/>
  <sheetViews>
    <sheetView showGridLines="0" workbookViewId="0">
      <selection activeCell="H20" sqref="H20"/>
    </sheetView>
  </sheetViews>
  <sheetFormatPr defaultRowHeight="14.4" x14ac:dyDescent="0.55000000000000004"/>
  <cols>
    <col min="1" max="1" width="8.41796875" customWidth="1"/>
    <col min="2" max="5" width="7.578125" customWidth="1"/>
    <col min="6" max="6" width="8.5234375" customWidth="1"/>
    <col min="7" max="7" width="8.41796875" customWidth="1"/>
    <col min="8" max="9" width="7.578125" customWidth="1"/>
  </cols>
  <sheetData>
    <row r="1" spans="1:11" ht="14.7" thickBot="1" x14ac:dyDescent="0.6">
      <c r="A1" s="20"/>
      <c r="B1" s="93" t="s">
        <v>23</v>
      </c>
      <c r="C1" s="94"/>
      <c r="D1" s="94"/>
      <c r="E1" s="94"/>
      <c r="F1" s="94"/>
      <c r="G1" s="94"/>
      <c r="H1" s="94"/>
      <c r="I1" s="94"/>
      <c r="J1" s="94"/>
      <c r="K1" s="95"/>
    </row>
    <row r="2" spans="1:11" x14ac:dyDescent="0.55000000000000004">
      <c r="A2" s="14">
        <v>10</v>
      </c>
      <c r="B2" s="7"/>
      <c r="C2" s="8"/>
      <c r="D2" s="8"/>
      <c r="E2" s="8"/>
      <c r="F2" s="8"/>
      <c r="G2" s="8"/>
      <c r="H2" s="8"/>
      <c r="I2" s="52" t="s">
        <v>0</v>
      </c>
      <c r="J2" s="28"/>
      <c r="K2" s="29"/>
    </row>
    <row r="3" spans="1:11" x14ac:dyDescent="0.55000000000000004">
      <c r="A3" s="15">
        <v>9</v>
      </c>
      <c r="B3" s="7"/>
      <c r="C3" s="8"/>
      <c r="D3" s="8"/>
      <c r="E3" s="8"/>
      <c r="F3" s="8"/>
      <c r="G3" s="8"/>
      <c r="H3" s="8"/>
      <c r="I3" s="52" t="s">
        <v>0</v>
      </c>
      <c r="J3" s="28"/>
      <c r="K3" s="29"/>
    </row>
    <row r="4" spans="1:11" x14ac:dyDescent="0.55000000000000004">
      <c r="A4" s="15">
        <v>8</v>
      </c>
      <c r="B4" s="7"/>
      <c r="C4" s="8"/>
      <c r="D4" s="8"/>
      <c r="E4" s="8"/>
      <c r="F4" s="8"/>
      <c r="G4" s="8"/>
      <c r="H4" s="52" t="s">
        <v>0</v>
      </c>
      <c r="I4" s="52" t="s">
        <v>0</v>
      </c>
      <c r="J4" s="28"/>
      <c r="K4" s="29"/>
    </row>
    <row r="5" spans="1:11" x14ac:dyDescent="0.55000000000000004">
      <c r="A5" s="15">
        <v>7</v>
      </c>
      <c r="B5" s="7"/>
      <c r="C5" s="8"/>
      <c r="D5" s="8"/>
      <c r="E5" s="8"/>
      <c r="F5" s="8"/>
      <c r="G5" s="52" t="s">
        <v>0</v>
      </c>
      <c r="H5" s="52" t="s">
        <v>0</v>
      </c>
      <c r="I5" s="52" t="s">
        <v>0</v>
      </c>
      <c r="J5" s="28"/>
      <c r="K5" s="29"/>
    </row>
    <row r="6" spans="1:11" x14ac:dyDescent="0.55000000000000004">
      <c r="A6" s="15">
        <v>6</v>
      </c>
      <c r="B6" s="7"/>
      <c r="C6" s="8"/>
      <c r="D6" s="8"/>
      <c r="E6" s="8"/>
      <c r="F6" s="52" t="s">
        <v>0</v>
      </c>
      <c r="G6" s="52" t="s">
        <v>0</v>
      </c>
      <c r="H6" s="52" t="s">
        <v>0</v>
      </c>
      <c r="I6" s="52" t="s">
        <v>0</v>
      </c>
      <c r="J6" s="28"/>
      <c r="K6" s="29"/>
    </row>
    <row r="7" spans="1:11" x14ac:dyDescent="0.55000000000000004">
      <c r="A7" s="15">
        <v>5</v>
      </c>
      <c r="B7" s="7"/>
      <c r="C7" s="8"/>
      <c r="D7" s="8"/>
      <c r="E7" s="8"/>
      <c r="F7" s="52" t="s">
        <v>0</v>
      </c>
      <c r="G7" s="52" t="s">
        <v>0</v>
      </c>
      <c r="H7" s="52" t="s">
        <v>0</v>
      </c>
      <c r="I7" s="52" t="s">
        <v>0</v>
      </c>
      <c r="J7" s="28"/>
      <c r="K7" s="29"/>
    </row>
    <row r="8" spans="1:11" x14ac:dyDescent="0.55000000000000004">
      <c r="A8" s="15">
        <v>4</v>
      </c>
      <c r="B8" s="7"/>
      <c r="C8" s="8"/>
      <c r="D8" s="8"/>
      <c r="E8" s="8"/>
      <c r="F8" s="52" t="s">
        <v>0</v>
      </c>
      <c r="G8" s="52" t="s">
        <v>0</v>
      </c>
      <c r="H8" s="52" t="s">
        <v>0</v>
      </c>
      <c r="I8" s="52" t="s">
        <v>0</v>
      </c>
      <c r="J8" s="28"/>
      <c r="K8" s="29"/>
    </row>
    <row r="9" spans="1:11" x14ac:dyDescent="0.55000000000000004">
      <c r="A9" s="15">
        <v>3</v>
      </c>
      <c r="B9" s="7"/>
      <c r="C9" s="8"/>
      <c r="D9" s="52" t="s">
        <v>0</v>
      </c>
      <c r="E9" s="52" t="s">
        <v>0</v>
      </c>
      <c r="F9" s="52" t="s">
        <v>0</v>
      </c>
      <c r="G9" s="52" t="s">
        <v>0</v>
      </c>
      <c r="H9" s="52" t="s">
        <v>0</v>
      </c>
      <c r="I9" s="52" t="s">
        <v>0</v>
      </c>
      <c r="J9" s="28"/>
      <c r="K9" s="29"/>
    </row>
    <row r="10" spans="1:11" x14ac:dyDescent="0.55000000000000004">
      <c r="A10" s="15">
        <v>2</v>
      </c>
      <c r="B10" s="7"/>
      <c r="C10" s="8"/>
      <c r="D10" s="52" t="s">
        <v>0</v>
      </c>
      <c r="E10" s="52" t="s">
        <v>0</v>
      </c>
      <c r="F10" s="52" t="s">
        <v>0</v>
      </c>
      <c r="G10" s="52" t="s">
        <v>0</v>
      </c>
      <c r="H10" s="52" t="s">
        <v>0</v>
      </c>
      <c r="I10" s="52" t="s">
        <v>0</v>
      </c>
      <c r="J10" s="28"/>
      <c r="K10" s="29"/>
    </row>
    <row r="11" spans="1:11" ht="14.7" thickBot="1" x14ac:dyDescent="0.6">
      <c r="A11" s="16">
        <v>1</v>
      </c>
      <c r="B11" s="51" t="s">
        <v>0</v>
      </c>
      <c r="C11" s="52" t="s">
        <v>0</v>
      </c>
      <c r="D11" s="52" t="s">
        <v>0</v>
      </c>
      <c r="E11" s="52" t="s">
        <v>0</v>
      </c>
      <c r="F11" s="52" t="s">
        <v>0</v>
      </c>
      <c r="G11" s="52" t="s">
        <v>0</v>
      </c>
      <c r="H11" s="52" t="s">
        <v>0</v>
      </c>
      <c r="I11" s="52" t="s">
        <v>0</v>
      </c>
      <c r="J11" s="28"/>
      <c r="K11" s="29"/>
    </row>
    <row r="12" spans="1:11" ht="14.7" thickBot="1" x14ac:dyDescent="0.6">
      <c r="B12" s="17">
        <v>1</v>
      </c>
      <c r="C12" s="18">
        <v>2</v>
      </c>
      <c r="D12" s="18">
        <v>3</v>
      </c>
      <c r="E12" s="18">
        <v>4</v>
      </c>
      <c r="F12" s="18">
        <v>5</v>
      </c>
      <c r="G12" s="18">
        <v>6</v>
      </c>
      <c r="H12" s="18">
        <v>7</v>
      </c>
      <c r="I12" s="18">
        <v>8</v>
      </c>
      <c r="J12" s="18">
        <v>9</v>
      </c>
      <c r="K12" s="19">
        <v>10</v>
      </c>
    </row>
    <row r="13" spans="1:11" x14ac:dyDescent="0.55000000000000004">
      <c r="B13">
        <f>IF(COUNTA(B2:B11)=0,"",COUNTA(B2:B11))</f>
        <v>1</v>
      </c>
      <c r="C13">
        <f t="shared" ref="C13:K13" si="0">IF(COUNTA(C2:C11)=0,"",COUNTA(C2:C11))</f>
        <v>1</v>
      </c>
      <c r="D13">
        <f t="shared" si="0"/>
        <v>3</v>
      </c>
      <c r="E13">
        <f t="shared" si="0"/>
        <v>3</v>
      </c>
      <c r="F13">
        <f t="shared" si="0"/>
        <v>6</v>
      </c>
      <c r="G13">
        <f t="shared" si="0"/>
        <v>7</v>
      </c>
      <c r="H13">
        <f t="shared" si="0"/>
        <v>8</v>
      </c>
      <c r="I13">
        <f t="shared" si="0"/>
        <v>10</v>
      </c>
      <c r="J13" t="str">
        <f t="shared" si="0"/>
        <v/>
      </c>
      <c r="K13" t="str">
        <f t="shared" si="0"/>
        <v/>
      </c>
    </row>
    <row r="15" spans="1:11" x14ac:dyDescent="0.55000000000000004">
      <c r="C15" s="21" t="s">
        <v>25</v>
      </c>
      <c r="D15" s="27" t="s">
        <v>26</v>
      </c>
      <c r="G15" s="96" t="s">
        <v>32</v>
      </c>
      <c r="H15" s="96"/>
    </row>
    <row r="16" spans="1:11" x14ac:dyDescent="0.55000000000000004">
      <c r="C16">
        <v>1</v>
      </c>
      <c r="D16">
        <f>+COUNTIF($B$13:$K$13,C16)</f>
        <v>2</v>
      </c>
      <c r="G16" s="62" t="s">
        <v>2</v>
      </c>
      <c r="H16">
        <f>MIN($B$13:$K$13)</f>
        <v>1</v>
      </c>
    </row>
    <row r="17" spans="3:8" x14ac:dyDescent="0.55000000000000004">
      <c r="C17">
        <v>2</v>
      </c>
      <c r="D17">
        <f t="shared" ref="D17:D25" si="1">+COUNTIF($B$13:$K$13,C17)</f>
        <v>0</v>
      </c>
      <c r="G17" s="62" t="s">
        <v>3</v>
      </c>
      <c r="H17">
        <f>MAX($B$13:$K$13)</f>
        <v>10</v>
      </c>
    </row>
    <row r="18" spans="3:8" x14ac:dyDescent="0.55000000000000004">
      <c r="C18">
        <v>3</v>
      </c>
      <c r="D18">
        <f t="shared" si="1"/>
        <v>2</v>
      </c>
      <c r="G18" s="62" t="s">
        <v>4</v>
      </c>
      <c r="H18">
        <f>SUM($B$13:$K$13)</f>
        <v>39</v>
      </c>
    </row>
    <row r="19" spans="3:8" x14ac:dyDescent="0.55000000000000004">
      <c r="C19">
        <v>4</v>
      </c>
      <c r="D19">
        <f t="shared" si="1"/>
        <v>0</v>
      </c>
      <c r="G19" s="62" t="s">
        <v>8</v>
      </c>
      <c r="H19" s="61">
        <f>COUNT($B$13:$K$13)</f>
        <v>8</v>
      </c>
    </row>
    <row r="20" spans="3:8" x14ac:dyDescent="0.55000000000000004">
      <c r="C20">
        <v>5</v>
      </c>
      <c r="D20">
        <f t="shared" si="1"/>
        <v>0</v>
      </c>
      <c r="G20" s="62" t="s">
        <v>6</v>
      </c>
      <c r="H20" s="2">
        <f>AVERAGE($B$13:$K$13)</f>
        <v>4.875</v>
      </c>
    </row>
    <row r="21" spans="3:8" x14ac:dyDescent="0.55000000000000004">
      <c r="C21">
        <v>6</v>
      </c>
      <c r="D21">
        <f t="shared" si="1"/>
        <v>1</v>
      </c>
      <c r="G21" s="62" t="s">
        <v>5</v>
      </c>
      <c r="H21" s="2">
        <f>MEDIAN($B$13:$K$13)</f>
        <v>4.5</v>
      </c>
    </row>
    <row r="22" spans="3:8" x14ac:dyDescent="0.55000000000000004">
      <c r="C22">
        <v>7</v>
      </c>
      <c r="D22">
        <f t="shared" si="1"/>
        <v>1</v>
      </c>
      <c r="G22" s="62" t="s">
        <v>7</v>
      </c>
      <c r="H22" s="61">
        <f>MODE($B$13:$K$13)</f>
        <v>1</v>
      </c>
    </row>
    <row r="23" spans="3:8" x14ac:dyDescent="0.55000000000000004">
      <c r="C23">
        <v>8</v>
      </c>
      <c r="D23">
        <f t="shared" si="1"/>
        <v>1</v>
      </c>
    </row>
    <row r="24" spans="3:8" x14ac:dyDescent="0.55000000000000004">
      <c r="C24">
        <v>9</v>
      </c>
      <c r="D24">
        <f t="shared" si="1"/>
        <v>0</v>
      </c>
    </row>
    <row r="25" spans="3:8" x14ac:dyDescent="0.55000000000000004">
      <c r="C25">
        <v>10</v>
      </c>
      <c r="D25">
        <f t="shared" si="1"/>
        <v>1</v>
      </c>
    </row>
  </sheetData>
  <mergeCells count="2">
    <mergeCell ref="B1:K1"/>
    <mergeCell ref="G15:H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Solucion de Juego</vt:lpstr>
      <vt:lpstr>Tablero de Juego</vt:lpstr>
      <vt:lpstr>Muestra - Extrema</vt:lpstr>
      <vt:lpstr>Muestra - Igualitaria</vt:lpstr>
      <vt:lpstr>Muestra - Distribuida 1</vt:lpstr>
      <vt:lpstr>Muestra - Distribuida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Marines Plaza</dc:creator>
  <cp:lastModifiedBy>Marines Plaza</cp:lastModifiedBy>
  <dcterms:created xsi:type="dcterms:W3CDTF">2017-07-08T13:43:14Z</dcterms:created>
  <dcterms:modified xsi:type="dcterms:W3CDTF">2017-07-13T08:34:17Z</dcterms:modified>
</cp:coreProperties>
</file>