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<sst xmlns="http://schemas.openxmlformats.org/spreadsheetml/2006/main" count="723" uniqueCount="388">
  <si>
    <t>GENE/PROTEIN NAME</t>
  </si>
  <si>
    <t>ACCESSION NUMBER</t>
  </si>
  <si>
    <t>NCBI/UNIPROT SEQUENCE</t>
  </si>
  <si>
    <t>LINEAGE</t>
  </si>
  <si>
    <t>ORDER/FAMILY</t>
  </si>
  <si>
    <t>SPECIES</t>
  </si>
  <si>
    <t>DvAQP-like (Tick-specific AQP9/AQP9-like protein)</t>
  </si>
  <si>
    <t>ABI53034</t>
  </si>
  <si>
    <t>Arthropods</t>
  </si>
  <si>
    <t>Acari</t>
  </si>
  <si>
    <t>Dermacentor variabilis</t>
  </si>
  <si>
    <t>RsanAQP1 (Tick-specific AQP9)</t>
  </si>
  <si>
    <t>CAR66115</t>
  </si>
  <si>
    <t>Rhipicephalus sanguineus</t>
  </si>
  <si>
    <t>Aqp</t>
  </si>
  <si>
    <t>ALA27403</t>
  </si>
  <si>
    <t>MAFIPCICVSLGSLCLTLAFAELLRLIIHASLKGGILKIALLEFVAAAELCGCGFELVIIADNYGISAYAICLFLLTIWWGTRWTDETACPYTHFEECLLGRMSSLETIVRTVAEIVGGLLVFKYIHFLWSIEFTETHVGRAHSASFNHCSSDLQVPVLYGALIEGVATMICRCTSKFLSDKKPHYASTIDSFVATSLVILAFDYSGGYYNPVLATGLKYGCKGHPLTDHILVYWIGASLGAIASIYIYPLLSDFNSKKSKVN</t>
  </si>
  <si>
    <t>Copepoda</t>
  </si>
  <si>
    <t>Lepeophtheirus salmonis</t>
  </si>
  <si>
    <t>ALA27402</t>
  </si>
  <si>
    <t>MALIPCICVSTFYICITLFLAEFMRTFSKENLSPGLLQTGILEAIAAAELCGCSFELIIIADNYGVFSYGIFLFFLTIWWSSRWSTETACPYTHFEECLIGKKTLIETVVRTLSGTLGGVIVFQYIYLLWSIELTETHVGRAHGVTFNNCPSDLKVSAYAGALVEGISTMLCRCSSKFLSDKQPQYSSVIDSFIATFLVVASFNYSGGYLNPVLATSLKYGCRGHPLMEHICVYWIGSSLGAFASLYVYPLVFNYTTKAKEE</t>
  </si>
  <si>
    <t>ALA27401</t>
  </si>
  <si>
    <t>MSQNNSDSNNNNSNTTIINARNGSRAKYFVWTHKHSEGEGQNKDLEATSDRV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</si>
  <si>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>ALA27400</t>
  </si>
  <si>
    <t>MTKLSIEPTLQSSSDVEKPVKGLLYKSFDFEKNLSESGKL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</si>
  <si>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>ALA27399</t>
  </si>
  <si>
    <t>MIFDVPRVRSLIRVFLAELLGTFLLVYLGDGSIAQTVVGGKSSPLIFSNFLSIALGYGFALTIGIFVSGGVSGGHLNPAVTLAMASIKKMKWKLVPIYMIAQYIGAFLASGTLFGVYRDGIIFVEGGYNKTEKTQGIFASYPSADINASVASLCFDQILATALLIIIILAVTDDKNMKIISSLVPISIGLGLTAIHLSFGVNAGTAINPARDFAPRLFTFIVGYRSGPFVAGKHFFWIPWILPHVGGVLGALIYEYMIELHHPIDV</t>
  </si>
  <si>
    <t>ALA27398</t>
  </si>
  <si>
    <t>MSKKGSFDEVQNTINSFKEIQFENDHPCYIPTRPLREFFSEFIGTLIFITIGIGTVAQVTLSGILKSPAGTFISTNWGFGFAIMIGMMVSGKISGGHMNPAVTIAFAIFGKLKPWHKCFHYMFAQYLGAFFGSALVYITYYEAFQEAGINIDTAKIFATYPAPHISAPGIVLDEFVGTALLLMSVCAIIDKKNLNIPSFFHPFLIGLVVFVITMSFSFNAGAALNPARDLGPRLFTAVFGWGLDPFSYAKHFWMTPILATHAGAIIGVLIYQTFIGWQLSLEDQRTPNLIMNL</t>
  </si>
  <si>
    <t>ALA27397</t>
  </si>
  <si>
    <t>MSTDLDKPYHSRLTINIFNNSGSFDEVQNTINSFKEIQFENDHPCYIPTRPLREFFSEFIGTLIFITIGIGTVAQVTLSGILKSPAGTFISTNWGFGFAIMIGMMVSGKISGGHMNPAVTIAFAIFGKLKPWHKCFHYMFAQYLGAFFGSALVYITYYEAFQEAGINIDTAKIFATYPAPHISAPGIVLDEFVGTALLLMSVCAIIDKKNLNIPSFFHPFLIGLVVFVITMSFSFNAGAALNPARDLRPRLFTAVFGWGLDPFSYAKHFWMTPILATHAGAIIGVLIYQTFIGWQLSLEDQRTPNLIMNL</t>
  </si>
  <si>
    <t>ALA27396</t>
  </si>
  <si>
    <t>MPSRFILALPKIGLDEIKNPLWLIKCFMAEFIGTFILVLIGCGSCIGGHSAEIVRISFAFGIGVATAAQSFGHISGCHVNPAVTAGLFCARKIGLIKGLFYIIFQLLGALAAAFILYLISNKSVRGADRIGMTSIDENLNQLQGFAVEFFIVFILVLVVFGAAADENNEVKGSAPLAIGLAITCCHLLAIPFTGSSMNPARTFGPAVILNDWKDHWVYWVGPIMGGVAASYTYQLFFQAPSKQRPSHSLAEEYGIVRT</t>
  </si>
  <si>
    <t>ALA27395</t>
  </si>
  <si>
    <t>MDTGTYGTGGGYGGTTTTTIGGYGPSSTTTHHHTSATAYSTHGTHSTQPSHVHHQHMDFQGQLGMFLEQGTSLYEALTGSYNSYTTQGGYYDVQGRPRPYYSSSTTTLSSTTRAKRPPIYGFVAMQAEIRTLEFWRSVIAESVATFFYTALICSVNTSSTLHTIQTNVAMASGFSIAVLTACFASISDCHANPSMTIARTFTRHISPLRSLLYICAQCGGAIAGAALVYGVYSRIQDPILEMSGGAFGMEFVLSFFIAYAFYASRAGHKADPVLIGLAYAGALVAWKGSLNPARALGSVFVSKEEGRFAKHWIFWIGPFLGALTGAFTFEYIFNPRRKKTTTLAPSSYTNMNTTNLIPYSTTAPTTVITNKIDDLHPTTTTHHPATFTEEDMIDDLERAKQYKATSMIDYGDSSAYNRSVYKRNPPYPESMYSGSKSLYNQTGTSGYDSKGVYGELGSKSCYEGYESGVIDRDISSLRRGTNRGMGMSSTAVNGNNNNNRNLSTTGGVSSGARRNPYDYLPEEPPGSNKPDIISGRKISNRNYSPTKYEDNSLRINDNFDKLDTTNANPPYRSGTTPGTGKTNDIYNDSANYNDPLKRQAPPAAPVMVDNSNYGTRTAGDYQRMGGGGGGSSRHRGDFYSPSYNASYSQQNGCSISQTAYNNY</t>
  </si>
  <si>
    <t>PmAQP1</t>
  </si>
  <si>
    <t>JF838196</t>
  </si>
  <si>
    <t>MGKIKDMKEYIGTGELLNDRRVWKAFLAEFLGTMFLVFIGCGSCIGSWSEGYAPSVVQISLAFGVTVASIAQAVGHVSGCHINPAVTCAMLVARHVSVIRALIYIVCQCLGAIVGAAILKGVTPADIQGSLGMTLRNEKIDTAQALGIELLITFVLVITVFGACDERRNDVKGSAPLAIGLSITTCHLFAVPITGSSMNPARSFGPAVISGLWQDHWVYWAGPILGGLAAALIYSYVFRAPKDAAAYDVEMDNYNKRTNNA</t>
  </si>
  <si>
    <t>Decapoda</t>
  </si>
  <si>
    <t>Penaeus monodon</t>
  </si>
  <si>
    <t>AaAQP3 (BIB)</t>
  </si>
  <si>
    <t>XP_001649747</t>
  </si>
  <si>
    <t>Hexapoda/Diptera</t>
  </si>
  <si>
    <t>Aedes aegypti</t>
  </si>
  <si>
    <t>AaAQP4 (AGLP/ AQPAn.G isoform X1)</t>
  </si>
  <si>
    <t>XP_001650168</t>
  </si>
  <si>
    <t>AaAQP5 (AGLP)</t>
  </si>
  <si>
    <t>XP_001650169</t>
  </si>
  <si>
    <t>AaAQP6 (Insect-specific AQP6/ aquaporin-11)</t>
  </si>
  <si>
    <t>XP_001648319</t>
  </si>
  <si>
    <t>AeaAQP (DRIP)</t>
  </si>
  <si>
    <t>AF218314</t>
  </si>
  <si>
    <t>MTESAGVKQLVGVADITENRNIWRMLVAEFLGTFFLVSIGIGSTMGWGGDYAPTMTQIAFTFGLVVATLAQAFGHVSGCHINPAVTIGLMITADISILKGAFYIVSQCVGAIAGAALIKAATPSDVIGGLGVTGIDPRLTAGQGVMMEALITFILVFVVHGVCDNRRSDIKGSAPLAIGLSITAGHLSAIKYTGASMNPARSFGPAVVMGNWTDQWVYWVGPIVGGILAGAVYRLFFKVRKGDEESYDF</t>
  </si>
  <si>
    <t>BIB (Isoform A- Isoform B not reviewed)</t>
  </si>
  <si>
    <t>P23645</t>
  </si>
  <si>
    <t>Drosophila melanogaster</t>
  </si>
  <si>
    <t>DRIP</t>
  </si>
  <si>
    <t>Q9V5Z7</t>
  </si>
  <si>
    <t>gmmaqp2a (PRIP/ aquaporin 2a)</t>
  </si>
  <si>
    <t>AFP49894</t>
  </si>
  <si>
    <t>Glossina morsitans morsitans</t>
  </si>
  <si>
    <t>gmmaqp2b (PRIP/ aquaporin 2b)</t>
  </si>
  <si>
    <t>AFP49895</t>
  </si>
  <si>
    <t>gmmaqp4a (AQP4/4)</t>
  </si>
  <si>
    <t>AFP49896</t>
  </si>
  <si>
    <t>gmmaqp4b (AQP4/5)</t>
  </si>
  <si>
    <t>AFP49897</t>
  </si>
  <si>
    <t>gmmaqp4c (AQP4/5)</t>
  </si>
  <si>
    <t>AFP49898</t>
  </si>
  <si>
    <t>gmmaqp5 (AQP4/5)</t>
  </si>
  <si>
    <t>AFP49899</t>
  </si>
  <si>
    <t>gmmaqp6 (AQP6)</t>
  </si>
  <si>
    <t>AFP49900</t>
  </si>
  <si>
    <t>gmmDripA (DRIP/ Integral Protein A)</t>
  </si>
  <si>
    <t>AFP49892</t>
  </si>
  <si>
    <t>gmmDripB (DRIP/ integral protein b)</t>
  </si>
  <si>
    <t>AFP49893</t>
  </si>
  <si>
    <t>PvAQP1</t>
  </si>
  <si>
    <t>BAF62090</t>
  </si>
  <si>
    <t>MAFKYSLGADELKGKTGTSLYKAIFAEFFGIFILNFFGCAACTHAKGDEVLIALAFGLSVFMAAMTIGHVSGCHINPAVTFGLLAAGKISLIRAIFYVLAQCVGSVAGTASLAVLTNGTEIAIGIGHTQLNPTVSVYQGLGFEFFLGFILILCVVGVCDENKPDSRFIAPLAIGLTVTLGHLGVVTYTGSSMNPARSFGTAFITGDWENHWVYWLGPIAGGIAASLLYSIFFSAPDIEVHRSDKYRQVTQNDDKELRTLSA</t>
  </si>
  <si>
    <t>Polypedilum vanderplanki</t>
  </si>
  <si>
    <t>PvAQP2</t>
  </si>
  <si>
    <t>BAF62091</t>
  </si>
  <si>
    <t>MRKELSEILTVACAETIGTAMLVFFGCMGCIELGGSWKPNHLSVCIGFGLTVMLIVNIFGVVSGSHLNPAVTLAAYVYKLVNIPTAIAYVIGQFIGAFLGYALLRLLTPITSPNAHTNKFCVTLPEVDIWRAFGIEFFITMGLILICCGVWDPRNAKHHDSVPLRFGLAVAMLALVGGPYTGGSMNPARSFGPALYNMNFTAHWIYWIAPMSASLITSVMFRMIFYREVQKITPEEHPLRETKNNV</t>
  </si>
  <si>
    <t>AQPcic</t>
  </si>
  <si>
    <t>Q23808</t>
  </si>
  <si>
    <t>MAADKSVDNTKKIIGIDDITDTKTIWRCLAAELIGTLLLVLIGTGSCTGVQISEGDVVVRIALTFGFIIATMVQCIGHVSGCHINPAVTCGLLVTGHISILKAIFYIIVQCVGAIAGSAILKVITPAEFRGTLCMTSLAPGVTPPMGFLVEACITFVLILLVQSVCDDRRKNLGNAAPVAVGLAITCCHLAAIKYTGSSMNPARSFGPAVNGDDNWANHWVYWAGPIVGGVVAGITYRALFRARKPEEEASSYDF</t>
  </si>
  <si>
    <t>Hexapoda/Hemiptera</t>
  </si>
  <si>
    <t>Cicadella viridis</t>
  </si>
  <si>
    <t>RhoprAQPl (DRIP/ Aquaporine A variant A)</t>
  </si>
  <si>
    <t>AEV57513</t>
  </si>
  <si>
    <t>Rhodnius prolixus</t>
  </si>
  <si>
    <t>RhoprMIP-A (AGLP)</t>
  </si>
  <si>
    <t>JAA76160</t>
  </si>
  <si>
    <t>RpMIP</t>
  </si>
  <si>
    <t>AJ250342</t>
  </si>
  <si>
    <t>MPAATRNRRMSSICKTRIGETKDMSNVEIESSLKIEDNHLSHRPSLAVQTFSWRKCIEIFIAEVVATSLLLCLGCMSTVVGFDGSQSVHKLQPALAFGFLVSSLITSFGHISGAHMNPVVTICFYMMGTIEAFLIPIYLAAEIIGSVLGMGLLLLVTPVGIIGSRDVCTTIPNPTLNSFQALGVEFVCTSLLLLVLLGCSDVRNADKQDSVPLKFAGVIITLSLLGGPYTGASVNPVRSFAPALWSHNWTANWVYWVGPSLSGFDNTFFLPMLFSTRKKMKTCIIK</t>
  </si>
  <si>
    <t>CfAQP</t>
  </si>
  <si>
    <t>BAG72254</t>
  </si>
  <si>
    <t>MVKPTGARALLGLHDITDNRNIWRMLSAEFLGTFFLVLVGCSSITPLAGRSSVIQIAFTFGLAVATIAQAVGHVSGCHINPAVTCGLIVSGHVSILKAVFYIAVQCIGAVAGAAVLQALTPAEAEDSLGMTTINALVTPVQAFFMEALITFVLVLTVEAVCDERRTDVKGSAPLAIGLSIATCHLAAINYTGASMNPARSFGPAVMTGMWNHHWVYWAGPIVGGVVAGAVYSFIFRARKGEDETSSYDF</t>
  </si>
  <si>
    <t>Hexapoda/Isoptera</t>
  </si>
  <si>
    <t>Coptotermes formosanus</t>
  </si>
  <si>
    <t>AQP-Bom1 (DRIP)</t>
  </si>
  <si>
    <t>BAD69569</t>
  </si>
  <si>
    <t>MATKTTEKTSSIIGLSDVTDNKLIWRQLVAELVGTFLLTSIGVAACITINASTAPHTTSIALCFGLLVGSIVQGIGHVSGGHINPAVTAGLFAAGDIKLLKAIFYIVVQSLGAVAGAAFIRLAIPADSIGGFGMTLPGPGVTEAQAVLVEALITFVLVMVVMGVCDPQRNDLKGSAPLAIGLSITACHAAVIPFTGSSMNPARTFGPALVIGNWTSQWVYWVGPVVGSVVAGLLYKFALRIKKAGDTGSYDF</t>
  </si>
  <si>
    <t>Hexapoda/Lepidoptera</t>
  </si>
  <si>
    <t>Bombyx mori</t>
  </si>
  <si>
    <t>AQP-Bom2</t>
  </si>
  <si>
    <t>BAE97427</t>
  </si>
  <si>
    <t>MTVSATNPQSVIEVIENKVRSDVSQASGCRAMYAWCYEWRQIVSEFISTLLLLVFGCMACIPHAGYLPQPPIYGALGFGLVVSFNVQIFGHISGAHMNPSVTLASLIWGAISFPLAIAFIVAQCAGAILGYGLLIAVSHIDMDGVCMTLPRTEITLFQALIVEAVLTAALSFLNCACWDPVNKNKQDSVPVKFGLAIAGLSIAGGPLTGASMNPARSLGPALWTGIWTGHWVYWVGPLVGSAIAAVFYLFVWLKKEDTP</t>
  </si>
  <si>
    <t>AQP-Bom3 (PRIP)</t>
  </si>
  <si>
    <t>NP_001153661</t>
  </si>
  <si>
    <t>MGELGTKLGLDELTGGAATISRALLAEFIGNLLLNLFGCGACVKISLESNSETDILLIALAFGLAVFAAVSAIGHISGGHLNPAVTAGMLCTGRIKLIRAVLYVIVQCAGAAAGSGLLKALTPDRMAGSLGCTGLGVDVTELQGFGIEFFLGFLLVFIVCGVCDANKPDSKATAPLAIGLTVTLGHLLAVDYTGSAMNPARSFGSALVASNWSHHWIYWAGPIAGGIAGALLYVHGFTAPPQEPPTRYRSVAGDEKELKRLDGGKLDDMA</t>
  </si>
  <si>
    <t>LsAQP1</t>
  </si>
  <si>
    <t>KF157952</t>
  </si>
  <si>
    <t>MLDIMKETVEDLRTSNLWLALPSEFVGTLAITLLGCGTWISWQGQGPDVVRVALTFGLAVATVVWIFSHISGGHVNPAVTIAALFTRRVSIIRGILYIVAQVVGGIVGAGILYGLTPSVKQGNLGSNVLNVNVSAAQGFGVELIVTFVYVLAVFSSLDDKRTDLRGSSPLTIGLAVVVCHLFAIPYTGASLNPARSFGPALIMDVWENHWVFWVGPVAGALLAGLLYDYIFAAGATFAGAKKCLLRTKKPRKQPEPEKAPLEEAKNEVIEIDETKLDGEKGEAVVEADPEKGKEAEEAN</t>
  </si>
  <si>
    <t>Mollusca</t>
  </si>
  <si>
    <t>Gastropoda/Lymnaeidae</t>
  </si>
  <si>
    <t>Lymnaea stagnalis</t>
  </si>
  <si>
    <t>HpAQP1</t>
  </si>
  <si>
    <t>KX384877</t>
  </si>
  <si>
    <t>MFGIMKESVEDLLSPNLWLALPSEFIGTLIIILLGCGSWTGIPLASDAILRIALTFGLAVGTVVLVFQHISGAHVNPAVTAAALVTRRVSIIRGVLYIIAQVIGGIVGAGILYGLTPSGIKKQIWANDIPDGIGQAQGFGVELIITFVYVLTVFACQDEKRSDFKGSNPLTIGLAAVVCHLFAVPFTRAGMNPARSFGPAVITAAWRNHWIFWVGPVVGGVLAGLLYEYVFAAGATFDGFKKCLLRTKKPKKEQEPDQEKTPLEEVKIEVIEIEDTKVDVEKPQDVVQPEPEKGTAEVVEVNEQEKK</t>
  </si>
  <si>
    <t>Gastropoda/Pulmonata</t>
  </si>
  <si>
    <t>Helix pomatia</t>
  </si>
  <si>
    <t>HpAQP2</t>
  </si>
  <si>
    <t>KX384878</t>
  </si>
  <si>
    <t>MHKIMEENVDDLLTSNLWLSLVAEFTGTLAITLLGCGAWLTGANVVQIALTFGLTVATMAWVFNHISGAHFNPAVTIASLFTRRVSIIRGVLYIIIQIAAAISGSGILYRLTPRGTQQNLGANELSPEISTAQGFGIELLITFVYMLAVSASGDEKRSDLKGSAPLTIGLAVVTCQLFAIPYTRAGMNPARSFGPALIVAAWKDHWVFWLGPLVGATLAGLLYEYIFAAGATFTGLKQCLLQTKRPRKQPESEKAPLEEVKDEVIEIDESKVDEKQSGDSRDIIKGDTTMDDSK</t>
  </si>
  <si>
    <t>HpAQP3</t>
  </si>
  <si>
    <t>KX384879</t>
  </si>
  <si>
    <t>MVSCTELLGTKEAKTSRFVRAVLAEAVGTAMLVIVGCGSVSTLNKGLHPGAETMAVAFSFGFALAMIIWMFGHISGAHVNPCVSIGFLVTGHVSLLKTICYIIAQVAGAIAGAGLLKAIIPSGWQGNLGTTTLDENVTIWQGVIIEVIATFCLVMTVFASCDRLRTDHSGSIALAIGFCVTAMITWMGTTTGGSMNPARSLGPAVVSGVWKHHWIYWLAPIAGGIIAALVYEHIFAEQTKETNTELNTFQYNNLEMQRSGYLDFTLDIPGPGNDKTTSPTDFNKGRRFSAAFILNAFTRNRDRRASTSEGL</t>
  </si>
  <si>
    <t>HpAQP4</t>
  </si>
  <si>
    <t>KX384880</t>
  </si>
  <si>
    <t>MIDILGFHEIRTGKFVKAVLAEFVATAILIIAGCGSCVTMDEGKPLSTLTTSLTFGMTVAFIVYTFNHVSGAHINPVVTMGFLITGHTKVVKTIAYTVAQCGGAIAGSAVIWYLVPPGWRGTIGSTVFAEGVTLGQGFVIEATSTCFLMLGVLASADNHRTDHGGSTSLTIGLVVFTQSAWAGKPTGCSMNPARSLGPAVLSGTWANHWVYWAAPAFGSILGSLFYHHVLAESPPEVSTSIQGTPLTDVSHREAEKRQHLTERTPVIDKNHSKRYQKQGFSNPAMDLVSS</t>
  </si>
  <si>
    <t>HpAQP5</t>
  </si>
  <si>
    <t>KX384881</t>
  </si>
  <si>
    <t>MEALFIHIANKLEAIRFGRQSPSGKIVDLSELKSVELWRAVFAEFLAQVLFLFLGCASAIAISATNESSDIYLVKIALSFGLAIMALIQMFGHVSGGHINPAVSIAMAVAMNISVVRAVLYVIAQILGAIVGGFLLKGLTPTRFHDNLAVTNLGHGVTQAQGFGVELLLTFTLVTVIFGTTDPNRASFGSPALLIGLTVTLGHLAGINYTGSSMNPSRSLGSAVASNAWDNHWIYWVGPIAGGVLSALVYKLIINPYRGVLNVEEAINKLKNDLPASHFDDITLKTVE</t>
  </si>
  <si>
    <t>HpAQP6</t>
  </si>
  <si>
    <t>KX384882</t>
  </si>
  <si>
    <t>MSVASIPARLRMEARSTTSLHEDETAFAKIVTSELLDIKSVRLWRGAVAEFLGTGLLAVFTIGMGLKKEGEPGPSLLQAALGCGFFISALVSSLSNVSGAHLNPAVSIAFLVTRQITFTRFVVYTVFQTTGAVAGAGLLKVILPTSYVGNLGLTAPGPGITVYEALGVEILITFFFLFVILSLVDPGRDDLAGSVPLMVGLTLFVNILFAANLSGASMNPARAFGPAMILGNYEHLWVYWAGPLAGAVIGSLTYDWFFSTSPVEMDSLKRLAGKEVPKKDSGLYGLKDKAHDHDGHDDHQEEEEDYARHLLNQKLRREHTNGLPGDMRKGRFHLGSTGYLGSMGQLSTAGHASHREDDIKSHASINMADLEHAPESKI</t>
  </si>
  <si>
    <t>AQP-1</t>
  </si>
  <si>
    <t>NP_495510</t>
  </si>
  <si>
    <t>MLLRFIRKIMTAEEDTLPERLRFHGVHTNILARNLIAEFFGTFLLCFIGLSIVFQFHAGGGKTTEWIGVNIGWGFAIMFAVMATARMSGGHLNPAVSLLLWSLGHLKLAWVPLYAIAQTAGAFVASLGMYSYYYEQFNAFDGGNRTILGATGTAGCFASYPSPNLGVWGPYIDQCVGTGVLAYFLCVVIDERNQIPKIWHPMFFGFLVMMIGTGFGMNIGYPINPARDLGPRLFSYFIYGPGVFHSPYPNYWLAPAIAPFVGALVGGWFYHFSLGMHNPDIEEADDIFVQQPPKSVEQQKLLQA</t>
  </si>
  <si>
    <t>Nematoda</t>
  </si>
  <si>
    <t>Rhabditida</t>
  </si>
  <si>
    <t>Caenorhabditis elegans</t>
  </si>
  <si>
    <t>AQP-2 (water+urea)</t>
  </si>
  <si>
    <t>CAA84642</t>
  </si>
  <si>
    <t>MILDKLRAKFHIRKELLRAVLAEFTGTYLLCLIGLSVVAQKVLPRPEVNEFIGVNVGFGIAIVFGVAVSAKLSGGHINPAVSFAFLSVGQITIVQFIAYFVAQFFGAFFGAATVYAVYNDAINVFDGGVRTVGGPKDTAGIFASYPAPHLGLVNGFVDQFVATAVFVFLIAHIVDKRNSYPTWLQPILVGTGFVAIGAAFGYNCGYPVNPARDFAPRLFTSIFYGGAVFTKWFWVPIVGPFVGAVVGIWLYYFLIGFHTPQDAEEKYVVLTGNQELKPLTAKESA</t>
  </si>
  <si>
    <t>AQP-3 (water+glycerol)</t>
  </si>
  <si>
    <t>NP_502044</t>
  </si>
  <si>
    <t>MLSDSSCSSSDRSFKFPFDTTDALSIHELAVKDLPKPDAENPFSVAMHSPPGSPPFAVDRKSVDNSVVAVTDTPFEFAPSQKSSQHTNRPPPFVKPEEEMMYINHVERLKPKFAIGNELIRAFLAELFCTGFLVFGGECVNAQYVLSQGKNNEWIGISVGWGLVLMLAVLMGSKISGAHLNPAVSFFQLTQGKINLIRFLVYAVAQNIGAFLGAFGVFCVYYDAINVFEGGNRTVTGPTATASIFATYPGPFLGTFNAIVDQIAGTLVLCLGVAAITDRRNGIPAFLQPAWIGALLAFLGMSLALNAGYAINPARDFAPRLFNLCAGYGWEVFSYRNYKWFWIPIICPMIGGVLGAWLYEFFIGFHIQDEDAVSLDSESDKQLKTMIDNMVDIENQLPEYTDKKQLSDIASIHQNPSLRNI</t>
  </si>
  <si>
    <t>AQP-4</t>
  </si>
  <si>
    <t>NP_505512</t>
  </si>
  <si>
    <t>MVSPYEEDSRPPYMSSYAEETWGQPATTNRKSSYTSRKKEYSLLTKCVAEFLGDLTFVYVGTMQASLFQYADGILHAAFAHGFTIFILVTAFGHISGGHFNPAVSWAIAGAGKMPIFHLPFYVVSQLLGGICGAFLTAAVLSQEQLTSCEAGATLLSPGSQWWQGLIAETVVTFFLVHTILITAADTDTVTLAPLAIGLTLSIDILSTGSITGASMNPARSLGPSIIGSIFATQKTSFYWNNHYIYWAGPLLGSTIALCIYKLFESREERIVR</t>
  </si>
  <si>
    <t>AQP-5</t>
  </si>
  <si>
    <t>NP_505691</t>
  </si>
  <si>
    <t>MTLPQQNNAVPVGQRRKSFISSIQGAMSMNSQKTSTVRPYNLISRCYAEFLGTFIFIFSGTMQANVYDISQPVGLTHAALTHGLATIVVIAVFGKISGGHFNPVVSWAMVLCQKLHPFELPFYMFSQFFGGFAGNLLSACLQRKRDFLNWEDYSSIRYPLPTASIEYGYDKVHNSTLEKTILLTTQLAATTSGITHLGENHEWWEGLISETITTYFFVTVILMNVVNNEPSEATPFIIGMMVIVNIFATASITGTAMNPVRALSPNIVGEIVLSSSSLPPNFWTYHYIYWAGPYLGSTIAVIGFKLLLSKTDRLIP</t>
  </si>
  <si>
    <t>AQP-6</t>
  </si>
  <si>
    <t>NP_001256248</t>
  </si>
  <si>
    <t>MVEDEKDYTIYSKCAAEFIAVLLFVYIGSMQAAGVFLHDGVLHAAFAHGVAIFVLAATFGGVSGAHINPAVTFGIALVGRISPIHAVCYVVSQLLGSVFGALLVRISLPYKMYNVISAGATLCGKGYNWQEGLTAEIVTTYILVQTVLLCAVDTDKNRLAPLAIGFSLIIEILAAGAISGASMNPARSFGPNIMGQVFLKPEHLDAQYMYWNYHWIYYIGPIIGAFIAAGVYRMFFARDYRVLA</t>
  </si>
  <si>
    <t>AQP-7 (water+glycerol)</t>
  </si>
  <si>
    <t>NP_001370535</t>
  </si>
  <si>
    <t>MAAELERTEQVRAKIQIKNPLLRNALSEFFGTFLLLFIGIGIVMQFILSNEKLNTWININLGWGLAIAFTVYTCSKTSGGHFNPAVSIAFLTLGKLPFKDFLVYCVVQTIGAALGSAAAFGLYYDQFVKFAGAYRTILGPKATAGCFCSYPALHVSNTTAFFDQFAGTALLVLFVCVVIDKRNGIPGAAHPLLFGLVVMMIGTAYGMNLGYPINPARDLGPRLFSFFIYGSGVFSYHSYYFWIPVIAPLFGAIFGAWSYTFFVGAHIPDQRETTYVLVDEANQPLKLATDA</t>
  </si>
  <si>
    <t>AQP-8</t>
  </si>
  <si>
    <t>CCD68565</t>
  </si>
  <si>
    <t>MGVFQDKVASILRIEDQQFTRELLAECIGTFFLLLIGNAANIQAAVAVGGNSTSCHIAWGIGFMFAVYLAASVSGGHLNPAISVAQSILGNLPPWKIIPYAIAQVIGAFLGAAVAYFGHHDDLWKLDGGIRQVTGGQATAGLFTTFPPDHMSVWGSLLDQIIGTAMLSGLVCLITDKRHQIPTGVVPVLAGSIMSMVAMTFGANGGFAINPARDFGPRVFCLCAGYGWEVFSAHGYYFWIPIVGALIGSIIGAWIYKIFVGLHGMNESLDIQPAKGFNEMQRNSEGILIGYDNTLSRARGGEIAAPRTYTPSYQVFESSRTQITTADRRY</t>
  </si>
  <si>
    <t>OvAQP-1</t>
  </si>
  <si>
    <t>AIA98696</t>
  </si>
  <si>
    <t>MAGSLSSYEYERVSCQSKYESTIHRWADKMRLTRPLLLRVFIGELMGTMILVIFGDAVVAQSVFGSNVSALSVSFGWGLAVIFGIFTSGTMGYGLLNPAVALAFAFNGKVPWIAVPVATIAELIGAFLGGLIVYCNYQVNIQLLDPGLTTKTLGIFCTAPSNAGNLAGFYDQIIGTALLTLMVLAMGDCFNVPTYVFPILVGLLITALVGAFGVNAGAALNPARDLGPRLAAFAVGYKDAFTAYDSYCWVPIVGPYIGAILGVLLYELIIGVHVRGLKEEEERQKKN</t>
  </si>
  <si>
    <t>Platyhelminthes</t>
  </si>
  <si>
    <t>Opisthorchiidae</t>
  </si>
  <si>
    <t>Opisthorchis viverrini</t>
  </si>
  <si>
    <t>OvAQP-2</t>
  </si>
  <si>
    <t>AIA98697</t>
  </si>
  <si>
    <t>MSLECETRFRRGLRTLADKIRLRSCPLIRACIAEFCGTAILIIFGCGVLAQVFLGDHGKKSHGGFLSVSLGWGMAVTFGVFFSGITGSGNINPAITLAFALIGKVPLKRIPFYTISQVLGAYVGAATVYVIYREKIIERVNTVDEGLYLVDTTGNIFVTNPWASHTTCFIDQVIGTALLSAGALAVVDYKGWKMPRYLHPLYLGLLVYTLVGCFAMNAGCALNPARDLGPRLMLLMCGWGTSAFRDKDYFFWIPIVGPYVGAVIGAVLYELTIGIHLDTAGERLAIETPGKANDTKKDESGTELLA</t>
  </si>
  <si>
    <t>OvAQP-3</t>
  </si>
  <si>
    <t>KM359766</t>
  </si>
  <si>
    <t>MPVKGVFVSESSETTLSRLFRTTRCFLAEFLGTALICYVSVIYQHGPVPAAFVVGLTLAWIAWVFGPVSGAHVNPVVSLMMLLVRKVWFLDALIYIVAQLLGSMAGSWIGTLAVPAVDAGNTLGMTTISANITVGQAIGLEIVATALLLLVILSAVDELRPKPWNVGNVTIFPFIFGATLALLASLLGDLTGASMNPARSFGPAVVNNNFTDLWVYIVGPFIGALLATVLYEFLLTEGACCNRVKAWFTEADYDRARDYRVPDGNSLNLVN</t>
  </si>
  <si>
    <t>FgAQP-1</t>
  </si>
  <si>
    <t>ADO32835</t>
  </si>
  <si>
    <t>MSQYYDDVNYKATTATLPRCDWYHIKFMCRVFAAEALGLGMIVFIVACHGAEGNLASNISGPVTASAAFAVAVWTVGPINGPQITAALSVALLMTRRINFVYFILGIAGQLCGALVGISLASRLVPGLLDKANLNLHIPGPGVTDGQAFGMECICSFLLIVCCLSTVDEFRNPHWAQGHVTVFSVIVYFLILMLAAILVKVTGCGMNPAASLSAAIFNNNYAKIWIYIVAPVVGSIIAVLFWEMMLSDGASAERIKHWWTDPHFDRTKDYKRMERESKGVYDTEEAIAFSSIRSKEDLR</t>
  </si>
  <si>
    <t>Plagiorchiida</t>
  </si>
  <si>
    <t>Fasciola gigantica</t>
  </si>
  <si>
    <t>FgAQP-2</t>
  </si>
  <si>
    <t>ADO32834</t>
  </si>
  <si>
    <t>MGEYYDDVNYKATTATLPRCDWYHTKFMCRFFATEALGLGMIVFILVCHGAEGKLASDVNGPITASAAFAVSVWTIGPVSGPQLTAALSLALLMTRRINFVYFILGIAGQFCGALVGIALASQLVPGLSNKKLNLHTPGENVTDGQAFGMECICSFLLIVCCLSTVDEFRNPHWAQGHVTVFSVIIFFLILMLAAILAKVTGCGLNPASSLAGAIYSNDYNKLWIYILAPMVGSLIAVLFWEMMISDGASVERIKHWWTDPNFDRTKDYKRLSQEDSRVFSPEEAMTFSKKRSLT</t>
  </si>
  <si>
    <t>AQP-8 like</t>
  </si>
  <si>
    <t>ANC85005</t>
  </si>
  <si>
    <t>MGTFGWISALKTKKFWVNLVHRSLAEFYGTCGFVFVSVLSTSSHTGTDGPSPSSVVTVALSHGLGLMGMVAAFGHVSGGHFNPAVTLGAFISGRINWLTALCYVLVQIAGGICGCLIVLVLGNSYITTSIHTLGPNVSPGQGILVEMMLTAFFVTTIINCAMDKKSTSKWIAALCIGLALTAAILAGFHITGGSLNPARSLGPLVAAMVAQEPLSIWKDHYVYWLGPLCGALFAGVSCRFPLSSAAIMPDLLKRKRTQGEEDRTE</t>
  </si>
  <si>
    <t>Porifera</t>
  </si>
  <si>
    <t>Chondrosiidae</t>
  </si>
  <si>
    <t>Chondrosia reniformis</t>
  </si>
  <si>
    <t>Aqp8L</t>
  </si>
  <si>
    <t>CBY89223</t>
  </si>
  <si>
    <t>Suberitida</t>
  </si>
  <si>
    <t>Suberites domuncula</t>
  </si>
  <si>
    <t>AQP1</t>
  </si>
  <si>
    <t>G5CTF8</t>
  </si>
  <si>
    <t>MQKMSEKPLYRAAENPTRNADRRAGRFEEEELISKTGRHPDMVIQFQDDADDQHTSHYEGNWRHYFHKKLHIKNRLIRDWLSESLAMFLFMSLLLGGAATAHFTGKQDDPMLTAVFHGFSAVFGIYVGAGVSGGIINPALTFAVALLGRVSWRKCLVLVSAQYFGSFIASAVVYLIYYESLQNYAKTADDNGEFLQKTAGIWSTFPKPYLSMTGAIFNQIFCTMLLSIGFLSISDHKNFRPTKGLFPFAVGLLIMTVFLAFSYSAGAAMNPARDLSPRLWSLIIGYGNEVFSHNDYKWFWIPWLFPYVGALFGAVMYQIFVGVHWPDKQSTKR</t>
  </si>
  <si>
    <t>Tardigrada</t>
  </si>
  <si>
    <t>Apochela</t>
  </si>
  <si>
    <t>Milesium tardigradum</t>
  </si>
  <si>
    <t>AQP10</t>
  </si>
  <si>
    <t>G5CTG7</t>
  </si>
  <si>
    <t>MADAPTYIRQSTTGTATTAPTTMPVHPDTTYYKTTTTTVSDAPRAIADVNDDNHDNYDETTGLRSGEKKTRPLVTSTTAPIDAGRMTLGQKISRWTRIGSDLAREALAEFLGSFILIVFGNGVVAQVVLSRGAHGNFLSINIGYGLAVAFGVYIAGGISGGHLNPAVSLAFAALGKLPWRKLPVYMFAQYAGCICASAIVHAIYYDALNNYDGGNRTRGDTWQSTAGIHASYPQEFLYWQTGLADQIFATSFLMIGILALTDNRNTGPPGGVVPILVGCLVMAIGLAYGFNCGYPINPARDMGPRLFTLMAGWGSRTFSNYNPYIFNDYYQRIPYWFWIPVVGPHLGALLGAAIYFFFIGNHWPTLHRNVLELQVGHRDNSDDIELLAAKSRRPIEVVTTTETTRERRT</t>
  </si>
  <si>
    <t>AQP11</t>
  </si>
  <si>
    <t>G5CTG8</t>
  </si>
  <si>
    <t>MYTQIMTMYPLLISILHILFIISICQLCRYVSNVLVKHSLARIAIEEFICAVQLCATNFELGVITQIYGFSAYALGLFFCSFTYTFTFQDGTCDPSECYEKFCKREMSAREAVLRATFSIMGAAVSYRFAKIFWSFGLMATHMDFYKNESCDASLQVPVLIGLGFETFETIVNRLLQNMRHYNMLISAISDVCITFFGLFVSGGYFNPTLSFAMEYGCQGLSGPSFFLVYWFGPILGSSISLKIAKPLLRIIEGSDEAKVEVVDAKAHSD</t>
  </si>
  <si>
    <t>AQP2</t>
  </si>
  <si>
    <t>G5CTF9</t>
  </si>
  <si>
    <t>MCISEGKMDWRSWLRKKFQVRSQLLRGCMAEFLAVFVLMVFTEGCSASAIFTHRRNDLLFAAFGSGLAVTMAVYVAGGVTGAFLNPAIAVAFSVLGKLPWKNCFCYMIAQYLGAFLASLAIYAQYYDALNIFDGGHRQVLGDNGTAQIWSTYPQAFLSPQGAFVDQVFGTALLIIVVLSMVDKKNWKPQNGYFPIAIGLLIVVLDISLAYNAGAALNPSRDLAPRLFTYVAGYGTETFSVKGYTWFFVPVVGSHAGAIVGAVIYQLFIGAQWPQDDLDDSNSVSSMSIHEKNFSLAKRKNTRNFNLDITRDFKERNGISTVLY</t>
  </si>
  <si>
    <t>AQP3</t>
  </si>
  <si>
    <t>G5CTG0</t>
  </si>
  <si>
    <t>MAISWRTWLKKTIHCDNSYVRTGLAEFLGTFLLVLLLNGMIITAHMSVRNADGTMAHPLNTAHLAFGGGLAVMVAVLVSGGISGAHLNPAVTTTMLVMGRLSPLKSLVYIFMQYMGAFFAASILYAVYFESILAYDYGERQVLGANGTAGWFATYPQEHISLVTQIFDAILGTGLLVMGIFAIIDPNNMAVPKGQIPLYVGFLISSLIFSFSYNAGAALNPARDLAPRLFLWVIGYGAEAFTARGHLWWLVPVIGPHVGGLLGGVTYQMFIGAHYQSDRKLKPATIMDEDDDTNATYNTITTTTHQKVYNGRRNFDESVPLKTVHA</t>
  </si>
  <si>
    <t>AQP4</t>
  </si>
  <si>
    <t>G5CTG1</t>
  </si>
  <si>
    <t>MSKVPPTDPFSHMLNGNLQQRIVKRDIDGEVPTERAVTDLASEKAHAIATHGEVVIQIQHSDTFGMDKEKNDWRSRAARMLYIESRLVREGLSESLAMFFFMSLLLGCAATARFTGNQNDPMLAAFYHGFSIIFAIYVAGGISGGLLNPAITFTIAFLGRLSWLRCLIYMSAQYFGAFIASAVVYLIYYDSLQNFSGANKVDETGANGTAGIWSTFPRPYLSLRGAIFNQIFCTMLLTIGFLSICDFRNSRPDKGMFPFAVGMLIMTVFLAFSYSAGAAMNPARDISPRLWTLIVGYGDEVFSYNNYKWFWIPWLFPYVGALLGGVIYEIFIGIHWPKDYANKHVTNRT</t>
  </si>
  <si>
    <t>AQP5</t>
  </si>
  <si>
    <t>G5CTG2</t>
  </si>
  <si>
    <t>MWCFNPRSSIEDLAKIQFWKALGAEFIGTAVLVYIGCGAAVTSTPDANRDAFVTRVSLAFGLTVATMVWAICGVSGGHINPAVSLGFLVTRRISLVRFLLYVAFQCSGAVAGAALLYASTFDSVKRGGFGTNSMATENGQYLISPAQGILIEAIITFVLVFTVFATCDAKRSDLKGSGPLAIGIAVLISHLVAIPLTGTSMNPARSLGPAVLIGFWTDHWVFWVGPMLGGAVAGLLYDMAFAADASLRKFGECAVADDYDPDADDRTIDTKRVNARV</t>
  </si>
  <si>
    <t>AQP6</t>
  </si>
  <si>
    <t>G5CTG3</t>
  </si>
  <si>
    <t>MAFMDKSEVRQRLQKVLQQCAKAPTWSPKEEVRQSIFWKSIRAELIGSLVLMVFSCSRDSIYGPVSYGCTYAILSYCFKSISAHFNPVITIAALLLRSITPFRCISLVLAQTLGTLSGASVCYYGLSNETETGSAPISPVLNVSPAKGFGYEFFGTFVIILTMSSYLDCNDYVSESGDSNLLPLIFGLSVGLSSGMARQATGGFLNPMRAFSLALFELNHWSNHYIYWIGPIFGCLLAVFTFDYTRPIIPNRDSNNRINFPTFNKNNKYEVEMQPETEITLATLA</t>
  </si>
  <si>
    <t>AQP7</t>
  </si>
  <si>
    <t>G5CTG4</t>
  </si>
  <si>
    <t>MAHNEKDPSSVEPIKRKRFSNEYVRLFLAEFLGTFILIVFGCGTVAVTILSKHQSQDFFSVNVGFFLGIAFGVFIAGGVSGGHLNPAVTLAFAVINKCKWRKVPVYMAAQYLGAWVGSAILTAIYYDALHNHDQGNRTIETAGIYASYPQEFLTWQGGLADQIFATLLLMMGILALTDERNMVGPTGRAYVPLLVGLLVLAIGLAFGFNCGYPINPARDFGPRLFTAMAGWGTQVFSEPRGTYNWWWIPIIGPHVGAIIGALAYNFFIGYHWPKERDDVQLQSPSSPIVIVKNDAYQPLRPSRSVYSEELRITTS</t>
  </si>
  <si>
    <t>AQP8</t>
  </si>
  <si>
    <t>G5CTG5</t>
  </si>
  <si>
    <t>MSTAESRNHYKEVPTIEHYSEAIGITNRKKMDWRGWLRKSTLVRSQLIRGCMAEFLAVFVLMVFIEGSAATAIFTNRRQDILFGSISSGLGVAMAVYVAGGVSGAFLNPAVALAFAVLGKLSWKNCIFYMISQYLAAFVASCTMFAYLYEALNNFDGGERQMFGPNGTAHIWSTYPQPFLSPHTAFADQVFCTAILLIVVLAMCDSKNWKPHNGFLPIAIGLLIITISCTLSYNAGAAMNPSRDLAPRFFSYLAGYGTEPFGVKGYTWFFVPVLGSHCGAIIGGAIYQLFIGGQWPDDTSDTNSVSSMSYNEDNSTLTKRKQVSNIVHDSKGAKGSSTAPVN</t>
  </si>
  <si>
    <t>AQP9</t>
  </si>
  <si>
    <t>G5CTG6</t>
  </si>
  <si>
    <t>MGAFVNTKVYIENKNIRDWLSEALSMFMYMSLLLGSAATGHFSGREDDALFGVIFQGFSITFGIYIGGAMSGAIINPALTLAVALLGKISWRKCIVLQSAQYIGSFIASAVVYLIYNDSLDAFGAGANFTATEPGVFRKDVAGIWSTFPKTYLKERGAIFNQIFCSMLLTFGFLAISDYKNFRPSKGLFPIAVGLLVMTVFLAFSYSTGAAMNPARDFSPRLWSLIIGYGIEVFSYNQYEWFWIPWLMPYVGAMLGALIYQLLIGAQWSKGQKGESKHKDP</t>
  </si>
  <si>
    <t>AQP-h1</t>
  </si>
  <si>
    <t>BAC07470</t>
  </si>
  <si>
    <t>MASEFKKMAFWRAVIAEFLAMIMFVFISIGAALGFNFPIQEKTNETVGRTQDIVKVSLAFGLSIATMAQSVGHISGAHLNPAVTLGCLLSCQISILKAVMYIIAQCLGAVVATAILSGITSNLAGNTLGLNGLSNGVTAGQGLGVEIMVTFQLVLCVVAVTDRRRRDVSGSVPLAIGLSVALGHLIAIDYTGCGMNPARSFGSAVVAKNFQYHWIFWVGPMIGGAAAAIIYDFILAPRTSDLTDRLKVWTNGQVEEYELDGEDARMEMKPK</t>
  </si>
  <si>
    <t>Vertebrates</t>
  </si>
  <si>
    <t>Amphibia/Anura</t>
  </si>
  <si>
    <t>Dryophytes japonicus (Hyla japonica)</t>
  </si>
  <si>
    <t>AQP-h2</t>
  </si>
  <si>
    <t>BAC82379</t>
  </si>
  <si>
    <t>MKEMCTGPFTRAFAGELIGTSIFVFFGLGSAMSWPSALPTVLQIAFTFGLGIGTLVQTFGHISGAHLNPAVTVAFLVSSQISLFRAVCYVCAQLLGAVIGAALLYQFTPEDVHGSFGVNMPSNNATEGQAVTVEIILTLQLVLCIYACTDDRRDDNVGSPSLSIGLSVVLGHLVGIYFTGCSMNPARSFGPALVVGNFNTHWIFWIGPFVGAILASLIYNYVLCPQEQSFSEKLSVLLGRIPAMQEEEEDWEERQEQPRRKSMELQTL</t>
  </si>
  <si>
    <t>AQP-h2K</t>
  </si>
  <si>
    <t>BAF80993</t>
  </si>
  <si>
    <t>MMIVRLWELRSVAFTRAVFVEFFATLLFVMFGIGSSLNWPGAPPSVLQVALAFGLGIGTLVQAFGHISGAHLNPAVTLAFMVGSQISFMRAVFYVGAQLLGAVSGAAIIQGLTPFEVRGNLSVNGLFNNTEAGKAFVVELFLTLQLILCIFASTDDRRTDIVGSPALSIGLSVTLGHLLGIYYTGCSMNPARSFAPAVVTGDFNAHWVFWLGPLFGATVGSLMYNFIFIPNTKTFSERIAILRGELEPQEDWEERDMRRRQSMELHSTQTIPRSGMTEKV</t>
  </si>
  <si>
    <t>AQP-h3</t>
  </si>
  <si>
    <t>BAC07471</t>
  </si>
  <si>
    <t>MLKELCAGFNFKAFLAELIATLVFVFVGLGSTLSWTGALPTVLQIAFTFGLGIGTMVQAVGHISGAHINPAVTIALLVGARISLIQTVFYVIAQMLGAVIGAALLYEFSPSDIRGGFGVNQPSNNTSPGQAVAVEIILTMQLVLCIFATTDSRRTDNIGSPAISIGLSVVLGHLLGIYYTGCSMNPARSFGPALITGNFEYHWIFWVAPITGAIFACLIYDYIFAPQFISPSERLEILRGNILQENEKEERRKQSVGLNSVYSQTNSKEKM</t>
  </si>
  <si>
    <t>AQP-h3BL</t>
  </si>
  <si>
    <t>BAF63030</t>
  </si>
  <si>
    <t>MGRQKEVLNSISGMLRIRNKLIRQALAECLGTLILVMFGCGSVAQVVLSKGSHGLFLTVNLAFGFAVMLGILIAGQVSGGHLNPAVTFALCIMAREPWIKFPVYTLAQTLGAFLGAGIVYGLYYDAIWYFANDQLYVMGPNGTAGIFATYPTEHLTLMNGFFDQFIGTAALVVCVLAIVDPYNNPIPRGLEAFTVGFVVLVIGLSMGFNSGYAVNPARDFGPRLFTALAGWGTEVFSAGGQWWWVPIVSPLLGAFAGVLVYQLMIGCHIEPAPESTEQENVKLSNVKHKERI</t>
  </si>
  <si>
    <t>AQP13 (GLP)</t>
  </si>
  <si>
    <t>Y120934</t>
  </si>
  <si>
    <t>MVSHLAFLKNMKLKLRTQNLYVRCGLAEFLGTLILILFGCGSVAQMELSGFAKAQFLSVNMAFGFAVTAGAYVCAGVSGAHLNPAVSLAMFILKKLSWKLFLIYCLAQFLGAFIGAALVFSLYYDALHVYSNGNWTVYGPQSTAGIFASYPSEHLSVINGFTDQVIATAALLICILAILDEANNAAPRGLQPFLIGIMVLLVGLAMGFNCGYPINPARDLAPRFFTAIAGWGSEVFSAGGHWWWVPVLGPLVGGVVGAVIYEVFIEFHHPSPNQKQESEEPTEGINRPHYELVQSSA</t>
  </si>
  <si>
    <t>Xenopus laevis</t>
  </si>
  <si>
    <t>qAQP1</t>
  </si>
  <si>
    <t>AAU07832</t>
  </si>
  <si>
    <t>MASEFKKKMFWRAVVAEFLAMILFIFISIGSALGFNFPVSVNGTSATQDNVKVSLAFGLSIATMAQSVGHISGAHLNPAVTLGLLLSCQISIFKALMYILAQCLGAVVATAILSGVTSSLPYNSLGLNALAKGINAGQGLGIEIIATLQLVLCVLATTDRRRNDVTGSAPLAIGLSVALGHLLAIDYTGCGINPARSFGSALIANNFENHWIFWVGPIIGGAGAALIYDFILAPRSSDLTDRVKVWTSGQVEEYDLEGDDMNSRVEMKPK</t>
  </si>
  <si>
    <t>Aves/Galliformes</t>
  </si>
  <si>
    <t>Coturnix coturnix</t>
  </si>
  <si>
    <t>qAQP2</t>
  </si>
  <si>
    <t>AAR06953</t>
  </si>
  <si>
    <t>MWELRSVAFTRAVLAEFLATPVFILFGLGSALNWPSASAPSILQIALAFGLAIGTLVQALGHISGAHINPAVTVACLIGSHVSFLRAVFYVVAQLLGAVAGAAILHEITPADSREGLAINKLHNETTTGQAVTVELFLTFQLVLCIFASTDERREDNVGSPALSIGLSVAVGHLLGIRYTGCSMNPARSFAPAVIVGDFSDHWVFWVGPLVGAAAASIIYNYILFPQSKTFSERLAIFKGMEPEEDWAEREARRRQSVELHSPQTLPRGMSEKV</t>
  </si>
  <si>
    <t>BAD20708</t>
  </si>
  <si>
    <t>MGRQKEYLDKLSRFFQIRNLLLRQALAECLGTLILVMFGCGAVAQRVLSGGSHGLFLTVNFAFGFAAMLGILVCGQVSGGHLNPAVTFALCLLGRERWRKFPMYFLFQTIGAFFGSAIIFGMYYDALLLRPGSFNLTSTNNTAGIFATYPARHLTLVNGFFDQIIGTTALIVCVLAIVDPFNNPIPQGLEAFTVGFVVLVIGLSMGFNSGYAVNPARDFGPRLFTSMSGWGGAVFTARDCWFLVPIFAPFLGSILGVVIYQLMVGFHTEGEARDKKQGTVQENLQLTNVASSNNSKEATKEIY</t>
  </si>
  <si>
    <t>Fish/Cichliformes</t>
  </si>
  <si>
    <t>Oreochromis mossambicus</t>
  </si>
  <si>
    <t>AQP14</t>
  </si>
  <si>
    <t>QGZ98792</t>
  </si>
  <si>
    <t>MAIKEELRSRQFWQGILAEVLGSLVFVSAVLGSLVPGPDGVSPGPIYPALAAGMATVVLGYCFGEISGAQVNPAVTVALLATRKVDVLRAVVYLVAQCLGGILATGLMYLSLPLKSTAQNYINKVPVEMNAGQALGMEMLATFLLGFTVFSVEDQRRREINEPGNLAIGLAVTTAIFIAGRFSGASLNPARSLGPAIILGYWEHHWVYWIGPILGAVLAGVSHEFIFAPSASRQKLVACMTCKDIEIVETASVSRSSLSTVTQSAMRHKQNNKLEHS</t>
  </si>
  <si>
    <t>Fish/Cypriniformes</t>
  </si>
  <si>
    <t>Danio rerio</t>
  </si>
  <si>
    <t>draqp0a</t>
  </si>
  <si>
    <t>FJ666326</t>
  </si>
  <si>
    <t>MWEFRSMSFWRAVFAEFYGTMFFVFFGLGAALRWTTGPHNVLQVAFCFGLAAATFIQSIGHISGGHINPAVTFAYLIGSQMSLFRAFFYICAQCLGALAGAAVLYGVTPTNMRGNLALNTLQPGISMGMATTIEIFLTLQLVVCVFAVTDERRNGRLGSAALSIGFSVLVGHLLGMYYTGAGMNPARSFAPAVLYRNFINHWVYWVGPMIGAAMGALLYDFMLFPRVRGLSERLAVLKGNKPTEPEAQQETRGEPIELKTQAL</t>
  </si>
  <si>
    <t>draqp0b</t>
  </si>
  <si>
    <t>FJ655389</t>
  </si>
  <si>
    <t>MWEFRSMMFWRAVFAEFFGTMFFVFFGMGAALRWTTGPYHVFHTALCFGFAAATLIQSIGHISGGHINPAVTFAYLVGSQMSVFRAFFYICAQCLGAMAGAAALYGVTPNNMRGTMALNTLQPGMSLGMATTVEVFLTMQLVVCVFAVTDERRNGRLGSAALSIGFSVTMGHLMGMYYTGAGMNPARSFAPAVITRNFINHWVYWVGPMIGAAMGAIFYDFFLFPRMRGFSERLATLKGSRPPEAENQQETRGEPIELKTQTL</t>
  </si>
  <si>
    <t>draqp10a</t>
  </si>
  <si>
    <t>FJ655388</t>
  </si>
  <si>
    <t>MSQMKKIMKRMKVKNELARQIMGEILGTFVLLLFGCAAAAQVKTSRETKGQFLSGNIAFSVGVMSAMYLCRAVSGAHLNPAVSLSFCVLGDLAWIKLLPYSLAQILGAYLASGLVYLIYHDAIMEFSGGVLTVFGPNETASIFATYPTDVVSVQTNFLDQVVGTAMLMLCILPLNDKRNAPAPEALLPPIVATVVLGISISMSANCGAAINPARDLGPRLFTFTAGWGTEVFTCYDYFFWIPLVAPMVGGVLGSIIYLVFIQWHLPELEDESESEEMNDQTKVMEHNNKKDEIYLKMSSI</t>
  </si>
  <si>
    <t>draqp10b</t>
  </si>
  <si>
    <t>EU341836</t>
  </si>
  <si>
    <t>MDRLLRRCRIKSRLPRECLAEFFGVYVLILFGCGSVAQVTTSQNTKGEYLSINLGFALGTTFGIYIAKGVSGAHLNPAVSLSLCVLGRFSWTRLPFYVCSQLFGAFLAAATVALQYYDAIMDFTGGHLTVSGATATAGIFSTYPADYLSLWGGVVDQIIGTAALLVCVLALGDAHNTPAPAGLEPVLVGAAVLVIGISMGSNSGYAINPARDFGPRLFSYIAGWGDEVFRAGHGWWWVPIIVTCVGALLGSLLYELLIGVHHPDSEAVDHEDPTAALQQTVEMEGAQSFDTIKENKKSGIFSITSADVG</t>
  </si>
  <si>
    <t>draqp3a</t>
  </si>
  <si>
    <t>EU341833</t>
  </si>
  <si>
    <t>MGWQKSVLDKLAQTFQIRNKLLRQGLAECLGTLILVMFGCGSLAQLKLSEGSHGLFLTANLAFGFGATLGILVCGQVSGGHLNPAVTFALCLLGREKWRKFPVYFLFQTLGSFLGAAIIFAEYHDAIYDYAGESNELLVLGEKETAGIFATYPSKYLTPLNGFFDQVIGTASLIVCILAIVDPYNNPIPQGLEAFTVGFSVLIIGLSMGFNSGYAVNPARDFGPRLFTAMAGWGSEVFTARDYWFLVPIFAPFIGAVIGVIVYQLMVGWHVEGEARDKKAKAREEVMNLNDVASKE</t>
  </si>
  <si>
    <t>draqp3b</t>
  </si>
  <si>
    <t>EU341832</t>
  </si>
  <si>
    <t>MGRQKVILEKMARIFQIRNMLMRQALAECLGTLILVMFGCGALAQHILSGGSHGMFLTVNFAFGFAATLGILVCGQVSGGHINPTVTFSLCLLGREPWRKFPVYFLAQTVGAFLGAGIIFGMYFDAIWKFGQGSLDVDGVNATAGIFATYPSKHLTLLNGFFDQMIGTAALIVCILAIVDPYNNPIPQGLEAFTVGFVVLVIGLSMGFNSGYAVNPARDLGPRIFTAIAGWGSKVFSAESYWSFVPVFAPFIGAVFGVMVYQLMVGCHVKGEERDKREAVEREEKERLKLSAVSDKDAA</t>
  </si>
  <si>
    <t>draqp4</t>
  </si>
  <si>
    <t>FJ666327</t>
  </si>
  <si>
    <t>MTSCGALDTFRRCVSSCSCNNSIMAAFKGVWTQEFWRAVSGEFLAMIIFVLLSLGSTINWGAKQENPPPADLVLISLCFGLSIATLVQCFGHISGAHINPAVTVAMVATRKLSLAKGVFYLLAQCLGAVVGAAILYGVTPASVRGGMGVTSVNEEISAGHAIVIELIITFELVFTVFATCDPKRNDLKGSAALAIGLSVCIGHLFAIPYTGASMNPARSFGPAVIMVKWQDHWVYWVGPLIGGILAAAVYEYLFCPDPDLKRRYADVLSKSPFQMEPYRVVDTDSYPSDQAQLMAKQAALRVLDLEKKERESTGEVLSSV</t>
  </si>
  <si>
    <t>draqp7</t>
  </si>
  <si>
    <t>FJ655385</t>
  </si>
  <si>
    <t>MEDGSIQGRMAPNVGSMLKIKNEYIRVALAESLCTFIMMVFGLGTVAQVVTGEGYFGEYLSINIGFGLAVAMGVHVGGKVSGAHMNAAVSFTMCVFGRLRWKMLPLYAFAQFLGSFLAAGTIFSLYYDAINHFCGGNLTVSGPKATAGIFATYPAPYISVYTGFFDQVAGTGLLLLCLMALSDQRNQPLVSGGEAVGVGLLVMLIGISMGSNSGYAINPTRDLGPRLFTLIAGWGTEVFRAGNCWWWVPLVAPFIGGVLGALIYKALVELHHPDLKNTTTRPAVDPECIPLDKCKNGRIEIPV</t>
  </si>
  <si>
    <t>draqp8aa</t>
  </si>
  <si>
    <t>FJ655386</t>
  </si>
  <si>
    <t>MTPAESKSELFTVATGDGGDNHQNQPKKLPFFEHYIQPCLAEVVGSFLFMFVGCVSVMGNVGISGSIQPALAHGLALAIAIAIFGEISGGHFNPAVSVCVYLIGGMEVILLVPYIISQMLGGVIAASLAKAVTTNDAFSNATGAAFNAIPSSDGIGAATMAEMIMTLFLTIVVSMGAVNGRTKSQLAPFCIGLTVTANILAGGGISGACMNPARAFGPAVVSGHWTHHWIYWVGPLTGALVTVSIVRLVMGDKKVRVIFK</t>
  </si>
  <si>
    <t>draqp8ab</t>
  </si>
  <si>
    <t>EU341834</t>
  </si>
  <si>
    <t>MPVEAEKLELEELDKTLLNRDKPKPQSKYERIFQPCIAELVGTTFFVFIGCVSVIENVEAAGRLQPALVHGLAVAVLVACMAEISGSHFNPPFTIAIWLCGGMQLTMVVPYLISQLIGGVLGAAMSKVMTSDENYANATGAAFAVLKSDEQLGKVVFAEMAMTCLVTLVVLMGAVNGKSKSPMVPFMVGCTVIVNILAGGDVSGTCLNPARAFGPALMANHWTYHWVYWVGPLGGGLVAAALMRLLLGDEKLRVVMK</t>
  </si>
  <si>
    <t>draqp8b</t>
  </si>
  <si>
    <t>FJ695516</t>
  </si>
  <si>
    <t>MTSKDLRDIRAHTLQSPQQHTMADDKMEKAAMDKMVQETEMEEPGLFEQLVQPCMAELVGTAFFVLMGCLCVIESAQEGHTLQAALVHGLALAVVIGCMVEISGSHFNPSFTIAVFLSGGLELKMVLPYLISQVSGGLLGAVMAKGMTSSEKYAQAQGAAFTVLQADDHIMKALFAEAAMTCLATLAVLLSAVNGKSKNHMFPFLVGCTVMVNVLAGANVSGACLNPVRALGPAVLTNYWTHHWIYWVGPITGGLIAAALVRLFLGDNDTRVVMK</t>
  </si>
  <si>
    <t>draqp9a</t>
  </si>
  <si>
    <t>FJ655387</t>
  </si>
  <si>
    <t>MKQHCALKQRLFKEFLAEFLGTFVLVLFGCGSVAQTVLSRNTLGEPLTIHIGFSTGLMMGVYVSGGVSGGHLNPAVSLAMVILGKLKIWKFPVYVIAQMLGAFAGAAAVFGLYYDAFMEFTSGILSVTGINATGHIFSSYPGRHLTVLGGFVDQVVGTGMLVLCILAIVDGRNIGAPRGVEPLAVGVVLLGISVSMGLNCGYPLNPARDLGPRLFTALAGWGMEVFSTADYWWWIPVAGPLVGGVVGAVIYFLLIELHHSNHNDTPQEEPEEEEDEDEEEDSSLKDKYEMINMS</t>
  </si>
  <si>
    <t>draqp9b</t>
  </si>
  <si>
    <t>EbAQP4</t>
  </si>
  <si>
    <t>BAE93686</t>
  </si>
  <si>
    <t>MPQISRRCCSCCRLYVMPALQSIWNQTFLRALLAEFLGTALLVIIGVGSVTGSQSHSDLHIALAFGLAIVMVVQAVGHVSGAHVNPAVTISMLCAHRINLFKAIGYVAAQCLGAMLGGGLLRAVSPFTTSFGVTKLHTDLGAGRGVLVEVIITFALVLTVFASTDEKRTDLLCSPALPIGLTVAVGHLFAIPYTGSSMNPARSLGSAVVSREWPAHWVYWVGPILGGLLACGMYEYLLYPNPQLKHRIREACRRSNDVQQVSPSSSEKGQSEEIKMQHTGENPKGDNP</t>
  </si>
  <si>
    <t>Fish/Myxiniformes</t>
  </si>
  <si>
    <t>Eptatretus burgeri</t>
  </si>
  <si>
    <t>AQP0 (MIP)</t>
  </si>
  <si>
    <t>NP_036196</t>
  </si>
  <si>
    <t>MWELRSASFWRAIFAEFFATLFYVFFGLGSSLRWAPGPLHVLQVAMAFGLALATLVQSVGHISGAHVNPAVTFAFLVGSQMSLLRAFCYMAAQLLGAVAGAAVLYSVTPPAVRGNLALNTLHPAVSVGQATTVEIFLTLQFVLCIFATYDERRNGQLGSVALAVGFSLALGHLFGMYYTGAGMNPARSFAPAILTGNFTNHWVYWVGPIIGGGLGSLLYDFLLFPRLKSISERLSVLKGAKPDVSNGQPEVTGEPVELNTQAL</t>
  </si>
  <si>
    <t>Primates</t>
  </si>
  <si>
    <t>Homo sapiens</t>
  </si>
  <si>
    <t>AQP1 (CHIP)</t>
  </si>
  <si>
    <t>NP_932766</t>
  </si>
  <si>
    <t>MASEFKKKLFWRAVVAEFLATTLFVFISIGSALGFKYPVGNNQTAVQDNVKVSLAFGLSIATLAQSVGHISGAHLNPAVTLGLLLSCQISIFRALMYIIAQCVGAIVATAILSGITSSLTGNSLGRNDLADGVNSGQGLGIEIIGTLQLVLCVLATTDRRRRDLGGSAPLAIGLSVALGHLLAIDYTGCGINPARSFGSAVITHNFSNHWIFWVGPFIGGALAVLIYDFILAPRSSDLTDRVKVWTSGQVEEYDLDADDINSRVEMKPK</t>
  </si>
  <si>
    <t>AQP10 (GLP)</t>
  </si>
  <si>
    <t>AAH74896</t>
  </si>
  <si>
    <t>MVFTQAPAEIMGHLRIRSLLARQCLAEFLGVFVLMLLTQGAVAQAVTSGETKGNFFTMFLAGSLAVTIAIYVGGNVSGAHLNPAFSLAMCIVGRLPWVKLPIYILVQLLSAFCASGATYVLYHDALQNYTGGNLTVTGPKETASIFATYPAPYLSLNNGFLDQVLGTGMLIVGLLAILDRRNKGVPAGLEPVVVGMLILALGLSMGANCGIPLNPARDLGPRLFTYVAGWGPEVFSAGNGWWWVPVVAPLVGATVGTATYQLLVALHHPEGPEPAQDLVSAQHKASELETPASAQMLECKL</t>
  </si>
  <si>
    <t>Q8NBQ7</t>
  </si>
  <si>
    <t>MSPLLGLRSELQDTCTSLGLMLSVVLLMGLARVVARQQLHRPVAHAFVLEFLATFQLCCCTHELQLLSEQHPAHPTWTLTLVYFFSLVHGLTLVGTSSNPCGVMMQMMLGGMSPETGAVRLLAQLVSALCSRYCTSALWSLGLTQYHVSERSFACKNPIRVDLLKAVITEAVCSFLFHSALLHFQEVRTKLRIHLLAALITFLVYAGGSLTGAVFNPALALSLHFMCFDEAFPQFFIVYWLAPSLGILLMILMFSFFLPWLHNNHTINKKE</t>
  </si>
  <si>
    <t>AQP12A</t>
  </si>
  <si>
    <t>Q8IXF9</t>
  </si>
  <si>
    <t>AQP12B</t>
  </si>
  <si>
    <t>AAI39749</t>
  </si>
  <si>
    <t>MAGLNVSLSFFFATFTLCEAARRASKALLPVGAYEVFAREAVGAVQLGACFLEMRTLVELGPWAGDFGPDLLLTLLFLLFLAHGVTLDGASANPTVSLQEFLMAEESLPGTLLKLAAQGLGMQAACTLTRLCWAWELSDLHLLQSLMAQSCSSALRTSVPHGALVEAACAFCFHLTLLHLRHSPPAYSGPAVALLVTVTAYTAGPFTSAFFNPALAASVTFACSGHTLLEYVQVYWLGPLTGMVLAVLLHQGRLPHLFQRNLFYGQKNKYRAPRGKPAPASGDTQTPAKGSSVREPGRSGVEGPHSS</t>
  </si>
  <si>
    <t>AAB31999</t>
  </si>
  <si>
    <t>MWELRSIAFSRAVFAEFLATLLFVFFGLGSALNWPQALPSVLQIAMAFGLGIGTLVQALGHISGAHINPAVTVACLVGCHVSVLRAAFYVAAQLLGAVAGAALLHEITPADIRGDLAVNALSNSTTAGQAVTVELFLTLQLVLCIFASTDERRGENPGTPALSIGFSVALGHLLGIHYTGCSMNPACSLAPAVVTGKFDDHWVFWIGPLVGAILGSLLYNYVLFPPAKSLSERLAVLKGLEPDTDWEEREVRRRQSVELHSPQSLPRGTKA</t>
  </si>
  <si>
    <t>AQP3 (GLP)</t>
  </si>
  <si>
    <t>Q92482</t>
  </si>
  <si>
    <t>MGRQKELVSRCGEMLHIRYRLLRQALAECLGTLILVMFGCGSVAQVVLSRGTHGGFLTINLAFGFAVTLGILIAGQVSGAHLNPAVTFAMCFLAREPWIKLPIYTLAQTLGAFLGAGIVFGLYYDAIWHFADNQLFVSGPNGTAGIFATYPSGHLDMINGFFDQFIGTASLIVCVLAIVDPYNNPVPRGLEAFTVGLVVLVIGTSMGFNSGYAVNPARDFGPRLFTALAGWGSAVFTTGQHWWWVPIVSPLLGSIAGVFVYQLMIGCHLEQPPPSNEEENVKLAHVKHKEQI</t>
  </si>
  <si>
    <t>AQP4 M1</t>
  </si>
  <si>
    <t>NP_001641</t>
  </si>
  <si>
    <t>MSDRPTARRWGKCGPLCTRENI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</si>
  <si>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>AQP4 M23</t>
  </si>
  <si>
    <t>NP_004019</t>
  </si>
  <si>
    <t>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</si>
  <si>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>P55064</t>
  </si>
  <si>
    <t>MKKEVCSVAFLKAVFAEFLATLIFVFFGLGSALKWPSALPTILQIALAFGLAIGTLAQALGPVSGGHINPAITLALLVGNQISLLRAFFYVAAQLVGAIAGAGILYGVAPLNARGNLAVNALNNNTTQGQAMVVELILTFQLALCIFASTDSRRTSPVGSPALSIGLSVTLGHLVGIYFTGCSMNPARSFGPAVVMNRFSPAHWVFWVGPIVGAVLAAILYFYLLFPNSLSLSERVAIIKGTYEPDEDWEEQREERKKTMELTTR</t>
  </si>
  <si>
    <t>NP_001643</t>
  </si>
  <si>
    <t>MDAVEPGGRGWASMLACRLWKAISRALFAEFLATGLYVFFGVGSVMRWPTALPSVLQIAITFNLVTAMAVQVTWKASGAHANPAVTLAFLVGSHISLPRAVAYVAAQLVGATVGAALLYGVMPGDIRETLGINVVRNSVSTGQAVAVELLLTLQLVLCVFASTDSRQTSGSPATMIGISVALGHLIGIHFTGCSMNPARSFGPAIIIGKFTVHWVFWVGPLMGALLASLIYNFVLFPDTKTLAQRLAILTGTVEVGTGAGAGAEPLKKESQPGSGAVEMESV</t>
  </si>
  <si>
    <t>AQP7 (GLP)</t>
  </si>
  <si>
    <t>O14520</t>
  </si>
  <si>
    <t>MVQASGHRRSTRGSKMVSWSVIAKIQEILQRKMVREFLAEFMSTYVMMVFGLGSVAHMVLNKKYGSYLGVNLGFGFGVTMGVHVAGRISGAHMNAAVTFANCALGRVPWRKFPVYVLGQFLGSFLAAATIYSLFYTAILHFSGGQLMVTGPVATAGIFATYLPDHMTLWRGFLNEAWLTGMLQLCLFAITDQENNPALPGTEALVIGILVVIIGVSLGMNTGYAINPSRDLPPRIFTFIAGWGKQVFSNGENWWWVPVVAPLLGAYLGGIIYLVFIGSTIPREPLKLEDSVAYEDHGITVLPKMGSHEPTISPLTPVSVSPANRSSVHPAPPLHESMALEHF</t>
  </si>
  <si>
    <t>AAH40630</t>
  </si>
  <si>
    <t>MCEPEFGNDKAREPSVGGRWRVSWYERFVQPCLVELLGSALFIFIGCLSVIENGTDTGLLQPALAHGLALGLVIATLGNISGGHFNPAVSLAAMLIGGLNLVMLLPYWVSQLLGGMLGAALAKAVSPEERFWNASGAAFVTVQEQGQVAGALVAEIILTTLLALAVCMGAINEKTKGPLAPFSIGFAVTVDILAGGPVSGGCMNPARAFGPAVVANHWNFHWIYWLGPLLAGLLVGLLIRCFIGDGKTRLILKAR</t>
  </si>
  <si>
    <t>AQP9 (GLP)</t>
  </si>
  <si>
    <t>O43315</t>
  </si>
  <si>
    <t>MQPEGAEKGKSFKQRLVLKSSLAKETLSEFLGTFILIVLGCGCVAQAILSRGRFGGVITINVGFSMAVAMAIYVAGGVSGGHINPAVSLAMCLFGRMKWFKLPFYVGAQFLGAFVGAATVFGIYYDGLMSFAGGKLLIVGENATAHIFATYPAPYLSLANAFADQVVATMILLIIVFAIFDSRNLGAPRGLEPIAIGLLIIVIASSLGLNSGCAMNPARDLSPRLFTALAGWGFEVFRAGNNFWWIPVVGPLVGAVIGGLIYVLVIEIHHPEPDSVFKTEQSEDKPEKYELSVIM</t>
  </si>
  <si>
    <t>lsAQP3</t>
  </si>
  <si>
    <t>AEH96274</t>
  </si>
  <si>
    <t>MGRQKEVLSAIGWRLRIRNKLLRQALAECLGTLILVMFGCGSVAQLVLSKGTHARFLTVNLAFGFAVMLGILIAGQVSGGHLNPAVTFAMCFMAREPWIKLPVYALAQTIGAFLGAAIVFGLYFDAIWAFGANQLFVVGPNGTAGIFATYPSEHLNSINGFFDQFIGTAALIVCVLAIVDPYNNPVPRGLEAFTVGFVILVIGTSMGFNSGYAVNPARDFGPRLFTAIAGWGTEVFTTSGHWWWIPIVAPFLGAIAGVLVYQLMIGCHVEPPSESNDEESVKLSNVKQRDKV</t>
  </si>
  <si>
    <t>Reptilia/Squamata</t>
  </si>
  <si>
    <t>Laticauda semifasciata</t>
  </si>
  <si>
    <t>Q02013</t>
  </si>
  <si>
    <t>MASEIKKKLFWRAVVAEFLAMTLFVFISIGSALGFNYPLERNQTLVQDNVKVSLAFGLSIATLAQSVGHISGAHLNPAVTLGLLLSCQISILRAVMYIIAQCVGAIVATAILSGITSSLVDNSLGRNDLAHGVNSGQGLGIEIIGTLQLVLCVLATTDRRRRDLGGSAPLAIGLSVALGHLLAIDYTGCGINPARSFGSAVLTRNFSNHWIFWVGPFIGGALAVLIYDFILAPRSSDFTDRMKVWTSGQVEEYDLDADDINSRVEMKPK</t>
  </si>
  <si>
    <t>Rodentia</t>
  </si>
  <si>
    <t>Mus musculus</t>
  </si>
  <si>
    <t>Q8BHH1</t>
  </si>
  <si>
    <t>MSALLGLRPEVQDTCISLGLMLLFVLFVGLARVIARQQLHRPVVHAFVLEFLATFQLCCCTHELQVLSEQDSAHPTWTLTLIYFFSLVHGLTLVGTASNPCGVMMQMILGGMSPEMGAVRLLAQLVSALCSRYCISALWSLSLTKYHYDERILACRNPIHTDMSKAIIIEAICSFIFHSALLHFQEVRTKLRIHLLAALITFLAYAGGSLTGALFNPALALSLHFPCFDELFYKFFVVYWLAPSVGVLMMILMFSFFLPWLHNNQMTNKKE</t>
  </si>
  <si>
    <t>AQP12</t>
  </si>
  <si>
    <t>Q8CHJ2</t>
  </si>
  <si>
    <t>MASLNVSLCFFFATCAICEVARRASKALLPAGTYASFARGAVGAAQLAACCLEMRVLVELGPWAGGFGPDLLLTLVFLLFLVHGVTFDGASANPTVALQEFLMVEASLPNTLLKLSAQVLGAQAACALTQRCWAWELSELHLLQSLMAAHCSSTLRTSVLQGMLVEGACTFFFHLSLLHLQHSLLVYRVPALALLVTLMAYTAGPYTSAFFNPALAASVTFHCPGNTLLEYAHVYCLGPVAGMILAVLLHQGHLPRLFQRNLFYRQKSKYRTPRGKLSPGSVDAKMHKGE</t>
  </si>
  <si>
    <t>P56402</t>
  </si>
  <si>
    <t>MWELRSIAFSRAVLAEFLATLLFVFFGLGSALQWASSPPSVLQIAVAFGLGIGTLVQALGHVSGAHINPAVTVACLVGCHVSFLRAAFYVAAQLLGAVAGAAILHEITPVEIRGDLAVNALHNNATAGQAVTVELFLTMQLVLCIFASTDERRSDNLGSPALSIGFSVTLGHLLGIYFTGCSMNPARSLAPAVVTGKFDDHWVFWIGPLVGAVIGSLLYNYLLFPSTKSLQERLAVLKGLEPDTDWEEREVRRRQSVELHSPQSLPRGSKA</t>
  </si>
  <si>
    <t>Q8R2N1</t>
  </si>
  <si>
    <t>MGRQKELMNRCGEMLHIRYRLLRQALAECLGTLILVMFGCGSVAQVVLSRGTHGGFLTINLAFGFAVTLGILVAGQVSGAHLNPAVTFAMCFLAREPWIKLPIYALAQTLGAFLGAGIVFGLYYDAIWAFANNELFVSGPNGTAGIFATYPSGHLDMVNGFFDQFIGTAALIVCVLAIVDPYNNPVPRGLEAFTVGLVVLVIGTSMGFNSGYAVNPARDFGPRLFTALAGWGSEVFTTGRHWWWVPIVSPLLGSIAGVFVYQLMIGCHLEQPPPSTEEENVKLAHMKHKEQI</t>
  </si>
  <si>
    <t>P55088</t>
  </si>
  <si>
    <t>Q9WTY4</t>
  </si>
  <si>
    <t>MKKEVCSVAFFKAVFAEFLATLIFVFFGLGSALKWPSALPTILQISIAFGLAIGTLAQALGPVSGGHINPAITLALLIGNQISLLRAIFYVAAQLVGAIAGAGILYWLAPGNARGNLAVNALSNNTTPGKAVVVELILTFQLALCIFSSTDSRRTSPVGSPALSIGLSVTLGHLVGIYFTGCSMNPARSFGPAVVMNRFSPSHWVFWVGPIVGAVLAAILYFYLLFPSSLSLHDRVAVVKGTYEPEEDWEDHREERKKTIELTAH</t>
  </si>
  <si>
    <t>Q8C4A0</t>
  </si>
  <si>
    <t>MEPGLCSRAYLLVGGLWTAISKALFAEFLATGLYVFFGVGSVLPWPVALPSVLQIAITFNLATATAVQISWKTSGAHANPAVTLAYLVGSHISLPRAMAYIAAQLAGATAGAALLYGVTPGGIRETLGVNVVHNSTSTGQAVAVELVLTLQLVLCVFASMDGRQTLASPAAMIGTSVALGHLIGIYFTGCSMNPARSFGPAVIVGKFAVHWIFWVGPLTGAVLASLIYNFILFPDTKTVAQRLAILVGTTKVEKVVDLEPQKKESQTNSEDTECLTSPCEEAVRSFSFTLGLC</t>
  </si>
  <si>
    <t>O54794</t>
  </si>
  <si>
    <t>MAPRSVLETIQSVLQKNMVREFLAEFLSTYVMMVFGLGSVAHMVLGENSGSYLGVNLGFGFGVTMGVHVAGGISGAHMNAAVTFTNCALGRMTWKKFPVYVLGQFLGSFSAAATTYLIFYGAINHFAGGDLLVTGSKATANIFATYLPEYMTLWRGFLDEAFVTGMLQLCLFAITDKKNSPALQGTEPLVIGILVTVLGVSLGMNSGYAINPSRDLPPRLFTFIAGWGKQVFRAGNNWWWVPVVAPLLGAYLGGIVYLGLIHPSIPQDPQRLENFTARDQKVTASYKNAASANISGSVPLEHF</t>
  </si>
  <si>
    <t>P56404</t>
  </si>
  <si>
    <t>MSGEQTPMCSMDLPEVKVKTSMAGRCRVFWYEQYVQPCIVELVGSALFIFIGCLSVIENSPNTGLLQPALAHGLALGLIIATLGNISGGHFNPAVSLAVTVIGGLKTMLLIPYWISQLFGGLIGAALAKVVSPEERFWNASGAAFAIVQEQEQVAEALGIEIILTMLLVLAVCMGAVNEKTMGPLAPFSIGFSVIVDILAGGSISGACMNPARAFGPAVMAGYWDFHWIYWLGPLLAGLFVGLLIRLLIGDEKTRLILKSR</t>
  </si>
  <si>
    <t>Q9JJJ3</t>
  </si>
  <si>
    <t>MPSEKDRAKKNLVQRLALKSCLAKETLSEFLGTFIMIVLGCGSIAQAVLSREKAGGIITINIGFATAVVMALYATFGVSGGHINPAVSFAMCTFGRMEWFKFPFYVGAQLLGAFVGAATVFGIYYDGLMAFADGKLLITGENGTAFIFATYPKPFVSVPGAFVDQVVSTMFLLLIVFAIFDSRNLGVPRGLEPIVIGLLIIVISCSLGLNSGCAMNPARDLSPRLFTALAGWGFEVFTFGNNFWWIPVVGPMIGAVLGGLIYVLFIQMHHSNPDPEVKAEPAENNLEKHELSVIM</t>
  </si>
  <si>
    <t>AQP15</t>
  </si>
  <si>
    <t>AJA30091</t>
  </si>
  <si>
    <t>MKQLKQELQSESFWRALTAEFLGTAVFVFSSVGSALCWAGLCPGTLQVALGFGLGVAAVSVFTQRVSGGQLNPAVSLALLLALRISPLRALLYMAMQALGAIAACALLYALTPPSVRGDLGLNQPSPGVTQTQALGVEIIVTFQLVLCVFAVSHKKSNFEGSAHVALGASVTLGHLVAIGFTGCSMNPARSLGPAVITTNFSHHWIFWVGPLLGGVLAAIVYNLLLMPKRIGCRDCLNMLKTDHKAELDVESKP</t>
  </si>
  <si>
    <t>Squaliformes</t>
  </si>
  <si>
    <t>Squalus acanthias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</si>
</sst>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Roboto"/>
    </font>
    <font>
      <color theme="1"/>
      <name val="Arial"/>
    </font>
    <font>
      <i/>
      <color theme="1"/>
      <name val="Roboto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 t="s">
        <v>6</v>
      </c>
      <c r="B2" s="2" t="s">
        <v>7</v>
      </c>
      <c r="C2" s="2" t="str">
        <f>UPPER("mkpnavtrawrrvcgccierplarqalaemvgtlvltlvgdcvlaslavfqlgstglaagplgwglavflgvlvaggvsgahlnpavtvamatvgklawckvlayvaaqyvgaflasclvyvvytdalsqidanlttvyginatapvfscfpapgvstltclvdqivstavllvgicaitdtrnmdvsrgqqpllvgltvsacmyafsyncgnplnpardlapriftamsgwgsavfsfraynwfwvpvvgphlg"&amp;"avigvwiyklavdnhwraddeidaaerkpllgspklva")</f>
        <v>MKPNAVTRAWRRVCGCCIERPLARQALAEMVGTLVLTLVGDCVLASLAVFQLGSTGLAAGPLGWGLAVFLGVLVAGGVSGAHLNPAVTVAMATVGKLAWCKVLAYVAAQYVGAFLASCLVYVVYTDALSQIDANLTTVYGINATAPVFSCFPAPGVSTLTCLVDQIVSTAVLLVGICAITDTRNMDVSRGQQPLLVGLTVSACMYAFSYNCGNPLNPARDLAPRIFTAMSGWGSAVFSFRAYNWFWVPVVGPHLGAVIGVWIYKLAVDNHWRADDEIDAAERKPLLGSPKLVA</v>
      </c>
      <c r="D2" s="2" t="s">
        <v>8</v>
      </c>
      <c r="E2" s="2" t="s">
        <v>9</v>
      </c>
      <c r="F2" s="4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 t="s">
        <v>11</v>
      </c>
      <c r="B3" s="2" t="s">
        <v>12</v>
      </c>
      <c r="C3" s="2" t="str">
        <f>UPPER("mldsvkiknalvrevlaellgtfvlvlfgntvlavvafdrapnlgyaaafwgwalaltlgvlvaggvsgahlnpavtvavttvgkfpwrkivpymvaqyigaflasvilfityrgaldnydggvravtgsnatagifasypqefvstgnglvdqivgtallvlailaitdsrnmavpqgvqplfiglalgalilcfgyncgaplnpardlgprvftamagwgvevfsyrdynwfwvpivgphigaivgawlytla"&amp;"velhwpgssydmdsgntvsakdaprfqlanqneaif")</f>
        <v>MLDSVKIKNALVREVLAELLGTFVLVLFGNTVLAVVAFDRAPNLGYAAAFWGWALALTLGVLVAGGVSGAHLNPAVTVAVTTVGKFPWRKIVPYMVAQYIGAFLASVILFITYRGALDNYDGGVRAVTGSNATAGIFASYPQEFVSTGNGLVDQIVGTALLVLAILAITDSRNMAVPQGVQPLFIGLALGALILCFGYNCGAPLNPARDLGPRVFTAMAGWGVEVFSYRDYNWFWVPIVGPHIGAIVGAWLYTLAVELHWPGSSYDMDSGNTVSAKDAPRFQLANQNEAIF</v>
      </c>
      <c r="D3" s="2" t="s">
        <v>8</v>
      </c>
      <c r="E3" s="2" t="s">
        <v>9</v>
      </c>
      <c r="F3" s="4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 t="s">
        <v>14</v>
      </c>
      <c r="B4" s="2" t="s">
        <v>15</v>
      </c>
      <c r="C4" s="2" t="s">
        <v>16</v>
      </c>
      <c r="D4" s="2" t="s">
        <v>8</v>
      </c>
      <c r="E4" s="2" t="s">
        <v>17</v>
      </c>
      <c r="F4" s="4" t="s">
        <v>18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 t="s">
        <v>14</v>
      </c>
      <c r="B5" s="2" t="s">
        <v>19</v>
      </c>
      <c r="C5" s="2" t="s">
        <v>20</v>
      </c>
      <c r="D5" s="2" t="s">
        <v>8</v>
      </c>
      <c r="E5" s="2" t="s">
        <v>17</v>
      </c>
      <c r="F5" s="4" t="s">
        <v>18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 t="s">
        <v>14</v>
      </c>
      <c r="B6" s="2" t="s">
        <v>21</v>
      </c>
      <c r="C6" s="2" t="s">
        <v>22</v>
      </c>
      <c r="D6" s="2" t="s">
        <v>8</v>
      </c>
      <c r="E6" s="2" t="s">
        <v>17</v>
      </c>
      <c r="F6" s="4" t="s">
        <v>18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 t="s">
        <v>14</v>
      </c>
      <c r="B7" s="2" t="s">
        <v>23</v>
      </c>
      <c r="C7" s="2" t="s">
        <v>24</v>
      </c>
      <c r="D7" s="2" t="s">
        <v>8</v>
      </c>
      <c r="E7" s="2" t="s">
        <v>17</v>
      </c>
      <c r="F7" s="4" t="s">
        <v>18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 t="s">
        <v>14</v>
      </c>
      <c r="B8" s="2" t="s">
        <v>25</v>
      </c>
      <c r="C8" s="2" t="s">
        <v>26</v>
      </c>
      <c r="D8" s="2" t="s">
        <v>8</v>
      </c>
      <c r="E8" s="2" t="s">
        <v>17</v>
      </c>
      <c r="F8" s="4" t="s">
        <v>18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 t="s">
        <v>14</v>
      </c>
      <c r="B9" s="2" t="s">
        <v>27</v>
      </c>
      <c r="C9" s="2" t="s">
        <v>28</v>
      </c>
      <c r="D9" s="2" t="s">
        <v>8</v>
      </c>
      <c r="E9" s="2" t="s">
        <v>17</v>
      </c>
      <c r="F9" s="4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 t="s">
        <v>14</v>
      </c>
      <c r="B10" s="2" t="s">
        <v>29</v>
      </c>
      <c r="C10" s="2" t="s">
        <v>30</v>
      </c>
      <c r="D10" s="2" t="s">
        <v>8</v>
      </c>
      <c r="E10" s="2" t="s">
        <v>17</v>
      </c>
      <c r="F10" s="4" t="s">
        <v>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 t="s">
        <v>14</v>
      </c>
      <c r="B11" s="2" t="s">
        <v>31</v>
      </c>
      <c r="C11" s="2" t="s">
        <v>32</v>
      </c>
      <c r="D11" s="2" t="s">
        <v>8</v>
      </c>
      <c r="E11" s="2" t="s">
        <v>17</v>
      </c>
      <c r="F11" s="4" t="s">
        <v>18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 t="s">
        <v>14</v>
      </c>
      <c r="B12" s="2" t="s">
        <v>33</v>
      </c>
      <c r="C12" s="2" t="s">
        <v>34</v>
      </c>
      <c r="D12" s="2" t="s">
        <v>8</v>
      </c>
      <c r="E12" s="2" t="s">
        <v>17</v>
      </c>
      <c r="F12" s="4" t="s">
        <v>18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 t="s">
        <v>35</v>
      </c>
      <c r="B13" s="2" t="s">
        <v>36</v>
      </c>
      <c r="C13" s="2" t="s">
        <v>37</v>
      </c>
      <c r="D13" s="2" t="s">
        <v>8</v>
      </c>
      <c r="E13" s="2" t="s">
        <v>38</v>
      </c>
      <c r="F13" s="4" t="s">
        <v>39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 t="s">
        <v>40</v>
      </c>
      <c r="B14" s="2" t="s">
        <v>41</v>
      </c>
      <c r="C14" s="2" t="str">
        <f>UPPER("maeeslhvpdsnidfhivqlferlenlrrepggaklsssiqgrstsmhnelrslefwrsitseclasffyvfivcgaaagagvgasvssvllatalssgfavtaltqcflhvsgahinpavtislaitrmisplrailymiaqcggsiagaallygvtvpgyqgnlqaavshtsalaawerfgvefiltfvvvlsylistnsykkyfgssaiaigaaysacsfvsmpylnparslgpsfvlnkwdnhwvywvgpl"&amp;"iggmvsgllhefifstkktskkskddvdssvnsdedinydmdmdkpqqsgkyhtyrpssgtlvsqqrfcqsiytaeptsktdrvesiyggtksmycksppltranlnrsqsvytksntalnrdmsirpgplvpaqslyplrvtqpqsshlqnqnvqnqlqqrsesiygirssmrqqgppermpqqlqphpqagepqgfqpiygsrnnpncssdalkfdreprensrddsmsskfsrstrpesmygqrrvqsaqsd"&amp;"dssygsyhgpgpaitpptrnasnsssnyngqmmlpnygpgpvgmaqmqserkastssqqqqqqqqqqqtmgnrtpssiqntnlpppppqlqahpggypmahavrqn")</f>
        <v>MAEESLHVPDSNIDFHIVQLFERLENLRREPGGAKLSSSIQGRSTSMHNELRSLEFWRSITSECLASFFYVFIVCGAAAGAGVGASVSSVLLATALSSGFAVTALTQCFLHVSGAHINPAVTISLAITRMISPLRAILYMIAQCGGSIAGAALLYGVTVPGYQGNLQAAVSHTSALAAWERFGVEFILTFVVVLSYLISTNSYKKYFGSSAIAIGAAYSACSFVSMPYLNPARSLGPSFVLNKWDNHWVYWVGPLIGGMVSGLLHEFIFSTKKTSKKSKDDVDSSVNSDEDINYDMDMDKPQQSGKYHTYRPSSGTLVSQQRFCQSIYTAEPTSKTDRVESIYGGTKSMYCKSPPLTRANLNRSQSVYTKSNTALNRDMSIRPGPLVPAQSLYPLRVTQPQSSHLQNQNVQNQLQQRSESIYGIRSSMRQQGPPERMPQQLQPHPQAGEPQGFQPIYGSRNNPNCSSDALKFDREPRENSRDDSMSSKFSRSTRPESMYGQRRVQSAQSDDSSYGSYHGPGPAITPPTRNASNSSSNYNGQMMLPNYGPGPVGMAQMQSERKASTSSQQQQQQQQQQQTMGNRTPSSIQNTNLPPPPPQLQAHPGGYPMAHAVRQN</v>
      </c>
      <c r="D14" s="2" t="s">
        <v>8</v>
      </c>
      <c r="E14" s="2" t="s">
        <v>42</v>
      </c>
      <c r="F14" s="4" t="s">
        <v>43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 t="s">
        <v>44</v>
      </c>
      <c r="B15" s="2" t="s">
        <v>45</v>
      </c>
      <c r="C15" s="2" t="str">
        <f>UPPER("mstnhqngkdshlpmpaeqapsdvgksnqsflgtghnardvmsiflaefsgtatlmflgcmccvtgfgntptnvsggigfgftvmmaiitfghvsgahinpsvsiaalvygllnvpmlilyliaqflgglcgygllmavtpmkyftaameigngacvtaphddlsvmeafgveffvtgilvwtccglwdprnskmgegtpvkfalivagisiaggpytgasmnpartlppavwngsyksiwiyfiapplagmvmp"&amp;"liykyvfrrelpqdeqtamvtktpeemkahiveqnrf")</f>
        <v>MSTNHQNGKDSHLPMPAEQAPSDVGKSNQSFLGTGHNARDVMSIFLAEFSGTATLMFLGCMCCVTGFGNTPTNVSGGIGFGFTVMMAIITFGHVSGAHINPSVSIAALVYGLLNVPMLILYLIAQFLGGLCGYGLLMAVTPMKYFTAAMEIGNGACVTAPHDDLSVMEAFGVEFFVTGILVWTCCGLWDPRNSKMGEGTPVKFALIVAGISIAGGPYTGASMNPARTLPPAVWNGSYKSIWIYFIAPPLAGMVMPLIYKYVFRRELPQDEQTAMVTKTPEEMKAHIVEQNRF</v>
      </c>
      <c r="D15" s="2" t="s">
        <v>8</v>
      </c>
      <c r="E15" s="2" t="s">
        <v>42</v>
      </c>
      <c r="F15" s="4" t="s">
        <v>43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 t="s">
        <v>46</v>
      </c>
      <c r="B16" s="2" t="s">
        <v>47</v>
      </c>
      <c r="C16" s="2" t="str">
        <f>UPPER("mkkstldtisillaelvgtgllvllgcmgcvgvlghvpshfelcinfglvvmilvqvfgcvsgchinpavtaaawvyemvstkmalgyvaaqcigafmgfgmlkmltpavafmdalekgagfcvttpnagittaqavgieflatgvlvlvccgvwdprnsklhdsvplkfgftigclavaagpytgasmnparslgpvlwngdwtahwvywvgpltaafsiaflyktvfrrevpepeynreltalntek")</f>
        <v>MKKSTLDTISILLAELVGTGLLVLLGCMGCVGVLGHVPSHFELCINFGLVVMILVQVFGCVSGCHINPAVTAAAWVYEMVSTKMALGYVAAQCIGAFMGFGMLKMLTPAVAFMDALEKGAGFCVTTPNAGITTAQAVGIEFLATGVLVLVCCGVWDPRNSKLHDSVPLKFGFTIGCLAVAAGPYTGASMNPARSLGPVLWNGDWTAHWVYWVGPLTAAFSIAFLYKTVFRREVPEPEYNRELTALNTEK</v>
      </c>
      <c r="D16" s="2" t="s">
        <v>8</v>
      </c>
      <c r="E16" s="2" t="s">
        <v>42</v>
      </c>
      <c r="F16" s="4" t="s">
        <v>43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 t="s">
        <v>48</v>
      </c>
      <c r="B17" s="2" t="s">
        <v>49</v>
      </c>
      <c r="C17" s="2" t="str">
        <f>UPPER("maieqlgysvffialtsaiaavarrvndklskeglvkelifeaiaaaelcgccfeliivadnfgvatyavflftltiwwglqwgnatacpytymeqivqgevsfkeaalkiwaqlmggccvyryvqlywwlemaethegrafeecaadlkvnlylgafiegfatlccrlaskvisekdakfgafidsfigtslvvaafnysggyfnpvlatalkwgcagnsalehiivywigscagavlsvplfktasfrnmfla"&amp;"dkakae")</f>
        <v>MAIEQLGYSVFFIALTSAIAAVARRVNDKLSKEGLVKELIFEAIAAAELCGCCFELIIVADNFGVATYAVFLFTLTIWWGLQWGNATACPYTYMEQIVQGEVSFKEAALKIWAQLMGGCCVYRYVQLYWWLEMAETHEGRAFEECAADLKVNLYLGAFIEGFATLCCRLASKVISEKDAKFGAFIDSFIGTSLVVAAFNYSGGYFNPVLATALKWGCAGNSALEHIIVYWIGSCAGAVLSVPLFKTASFRNMFLADKAKAE</v>
      </c>
      <c r="D17" s="2" t="s">
        <v>8</v>
      </c>
      <c r="E17" s="2" t="s">
        <v>42</v>
      </c>
      <c r="F17" s="4" t="s">
        <v>43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 t="s">
        <v>50</v>
      </c>
      <c r="B18" s="2" t="s">
        <v>51</v>
      </c>
      <c r="C18" s="2" t="s">
        <v>52</v>
      </c>
      <c r="D18" s="2" t="s">
        <v>8</v>
      </c>
      <c r="E18" s="2" t="s">
        <v>42</v>
      </c>
      <c r="F18" s="4" t="s">
        <v>43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53</v>
      </c>
      <c r="B19" s="2" t="s">
        <v>54</v>
      </c>
      <c r="C19" s="2" t="str">
        <f>UPPER("madeslhtvplehnidyhivtlferleamrkdshggghgvnnrlsstlqapkrsmqaeirtlefwrsiiseclasfmyvfivcgaaagvgvgasvssvllatalasglamatltqcflhisgahinpavtlalcvvrsispiraamyitaqcgggiagaallygvtvpgyqgnlqaaishsaalaawerfgvefiltflvvlcyfvstdpmkkfmgnsaasigcaysaccfvsmpylnparslgpsfvlnkwdsh"&amp;"wvywfgplvggmasglvyeyifnsrnrnlrhnkgsidndsssihsedelnydmdmekpnkyqqsqgtyprgqsngngggqaagngqhqaanmgqmpgvvanagqgnycqnlytapplsskydqqqeplyggtrslycrsptltrsnlnrsqsvyaksntainrdivprpgplvpaqslypmrtqqqqqqqqqqqqqvapapqsshlqnqnvqnqmqqrsesiygmrgsmrgqqqpiqqqqqqqqqqqlqqqqpnm"&amp;"gvqqqqmqpppqmmsdpqqqpqgfqpvygtrtnptpmdgnhkydrrdpqqmygvtgprnrgqsaqsddssygsyhgsavtpparhpsvepspppppmlmyapppqpnaahpqpirtqserkvsapvvvsqpaacavtyttsqgsavtaqqqqqqqqqqqqqqqqqqqqmmmqqqqqhygmlplrpn")</f>
        <v>MADESLHTVPLEHNIDYHIVTLFERLEAMRKDSHGGGHGVNNRLSSTLQAPKRSMQAEIRTLEFWRSIISECLASFMYVFIVCGAAAGVGVGASVSSVLLATALASGLAMATLTQCFLHISGAHINPAVTLALCVVRSISPIRAAMYITAQCGGGIAGAALLYGVTVPGYQGNLQAAISHSAALAAWERFGVEFILTFLVVLCYFVSTDPMKKFMGNSAASIGCAYSACCFVSMPYLNPARSLGPSFVLNKWDSHWVYWFGPLVGGMASGLVYEYIFNSRNRNLRHNKGSIDNDSSSIHSEDELNYDMDMEKPNKYQQSQGTYPRGQSNGNGGGQAAGNGQHQAANMGQMPGVVANAGQGNYCQNLYTAPPLSSKYDQQQEPLYGGTRSLYCRSPTLTRSNLNRSQSVYAKSNTAINRDIVPRPGPLVPAQSLYPMRTQQQQQQQQQQQQQVAPAPQSSHLQNQNVQNQMQQRSESIYGMRGSMRGQQQPIQQQQQQQQQQQLQQQQPNMGVQQQQMQPPPQMMSDPQQQPQGFQPVYGTRTNPTPMDGNHKYDRRDPQQMYGVTGPRNRGQSAQSDDSSYGSYHGSAVTPPARHPSVEPSPPPPPMLMYAPPPQPNAAHPQPIRTQSERKVSAPVVVSQPAACAVTYTTSQGSAVTAQQQQQQQQQQQQQQQQQQQQMMMQQQQQHYGMLPLRPN</v>
      </c>
      <c r="D19" s="2" t="s">
        <v>8</v>
      </c>
      <c r="E19" s="2" t="s">
        <v>42</v>
      </c>
      <c r="F19" s="4" t="s">
        <v>55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56</v>
      </c>
      <c r="B20" s="2" t="s">
        <v>57</v>
      </c>
      <c r="C20" s="2" t="str">
        <f>UPPER("MVEKTEMSKFVGVADITENKKIWRMLLGELVGTFFLIFVGVGSTTSGSVPQIAFTFGLTVATIAQGLGHLSGCHINPAVTLGFLIVGEISILKAAFYIIVQCVGAIAGAAVIKVALDGVAGGDLGVSSFDPSLNCAQAVLIEALITFILVFVVKAVSDPGRQDIKGSAPLAVGLAIAAGHLCAIKLSGASMNPARSFGPAVVQGVWTYHWVYWVGPIAGGLLAGIIYRLIFKVRKGDDETDSYDF")</f>
        <v>MVEKTEMSKFVGVADITENKKIWRMLLGELVGTFFLIFVGVGSTTSGSVPQIAFTFGLTVATIAQGLGHLSGCHINPAVTLGFLIVGEISILKAAFYIIVQCVGAIAGAAVIKVALDGVAGGDLGVSSFDPSLNCAQAVLIEALITFILVFVVKAVSDPGRQDIKGSAPLAVGLAIAAGHLCAIKLSGASMNPARSFGPAVVQGVWTYHWVYWVGPIAGGLLAGIIYRLIFKVRKGDDETDSYDF</v>
      </c>
      <c r="D20" s="2" t="s">
        <v>8</v>
      </c>
      <c r="E20" s="2" t="s">
        <v>42</v>
      </c>
      <c r="F20" s="4" t="s">
        <v>55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 t="s">
        <v>58</v>
      </c>
      <c r="B21" s="2" t="s">
        <v>59</v>
      </c>
      <c r="C21" s="2" t="str">
        <f>UPPER("magkfeyslginelkskdyrlwqslvgeflgnlilnffacgactqpedgtfkalafglgvfmaitvvghlsgghvnpavtlgmlvagrvsllrailyvifqclgsiagtaairvfilnkikcvcqklltfcllfqqtlidevyynglghtslapnitelqgvgiefflglvlvltvfgacdankpdsryiaplaigmavtlghlgtirytgasmnpartvgtafatnnwdshwvywvgpvlggiaaaliytqile"&amp;"kpaakvsevsdkygthaderemrklesgrdya")</f>
        <v>MAGKFEYSLGINELKSKDYRLWQSLVGEFLGNLILNFFACGACTQPEDGTFKALAFGLGVFMAITVVGHLSGGHVNPAVTLGMLVAGRVSLLRAILYVIFQCLGSIAGTAAIRVFILNKIKCVCQKLLTFCLLFQQTLIDEVYYNGLGHTSLAPNITELQGVGIEFFLGLVLVLTVFGACDANKPDSRYIAPLAIGMAVTLGHLGTIRYTGASMNPARTVGTAFATNNWDSHWVYWVGPVLGGIAAALIYTQILEKPAAKVSEVSDKYGTHADEREMRKLESGRDYA</v>
      </c>
      <c r="D21" s="2" t="s">
        <v>8</v>
      </c>
      <c r="E21" s="2" t="s">
        <v>42</v>
      </c>
      <c r="F21" s="4" t="s">
        <v>60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 t="s">
        <v>61</v>
      </c>
      <c r="B22" s="2" t="s">
        <v>62</v>
      </c>
      <c r="C22" s="2" t="str">
        <f>UPPER("mshnkyscgfeefyskdhnlwksaiaeffgslllnifagaacaqgediifkafsnglgiyivnviigklsgghinpavtvamlisrrvtiarallyiisqccgstlgmftikyllddiyhygwhsyeltenispfqglaiefllgfsllltifaaydintrnlhcvnclaiglcvtlghltfgrytgggmnpanvlsvaaifgnwdfhwiywlgpifggimaaafyvqileislqpkiieaadkyrlhvfereml"&amp;"kmksnenca")</f>
        <v>MSHNKYSCGFEEFYSKDHNLWKSAIAEFFGSLLLNIFAGAACAQGEDIIFKAFSNGLGIYIVNVIIGKLSGGHINPAVTVAMLISRRVTIARALLYIISQCCGSTLGMFTIKYLLDDIYHYGWHSYELTENISPFQGLAIEFLLGFSLLLTIFAAYDINTRNLHCVNCLAIGLCVTLGHLTFGRYTGGGMNPANVLSVAAIFGNWDFHWIYWLGPIFGGIMAAAFYVQILEISLQPKIIEAADKYRLHVFEREMLKMKSNENCA</v>
      </c>
      <c r="D22" s="2" t="s">
        <v>8</v>
      </c>
      <c r="E22" s="2" t="s">
        <v>42</v>
      </c>
      <c r="F22" s="4" t="s">
        <v>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 t="s">
        <v>63</v>
      </c>
      <c r="B23" s="2" t="s">
        <v>64</v>
      </c>
      <c r="C23" s="2" t="str">
        <f>UPPER("mknfllltrpfengiivrehiccflseffgtgmllffgcmgcvyyevnkynqwlsafnfglvvlivvqcfgccsgahlnpvitiaawiynmlsafaaslyilaqftgaycgyallhlllpsslctpnlcmttlrvditiwqaigiefcttvalvwvtcgvwdprnvrmqdsaairigltisalalaagpltgasmnparsfapavwhnsydhhwiywlspimagifaasfyrvvfrrevdsadinnpkleaiqip")</f>
        <v>MKNFLLLTRPFENGIIVREHICCFLSEFFGTGMLLFFGCMGCVYYEVNKYNQWLSAFNFGLVVLIVVQCFGCCSGAHLNPVITIAAWIYNMLSAFAASLYILAQFTGAYCGYALLHLLLPSSLCTPNLCMTTLRVDITIWQAIGIEFCTTVALVWVTCGVWDPRNVRMQDSAAIRIGLTISALALAAGPLTGASMNPARSFAPAVWHNSYDHHWIYWLSPIMAGIFAASFYRVVFRREVDSADINNPKLEAIQIP</v>
      </c>
      <c r="D23" s="2" t="s">
        <v>8</v>
      </c>
      <c r="E23" s="2" t="s">
        <v>42</v>
      </c>
      <c r="F23" s="4" t="s">
        <v>60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 t="s">
        <v>65</v>
      </c>
      <c r="B24" s="2" t="s">
        <v>66</v>
      </c>
      <c r="C24" s="2" t="str">
        <f>UPPER("mkphawkmitcfvsefigafmlvflgcmgcistplisnnhfqmcfnfglvvmivvqccacvsgahanpaisiaaliygtltlpmtfiycvaqmlgafmgygllrgilpevvreaphanhalcvttvhpelyplqgvfvefiatgillliccavwdarnanyhdsvsirfglavaclaitagpytgcsmnparsfapalwnvdftdhwvywlgpisgaitatclwkyilrakeekkiiereelpln")</f>
        <v>MKPHAWKMITCFVSEFIGAFMLVFLGCMGCISTPLISNNHFQMCFNFGLVVMIVVQCCACVSGAHANPAISIAALIYGTLTLPMTFIYCVAQMLGAFMGYGLLRGILPEVVREAPHANHALCVTTVHPELYPLQGVFVEFIATGILLLICCAVWDARNANYHDSVSIRFGLAVACLAITAGPYTGCSMNPARSFAPALWNVDFTDHWVYWLGPISGAITATCLWKYILRAKEEKKIIEREELPLN</v>
      </c>
      <c r="D24" s="2" t="s">
        <v>8</v>
      </c>
      <c r="E24" s="2" t="s">
        <v>42</v>
      </c>
      <c r="F24" s="4" t="s">
        <v>60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 t="s">
        <v>67</v>
      </c>
      <c r="B25" s="2" t="s">
        <v>68</v>
      </c>
      <c r="C25" s="2" t="str">
        <f>UPPER("mqfrwlsreegwnifarfvseviatflliffgcmgcikseyitndrfalsfhfggavlllvqccacvsgahanpaisvaalfygtlswpmmflyilaqvigatigygsllgivprvlridpnakhglcvatihpevhiwqailleffatstlvlmccavwdkrnsnrfdsvsirfglavsslvyyvgpytgcsmnparslgpaiwnldftnhwlywfsptlggivtavlwryvlkeksfetkeqqevne")</f>
        <v>MQFRWLSREEGWNIFARFVSEVIATFLLIFFGCMGCIKSEYITNDRFALSFHFGGAVLLLVQCCACVSGAHANPAISVAALFYGTLSWPMMFLYILAQVIGATIGYGSLLGIVPRVLRIDPNAKHGLCVATIHPEVHIWQAILLEFFATSTLVLMCCAVWDKRNSNRFDSVSIRFGLAVSSLVYYVGPYTGCSMNPARSLGPAIWNLDFTNHWLYWFSPTLGGIVTAVLWRYVLKEKSFETKEQQEVNE</v>
      </c>
      <c r="D25" s="2" t="s">
        <v>8</v>
      </c>
      <c r="E25" s="2" t="s">
        <v>42</v>
      </c>
      <c r="F25" s="4" t="s">
        <v>60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 t="s">
        <v>69</v>
      </c>
      <c r="B26" s="2" t="s">
        <v>70</v>
      </c>
      <c r="C26" s="2" t="str">
        <f>UPPER("mhssvrhavkcffaeilgtgllvflgcmgcsstvnsitsplqasinvslvvmmmvqcfgcisgahinpmitvaacvydlvsiplglvyvcaqilgamfgygllkvflpayimdvayndhgfcvtvpakditvaqafgiefiitsvfvmvccgiwdprsatlidsvalrlgltvgglvgvagsfsgasmnparslgpalwhmdfenhwiywvapltsslltsylykyffrstlrpgsvsdi")</f>
        <v>MHSSVRHAVKCFFAEILGTGLLVFLGCMGCSSTVNSITSPLQASINVSLVVMMMVQCFGCISGAHINPMITVAACVYDLVSIPLGLVYVCAQILGAMFGYGLLKVFLPAYIMDVAYNDHGFCVTVPAKDITVAQAFGIEFIITSVFVMVCCGIWDPRSATLIDSVALRLGLTVGGLVGVAGSFSGASMNPARSLGPALWHMDFENHWIYWVAPLTSSLLTSYLYKYFFRSTLRPGSVSDI</v>
      </c>
      <c r="D26" s="2" t="s">
        <v>8</v>
      </c>
      <c r="E26" s="2" t="s">
        <v>42</v>
      </c>
      <c r="F26" s="4" t="s">
        <v>60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 t="s">
        <v>71</v>
      </c>
      <c r="B27" s="2" t="s">
        <v>72</v>
      </c>
      <c r="C27" s="2" t="str">
        <f>UPPER("msmtslgvstgfmvgccvaaqiarrvtkkffkneeglvptlfyeaiaaaelcaccfeliivadnfgvaayavylflltvwwgkvwgdasacpythmedmlegktslkevalrtwaelmggccvyrivqvfwwfefaethqgrafedcnadlqvnpylgaaiegfatllcrlasktlnekgpkfcsiidsfigtslvvaafnfsggyfnpvlatalkwgcrghtniehiivywigacvgavvsvplfklpyvrnml"&amp;"lgseykdkre")</f>
        <v>MSMTSLGVSTGFMVGCCVAAQIARRVTKKFFKNEEGLVPTLFYEAIAAAELCACCFELIIVADNFGVAAYAVYLFLLTVWWGKVWGDASACPYTHMEDMLEGKTSLKEVALRTWAELMGGCCVYRIVQVFWWFEFAETHQGRAFEDCNADLQVNPYLGAAIEGFATLLCRLASKTLNEKGPKFCSIIDSFIGTSLVVAAFNFSGGYFNPVLATALKWGCRGHTNIEHIIVYWIGACVGAVVSVPLFKLPYVRNMLLGSEYKDKRE</v>
      </c>
      <c r="D27" s="2" t="s">
        <v>8</v>
      </c>
      <c r="E27" s="2" t="s">
        <v>42</v>
      </c>
      <c r="F27" s="4" t="s">
        <v>60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 t="s">
        <v>73</v>
      </c>
      <c r="B28" s="2" t="s">
        <v>74</v>
      </c>
      <c r="C28" s="2" t="str">
        <f>UPPER("mkadmskfigiseftqnrkiwrmlfaelagtfllviigigsctsgadwspsvpqiaftfgltvatlaqtighisgchinpavtvgflivgemtllkaifyiivqcvgamagsavlslaipdtlggnglgvsnfsslsagqavsieafitailvlvvkavsdskrqditgsaplavglaiatghlcaikltgasmnparsfgpavvhdvwqnhwvywigplvgsvvaaviyklifkqskedddtnsydf")</f>
        <v>MKADMSKFIGISEFTQNRKIWRMLFAELAGTFLLVIIGIGSCTSGADWSPSVPQIAFTFGLTVATLAQTIGHISGCHINPAVTVGFLIVGEMTLLKAIFYIIVQCVGAMAGSAVLSLAIPDTLGGNGLGVSNFSSLSAGQAVSIEAFITAILVLVVKAVSDSKRQDITGSAPLAVGLAIATGHLCAIKLTGASMNPARSFGPAVVHDVWQNHWVYWIGPLVGSVVAAVIYKLIFKQSKEDDDTNSYDF</v>
      </c>
      <c r="D28" s="2" t="s">
        <v>8</v>
      </c>
      <c r="E28" s="2" t="s">
        <v>42</v>
      </c>
      <c r="F28" s="4" t="s">
        <v>60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 t="s">
        <v>75</v>
      </c>
      <c r="B29" s="2" t="s">
        <v>76</v>
      </c>
      <c r="C29" s="2" t="str">
        <f>UPPER("mvekldmgdivgvkdlkenkhlwkellaefvgtfvllflglfsclggsveriafafglavasmaqavghisgchinpaitlgflvvgeisilkglffiimqclgavagagvvylslidtlmganlgitspvanlhvgqailiealitfvlvlvvkavsdveridikgsaplavglsitaghmcavpltgasmnparsfgpavvqnswdshwiywvgpniggilagllyrlcfkqssaesi")</f>
        <v>MVEKLDMGDIVGVKDLKENKHLWKELLAEFVGTFVLLFLGLFSCLGGSVERIAFAFGLAVASMAQAVGHISGCHINPAITLGFLVVGEISILKGLFFIIMQCLGAVAGAGVVYLSLIDTLMGANLGITSPVANLHVGQAILIEALITFVLVLVVKAVSDVERIDIKGSAPLAVGLSITAGHMCAVPLTGASMNPARSFGPAVVQNSWDSHWIYWVGPNIGGILAGLLYRLCFKQSSAESI</v>
      </c>
      <c r="D29" s="2" t="s">
        <v>8</v>
      </c>
      <c r="E29" s="2" t="s">
        <v>42</v>
      </c>
      <c r="F29" s="4" t="s">
        <v>60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 t="s">
        <v>77</v>
      </c>
      <c r="B30" s="2" t="s">
        <v>78</v>
      </c>
      <c r="C30" s="2" t="s">
        <v>79</v>
      </c>
      <c r="D30" s="2" t="s">
        <v>8</v>
      </c>
      <c r="E30" s="2" t="s">
        <v>42</v>
      </c>
      <c r="F30" s="4" t="s">
        <v>80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 t="s">
        <v>81</v>
      </c>
      <c r="B31" s="2" t="s">
        <v>82</v>
      </c>
      <c r="C31" s="2" t="s">
        <v>83</v>
      </c>
      <c r="D31" s="2" t="s">
        <v>8</v>
      </c>
      <c r="E31" s="2" t="s">
        <v>42</v>
      </c>
      <c r="F31" s="4" t="s">
        <v>80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 t="s">
        <v>84</v>
      </c>
      <c r="B32" s="2" t="s">
        <v>85</v>
      </c>
      <c r="C32" s="2" t="s">
        <v>86</v>
      </c>
      <c r="D32" s="2" t="s">
        <v>8</v>
      </c>
      <c r="E32" s="2" t="s">
        <v>87</v>
      </c>
      <c r="F32" s="4" t="s">
        <v>88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 t="s">
        <v>89</v>
      </c>
      <c r="B33" s="2" t="s">
        <v>90</v>
      </c>
      <c r="C33" s="2" t="str">
        <f>UPPER("mggkavlgvdevksfedlgkcllaeflgtmllvlvgcgsciawgseapsvlqiaiafgfiiaamvqsvghisgchinpavtlglfimgrigllkavlyvpaqcagavagaallkymvpdplvktlgatvvnnvitpgqgvaveatitavlllvvgavtdpdrndlanaapiaigiaitcchifavpitgssmnparalgpaaiqsvwdhhwvywvgpllgaavagavyrlvfkapkdensydl")</f>
        <v>MGGKAVLGVDEVKSFEDLGKCLLAEFLGTMLLVLVGCGSCIAWGSEAPSVLQIAIAFGFIIAAMVQSVGHISGCHINPAVTLGLFIMGRIGLLKAVLYVPAQCAGAVAGAALLKYMVPDPLVKTLGATVVNNVITPGQGVAVEATITAVLLLVVGAVTDPDRNDLANAAPIAIGIAITCCHIFAVPITGSSMNPARALGPAAIQSVWDHHWVYWVGPLLGAAVAGAVYRLVFKAPKDENSYDL</v>
      </c>
      <c r="D33" s="2" t="s">
        <v>8</v>
      </c>
      <c r="E33" s="2" t="s">
        <v>87</v>
      </c>
      <c r="F33" s="4" t="s">
        <v>91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 t="s">
        <v>92</v>
      </c>
      <c r="B34" s="2" t="s">
        <v>93</v>
      </c>
      <c r="C34" s="2" t="str">
        <f>UPPER("meysgklfddecvniahdtipmpaatrnrrmssicktrigetkdmsnveiesslkiednhlshrpslavqtfswrkcieifiaevvatslllclgcmstvvgfdgsqsvhklqpalafgflvsslitsfghisgahmnpavticfymmgtieaflipiylaaeiigsvlgmgllllvtpvgiigsrdvcttipnptlnsfqalgvefvctsllllvllgcsdvrnadkqdsvplkfagviitlsllggpytgasv"&amp;"npvrsfapalwshnwtanwvywvgpslsglitpffyqccfppvrk")</f>
        <v>MEYSGKLFDDECVNIAHDTIPMPAATRNRRMSSICKTRIGETKDMSNVEIESSLKIEDNHLSHRPSLAVQTFSWRKCIEIFIAEVVATSLLLCLGCMSTVVGFDGSQSVHKLQPALAFGFLVSSLITSFGHISGAHMNPAVTICFYMMGTIEAFLIPIYLAAEIIGSVLGMGLLLLVTPVGIIGSRDVCTTIPNPTLNSFQALGVEFVCTSLLLLVLLGCSDVRNADKQDSVPLKFAGVIITLSLLGGPYTGASVNPVRSFAPALWSHNWTANWVYWVGPSLSGLITPFFYQCCFPPVRK</v>
      </c>
      <c r="D34" s="2" t="s">
        <v>8</v>
      </c>
      <c r="E34" s="2" t="s">
        <v>87</v>
      </c>
      <c r="F34" s="4" t="s">
        <v>91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 t="s">
        <v>94</v>
      </c>
      <c r="B35" s="2" t="s">
        <v>95</v>
      </c>
      <c r="C35" s="2" t="s">
        <v>96</v>
      </c>
      <c r="D35" s="2" t="s">
        <v>8</v>
      </c>
      <c r="E35" s="2" t="s">
        <v>87</v>
      </c>
      <c r="F35" s="4" t="s">
        <v>91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 t="s">
        <v>97</v>
      </c>
      <c r="B36" s="2" t="s">
        <v>98</v>
      </c>
      <c r="C36" s="2" t="s">
        <v>99</v>
      </c>
      <c r="D36" s="2" t="s">
        <v>8</v>
      </c>
      <c r="E36" s="2" t="s">
        <v>100</v>
      </c>
      <c r="F36" s="4" t="s">
        <v>101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 t="s">
        <v>102</v>
      </c>
      <c r="B37" s="2" t="s">
        <v>103</v>
      </c>
      <c r="C37" s="2" t="s">
        <v>104</v>
      </c>
      <c r="D37" s="2" t="s">
        <v>8</v>
      </c>
      <c r="E37" s="2" t="s">
        <v>105</v>
      </c>
      <c r="F37" s="4" t="s">
        <v>106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 t="s">
        <v>107</v>
      </c>
      <c r="B38" s="2" t="s">
        <v>108</v>
      </c>
      <c r="C38" s="2" t="s">
        <v>109</v>
      </c>
      <c r="D38" s="2" t="s">
        <v>8</v>
      </c>
      <c r="E38" s="2" t="s">
        <v>105</v>
      </c>
      <c r="F38" s="4" t="s">
        <v>106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 t="s">
        <v>110</v>
      </c>
      <c r="B39" s="2" t="s">
        <v>111</v>
      </c>
      <c r="C39" s="2" t="s">
        <v>112</v>
      </c>
      <c r="D39" s="2" t="s">
        <v>8</v>
      </c>
      <c r="E39" s="2" t="s">
        <v>105</v>
      </c>
      <c r="F39" s="4" t="s">
        <v>106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 t="s">
        <v>113</v>
      </c>
      <c r="B40" s="2" t="s">
        <v>114</v>
      </c>
      <c r="C40" s="2" t="s">
        <v>115</v>
      </c>
      <c r="D40" s="2" t="s">
        <v>116</v>
      </c>
      <c r="E40" s="2" t="s">
        <v>117</v>
      </c>
      <c r="F40" s="4" t="s">
        <v>118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 t="s">
        <v>119</v>
      </c>
      <c r="B41" s="2" t="s">
        <v>120</v>
      </c>
      <c r="C41" s="2" t="s">
        <v>121</v>
      </c>
      <c r="D41" s="2" t="s">
        <v>116</v>
      </c>
      <c r="E41" s="2" t="s">
        <v>122</v>
      </c>
      <c r="F41" s="4" t="s">
        <v>123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 t="s">
        <v>124</v>
      </c>
      <c r="B42" s="2" t="s">
        <v>125</v>
      </c>
      <c r="C42" s="2" t="s">
        <v>126</v>
      </c>
      <c r="D42" s="2" t="s">
        <v>116</v>
      </c>
      <c r="E42" s="2" t="s">
        <v>122</v>
      </c>
      <c r="F42" s="4" t="s">
        <v>123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 t="s">
        <v>127</v>
      </c>
      <c r="B43" s="2" t="s">
        <v>128</v>
      </c>
      <c r="C43" s="2" t="s">
        <v>129</v>
      </c>
      <c r="D43" s="2" t="s">
        <v>116</v>
      </c>
      <c r="E43" s="2" t="s">
        <v>122</v>
      </c>
      <c r="F43" s="4" t="s">
        <v>123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 t="s">
        <v>130</v>
      </c>
      <c r="B44" s="2" t="s">
        <v>131</v>
      </c>
      <c r="C44" s="2" t="s">
        <v>132</v>
      </c>
      <c r="D44" s="2" t="s">
        <v>116</v>
      </c>
      <c r="E44" s="2" t="s">
        <v>122</v>
      </c>
      <c r="F44" s="4" t="s">
        <v>123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 t="s">
        <v>133</v>
      </c>
      <c r="B45" s="2" t="s">
        <v>134</v>
      </c>
      <c r="C45" s="2" t="s">
        <v>135</v>
      </c>
      <c r="D45" s="2" t="s">
        <v>116</v>
      </c>
      <c r="E45" s="2" t="s">
        <v>122</v>
      </c>
      <c r="F45" s="4" t="s">
        <v>123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 t="s">
        <v>136</v>
      </c>
      <c r="B46" s="2" t="s">
        <v>137</v>
      </c>
      <c r="C46" s="2" t="s">
        <v>138</v>
      </c>
      <c r="D46" s="2" t="s">
        <v>116</v>
      </c>
      <c r="E46" s="2" t="s">
        <v>122</v>
      </c>
      <c r="F46" s="4" t="s">
        <v>123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 t="s">
        <v>139</v>
      </c>
      <c r="B47" s="2" t="s">
        <v>140</v>
      </c>
      <c r="C47" s="2" t="s">
        <v>141</v>
      </c>
      <c r="D47" s="2" t="s">
        <v>142</v>
      </c>
      <c r="E47" s="2" t="s">
        <v>143</v>
      </c>
      <c r="F47" s="4" t="s">
        <v>144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 t="s">
        <v>145</v>
      </c>
      <c r="B48" s="2" t="s">
        <v>146</v>
      </c>
      <c r="C48" s="2" t="s">
        <v>147</v>
      </c>
      <c r="D48" s="2" t="s">
        <v>142</v>
      </c>
      <c r="E48" s="2" t="s">
        <v>143</v>
      </c>
      <c r="F48" s="4" t="s">
        <v>144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 t="s">
        <v>148</v>
      </c>
      <c r="B49" s="2" t="s">
        <v>149</v>
      </c>
      <c r="C49" s="2" t="s">
        <v>150</v>
      </c>
      <c r="D49" s="2" t="s">
        <v>142</v>
      </c>
      <c r="E49" s="2" t="s">
        <v>143</v>
      </c>
      <c r="F49" s="4" t="s">
        <v>144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 t="s">
        <v>151</v>
      </c>
      <c r="B50" s="2" t="s">
        <v>152</v>
      </c>
      <c r="C50" s="2" t="s">
        <v>153</v>
      </c>
      <c r="D50" s="2" t="s">
        <v>142</v>
      </c>
      <c r="E50" s="2" t="s">
        <v>143</v>
      </c>
      <c r="F50" s="4" t="s">
        <v>144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 t="s">
        <v>154</v>
      </c>
      <c r="B51" s="2" t="s">
        <v>155</v>
      </c>
      <c r="C51" s="2" t="s">
        <v>156</v>
      </c>
      <c r="D51" s="2" t="s">
        <v>142</v>
      </c>
      <c r="E51" s="2" t="s">
        <v>143</v>
      </c>
      <c r="F51" s="4" t="s">
        <v>144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 t="s">
        <v>157</v>
      </c>
      <c r="B52" s="2" t="s">
        <v>158</v>
      </c>
      <c r="C52" s="2" t="s">
        <v>159</v>
      </c>
      <c r="D52" s="2" t="s">
        <v>142</v>
      </c>
      <c r="E52" s="2" t="s">
        <v>143</v>
      </c>
      <c r="F52" s="4" t="s">
        <v>144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 t="s">
        <v>160</v>
      </c>
      <c r="B53" s="2" t="s">
        <v>161</v>
      </c>
      <c r="C53" s="2" t="s">
        <v>162</v>
      </c>
      <c r="D53" s="2" t="s">
        <v>142</v>
      </c>
      <c r="E53" s="2" t="s">
        <v>143</v>
      </c>
      <c r="F53" s="4" t="s">
        <v>144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 t="s">
        <v>163</v>
      </c>
      <c r="B54" s="2" t="s">
        <v>164</v>
      </c>
      <c r="C54" s="2" t="s">
        <v>165</v>
      </c>
      <c r="D54" s="2" t="s">
        <v>142</v>
      </c>
      <c r="E54" s="2" t="s">
        <v>143</v>
      </c>
      <c r="F54" s="4" t="s">
        <v>144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 t="s">
        <v>166</v>
      </c>
      <c r="B55" s="2" t="s">
        <v>167</v>
      </c>
      <c r="C55" s="2" t="s">
        <v>168</v>
      </c>
      <c r="D55" s="2" t="s">
        <v>169</v>
      </c>
      <c r="E55" s="2" t="s">
        <v>170</v>
      </c>
      <c r="F55" s="4" t="s">
        <v>171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 t="s">
        <v>172</v>
      </c>
      <c r="B56" s="2" t="s">
        <v>173</v>
      </c>
      <c r="C56" s="2" t="s">
        <v>174</v>
      </c>
      <c r="D56" s="2" t="s">
        <v>169</v>
      </c>
      <c r="E56" s="2" t="s">
        <v>170</v>
      </c>
      <c r="F56" s="4" t="s">
        <v>171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 t="s">
        <v>175</v>
      </c>
      <c r="B57" s="2" t="s">
        <v>176</v>
      </c>
      <c r="C57" s="2" t="s">
        <v>177</v>
      </c>
      <c r="D57" s="2" t="s">
        <v>169</v>
      </c>
      <c r="E57" s="2" t="s">
        <v>170</v>
      </c>
      <c r="F57" s="4" t="s">
        <v>171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 t="s">
        <v>178</v>
      </c>
      <c r="B58" s="2" t="s">
        <v>179</v>
      </c>
      <c r="C58" s="2" t="s">
        <v>180</v>
      </c>
      <c r="D58" s="2" t="s">
        <v>169</v>
      </c>
      <c r="E58" s="2" t="s">
        <v>181</v>
      </c>
      <c r="F58" s="4" t="s">
        <v>182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 t="s">
        <v>183</v>
      </c>
      <c r="B59" s="2" t="s">
        <v>184</v>
      </c>
      <c r="C59" s="2" t="s">
        <v>185</v>
      </c>
      <c r="D59" s="2" t="s">
        <v>169</v>
      </c>
      <c r="E59" s="2" t="s">
        <v>181</v>
      </c>
      <c r="F59" s="4" t="s">
        <v>182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 t="s">
        <v>186</v>
      </c>
      <c r="B60" s="2" t="s">
        <v>187</v>
      </c>
      <c r="C60" s="2" t="s">
        <v>188</v>
      </c>
      <c r="D60" s="2" t="s">
        <v>189</v>
      </c>
      <c r="E60" s="2" t="s">
        <v>190</v>
      </c>
      <c r="F60" s="4" t="s">
        <v>191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 t="s">
        <v>192</v>
      </c>
      <c r="B61" s="2" t="s">
        <v>193</v>
      </c>
      <c r="C61" s="2" t="str">
        <f>UPPER("mrtslrvhpqetapllqrrggglsnsysnspykkprwykrpkfyinilrrglaeflgtalfvfiavssassvnidsdcgrsvssssatvvalatgfayaalmaanghvsgghmnpavtvgvfiagginvvaaavyilvqliggivgaacvlaydnddyypngtdpnstepesvvdygltnlqgvtplqgiavetvltlmvvmvythttmegdnkgehshrnfaaplatgfamaagimssyfitggsfnparslgp"&amp;"avvgsspsrwdyhyvywigptlgamlagvfyrlvlssnplipltdtdsktrgsinthsq")</f>
        <v>MRTSLRVHPQETAPLLQRRGGGLSNSYSNSPYKKPRWYKRPKFYINILRRGLAEFLGTALFVFIAVSSASSVNIDSDCGRSVSSSSATVVALATGFAYAALMAANGHVSGGHMNPAVTVGVFIAGGINVVAAAVYILVQLIGGIVGAACVLAYDNDDYYPNGTDPNSTEPESVVDYGLTNLQGVTPLQGIAVETVLTLMVVMVYTHTTMEGDNKGEHSHRNFAAPLATGFAMAAGIMSSYFITGGSFNPARSLGPAVVGSSPSRWDYHYVYWIGPTLGAMLAGVFYRLVLSSNPLIPLTDTDSKTRGSINTHSQ</v>
      </c>
      <c r="D61" s="2" t="s">
        <v>189</v>
      </c>
      <c r="E61" s="2" t="s">
        <v>194</v>
      </c>
      <c r="F61" s="4" t="s">
        <v>195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 t="s">
        <v>196</v>
      </c>
      <c r="B62" s="5" t="s">
        <v>197</v>
      </c>
      <c r="C62" s="2" t="s">
        <v>198</v>
      </c>
      <c r="D62" s="2" t="s">
        <v>199</v>
      </c>
      <c r="E62" s="2" t="s">
        <v>200</v>
      </c>
      <c r="F62" s="4" t="s">
        <v>201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 t="s">
        <v>202</v>
      </c>
      <c r="B63" s="5" t="s">
        <v>203</v>
      </c>
      <c r="C63" s="2" t="s">
        <v>204</v>
      </c>
      <c r="D63" s="2" t="s">
        <v>199</v>
      </c>
      <c r="E63" s="2" t="s">
        <v>200</v>
      </c>
      <c r="F63" s="4" t="s">
        <v>201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 t="s">
        <v>205</v>
      </c>
      <c r="B64" s="5" t="s">
        <v>206</v>
      </c>
      <c r="C64" s="2" t="s">
        <v>207</v>
      </c>
      <c r="D64" s="2" t="s">
        <v>199</v>
      </c>
      <c r="E64" s="2" t="s">
        <v>200</v>
      </c>
      <c r="F64" s="4" t="s">
        <v>201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 t="s">
        <v>208</v>
      </c>
      <c r="B65" s="5" t="s">
        <v>209</v>
      </c>
      <c r="C65" s="2" t="s">
        <v>210</v>
      </c>
      <c r="D65" s="2" t="s">
        <v>199</v>
      </c>
      <c r="E65" s="2" t="s">
        <v>200</v>
      </c>
      <c r="F65" s="4" t="s">
        <v>201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 t="s">
        <v>211</v>
      </c>
      <c r="B66" s="5" t="s">
        <v>212</v>
      </c>
      <c r="C66" s="2" t="s">
        <v>213</v>
      </c>
      <c r="D66" s="2" t="s">
        <v>199</v>
      </c>
      <c r="E66" s="2" t="s">
        <v>200</v>
      </c>
      <c r="F66" s="4" t="s">
        <v>201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 t="s">
        <v>214</v>
      </c>
      <c r="B67" s="5" t="s">
        <v>215</v>
      </c>
      <c r="C67" s="2" t="s">
        <v>216</v>
      </c>
      <c r="D67" s="2" t="s">
        <v>199</v>
      </c>
      <c r="E67" s="2" t="s">
        <v>200</v>
      </c>
      <c r="F67" s="4" t="s">
        <v>201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 t="s">
        <v>217</v>
      </c>
      <c r="B68" s="2" t="s">
        <v>218</v>
      </c>
      <c r="C68" s="2" t="s">
        <v>219</v>
      </c>
      <c r="D68" s="2" t="s">
        <v>199</v>
      </c>
      <c r="E68" s="2" t="s">
        <v>200</v>
      </c>
      <c r="F68" s="4" t="s">
        <v>201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 t="s">
        <v>220</v>
      </c>
      <c r="B69" s="2" t="s">
        <v>221</v>
      </c>
      <c r="C69" s="2" t="s">
        <v>222</v>
      </c>
      <c r="D69" s="2" t="s">
        <v>199</v>
      </c>
      <c r="E69" s="2" t="s">
        <v>200</v>
      </c>
      <c r="F69" s="4" t="s">
        <v>201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 t="s">
        <v>223</v>
      </c>
      <c r="B70" s="2" t="s">
        <v>224</v>
      </c>
      <c r="C70" s="2" t="s">
        <v>225</v>
      </c>
      <c r="D70" s="2" t="s">
        <v>199</v>
      </c>
      <c r="E70" s="2" t="s">
        <v>200</v>
      </c>
      <c r="F70" s="4" t="s">
        <v>201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 t="s">
        <v>226</v>
      </c>
      <c r="B71" s="2" t="s">
        <v>227</v>
      </c>
      <c r="C71" s="2" t="s">
        <v>228</v>
      </c>
      <c r="D71" s="2" t="s">
        <v>199</v>
      </c>
      <c r="E71" s="2" t="s">
        <v>200</v>
      </c>
      <c r="F71" s="4" t="s">
        <v>201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 t="s">
        <v>229</v>
      </c>
      <c r="B72" s="2" t="s">
        <v>230</v>
      </c>
      <c r="C72" s="2" t="s">
        <v>231</v>
      </c>
      <c r="D72" s="2" t="s">
        <v>199</v>
      </c>
      <c r="E72" s="2" t="s">
        <v>200</v>
      </c>
      <c r="F72" s="4" t="s">
        <v>201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 t="s">
        <v>232</v>
      </c>
      <c r="B73" s="2" t="s">
        <v>233</v>
      </c>
      <c r="C73" s="2" t="s">
        <v>234</v>
      </c>
      <c r="D73" s="2" t="s">
        <v>235</v>
      </c>
      <c r="E73" s="2" t="s">
        <v>236</v>
      </c>
      <c r="F73" s="6" t="s">
        <v>237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 t="s">
        <v>238</v>
      </c>
      <c r="B74" s="2" t="s">
        <v>239</v>
      </c>
      <c r="C74" s="2" t="s">
        <v>240</v>
      </c>
      <c r="D74" s="2" t="s">
        <v>235</v>
      </c>
      <c r="E74" s="2" t="s">
        <v>236</v>
      </c>
      <c r="F74" s="6" t="s">
        <v>237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 t="s">
        <v>241</v>
      </c>
      <c r="B75" s="2" t="s">
        <v>242</v>
      </c>
      <c r="C75" s="2" t="s">
        <v>243</v>
      </c>
      <c r="D75" s="2" t="s">
        <v>235</v>
      </c>
      <c r="E75" s="2" t="s">
        <v>236</v>
      </c>
      <c r="F75" s="6" t="s">
        <v>237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 t="s">
        <v>244</v>
      </c>
      <c r="B76" s="2" t="s">
        <v>245</v>
      </c>
      <c r="C76" s="2" t="s">
        <v>246</v>
      </c>
      <c r="D76" s="2" t="s">
        <v>235</v>
      </c>
      <c r="E76" s="2" t="s">
        <v>236</v>
      </c>
      <c r="F76" s="6" t="s">
        <v>237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 t="s">
        <v>247</v>
      </c>
      <c r="B77" s="2" t="s">
        <v>248</v>
      </c>
      <c r="C77" s="2" t="s">
        <v>249</v>
      </c>
      <c r="D77" s="2" t="s">
        <v>235</v>
      </c>
      <c r="E77" s="2" t="s">
        <v>236</v>
      </c>
      <c r="F77" s="6" t="s">
        <v>237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 t="s">
        <v>250</v>
      </c>
      <c r="B78" s="2" t="s">
        <v>251</v>
      </c>
      <c r="C78" s="2" t="s">
        <v>252</v>
      </c>
      <c r="D78" s="2" t="s">
        <v>235</v>
      </c>
      <c r="E78" s="2" t="s">
        <v>236</v>
      </c>
      <c r="F78" s="4" t="s">
        <v>253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 t="s">
        <v>254</v>
      </c>
      <c r="B79" s="2" t="s">
        <v>255</v>
      </c>
      <c r="C79" s="2" t="s">
        <v>256</v>
      </c>
      <c r="D79" s="2" t="s">
        <v>235</v>
      </c>
      <c r="E79" s="2" t="s">
        <v>257</v>
      </c>
      <c r="F79" s="4" t="s">
        <v>258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 t="s">
        <v>259</v>
      </c>
      <c r="B80" s="2" t="s">
        <v>260</v>
      </c>
      <c r="C80" s="2" t="s">
        <v>261</v>
      </c>
      <c r="D80" s="2" t="s">
        <v>235</v>
      </c>
      <c r="E80" s="2" t="s">
        <v>257</v>
      </c>
      <c r="F80" s="4" t="s">
        <v>258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 t="s">
        <v>211</v>
      </c>
      <c r="B81" s="2" t="s">
        <v>262</v>
      </c>
      <c r="C81" s="2" t="s">
        <v>263</v>
      </c>
      <c r="D81" s="2" t="s">
        <v>235</v>
      </c>
      <c r="E81" s="2" t="s">
        <v>264</v>
      </c>
      <c r="F81" s="4" t="s">
        <v>265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 t="s">
        <v>266</v>
      </c>
      <c r="B82" s="2" t="s">
        <v>267</v>
      </c>
      <c r="C82" s="2" t="s">
        <v>268</v>
      </c>
      <c r="D82" s="2" t="s">
        <v>235</v>
      </c>
      <c r="E82" s="2" t="s">
        <v>269</v>
      </c>
      <c r="F82" s="4" t="s">
        <v>270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 t="s">
        <v>271</v>
      </c>
      <c r="B83" s="2" t="s">
        <v>272</v>
      </c>
      <c r="C83" s="2" t="s">
        <v>273</v>
      </c>
      <c r="D83" s="2" t="s">
        <v>235</v>
      </c>
      <c r="E83" s="2" t="s">
        <v>269</v>
      </c>
      <c r="F83" s="4" t="s">
        <v>270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 t="s">
        <v>274</v>
      </c>
      <c r="B84" s="2" t="s">
        <v>275</v>
      </c>
      <c r="C84" s="2" t="s">
        <v>276</v>
      </c>
      <c r="D84" s="2" t="s">
        <v>235</v>
      </c>
      <c r="E84" s="2" t="s">
        <v>269</v>
      </c>
      <c r="F84" s="4" t="s">
        <v>270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 t="s">
        <v>277</v>
      </c>
      <c r="B85" s="2" t="s">
        <v>278</v>
      </c>
      <c r="C85" s="2" t="s">
        <v>279</v>
      </c>
      <c r="D85" s="2" t="s">
        <v>235</v>
      </c>
      <c r="E85" s="2" t="s">
        <v>269</v>
      </c>
      <c r="F85" s="4" t="s">
        <v>270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 t="s">
        <v>280</v>
      </c>
      <c r="B86" s="2" t="s">
        <v>281</v>
      </c>
      <c r="C86" s="2" t="s">
        <v>282</v>
      </c>
      <c r="D86" s="2" t="s">
        <v>235</v>
      </c>
      <c r="E86" s="2" t="s">
        <v>269</v>
      </c>
      <c r="F86" s="4" t="s">
        <v>270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 t="s">
        <v>283</v>
      </c>
      <c r="B87" s="2" t="s">
        <v>284</v>
      </c>
      <c r="C87" s="2" t="s">
        <v>285</v>
      </c>
      <c r="D87" s="2" t="s">
        <v>235</v>
      </c>
      <c r="E87" s="2" t="s">
        <v>269</v>
      </c>
      <c r="F87" s="4" t="s">
        <v>270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 t="s">
        <v>286</v>
      </c>
      <c r="B88" s="2" t="s">
        <v>287</v>
      </c>
      <c r="C88" s="2" t="s">
        <v>288</v>
      </c>
      <c r="D88" s="2" t="s">
        <v>235</v>
      </c>
      <c r="E88" s="2" t="s">
        <v>269</v>
      </c>
      <c r="F88" s="4" t="s">
        <v>270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 t="s">
        <v>289</v>
      </c>
      <c r="B89" s="2" t="s">
        <v>290</v>
      </c>
      <c r="C89" s="2" t="s">
        <v>291</v>
      </c>
      <c r="D89" s="2" t="s">
        <v>235</v>
      </c>
      <c r="E89" s="2" t="s">
        <v>269</v>
      </c>
      <c r="F89" s="4" t="s">
        <v>270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 t="s">
        <v>292</v>
      </c>
      <c r="B90" s="2" t="s">
        <v>293</v>
      </c>
      <c r="C90" s="2" t="s">
        <v>294</v>
      </c>
      <c r="D90" s="2" t="s">
        <v>235</v>
      </c>
      <c r="E90" s="2" t="s">
        <v>269</v>
      </c>
      <c r="F90" s="4" t="s">
        <v>270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 t="s">
        <v>295</v>
      </c>
      <c r="B91" s="2" t="s">
        <v>296</v>
      </c>
      <c r="C91" s="2" t="s">
        <v>297</v>
      </c>
      <c r="D91" s="2" t="s">
        <v>235</v>
      </c>
      <c r="E91" s="2" t="s">
        <v>269</v>
      </c>
      <c r="F91" s="4" t="s">
        <v>270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 t="s">
        <v>298</v>
      </c>
      <c r="B92" s="2" t="s">
        <v>299</v>
      </c>
      <c r="C92" s="2" t="s">
        <v>300</v>
      </c>
      <c r="D92" s="2" t="s">
        <v>235</v>
      </c>
      <c r="E92" s="2" t="s">
        <v>269</v>
      </c>
      <c r="F92" s="4" t="s">
        <v>270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 t="s">
        <v>301</v>
      </c>
      <c r="B93" s="2" t="s">
        <v>302</v>
      </c>
      <c r="C93" s="2" t="s">
        <v>303</v>
      </c>
      <c r="D93" s="2" t="s">
        <v>235</v>
      </c>
      <c r="E93" s="2" t="s">
        <v>269</v>
      </c>
      <c r="F93" s="4" t="s">
        <v>270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 t="s">
        <v>304</v>
      </c>
      <c r="B94" s="2" t="s">
        <v>305</v>
      </c>
      <c r="C94" s="2" t="s">
        <v>306</v>
      </c>
      <c r="D94" s="2" t="s">
        <v>235</v>
      </c>
      <c r="E94" s="2" t="s">
        <v>269</v>
      </c>
      <c r="F94" s="4" t="s">
        <v>270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 t="s">
        <v>307</v>
      </c>
      <c r="B95" s="2" t="s">
        <v>305</v>
      </c>
      <c r="C95" s="2" t="s">
        <v>306</v>
      </c>
      <c r="D95" s="2" t="s">
        <v>235</v>
      </c>
      <c r="E95" s="2" t="s">
        <v>269</v>
      </c>
      <c r="F95" s="4" t="s">
        <v>270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 t="s">
        <v>308</v>
      </c>
      <c r="B96" s="2" t="s">
        <v>309</v>
      </c>
      <c r="C96" s="2" t="s">
        <v>310</v>
      </c>
      <c r="D96" s="2" t="s">
        <v>235</v>
      </c>
      <c r="E96" s="2" t="s">
        <v>311</v>
      </c>
      <c r="F96" s="4" t="s">
        <v>312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 t="s">
        <v>313</v>
      </c>
      <c r="B97" s="2" t="s">
        <v>314</v>
      </c>
      <c r="C97" s="2" t="s">
        <v>315</v>
      </c>
      <c r="D97" s="2" t="s">
        <v>235</v>
      </c>
      <c r="E97" s="2" t="s">
        <v>316</v>
      </c>
      <c r="F97" s="4" t="s">
        <v>317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 t="s">
        <v>318</v>
      </c>
      <c r="B98" s="2" t="s">
        <v>319</v>
      </c>
      <c r="C98" s="2" t="s">
        <v>320</v>
      </c>
      <c r="D98" s="2" t="s">
        <v>235</v>
      </c>
      <c r="E98" s="2" t="s">
        <v>316</v>
      </c>
      <c r="F98" s="4" t="s">
        <v>317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 t="s">
        <v>321</v>
      </c>
      <c r="B99" s="2" t="s">
        <v>322</v>
      </c>
      <c r="C99" s="2" t="s">
        <v>323</v>
      </c>
      <c r="D99" s="2" t="s">
        <v>235</v>
      </c>
      <c r="E99" s="2" t="s">
        <v>316</v>
      </c>
      <c r="F99" s="4" t="s">
        <v>317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 t="s">
        <v>205</v>
      </c>
      <c r="B100" s="2" t="s">
        <v>324</v>
      </c>
      <c r="C100" s="2" t="s">
        <v>325</v>
      </c>
      <c r="D100" s="2" t="s">
        <v>235</v>
      </c>
      <c r="E100" s="2" t="s">
        <v>316</v>
      </c>
      <c r="F100" s="4" t="s">
        <v>317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 t="s">
        <v>326</v>
      </c>
      <c r="B101" s="2" t="s">
        <v>327</v>
      </c>
      <c r="C101" s="2" t="str">
        <f>UPPER("MAGLNVSLSFFFATFALCEAARRASKALLPVGAYEVFAREAMRTLVELGPWAGDFGPDLLLTLLFLLFLAHGVTLDGASANPTVSLQEFLMAEQSLPGTLLKLAAQGLGMQAACTLMRLCWAWELSDLHLLQSLMAQSCSSALRTSVPHGALVEAACAFCFHLTLLHLRHSPPAYSGPAVALLVTVTAYTAGPFTSAFFNPALAASVTFACSGHTLLEYVQVYWLGPLTGMVLAVLLHQGRLPHLFQRNLFYGQK"&amp;"NKYRAPRGKPAPASGDTQTPAKGSSVREPGRSGVEGPHSS")</f>
        <v>MAGLNVSLSFFFATFALCEAARRASKALLPVGAYEVFAREAMRTLVELGPWAGDFGPDLLLTLLFLLFLAHGVTLDGASANPTVSLQEFLMAEQSLPGTLLKLAAQGLGMQAACTLMRLCWAWELSDLHLLQSLMAQSCSSALRTSVPHGALVEAACAFCFHLTLLHLRHSPPAYSGPAVALLVTVTAYTAGPFTSAFFNPALAASVTFACSGHTLLEYVQVYWLGPLTGMVLAVLLHQGRLPHLFQRNLFYGQKNKYRAPRGKPAPASGDTQTPAKGSSVREPGRSGVEGPHSS</v>
      </c>
      <c r="D101" s="2" t="s">
        <v>235</v>
      </c>
      <c r="E101" s="2" t="s">
        <v>316</v>
      </c>
      <c r="F101" s="4" t="s">
        <v>317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 t="s">
        <v>328</v>
      </c>
      <c r="B102" s="2" t="s">
        <v>329</v>
      </c>
      <c r="C102" s="2" t="s">
        <v>330</v>
      </c>
      <c r="D102" s="2" t="s">
        <v>235</v>
      </c>
      <c r="E102" s="2" t="s">
        <v>316</v>
      </c>
      <c r="F102" s="4" t="s">
        <v>317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 t="s">
        <v>208</v>
      </c>
      <c r="B103" s="2" t="s">
        <v>331</v>
      </c>
      <c r="C103" s="2" t="s">
        <v>332</v>
      </c>
      <c r="D103" s="2" t="s">
        <v>235</v>
      </c>
      <c r="E103" s="2" t="s">
        <v>316</v>
      </c>
      <c r="F103" s="4" t="s">
        <v>317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 t="s">
        <v>333</v>
      </c>
      <c r="B104" s="2" t="s">
        <v>334</v>
      </c>
      <c r="C104" s="2" t="s">
        <v>335</v>
      </c>
      <c r="D104" s="2" t="s">
        <v>235</v>
      </c>
      <c r="E104" s="2" t="s">
        <v>316</v>
      </c>
      <c r="F104" s="4" t="s">
        <v>317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 t="s">
        <v>336</v>
      </c>
      <c r="B105" s="2" t="s">
        <v>337</v>
      </c>
      <c r="C105" s="2" t="s">
        <v>338</v>
      </c>
      <c r="D105" s="2" t="s">
        <v>235</v>
      </c>
      <c r="E105" s="2" t="s">
        <v>316</v>
      </c>
      <c r="F105" s="4" t="s">
        <v>317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 t="s">
        <v>339</v>
      </c>
      <c r="B106" s="2" t="s">
        <v>340</v>
      </c>
      <c r="C106" s="2" t="s">
        <v>341</v>
      </c>
      <c r="D106" s="2" t="s">
        <v>235</v>
      </c>
      <c r="E106" s="2" t="s">
        <v>316</v>
      </c>
      <c r="F106" s="4" t="s">
        <v>317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 t="s">
        <v>217</v>
      </c>
      <c r="B107" s="2" t="s">
        <v>342</v>
      </c>
      <c r="C107" s="2" t="s">
        <v>343</v>
      </c>
      <c r="D107" s="2" t="s">
        <v>235</v>
      </c>
      <c r="E107" s="2" t="s">
        <v>316</v>
      </c>
      <c r="F107" s="4" t="s">
        <v>317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 t="s">
        <v>220</v>
      </c>
      <c r="B108" s="2" t="s">
        <v>344</v>
      </c>
      <c r="C108" s="2" t="s">
        <v>345</v>
      </c>
      <c r="D108" s="2" t="s">
        <v>235</v>
      </c>
      <c r="E108" s="2" t="s">
        <v>316</v>
      </c>
      <c r="F108" s="4" t="s">
        <v>317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 t="s">
        <v>346</v>
      </c>
      <c r="B109" s="2" t="s">
        <v>347</v>
      </c>
      <c r="C109" s="2" t="s">
        <v>348</v>
      </c>
      <c r="D109" s="2" t="s">
        <v>235</v>
      </c>
      <c r="E109" s="2" t="s">
        <v>316</v>
      </c>
      <c r="F109" s="4" t="s">
        <v>317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 t="s">
        <v>226</v>
      </c>
      <c r="B110" s="2" t="s">
        <v>349</v>
      </c>
      <c r="C110" s="2" t="s">
        <v>350</v>
      </c>
      <c r="D110" s="2" t="s">
        <v>235</v>
      </c>
      <c r="E110" s="2" t="s">
        <v>316</v>
      </c>
      <c r="F110" s="4" t="s">
        <v>317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 t="s">
        <v>351</v>
      </c>
      <c r="B111" s="2" t="s">
        <v>352</v>
      </c>
      <c r="C111" s="2" t="s">
        <v>353</v>
      </c>
      <c r="D111" s="2" t="s">
        <v>235</v>
      </c>
      <c r="E111" s="2" t="s">
        <v>316</v>
      </c>
      <c r="F111" s="4" t="s">
        <v>317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 t="s">
        <v>354</v>
      </c>
      <c r="B112" s="2" t="s">
        <v>355</v>
      </c>
      <c r="C112" s="2" t="s">
        <v>356</v>
      </c>
      <c r="D112" s="2" t="s">
        <v>235</v>
      </c>
      <c r="E112" s="2" t="s">
        <v>357</v>
      </c>
      <c r="F112" s="4" t="s">
        <v>358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 t="s">
        <v>196</v>
      </c>
      <c r="B113" s="5" t="s">
        <v>359</v>
      </c>
      <c r="C113" s="2" t="s">
        <v>360</v>
      </c>
      <c r="D113" s="2" t="s">
        <v>235</v>
      </c>
      <c r="E113" s="2" t="s">
        <v>361</v>
      </c>
      <c r="F113" s="4" t="s">
        <v>362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 t="s">
        <v>205</v>
      </c>
      <c r="B114" s="5" t="s">
        <v>363</v>
      </c>
      <c r="C114" s="2" t="s">
        <v>364</v>
      </c>
      <c r="D114" s="2" t="s">
        <v>235</v>
      </c>
      <c r="E114" s="2" t="s">
        <v>361</v>
      </c>
      <c r="F114" s="4" t="s">
        <v>362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 t="s">
        <v>365</v>
      </c>
      <c r="B115" s="5" t="s">
        <v>366</v>
      </c>
      <c r="C115" s="2" t="s">
        <v>367</v>
      </c>
      <c r="D115" s="2" t="s">
        <v>235</v>
      </c>
      <c r="E115" s="2" t="s">
        <v>361</v>
      </c>
      <c r="F115" s="4" t="s">
        <v>362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 t="s">
        <v>208</v>
      </c>
      <c r="B116" s="5" t="s">
        <v>368</v>
      </c>
      <c r="C116" s="2" t="s">
        <v>369</v>
      </c>
      <c r="D116" s="2" t="s">
        <v>235</v>
      </c>
      <c r="E116" s="2" t="s">
        <v>361</v>
      </c>
      <c r="F116" s="4" t="s">
        <v>362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 t="s">
        <v>211</v>
      </c>
      <c r="B117" s="5" t="s">
        <v>370</v>
      </c>
      <c r="C117" s="2" t="s">
        <v>371</v>
      </c>
      <c r="D117" s="2" t="s">
        <v>235</v>
      </c>
      <c r="E117" s="2" t="s">
        <v>361</v>
      </c>
      <c r="F117" s="4" t="s">
        <v>362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 t="s">
        <v>214</v>
      </c>
      <c r="B118" s="5" t="s">
        <v>372</v>
      </c>
      <c r="C118" s="2" t="s">
        <v>371</v>
      </c>
      <c r="D118" s="2" t="s">
        <v>235</v>
      </c>
      <c r="E118" s="2" t="s">
        <v>361</v>
      </c>
      <c r="F118" s="4" t="s">
        <v>362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 t="s">
        <v>217</v>
      </c>
      <c r="B119" s="5" t="s">
        <v>373</v>
      </c>
      <c r="C119" s="2" t="s">
        <v>374</v>
      </c>
      <c r="D119" s="2" t="s">
        <v>235</v>
      </c>
      <c r="E119" s="2" t="s">
        <v>361</v>
      </c>
      <c r="F119" s="4" t="s">
        <v>362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 t="s">
        <v>220</v>
      </c>
      <c r="B120" s="5" t="s">
        <v>375</v>
      </c>
      <c r="C120" s="2" t="s">
        <v>376</v>
      </c>
      <c r="D120" s="2" t="s">
        <v>235</v>
      </c>
      <c r="E120" s="2" t="s">
        <v>361</v>
      </c>
      <c r="F120" s="4" t="s">
        <v>362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 t="s">
        <v>223</v>
      </c>
      <c r="B121" s="5" t="s">
        <v>377</v>
      </c>
      <c r="C121" s="2" t="s">
        <v>378</v>
      </c>
      <c r="D121" s="2" t="s">
        <v>235</v>
      </c>
      <c r="E121" s="2" t="s">
        <v>361</v>
      </c>
      <c r="F121" s="4" t="s">
        <v>362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 t="s">
        <v>226</v>
      </c>
      <c r="B122" s="5" t="s">
        <v>379</v>
      </c>
      <c r="C122" s="2" t="s">
        <v>380</v>
      </c>
      <c r="D122" s="2" t="s">
        <v>235</v>
      </c>
      <c r="E122" s="2" t="s">
        <v>361</v>
      </c>
      <c r="F122" s="4" t="s">
        <v>362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 t="s">
        <v>229</v>
      </c>
      <c r="B123" s="5" t="s">
        <v>381</v>
      </c>
      <c r="C123" s="2" t="s">
        <v>382</v>
      </c>
      <c r="D123" s="2" t="s">
        <v>235</v>
      </c>
      <c r="E123" s="2" t="s">
        <v>361</v>
      </c>
      <c r="F123" s="4" t="s">
        <v>362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 t="s">
        <v>383</v>
      </c>
      <c r="B124" s="2" t="s">
        <v>384</v>
      </c>
      <c r="C124" s="2" t="s">
        <v>385</v>
      </c>
      <c r="D124" s="2" t="s">
        <v>235</v>
      </c>
      <c r="E124" s="2" t="s">
        <v>386</v>
      </c>
      <c r="F124" s="4" t="s">
        <v>387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</sheetData>
  <drawing r:id="rId1"/>
</worksheet>
</file>