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11903_corp_caixa_gov_br/Documents/Área de Trabalho/Bootcamp/"/>
    </mc:Choice>
  </mc:AlternateContent>
  <xr:revisionPtr revIDLastSave="794" documentId="8_{2A17F20D-AFCF-41C0-9A32-D7E80E26173C}" xr6:coauthVersionLast="47" xr6:coauthVersionMax="47" xr10:uidLastSave="{5847D4B7-8932-4B68-BA22-440308E487DF}"/>
  <bookViews>
    <workbookView xWindow="-110" yWindow="-110" windowWidth="19420" windowHeight="10300" activeTab="3" xr2:uid="{B83B1A18-DD68-442F-B173-230392A5733A}"/>
  </bookViews>
  <sheets>
    <sheet name="Data" sheetId="1" r:id="rId1"/>
    <sheet name="Controller" sheetId="3" r:id="rId2"/>
    <sheet name="Caixinha" sheetId="5" r:id="rId3"/>
    <sheet name="Dashboard" sheetId="4" r:id="rId4"/>
  </sheets>
  <definedNames>
    <definedName name="SegmentaçãodeDados_Mês">#N/A</definedName>
  </definedNames>
  <calcPr calcId="191029"/>
  <pivotCaches>
    <pivotCache cacheId="2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<sst xmlns="http://schemas.openxmlformats.org/spreadsheetml/2006/main" count="261" uniqueCount="80">
  <si>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 xml:space="preserve">Data 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</si>
  <si>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</si>
  <si>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</si>
  <si>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</si>
  <si>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</si>
  <si>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</si>
  <si>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</si>
  <si>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</si>
  <si>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</si>
  <si>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</si>
  <si>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</si>
  <si>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</si>
  <si>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</si>
  <si>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</si>
  <si>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</si>
  <si>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</si>
  <si>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</si>
  <si>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</si>
  <si>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</si>
  <si>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</si>
  <si>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</si>
  <si>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</si>
  <si>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</si>
  <si>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</si>
  <si>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</si>
  <si>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</si>
  <si>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</si>
  <si>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</si>
  <si>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</si>
  <si>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</si>
  <si>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</si>
  <si>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</si>
  <si>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</si>
  <si>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</si>
  <si>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</si>
  <si>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</si>
  <si>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</si>
  <si>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</si>
  <si>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</si>
  <si>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</si>
  <si>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</si>
  <si>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</si>
  <si>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</si>
  <si>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</si>
  <si>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</si>
  <si>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</si>
  <si>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</si>
  <si>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</si>
  <si>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</si>
  <si>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</si>
  <si>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</si>
  <si>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</si>
  <si>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</si>
  <si>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</si>
  <si>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</si>
  <si>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</si>
  <si>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</si>
  <si>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</si>
  <si>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</si>
  <si>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</si>
  <si>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</si>
  <si>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</si>
  <si>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</si>
  <si>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</si>
  <si>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</si>
  <si>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</si>
  <si>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</si>
  <si>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</si>
  <si>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</si>
  <si>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</si>
  <si>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</si>
  <si>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</si>
  <si>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</si>
  <si>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</si>
  <si>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</si>
  <si>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</si>
  <si>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 xml:space="preserve">Data de lançamento 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</si>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</sst>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5CA9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/>
    </xf>
    <xf numFmtId="0" fontId="3" fillId="3" borderId="0" xfId="0" applyFont="1" applyFill="1"/>
    <xf numFmtId="0" fontId="0" fillId="3" borderId="0" xfId="0" applyFill="1" applyAlignment="1">
      <alignment horizontal="left" vertical="center"/>
    </xf>
    <xf numFmtId="0" fontId="0" fillId="5" borderId="0" xfId="0" applyFill="1"/>
    <xf numFmtId="0" fontId="2" fillId="0" borderId="0" xfId="0" applyFont="1"/>
    <xf numFmtId="14" fontId="0" fillId="0" borderId="0" xfId="0" applyNumberFormat="1"/>
    <xf numFmtId="164" fontId="0" fillId="0" borderId="0" xfId="1" applyNumberFormat="1" applyFont="1"/>
    <xf numFmtId="164" fontId="1" fillId="0" borderId="0" xfId="1" applyNumberFormat="1" applyFont="1"/>
    <xf numFmtId="0" fontId="4" fillId="2" borderId="0" xfId="2"/>
  </cellXfs>
  <cellStyles count="3">
    <cellStyle name="Ênfase2" xfId="2" builtinId="33"/>
    <cellStyle name="Moeda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numFmt numFmtId="164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b/>
        <i val="0"/>
        <color theme="0"/>
        <name val="Segoe UI Light"/>
        <family val="2"/>
        <scheme val="none"/>
      </font>
      <fill>
        <patternFill>
          <bgColor rgb="FF005CA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3 2" pivot="0" table="0" count="10" xr9:uid="{EDB3F3C1-77DE-46F3-9EF9-3C9E495372B3}">
      <tableStyleElement type="wholeTable" dxfId="9"/>
      <tableStyleElement type="headerRow" dxfId="8"/>
    </tableStyle>
  </tableStyles>
  <colors>
    <mruColors>
      <color rgb="FF005CA9"/>
      <color rgb="FFF2F2F2"/>
      <color rgb="FFFF9900"/>
      <color rgb="FF7B7B7B"/>
      <color rgb="FFFF33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rgb="FFFFC000"/>
              <bgColor rgb="FFFF990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4 - Bootcamp.xlsx]Controller!Tbl 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11000">
                <a:schemeClr val="accent3">
                  <a:lumMod val="60000"/>
                  <a:lumOff val="40000"/>
                </a:schemeClr>
              </a:gs>
              <a:gs pos="46000">
                <a:schemeClr val="accent3">
                  <a:lumMod val="95000"/>
                  <a:lumOff val="5000"/>
                </a:schemeClr>
              </a:gs>
              <a:gs pos="92000">
                <a:srgbClr val="7B7B7B"/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111111111111108E-2"/>
          <c:y val="7.407407407407407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1000">
                  <a:schemeClr val="accent3">
                    <a:lumMod val="60000"/>
                    <a:lumOff val="40000"/>
                  </a:schemeClr>
                </a:gs>
                <a:gs pos="46000">
                  <a:schemeClr val="accent3">
                    <a:lumMod val="95000"/>
                    <a:lumOff val="5000"/>
                  </a:schemeClr>
                </a:gs>
                <a:gs pos="92000">
                  <a:srgbClr val="7B7B7B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Controller!$G$5:$G$9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5-41BA-92BB-E143993930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478202799"/>
        <c:axId val="1382125087"/>
      </c:barChart>
      <c:catAx>
        <c:axId val="147820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125087"/>
        <c:crosses val="autoZero"/>
        <c:auto val="1"/>
        <c:lblAlgn val="ctr"/>
        <c:lblOffset val="100"/>
        <c:noMultiLvlLbl val="0"/>
      </c:catAx>
      <c:valAx>
        <c:axId val="138212508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7820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4 - Bootcamp.xlsx]Controller!Tbl Saída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1000">
                <a:schemeClr val="accent3">
                  <a:lumMod val="60000"/>
                  <a:lumOff val="40000"/>
                </a:schemeClr>
              </a:gs>
              <a:gs pos="46000">
                <a:schemeClr val="accent3">
                  <a:lumMod val="95000"/>
                  <a:lumOff val="5000"/>
                </a:schemeClr>
              </a:gs>
              <a:gs pos="92000">
                <a:srgbClr val="7B7B7B"/>
              </a:gs>
            </a:gsLst>
            <a:lin ang="162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1000">
                  <a:schemeClr val="accent3">
                    <a:lumMod val="60000"/>
                    <a:lumOff val="40000"/>
                  </a:schemeClr>
                </a:gs>
                <a:gs pos="46000">
                  <a:schemeClr val="accent3">
                    <a:lumMod val="95000"/>
                    <a:lumOff val="5000"/>
                  </a:schemeClr>
                </a:gs>
                <a:gs pos="92000">
                  <a:srgbClr val="7B7B7B"/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Controller!$C$5:$C$20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C-4DB8-A7F5-BEC71E0DAE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378995103"/>
        <c:axId val="1465659215"/>
      </c:barChart>
      <c:catAx>
        <c:axId val="137899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5659215"/>
        <c:crosses val="autoZero"/>
        <c:auto val="1"/>
        <c:lblAlgn val="ctr"/>
        <c:lblOffset val="100"/>
        <c:noMultiLvlLbl val="0"/>
      </c:catAx>
      <c:valAx>
        <c:axId val="146565921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7899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79-4400-B29B-5613E9FB0E0D}"/>
              </c:ext>
            </c:extLst>
          </c:dPt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9-4400-B29B-5613E9FB0E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3288511"/>
        <c:axId val="1227887391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48000">
                  <a:srgbClr val="005CA9"/>
                </a:gs>
                <a:gs pos="100000">
                  <a:schemeClr val="accent1">
                    <a:lumMod val="20000"/>
                    <a:lumOff val="8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9-4400-B29B-5613E9FB0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169984"/>
        <c:axId val="1389837567"/>
      </c:barChart>
      <c:catAx>
        <c:axId val="313288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7887391"/>
        <c:crosses val="autoZero"/>
        <c:auto val="1"/>
        <c:lblAlgn val="ctr"/>
        <c:lblOffset val="100"/>
        <c:noMultiLvlLbl val="0"/>
      </c:catAx>
      <c:valAx>
        <c:axId val="122788739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13288511"/>
        <c:crosses val="autoZero"/>
        <c:crossBetween val="between"/>
      </c:valAx>
      <c:valAx>
        <c:axId val="1389837567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637169984"/>
        <c:crosses val="max"/>
        <c:crossBetween val="between"/>
      </c:valAx>
      <c:catAx>
        <c:axId val="63716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9837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77436</xdr:colOff>
      <xdr:row>1</xdr:row>
      <xdr:rowOff>150814</xdr:rowOff>
    </xdr:from>
    <xdr:to>
      <xdr:col>9</xdr:col>
      <xdr:colOff>162480</xdr:colOff>
      <xdr:row>16</xdr:row>
      <xdr:rowOff>154215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77ABFB98-263E-2A84-FFFC-B8205649FD96}"/>
            </a:ext>
          </a:extLst>
        </xdr:cNvPr>
        <xdr:cNvGrpSpPr/>
      </xdr:nvGrpSpPr>
      <xdr:grpSpPr>
        <a:xfrm>
          <a:off x="1574222" y="1157743"/>
          <a:ext cx="4947329" cy="2724829"/>
          <a:chOff x="992189" y="150814"/>
          <a:chExt cx="5008563" cy="2913061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F7CE2C5C-74FC-7C4F-7D45-9C3762C4D91B}"/>
              </a:ext>
            </a:extLst>
          </xdr:cNvPr>
          <xdr:cNvGrpSpPr/>
        </xdr:nvGrpSpPr>
        <xdr:grpSpPr>
          <a:xfrm>
            <a:off x="992189" y="166687"/>
            <a:ext cx="5008563" cy="2897188"/>
            <a:chOff x="1103312" y="222250"/>
            <a:chExt cx="5008563" cy="2897188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CEDB831B-ACA3-75EF-477A-E378B1096F41}"/>
                </a:ext>
              </a:extLst>
            </xdr:cNvPr>
            <xdr:cNvGrpSpPr/>
          </xdr:nvGrpSpPr>
          <xdr:grpSpPr>
            <a:xfrm>
              <a:off x="1103312" y="222250"/>
              <a:ext cx="5008563" cy="2897188"/>
              <a:chOff x="1158874" y="71437"/>
              <a:chExt cx="5008563" cy="2897188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20E66ED7-6015-AF09-4E2E-282AA7B62EE6}"/>
                  </a:ext>
                </a:extLst>
              </xdr:cNvPr>
              <xdr:cNvGrpSpPr/>
            </xdr:nvGrpSpPr>
            <xdr:grpSpPr>
              <a:xfrm>
                <a:off x="1158874" y="71437"/>
                <a:ext cx="5008563" cy="2897188"/>
                <a:chOff x="1039812" y="134937"/>
                <a:chExt cx="5008563" cy="2897188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D10829AB-EB08-8B74-E862-4946CB3A0CB0}"/>
                    </a:ext>
                  </a:extLst>
                </xdr:cNvPr>
                <xdr:cNvSpPr/>
              </xdr:nvSpPr>
              <xdr:spPr>
                <a:xfrm>
                  <a:off x="1039812" y="134937"/>
                  <a:ext cx="5008563" cy="2897188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B4A0ECEB-9F00-433F-D27D-A46C66497748}"/>
                    </a:ext>
                  </a:extLst>
                </xdr:cNvPr>
                <xdr:cNvSpPr/>
              </xdr:nvSpPr>
              <xdr:spPr>
                <a:xfrm>
                  <a:off x="1047751" y="142875"/>
                  <a:ext cx="4992686" cy="44450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005CA9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AFD53077-D394-4EBF-A6BA-7EAF902652E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230314" y="500055"/>
              <a:ext cx="4683124" cy="233363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AB730DF0-013E-68D3-8FE2-5A06A2DA9375}"/>
                </a:ext>
              </a:extLst>
            </xdr:cNvPr>
            <xdr:cNvSpPr txBox="1"/>
          </xdr:nvSpPr>
          <xdr:spPr>
            <a:xfrm>
              <a:off x="1730380" y="246065"/>
              <a:ext cx="1682750" cy="3730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22" name="Gráfico 21" descr="Registrar estrutura de tópicos">
            <a:extLst>
              <a:ext uri="{FF2B5EF4-FFF2-40B4-BE49-F238E27FC236}">
                <a16:creationId xmlns:a16="http://schemas.microsoft.com/office/drawing/2014/main" id="{E0DC183C-603F-D196-00F2-C6C245B3C0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174753" y="150814"/>
            <a:ext cx="460374" cy="46037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77436</xdr:colOff>
      <xdr:row>17</xdr:row>
      <xdr:rowOff>124730</xdr:rowOff>
    </xdr:from>
    <xdr:to>
      <xdr:col>20</xdr:col>
      <xdr:colOff>188559</xdr:colOff>
      <xdr:row>33</xdr:row>
      <xdr:rowOff>54426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39B23F99-3321-8856-98A5-17BB5F4C8301}"/>
            </a:ext>
          </a:extLst>
        </xdr:cNvPr>
        <xdr:cNvGrpSpPr/>
      </xdr:nvGrpSpPr>
      <xdr:grpSpPr>
        <a:xfrm>
          <a:off x="1574222" y="4034516"/>
          <a:ext cx="11659051" cy="2832553"/>
          <a:chOff x="992189" y="3302001"/>
          <a:chExt cx="11723686" cy="2849562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726C3ADD-AAD4-8BF9-505B-C4886A15D817}"/>
              </a:ext>
            </a:extLst>
          </xdr:cNvPr>
          <xdr:cNvGrpSpPr/>
        </xdr:nvGrpSpPr>
        <xdr:grpSpPr>
          <a:xfrm>
            <a:off x="992189" y="3302001"/>
            <a:ext cx="11723686" cy="2849562"/>
            <a:chOff x="992189" y="3571876"/>
            <a:chExt cx="11723686" cy="2849562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B6BFF10B-07E4-857B-62D3-9BB592067627}"/>
                </a:ext>
              </a:extLst>
            </xdr:cNvPr>
            <xdr:cNvGrpSpPr/>
          </xdr:nvGrpSpPr>
          <xdr:grpSpPr>
            <a:xfrm>
              <a:off x="992189" y="3571876"/>
              <a:ext cx="11723686" cy="2849562"/>
              <a:chOff x="793751" y="3429001"/>
              <a:chExt cx="10604500" cy="2938456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3970907D-BA85-4EDD-A80A-3FDDC5611DE3}"/>
                  </a:ext>
                </a:extLst>
              </xdr:cNvPr>
              <xdr:cNvSpPr/>
            </xdr:nvSpPr>
            <xdr:spPr>
              <a:xfrm>
                <a:off x="811212" y="3470269"/>
                <a:ext cx="10579101" cy="2897188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A5A467FB-12CE-42AE-B015-29393E48D28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103313" y="3897319"/>
              <a:ext cx="10120314" cy="237331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BF64DCB9-C429-467D-AF18-16EA642F14BE}"/>
                  </a:ext>
                </a:extLst>
              </xdr:cNvPr>
              <xdr:cNvSpPr/>
            </xdr:nvSpPr>
            <xdr:spPr>
              <a:xfrm>
                <a:off x="793751" y="3429001"/>
                <a:ext cx="10604500" cy="4762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005CA9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63C8D33B-0601-42FB-8FF5-3A823ADD2E15}"/>
                </a:ext>
              </a:extLst>
            </xdr:cNvPr>
            <xdr:cNvSpPr txBox="1"/>
          </xdr:nvSpPr>
          <xdr:spPr>
            <a:xfrm>
              <a:off x="1682757" y="3587752"/>
              <a:ext cx="1682750" cy="3730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4" name="Gráfico 23" descr="Dinheiro voador estrutura de tópicos">
            <a:extLst>
              <a:ext uri="{FF2B5EF4-FFF2-40B4-BE49-F238E27FC236}">
                <a16:creationId xmlns:a16="http://schemas.microsoft.com/office/drawing/2014/main" id="{ED706375-7646-4196-8450-57F63C7AE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230313" y="3309937"/>
            <a:ext cx="452438" cy="45243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23813</xdr:colOff>
      <xdr:row>3</xdr:row>
      <xdr:rowOff>79375</xdr:rowOff>
    </xdr:from>
    <xdr:to>
      <xdr:col>0</xdr:col>
      <xdr:colOff>1460501</xdr:colOff>
      <xdr:row>11</xdr:row>
      <xdr:rowOff>150813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Mês 1">
              <a:extLst>
                <a:ext uri="{FF2B5EF4-FFF2-40B4-BE49-F238E27FC236}">
                  <a16:creationId xmlns:a16="http://schemas.microsoft.com/office/drawing/2014/main" id="{C89CCDB4-1DD0-4F2F-B2CD-B2FE8B4FDB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3" y="1449161"/>
              <a:ext cx="1436688" cy="15228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104650</xdr:colOff>
      <xdr:row>0</xdr:row>
      <xdr:rowOff>45357</xdr:rowOff>
    </xdr:from>
    <xdr:to>
      <xdr:col>20</xdr:col>
      <xdr:colOff>444502</xdr:colOff>
      <xdr:row>1</xdr:row>
      <xdr:rowOff>61685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3F54DB73-6947-E8BE-62C0-6E86BFAB82CC}"/>
            </a:ext>
          </a:extLst>
        </xdr:cNvPr>
        <xdr:cNvGrpSpPr/>
      </xdr:nvGrpSpPr>
      <xdr:grpSpPr>
        <a:xfrm>
          <a:off x="1601436" y="45357"/>
          <a:ext cx="11887780" cy="1023257"/>
          <a:chOff x="1574222" y="63500"/>
          <a:chExt cx="11887780" cy="1023257"/>
        </a:xfrm>
      </xdr:grpSpPr>
      <xdr:grpSp>
        <xdr:nvGrpSpPr>
          <xdr:cNvPr id="54" name="Agrupar 53">
            <a:extLst>
              <a:ext uri="{FF2B5EF4-FFF2-40B4-BE49-F238E27FC236}">
                <a16:creationId xmlns:a16="http://schemas.microsoft.com/office/drawing/2014/main" id="{0806EB4E-8023-FB8A-2549-E2DCEF7DBE91}"/>
              </a:ext>
            </a:extLst>
          </xdr:cNvPr>
          <xdr:cNvGrpSpPr/>
        </xdr:nvGrpSpPr>
        <xdr:grpSpPr>
          <a:xfrm>
            <a:off x="1778002" y="181427"/>
            <a:ext cx="11684000" cy="905330"/>
            <a:chOff x="1750787" y="90713"/>
            <a:chExt cx="11684000" cy="905330"/>
          </a:xfrm>
        </xdr:grpSpPr>
        <xdr:sp macro="" textlink="">
          <xdr:nvSpPr>
            <xdr:cNvPr id="37" name="Retângulo: Cantos Arredondados 36">
              <a:extLst>
                <a:ext uri="{FF2B5EF4-FFF2-40B4-BE49-F238E27FC236}">
                  <a16:creationId xmlns:a16="http://schemas.microsoft.com/office/drawing/2014/main" id="{FC3816AA-CB41-43F2-8996-0E580A31F155}"/>
                </a:ext>
              </a:extLst>
            </xdr:cNvPr>
            <xdr:cNvSpPr/>
          </xdr:nvSpPr>
          <xdr:spPr>
            <a:xfrm>
              <a:off x="1750787" y="90713"/>
              <a:ext cx="11684000" cy="86178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8" name="Retângulo: Cantos Arredondados 37">
              <a:extLst>
                <a:ext uri="{FF2B5EF4-FFF2-40B4-BE49-F238E27FC236}">
                  <a16:creationId xmlns:a16="http://schemas.microsoft.com/office/drawing/2014/main" id="{C3AB6E77-2C35-4C53-932E-D263834484F7}"/>
                </a:ext>
              </a:extLst>
            </xdr:cNvPr>
            <xdr:cNvSpPr/>
          </xdr:nvSpPr>
          <xdr:spPr>
            <a:xfrm>
              <a:off x="1868714" y="188684"/>
              <a:ext cx="725715" cy="673102"/>
            </a:xfrm>
            <a:prstGeom prst="roundRect">
              <a:avLst/>
            </a:prstGeom>
            <a:solidFill>
              <a:srgbClr val="005CA9"/>
            </a:solidFill>
            <a:ln>
              <a:noFill/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1BBB4A8C-F6C5-DD05-8157-F1CC9993510D}"/>
                </a:ext>
              </a:extLst>
            </xdr:cNvPr>
            <xdr:cNvSpPr txBox="1"/>
          </xdr:nvSpPr>
          <xdr:spPr>
            <a:xfrm>
              <a:off x="2902857" y="154220"/>
              <a:ext cx="5569857" cy="5261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Hello,</a:t>
              </a:r>
              <a:r>
                <a:rPr lang="pt-BR" sz="2000" b="1" baseline="0">
                  <a:latin typeface="Segoe UI Light" panose="020B0502040204020203" pitchFamily="34" charset="0"/>
                  <a:cs typeface="Segoe UI Light" panose="020B0502040204020203" pitchFamily="34" charset="0"/>
                </a:rPr>
                <a:t> Caroline </a:t>
              </a:r>
              <a:endParaRPr lang="pt-BR" sz="2000" b="1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B5952048-B707-47C1-98B7-25AF22D2A57D}"/>
                </a:ext>
              </a:extLst>
            </xdr:cNvPr>
            <xdr:cNvSpPr txBox="1"/>
          </xdr:nvSpPr>
          <xdr:spPr>
            <a:xfrm>
              <a:off x="2902857" y="469900"/>
              <a:ext cx="5569857" cy="5261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200" b="0">
                  <a:solidFill>
                    <a:schemeClr val="bg2">
                      <a:lumMod val="50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Acompanhamento Financeiro</a:t>
              </a:r>
            </a:p>
          </xdr:txBody>
        </xdr:sp>
        <xdr:grpSp>
          <xdr:nvGrpSpPr>
            <xdr:cNvPr id="44" name="Agrupar 43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CD1F116F-200F-0190-939E-871BE3BF63C7}"/>
                </a:ext>
              </a:extLst>
            </xdr:cNvPr>
            <xdr:cNvGrpSpPr/>
          </xdr:nvGrpSpPr>
          <xdr:grpSpPr>
            <a:xfrm>
              <a:off x="6712858" y="308428"/>
              <a:ext cx="5288642" cy="371929"/>
              <a:chOff x="6712858" y="308428"/>
              <a:chExt cx="5288642" cy="371929"/>
            </a:xfrm>
          </xdr:grpSpPr>
          <xdr:sp macro="" textlink="">
            <xdr:nvSpPr>
              <xdr:cNvPr id="41" name="Retângulo: Cantos Arredondados 40">
                <a:extLst>
                  <a:ext uri="{FF2B5EF4-FFF2-40B4-BE49-F238E27FC236}">
                    <a16:creationId xmlns:a16="http://schemas.microsoft.com/office/drawing/2014/main" id="{B2DA2F29-9A30-4DC8-8859-D05AAFAFA3C9}"/>
                  </a:ext>
                </a:extLst>
              </xdr:cNvPr>
              <xdr:cNvSpPr/>
            </xdr:nvSpPr>
            <xdr:spPr>
              <a:xfrm>
                <a:off x="6712858" y="308428"/>
                <a:ext cx="5288642" cy="371929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pt-BR" sz="1100">
                    <a:solidFill>
                      <a:schemeClr val="bg1">
                        <a:lumMod val="50000"/>
                      </a:schemeClr>
                    </a:solidFill>
                  </a:rPr>
                  <a:t>pesquisar dados</a:t>
                </a:r>
              </a:p>
            </xdr:txBody>
          </xdr:sp>
          <xdr:pic>
            <xdr:nvPicPr>
              <xdr:cNvPr id="43" name="Gráfico 42" descr="Lupa estrutura de tópicos">
                <a:extLst>
                  <a:ext uri="{FF2B5EF4-FFF2-40B4-BE49-F238E27FC236}">
                    <a16:creationId xmlns:a16="http://schemas.microsoft.com/office/drawing/2014/main" id="{9B555029-3D8A-27CE-4491-A0BDDA5EEE02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1611430" y="362858"/>
                <a:ext cx="263071" cy="263071"/>
              </a:xfrm>
              <a:prstGeom prst="rect">
                <a:avLst/>
              </a:prstGeom>
            </xdr:spPr>
          </xdr:pic>
        </xdr:grpSp>
      </xdr:grpSp>
      <xdr:pic>
        <xdr:nvPicPr>
          <xdr:cNvPr id="53" name="Imagem 52" descr="ilustração 3D. personagem de desenho animado 3d linda mulher rica. mulher  rica é muito feliz. mulheres de sucesso carregam uma sacola cheia de  dinheiro. personagem de desenho animado 3D 18133417 PNG">
            <a:extLst>
              <a:ext uri="{FF2B5EF4-FFF2-40B4-BE49-F238E27FC236}">
                <a16:creationId xmlns:a16="http://schemas.microsoft.com/office/drawing/2014/main" id="{F5065A03-12C6-4B44-B9D2-3CDF94F93C1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818" t="5546" r="33333" b="45051"/>
          <a:stretch/>
        </xdr:blipFill>
        <xdr:spPr bwMode="auto">
          <a:xfrm>
            <a:off x="1574222" y="63500"/>
            <a:ext cx="1274203" cy="889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</xdr:colOff>
      <xdr:row>0</xdr:row>
      <xdr:rowOff>272144</xdr:rowOff>
    </xdr:from>
    <xdr:to>
      <xdr:col>0</xdr:col>
      <xdr:colOff>1487715</xdr:colOff>
      <xdr:row>0</xdr:row>
      <xdr:rowOff>843644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46B2B888-274C-B3A3-B601-FE6C65504A13}"/>
            </a:ext>
          </a:extLst>
        </xdr:cNvPr>
        <xdr:cNvSpPr/>
      </xdr:nvSpPr>
      <xdr:spPr>
        <a:xfrm>
          <a:off x="1" y="272144"/>
          <a:ext cx="1487714" cy="571500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Segoe UI Light" panose="020B0502040204020203" pitchFamily="34" charset="0"/>
              <a:cs typeface="Segoe UI Light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896258</xdr:colOff>
      <xdr:row>0</xdr:row>
      <xdr:rowOff>235857</xdr:rowOff>
    </xdr:from>
    <xdr:to>
      <xdr:col>0</xdr:col>
      <xdr:colOff>1449614</xdr:colOff>
      <xdr:row>0</xdr:row>
      <xdr:rowOff>789213</xdr:rowOff>
    </xdr:to>
    <xdr:pic>
      <xdr:nvPicPr>
        <xdr:cNvPr id="58" name="Gráfico 57" descr="Dinheiro estrutura de tópicos">
          <a:extLst>
            <a:ext uri="{FF2B5EF4-FFF2-40B4-BE49-F238E27FC236}">
              <a16:creationId xmlns:a16="http://schemas.microsoft.com/office/drawing/2014/main" id="{DB039322-EC16-872A-3D63-E2069C968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96258" y="235857"/>
          <a:ext cx="553356" cy="553356"/>
        </a:xfrm>
        <a:prstGeom prst="rect">
          <a:avLst/>
        </a:prstGeom>
      </xdr:spPr>
    </xdr:pic>
    <xdr:clientData/>
  </xdr:twoCellAnchor>
  <xdr:twoCellAnchor>
    <xdr:from>
      <xdr:col>10</xdr:col>
      <xdr:colOff>562429</xdr:colOff>
      <xdr:row>1</xdr:row>
      <xdr:rowOff>145142</xdr:rowOff>
    </xdr:from>
    <xdr:to>
      <xdr:col>19</xdr:col>
      <xdr:colOff>39686</xdr:colOff>
      <xdr:row>16</xdr:row>
      <xdr:rowOff>148543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A2F00706-68F9-4EF2-AFDD-22B758E14D85}"/>
            </a:ext>
          </a:extLst>
        </xdr:cNvPr>
        <xdr:cNvGrpSpPr/>
      </xdr:nvGrpSpPr>
      <xdr:grpSpPr>
        <a:xfrm>
          <a:off x="7529286" y="1152071"/>
          <a:ext cx="4947329" cy="2724829"/>
          <a:chOff x="992189" y="150814"/>
          <a:chExt cx="5008563" cy="2913061"/>
        </a:xfrm>
      </xdr:grpSpPr>
      <xdr:grpSp>
        <xdr:nvGrpSpPr>
          <xdr:cNvPr id="60" name="Agrupar 59">
            <a:extLst>
              <a:ext uri="{FF2B5EF4-FFF2-40B4-BE49-F238E27FC236}">
                <a16:creationId xmlns:a16="http://schemas.microsoft.com/office/drawing/2014/main" id="{568619F9-082E-642C-5282-4B8AECE89145}"/>
              </a:ext>
            </a:extLst>
          </xdr:cNvPr>
          <xdr:cNvGrpSpPr/>
        </xdr:nvGrpSpPr>
        <xdr:grpSpPr>
          <a:xfrm>
            <a:off x="992189" y="166687"/>
            <a:ext cx="5008563" cy="2897188"/>
            <a:chOff x="1103312" y="222250"/>
            <a:chExt cx="5008563" cy="2897188"/>
          </a:xfrm>
        </xdr:grpSpPr>
        <xdr:grpSp>
          <xdr:nvGrpSpPr>
            <xdr:cNvPr id="64" name="Agrupar 63">
              <a:extLst>
                <a:ext uri="{FF2B5EF4-FFF2-40B4-BE49-F238E27FC236}">
                  <a16:creationId xmlns:a16="http://schemas.microsoft.com/office/drawing/2014/main" id="{3F23D28E-27CD-83E8-7F7F-B2144F5D5E33}"/>
                </a:ext>
              </a:extLst>
            </xdr:cNvPr>
            <xdr:cNvGrpSpPr/>
          </xdr:nvGrpSpPr>
          <xdr:grpSpPr>
            <a:xfrm>
              <a:off x="1103312" y="222250"/>
              <a:ext cx="5008563" cy="2897188"/>
              <a:chOff x="1039812" y="134937"/>
              <a:chExt cx="5008563" cy="2897188"/>
            </a:xfrm>
          </xdr:grpSpPr>
          <xdr:sp macro="" textlink="">
            <xdr:nvSpPr>
              <xdr:cNvPr id="66" name="Retângulo: Cantos Arredondados 65">
                <a:extLst>
                  <a:ext uri="{FF2B5EF4-FFF2-40B4-BE49-F238E27FC236}">
                    <a16:creationId xmlns:a16="http://schemas.microsoft.com/office/drawing/2014/main" id="{DA87513B-5254-E5D1-D09C-57AB60EC3936}"/>
                  </a:ext>
                </a:extLst>
              </xdr:cNvPr>
              <xdr:cNvSpPr/>
            </xdr:nvSpPr>
            <xdr:spPr>
              <a:xfrm>
                <a:off x="1039812" y="134937"/>
                <a:ext cx="5008563" cy="2897188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7" name="Retângulo: Cantos Superiores Arredondados 66">
                <a:extLst>
                  <a:ext uri="{FF2B5EF4-FFF2-40B4-BE49-F238E27FC236}">
                    <a16:creationId xmlns:a16="http://schemas.microsoft.com/office/drawing/2014/main" id="{0918EBDF-D227-C58A-0999-DB756D1988CC}"/>
                  </a:ext>
                </a:extLst>
              </xdr:cNvPr>
              <xdr:cNvSpPr/>
            </xdr:nvSpPr>
            <xdr:spPr>
              <a:xfrm>
                <a:off x="1047751" y="142875"/>
                <a:ext cx="4992686" cy="4445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005CA9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63" name="CaixaDeTexto 62">
              <a:extLst>
                <a:ext uri="{FF2B5EF4-FFF2-40B4-BE49-F238E27FC236}">
                  <a16:creationId xmlns:a16="http://schemas.microsoft.com/office/drawing/2014/main" id="{236A8386-4DB5-EE2F-A1C4-8A6C407B807B}"/>
                </a:ext>
              </a:extLst>
            </xdr:cNvPr>
            <xdr:cNvSpPr txBox="1"/>
          </xdr:nvSpPr>
          <xdr:spPr>
            <a:xfrm>
              <a:off x="1730380" y="246065"/>
              <a:ext cx="1682750" cy="3730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61" name="Gráfico 60" descr="Cofrinho estrutura de tópicos">
            <a:extLst>
              <a:ext uri="{FF2B5EF4-FFF2-40B4-BE49-F238E27FC236}">
                <a16:creationId xmlns:a16="http://schemas.microsoft.com/office/drawing/2014/main" id="{C80D8845-B37B-D25B-CDF5-02B16670B2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1186962" y="150814"/>
            <a:ext cx="435956" cy="460374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453572</xdr:colOff>
      <xdr:row>5</xdr:row>
      <xdr:rowOff>99786</xdr:rowOff>
    </xdr:from>
    <xdr:to>
      <xdr:col>18</xdr:col>
      <xdr:colOff>45358</xdr:colOff>
      <xdr:row>16</xdr:row>
      <xdr:rowOff>136071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29D3BBA7-F56E-4D32-9A7F-B3DE0CD2E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e Marra Oliveira C Guimaraes" refreshedDate="45687.831546759262" createdVersion="8" refreshedVersion="8" minRefreshableVersion="3" recordCount="44" xr:uid="{A47B7D98-7503-4E4C-8D40-FA2CA19C8F18}">
  <cacheSource type="worksheet">
    <worksheetSource name="Tbl_operations"/>
  </cacheSource>
  <cacheFields count="8">
    <cacheField name="Data 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898563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21D86-2F08-48A5-ACC5-FBAE88C016FA}" name="Tbl Saída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4:C20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BCADF-560C-4CF5-B537-85F7EF8EED21}" name="Tbl Entrada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4:G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3DE2D78-03CF-438B-AB23-5848C3AE1FF6}" sourceName="Mês">
  <pivotTables>
    <pivotTable tabId="3" name="Tbl Saída"/>
    <pivotTable tabId="3" name="Tbl Entrada"/>
  </pivotTables>
  <data>
    <tabular pivotCacheId="1689856306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E045C3E1-67FA-48BC-B499-9A1FF121B702}" cache="SegmentaçãodeDados_Mês" caption="MÊS " style="SlicerStyleDark3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20646-2786-4392-BF8A-111BFFCA54E7}" name="Tbl_operations" displayName="Tbl_operations" ref="A1:H45" totalsRowShown="0">
  <autoFilter ref="A1:H45" xr:uid="{D7620646-2786-4392-BF8A-111BFFCA54E7}"/>
  <tableColumns count="8">
    <tableColumn id="1" xr3:uid="{6663EE62-813C-402C-A122-3C0DB9090CD6}" name="Data " dataDxfId="7"/>
    <tableColumn id="8" xr3:uid="{5EE3025F-962D-468D-AA6F-9C59888015C7}" name="Mês" dataDxfId="6">
      <calculatedColumnFormula>MONTH(Tbl_operations[[#This Row],[Data ]])</calculatedColumnFormula>
    </tableColumn>
    <tableColumn id="2" xr3:uid="{E2567391-8E8D-4A21-A867-CF474A755876}" name="Tipo" dataDxfId="5"/>
    <tableColumn id="3" xr3:uid="{66613188-A385-4132-A6F3-0928A1685557}" name="Categoria"/>
    <tableColumn id="4" xr3:uid="{6A80B9AE-223D-4C8E-8888-4575F0BD115F}" name="Descrição"/>
    <tableColumn id="5" xr3:uid="{066E85EF-2B06-4559-B7A6-40D91D6D9573}" name="Valor"/>
    <tableColumn id="6" xr3:uid="{8C64F7DB-0B12-470B-BA47-B26C5DD40A7E}" name="Operação Bancária" dataDxfId="4"/>
    <tableColumn id="7" xr3:uid="{09A8A2D5-823F-4ADF-9C32-21FBB4719FAB}" name="Status" dataDxfId="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8EE080-CF11-430D-89D8-AE4FA6740E35}" name="Tabela4" displayName="Tabela4" ref="C6:D20" totalsRowShown="0" headerRowDxfId="2">
  <autoFilter ref="C6:D20" xr:uid="{7C8EE080-CF11-430D-89D8-AE4FA6740E35}"/>
  <tableColumns count="2">
    <tableColumn id="1" xr3:uid="{666B32C6-333A-4E72-99F1-6B13D89E8D73}" name="Data de lançamento "/>
    <tableColumn id="2" xr3:uid="{A0A26A88-4C94-4270-A74C-AE857CC2F908}" name="Depósito Reservado" dataDxfId="1" totalsRowDxfId="0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4C6F9-26E9-4A70-9B1A-D9C28B6A842B}">
  <sheetPr>
    <tabColor theme="5" tint="0.39997558519241921"/>
  </sheetPr>
  <dimension ref="A1:H45"/>
  <sheetViews>
    <sheetView workbookViewId="0">
      <selection activeCell="E10" sqref="E10"/>
    </sheetView>
  </sheetViews>
  <sheetFormatPr defaultRowHeight="14.5" x14ac:dyDescent="0.35"/>
  <cols>
    <col min="1" max="1" width="11.90625" style="2" customWidth="1"/>
    <col min="2" max="2" width="11.90625" style="9" customWidth="1"/>
    <col min="3" max="3" width="9" style="2" bestFit="1" customWidth="1"/>
    <col min="4" max="4" width="19.26953125" bestFit="1" customWidth="1"/>
    <col min="5" max="5" width="32.08984375" bestFit="1" customWidth="1"/>
    <col min="6" max="6" width="13.08984375" customWidth="1"/>
    <col min="7" max="7" width="18.90625" style="2" bestFit="1" customWidth="1"/>
    <col min="8" max="8" width="10.6328125" style="2" bestFit="1" customWidth="1"/>
  </cols>
  <sheetData>
    <row r="1" spans="1:8" x14ac:dyDescent="0.35">
      <c r="A1" s="2" t="s">
        <v>0</v>
      </c>
      <c r="B1" s="9" t="s">
        <v>75</v>
      </c>
      <c r="C1" s="2" t="s">
        <v>1</v>
      </c>
      <c r="D1" s="2" t="s">
        <v>4</v>
      </c>
      <c r="E1" s="2" t="s">
        <v>2</v>
      </c>
      <c r="F1" s="2" t="s">
        <v>3</v>
      </c>
      <c r="G1" s="2" t="s">
        <v>5</v>
      </c>
      <c r="H1" s="2" t="s">
        <v>6</v>
      </c>
    </row>
    <row r="2" spans="1:8" x14ac:dyDescent="0.35">
      <c r="A2" s="3">
        <v>45505</v>
      </c>
      <c r="B2" s="9">
        <f>MONTH(Tbl_operations[[#This Row],[Data ]])</f>
        <v>8</v>
      </c>
      <c r="C2" s="2" t="s">
        <v>7</v>
      </c>
      <c r="D2" t="s">
        <v>8</v>
      </c>
      <c r="E2" t="s">
        <v>9</v>
      </c>
      <c r="F2" s="1">
        <v>5000</v>
      </c>
      <c r="G2" s="2" t="s">
        <v>10</v>
      </c>
      <c r="H2" s="2" t="s">
        <v>11</v>
      </c>
    </row>
    <row r="3" spans="1:8" x14ac:dyDescent="0.35">
      <c r="A3" s="3">
        <v>45505</v>
      </c>
      <c r="B3" s="9">
        <f>MONTH(Tbl_operations[[#This Row],[Data ]])</f>
        <v>8</v>
      </c>
      <c r="C3" s="2" t="s">
        <v>12</v>
      </c>
      <c r="D3" t="s">
        <v>13</v>
      </c>
      <c r="E3" t="s">
        <v>14</v>
      </c>
      <c r="F3" s="1">
        <v>550</v>
      </c>
      <c r="G3" s="2" t="s">
        <v>15</v>
      </c>
      <c r="H3" s="2" t="s">
        <v>16</v>
      </c>
    </row>
    <row r="4" spans="1:8" x14ac:dyDescent="0.35">
      <c r="A4" s="3">
        <v>45507</v>
      </c>
      <c r="B4" s="9">
        <f>MONTH(Tbl_operations[[#This Row],[Data ]])</f>
        <v>8</v>
      </c>
      <c r="C4" s="2" t="s">
        <v>12</v>
      </c>
      <c r="D4" t="s">
        <v>17</v>
      </c>
      <c r="E4" t="s">
        <v>18</v>
      </c>
      <c r="F4" s="1">
        <v>300</v>
      </c>
      <c r="G4" s="2" t="s">
        <v>19</v>
      </c>
      <c r="H4" s="2" t="s">
        <v>20</v>
      </c>
    </row>
    <row r="5" spans="1:8" x14ac:dyDescent="0.35">
      <c r="A5" s="3">
        <v>45509</v>
      </c>
      <c r="B5" s="9">
        <f>MONTH(Tbl_operations[[#This Row],[Data ]])</f>
        <v>8</v>
      </c>
      <c r="C5" s="2" t="s">
        <v>12</v>
      </c>
      <c r="D5" t="s">
        <v>21</v>
      </c>
      <c r="E5" t="s">
        <v>22</v>
      </c>
      <c r="F5" s="1">
        <v>120</v>
      </c>
      <c r="G5" s="2" t="s">
        <v>19</v>
      </c>
      <c r="H5" s="2" t="s">
        <v>20</v>
      </c>
    </row>
    <row r="6" spans="1:8" x14ac:dyDescent="0.35">
      <c r="A6" s="3">
        <v>45511</v>
      </c>
      <c r="B6" s="9">
        <f>MONTH(Tbl_operations[[#This Row],[Data ]])</f>
        <v>8</v>
      </c>
      <c r="C6" s="2" t="s">
        <v>12</v>
      </c>
      <c r="D6" t="s">
        <v>23</v>
      </c>
      <c r="E6" t="s">
        <v>24</v>
      </c>
      <c r="F6" s="1">
        <v>250</v>
      </c>
      <c r="G6" s="2" t="s">
        <v>10</v>
      </c>
      <c r="H6" s="2" t="s">
        <v>20</v>
      </c>
    </row>
    <row r="7" spans="1:8" x14ac:dyDescent="0.35">
      <c r="A7" s="3">
        <v>45514</v>
      </c>
      <c r="B7" s="9">
        <f>MONTH(Tbl_operations[[#This Row],[Data ]])</f>
        <v>8</v>
      </c>
      <c r="C7" s="2" t="s">
        <v>12</v>
      </c>
      <c r="D7" t="s">
        <v>25</v>
      </c>
      <c r="E7" t="s">
        <v>26</v>
      </c>
      <c r="F7" s="1">
        <v>400</v>
      </c>
      <c r="G7" s="2" t="s">
        <v>15</v>
      </c>
      <c r="H7" s="2" t="s">
        <v>16</v>
      </c>
    </row>
    <row r="8" spans="1:8" x14ac:dyDescent="0.35">
      <c r="A8" s="3">
        <v>45516</v>
      </c>
      <c r="B8" s="9">
        <f>MONTH(Tbl_operations[[#This Row],[Data ]])</f>
        <v>8</v>
      </c>
      <c r="C8" s="2" t="s">
        <v>12</v>
      </c>
      <c r="D8" t="s">
        <v>27</v>
      </c>
      <c r="E8" t="s">
        <v>28</v>
      </c>
      <c r="F8" s="1">
        <v>600</v>
      </c>
      <c r="G8" s="2" t="s">
        <v>19</v>
      </c>
      <c r="H8" s="2" t="s">
        <v>16</v>
      </c>
    </row>
    <row r="9" spans="1:8" x14ac:dyDescent="0.35">
      <c r="A9" s="3">
        <v>45519</v>
      </c>
      <c r="B9" s="9">
        <f>MONTH(Tbl_operations[[#This Row],[Data ]])</f>
        <v>8</v>
      </c>
      <c r="C9" s="2" t="s">
        <v>7</v>
      </c>
      <c r="D9" t="s">
        <v>29</v>
      </c>
      <c r="E9" t="s">
        <v>30</v>
      </c>
      <c r="F9" s="1">
        <v>800</v>
      </c>
      <c r="G9" s="2" t="s">
        <v>10</v>
      </c>
      <c r="H9" s="2" t="s">
        <v>11</v>
      </c>
    </row>
    <row r="10" spans="1:8" x14ac:dyDescent="0.35">
      <c r="A10" s="3">
        <v>45519</v>
      </c>
      <c r="B10" s="9">
        <f>MONTH(Tbl_operations[[#This Row],[Data ]])</f>
        <v>8</v>
      </c>
      <c r="C10" s="2" t="s">
        <v>12</v>
      </c>
      <c r="D10" t="s">
        <v>31</v>
      </c>
      <c r="E10" t="s">
        <v>32</v>
      </c>
      <c r="F10" s="1">
        <v>150</v>
      </c>
      <c r="G10" s="2" t="s">
        <v>10</v>
      </c>
      <c r="H10" s="2" t="s">
        <v>20</v>
      </c>
    </row>
    <row r="11" spans="1:8" x14ac:dyDescent="0.35">
      <c r="A11" s="3">
        <v>45522</v>
      </c>
      <c r="B11" s="9">
        <f>MONTH(Tbl_operations[[#This Row],[Data ]])</f>
        <v>8</v>
      </c>
      <c r="C11" s="2" t="s">
        <v>12</v>
      </c>
      <c r="D11" t="s">
        <v>33</v>
      </c>
      <c r="E11" t="s">
        <v>34</v>
      </c>
      <c r="F11" s="1">
        <v>1200</v>
      </c>
      <c r="G11" s="2" t="s">
        <v>19</v>
      </c>
      <c r="H11" s="2" t="s">
        <v>16</v>
      </c>
    </row>
    <row r="12" spans="1:8" x14ac:dyDescent="0.35">
      <c r="A12" s="3">
        <v>45524</v>
      </c>
      <c r="B12" s="9">
        <f>MONTH(Tbl_operations[[#This Row],[Data ]])</f>
        <v>8</v>
      </c>
      <c r="C12" s="2" t="s">
        <v>12</v>
      </c>
      <c r="D12" t="s">
        <v>35</v>
      </c>
      <c r="E12" t="s">
        <v>36</v>
      </c>
      <c r="F12" s="1">
        <v>450</v>
      </c>
      <c r="G12" s="2" t="s">
        <v>15</v>
      </c>
      <c r="H12" s="2" t="s">
        <v>20</v>
      </c>
    </row>
    <row r="13" spans="1:8" x14ac:dyDescent="0.35">
      <c r="A13" s="3">
        <v>45526</v>
      </c>
      <c r="B13" s="9">
        <f>MONTH(Tbl_operations[[#This Row],[Data ]])</f>
        <v>8</v>
      </c>
      <c r="C13" s="2" t="s">
        <v>12</v>
      </c>
      <c r="D13" t="s">
        <v>37</v>
      </c>
      <c r="E13" t="s">
        <v>38</v>
      </c>
      <c r="F13" s="1">
        <v>180</v>
      </c>
      <c r="G13" s="2" t="s">
        <v>10</v>
      </c>
      <c r="H13" s="2" t="s">
        <v>16</v>
      </c>
    </row>
    <row r="14" spans="1:8" x14ac:dyDescent="0.35">
      <c r="A14" s="3">
        <v>45528</v>
      </c>
      <c r="B14" s="9">
        <f>MONTH(Tbl_operations[[#This Row],[Data ]])</f>
        <v>8</v>
      </c>
      <c r="C14" s="2" t="s">
        <v>12</v>
      </c>
      <c r="D14" t="s">
        <v>39</v>
      </c>
      <c r="E14" t="s">
        <v>40</v>
      </c>
      <c r="F14" s="1">
        <v>80</v>
      </c>
      <c r="G14" s="2" t="s">
        <v>15</v>
      </c>
      <c r="H14" s="2" t="s">
        <v>20</v>
      </c>
    </row>
    <row r="15" spans="1:8" x14ac:dyDescent="0.35">
      <c r="A15" s="3">
        <v>45532</v>
      </c>
      <c r="B15" s="9">
        <f>MONTH(Tbl_operations[[#This Row],[Data ]])</f>
        <v>8</v>
      </c>
      <c r="C15" s="2" t="s">
        <v>12</v>
      </c>
      <c r="D15" t="s">
        <v>41</v>
      </c>
      <c r="E15" t="s">
        <v>42</v>
      </c>
      <c r="F15" s="1">
        <v>200</v>
      </c>
      <c r="G15" s="2" t="s">
        <v>15</v>
      </c>
      <c r="H15" s="2" t="s">
        <v>20</v>
      </c>
    </row>
    <row r="16" spans="1:8" x14ac:dyDescent="0.35">
      <c r="A16" s="3">
        <v>45534</v>
      </c>
      <c r="B16" s="9">
        <f>MONTH(Tbl_operations[[#This Row],[Data ]])</f>
        <v>8</v>
      </c>
      <c r="C16" s="2" t="s">
        <v>12</v>
      </c>
      <c r="D16" t="s">
        <v>43</v>
      </c>
      <c r="E16" t="s">
        <v>44</v>
      </c>
      <c r="F16" s="1">
        <v>750</v>
      </c>
      <c r="G16" s="2" t="s">
        <v>10</v>
      </c>
      <c r="H16" s="2" t="s">
        <v>16</v>
      </c>
    </row>
    <row r="17" spans="1:8" x14ac:dyDescent="0.35">
      <c r="A17" s="3">
        <v>45535</v>
      </c>
      <c r="B17" s="9">
        <f>MONTH(Tbl_operations[[#This Row],[Data ]])</f>
        <v>8</v>
      </c>
      <c r="C17" s="2" t="s">
        <v>12</v>
      </c>
      <c r="D17" t="s">
        <v>45</v>
      </c>
      <c r="E17" t="s">
        <v>46</v>
      </c>
      <c r="F17" s="1">
        <v>350</v>
      </c>
      <c r="G17" s="2" t="s">
        <v>19</v>
      </c>
      <c r="H17" s="2" t="s">
        <v>20</v>
      </c>
    </row>
    <row r="18" spans="1:8" x14ac:dyDescent="0.35">
      <c r="A18" s="3">
        <v>45536</v>
      </c>
      <c r="B18" s="9">
        <f>MONTH(Tbl_operations[[#This Row],[Data ]])</f>
        <v>9</v>
      </c>
      <c r="C18" s="2" t="s">
        <v>7</v>
      </c>
      <c r="D18" t="s">
        <v>8</v>
      </c>
      <c r="E18" t="s">
        <v>9</v>
      </c>
      <c r="F18" s="1">
        <v>5000</v>
      </c>
      <c r="G18" s="2" t="s">
        <v>10</v>
      </c>
      <c r="H18" s="2" t="s">
        <v>11</v>
      </c>
    </row>
    <row r="19" spans="1:8" x14ac:dyDescent="0.35">
      <c r="A19" s="3">
        <v>45537</v>
      </c>
      <c r="B19" s="9">
        <f>MONTH(Tbl_operations[[#This Row],[Data ]])</f>
        <v>9</v>
      </c>
      <c r="C19" s="2" t="s">
        <v>12</v>
      </c>
      <c r="D19" t="s">
        <v>13</v>
      </c>
      <c r="E19" t="s">
        <v>14</v>
      </c>
      <c r="F19" s="1">
        <v>450</v>
      </c>
      <c r="G19" s="2" t="s">
        <v>15</v>
      </c>
      <c r="H19" s="2" t="s">
        <v>16</v>
      </c>
    </row>
    <row r="20" spans="1:8" x14ac:dyDescent="0.35">
      <c r="A20" s="3">
        <v>45540</v>
      </c>
      <c r="B20" s="9">
        <f>MONTH(Tbl_operations[[#This Row],[Data ]])</f>
        <v>9</v>
      </c>
      <c r="C20" s="2" t="s">
        <v>12</v>
      </c>
      <c r="D20" t="s">
        <v>17</v>
      </c>
      <c r="E20" t="s">
        <v>18</v>
      </c>
      <c r="F20" s="1">
        <v>300</v>
      </c>
      <c r="G20" s="2" t="s">
        <v>15</v>
      </c>
      <c r="H20" s="2" t="s">
        <v>20</v>
      </c>
    </row>
    <row r="21" spans="1:8" x14ac:dyDescent="0.35">
      <c r="A21" s="3">
        <v>45543</v>
      </c>
      <c r="B21" s="9">
        <f>MONTH(Tbl_operations[[#This Row],[Data ]])</f>
        <v>9</v>
      </c>
      <c r="C21" s="2" t="s">
        <v>12</v>
      </c>
      <c r="D21" t="s">
        <v>21</v>
      </c>
      <c r="E21" t="s">
        <v>47</v>
      </c>
      <c r="F21" s="1">
        <v>200</v>
      </c>
      <c r="G21" s="2" t="s">
        <v>10</v>
      </c>
      <c r="H21" s="2" t="s">
        <v>20</v>
      </c>
    </row>
    <row r="22" spans="1:8" x14ac:dyDescent="0.35">
      <c r="A22" s="3">
        <v>45546</v>
      </c>
      <c r="B22" s="9">
        <f>MONTH(Tbl_operations[[#This Row],[Data ]])</f>
        <v>9</v>
      </c>
      <c r="C22" s="2" t="s">
        <v>12</v>
      </c>
      <c r="D22" t="s">
        <v>23</v>
      </c>
      <c r="E22" t="s">
        <v>48</v>
      </c>
      <c r="F22" s="1">
        <v>600</v>
      </c>
      <c r="G22" s="2" t="s">
        <v>15</v>
      </c>
      <c r="H22" s="2" t="s">
        <v>16</v>
      </c>
    </row>
    <row r="23" spans="1:8" x14ac:dyDescent="0.35">
      <c r="A23" s="3">
        <v>45549</v>
      </c>
      <c r="B23" s="9">
        <f>MONTH(Tbl_operations[[#This Row],[Data ]])</f>
        <v>9</v>
      </c>
      <c r="C23" s="2" t="s">
        <v>12</v>
      </c>
      <c r="D23" t="s">
        <v>25</v>
      </c>
      <c r="E23" t="s">
        <v>26</v>
      </c>
      <c r="F23" s="1">
        <v>350</v>
      </c>
      <c r="G23" s="2" t="s">
        <v>10</v>
      </c>
      <c r="H23" s="2" t="s">
        <v>20</v>
      </c>
    </row>
    <row r="24" spans="1:8" x14ac:dyDescent="0.35">
      <c r="A24" s="3">
        <v>45552</v>
      </c>
      <c r="B24" s="9">
        <f>MONTH(Tbl_operations[[#This Row],[Data ]])</f>
        <v>9</v>
      </c>
      <c r="C24" s="2" t="s">
        <v>12</v>
      </c>
      <c r="D24" t="s">
        <v>27</v>
      </c>
      <c r="E24" t="s">
        <v>49</v>
      </c>
      <c r="F24" s="1">
        <v>500</v>
      </c>
      <c r="G24" s="2" t="s">
        <v>19</v>
      </c>
      <c r="H24" s="2" t="s">
        <v>16</v>
      </c>
    </row>
    <row r="25" spans="1:8" x14ac:dyDescent="0.35">
      <c r="A25" s="3">
        <v>45555</v>
      </c>
      <c r="B25" s="9">
        <f>MONTH(Tbl_operations[[#This Row],[Data ]])</f>
        <v>9</v>
      </c>
      <c r="C25" s="2" t="s">
        <v>7</v>
      </c>
      <c r="D25" t="s">
        <v>50</v>
      </c>
      <c r="E25" t="s">
        <v>51</v>
      </c>
      <c r="F25" s="1">
        <v>1200</v>
      </c>
      <c r="G25" s="2" t="s">
        <v>10</v>
      </c>
      <c r="H25" s="2" t="s">
        <v>11</v>
      </c>
    </row>
    <row r="26" spans="1:8" x14ac:dyDescent="0.35">
      <c r="A26" s="3">
        <v>45555</v>
      </c>
      <c r="B26" s="9">
        <f>MONTH(Tbl_operations[[#This Row],[Data ]])</f>
        <v>9</v>
      </c>
      <c r="C26" s="2" t="s">
        <v>12</v>
      </c>
      <c r="D26" t="s">
        <v>31</v>
      </c>
      <c r="E26" t="s">
        <v>52</v>
      </c>
      <c r="F26" s="1">
        <v>800</v>
      </c>
      <c r="G26" s="2" t="s">
        <v>10</v>
      </c>
      <c r="H26" s="2" t="s">
        <v>20</v>
      </c>
    </row>
    <row r="27" spans="1:8" x14ac:dyDescent="0.35">
      <c r="A27" s="3">
        <v>45558</v>
      </c>
      <c r="B27" s="9">
        <f>MONTH(Tbl_operations[[#This Row],[Data ]])</f>
        <v>9</v>
      </c>
      <c r="C27" s="2" t="s">
        <v>12</v>
      </c>
      <c r="D27" t="s">
        <v>33</v>
      </c>
      <c r="E27" t="s">
        <v>53</v>
      </c>
      <c r="F27" s="1">
        <v>1500</v>
      </c>
      <c r="G27" s="2" t="s">
        <v>19</v>
      </c>
      <c r="H27" s="2" t="s">
        <v>16</v>
      </c>
    </row>
    <row r="28" spans="1:8" x14ac:dyDescent="0.35">
      <c r="A28" s="3">
        <v>45561</v>
      </c>
      <c r="B28" s="9">
        <f>MONTH(Tbl_operations[[#This Row],[Data ]])</f>
        <v>9</v>
      </c>
      <c r="C28" s="2" t="s">
        <v>12</v>
      </c>
      <c r="D28" t="s">
        <v>54</v>
      </c>
      <c r="E28" t="s">
        <v>55</v>
      </c>
      <c r="F28" s="1">
        <v>250</v>
      </c>
      <c r="G28" s="2" t="s">
        <v>15</v>
      </c>
      <c r="H28" s="2" t="s">
        <v>20</v>
      </c>
    </row>
    <row r="29" spans="1:8" x14ac:dyDescent="0.35">
      <c r="A29" s="3">
        <v>45564</v>
      </c>
      <c r="B29" s="9">
        <f>MONTH(Tbl_operations[[#This Row],[Data ]])</f>
        <v>9</v>
      </c>
      <c r="C29" s="2" t="s">
        <v>12</v>
      </c>
      <c r="D29" t="s">
        <v>37</v>
      </c>
      <c r="E29" t="s">
        <v>56</v>
      </c>
      <c r="F29" s="1">
        <v>400</v>
      </c>
      <c r="G29" s="2" t="s">
        <v>19</v>
      </c>
      <c r="H29" s="2" t="s">
        <v>16</v>
      </c>
    </row>
    <row r="30" spans="1:8" x14ac:dyDescent="0.35">
      <c r="A30" s="3">
        <v>45566</v>
      </c>
      <c r="B30" s="9">
        <f>MONTH(Tbl_operations[[#This Row],[Data ]])</f>
        <v>10</v>
      </c>
      <c r="C30" s="2" t="s">
        <v>7</v>
      </c>
      <c r="D30" t="s">
        <v>8</v>
      </c>
      <c r="E30" t="s">
        <v>9</v>
      </c>
      <c r="F30" s="1">
        <v>5000</v>
      </c>
      <c r="G30" s="2" t="s">
        <v>10</v>
      </c>
      <c r="H30" s="2" t="s">
        <v>11</v>
      </c>
    </row>
    <row r="31" spans="1:8" x14ac:dyDescent="0.35">
      <c r="A31" s="3">
        <v>45566</v>
      </c>
      <c r="B31" s="9">
        <f>MONTH(Tbl_operations[[#This Row],[Data ]])</f>
        <v>10</v>
      </c>
      <c r="C31" s="2" t="s">
        <v>12</v>
      </c>
      <c r="D31" t="s">
        <v>13</v>
      </c>
      <c r="E31" t="s">
        <v>14</v>
      </c>
      <c r="F31" s="1">
        <v>600</v>
      </c>
      <c r="G31" s="2" t="s">
        <v>15</v>
      </c>
      <c r="H31" s="2" t="s">
        <v>16</v>
      </c>
    </row>
    <row r="32" spans="1:8" x14ac:dyDescent="0.35">
      <c r="A32" s="3">
        <v>45568</v>
      </c>
      <c r="B32" s="9">
        <f>MONTH(Tbl_operations[[#This Row],[Data ]])</f>
        <v>10</v>
      </c>
      <c r="C32" s="2" t="s">
        <v>12</v>
      </c>
      <c r="D32" t="s">
        <v>17</v>
      </c>
      <c r="E32" t="s">
        <v>57</v>
      </c>
      <c r="F32" s="1">
        <v>200</v>
      </c>
      <c r="G32" s="2" t="s">
        <v>19</v>
      </c>
      <c r="H32" s="2" t="s">
        <v>20</v>
      </c>
    </row>
    <row r="33" spans="1:8" x14ac:dyDescent="0.35">
      <c r="A33" s="3">
        <v>45570</v>
      </c>
      <c r="B33" s="9">
        <f>MONTH(Tbl_operations[[#This Row],[Data ]])</f>
        <v>10</v>
      </c>
      <c r="C33" s="2" t="s">
        <v>12</v>
      </c>
      <c r="D33" t="s">
        <v>21</v>
      </c>
      <c r="E33" t="s">
        <v>58</v>
      </c>
      <c r="F33" s="1">
        <v>180</v>
      </c>
      <c r="G33" s="2" t="s">
        <v>10</v>
      </c>
      <c r="H33" s="2" t="s">
        <v>20</v>
      </c>
    </row>
    <row r="34" spans="1:8" x14ac:dyDescent="0.35">
      <c r="A34" s="3">
        <v>45573</v>
      </c>
      <c r="B34" s="9">
        <f>MONTH(Tbl_operations[[#This Row],[Data ]])</f>
        <v>10</v>
      </c>
      <c r="C34" s="2" t="s">
        <v>12</v>
      </c>
      <c r="D34" t="s">
        <v>23</v>
      </c>
      <c r="E34" t="s">
        <v>59</v>
      </c>
      <c r="F34" s="1">
        <v>120</v>
      </c>
      <c r="G34" s="2" t="s">
        <v>15</v>
      </c>
      <c r="H34" s="2" t="s">
        <v>16</v>
      </c>
    </row>
    <row r="35" spans="1:8" x14ac:dyDescent="0.35">
      <c r="A35" s="3">
        <v>45575</v>
      </c>
      <c r="B35" s="9">
        <f>MONTH(Tbl_operations[[#This Row],[Data ]])</f>
        <v>10</v>
      </c>
      <c r="C35" s="2" t="s">
        <v>12</v>
      </c>
      <c r="D35" t="s">
        <v>25</v>
      </c>
      <c r="E35" t="s">
        <v>60</v>
      </c>
      <c r="F35" s="1">
        <v>350</v>
      </c>
      <c r="G35" s="2" t="s">
        <v>19</v>
      </c>
      <c r="H35" s="2" t="s">
        <v>16</v>
      </c>
    </row>
    <row r="36" spans="1:8" x14ac:dyDescent="0.35">
      <c r="A36" s="3">
        <v>45578</v>
      </c>
      <c r="B36" s="9">
        <f>MONTH(Tbl_operations[[#This Row],[Data ]])</f>
        <v>10</v>
      </c>
      <c r="C36" s="2" t="s">
        <v>12</v>
      </c>
      <c r="D36" t="s">
        <v>27</v>
      </c>
      <c r="E36" t="s">
        <v>61</v>
      </c>
      <c r="F36" s="1">
        <v>400</v>
      </c>
      <c r="G36" s="2" t="s">
        <v>10</v>
      </c>
      <c r="H36" s="2" t="s">
        <v>20</v>
      </c>
    </row>
    <row r="37" spans="1:8" x14ac:dyDescent="0.35">
      <c r="A37" s="3">
        <v>45580</v>
      </c>
      <c r="B37" s="9">
        <f>MONTH(Tbl_operations[[#This Row],[Data ]])</f>
        <v>10</v>
      </c>
      <c r="C37" s="2" t="s">
        <v>12</v>
      </c>
      <c r="D37" t="s">
        <v>31</v>
      </c>
      <c r="E37" t="s">
        <v>62</v>
      </c>
      <c r="F37" s="1">
        <v>450</v>
      </c>
      <c r="G37" s="2" t="s">
        <v>15</v>
      </c>
      <c r="H37" s="2" t="s">
        <v>20</v>
      </c>
    </row>
    <row r="38" spans="1:8" x14ac:dyDescent="0.35">
      <c r="A38" s="3">
        <v>45583</v>
      </c>
      <c r="B38" s="9">
        <f>MONTH(Tbl_operations[[#This Row],[Data ]])</f>
        <v>10</v>
      </c>
      <c r="C38" s="2" t="s">
        <v>7</v>
      </c>
      <c r="D38" t="s">
        <v>63</v>
      </c>
      <c r="E38" t="s">
        <v>64</v>
      </c>
      <c r="F38" s="1">
        <v>1500</v>
      </c>
      <c r="G38" s="2" t="s">
        <v>10</v>
      </c>
      <c r="H38" s="2" t="s">
        <v>11</v>
      </c>
    </row>
    <row r="39" spans="1:8" x14ac:dyDescent="0.35">
      <c r="A39" s="3">
        <v>45583</v>
      </c>
      <c r="B39" s="9">
        <f>MONTH(Tbl_operations[[#This Row],[Data ]])</f>
        <v>10</v>
      </c>
      <c r="C39" s="2" t="s">
        <v>12</v>
      </c>
      <c r="D39" t="s">
        <v>33</v>
      </c>
      <c r="E39" t="s">
        <v>65</v>
      </c>
      <c r="F39" s="1">
        <v>300</v>
      </c>
      <c r="G39" s="2" t="s">
        <v>19</v>
      </c>
      <c r="H39" s="2" t="s">
        <v>16</v>
      </c>
    </row>
    <row r="40" spans="1:8" x14ac:dyDescent="0.35">
      <c r="A40" s="3">
        <v>45585</v>
      </c>
      <c r="B40" s="9">
        <f>MONTH(Tbl_operations[[#This Row],[Data ]])</f>
        <v>10</v>
      </c>
      <c r="C40" s="2" t="s">
        <v>12</v>
      </c>
      <c r="D40" t="s">
        <v>35</v>
      </c>
      <c r="E40" t="s">
        <v>66</v>
      </c>
      <c r="F40" s="1">
        <v>800</v>
      </c>
      <c r="G40" s="2" t="s">
        <v>10</v>
      </c>
      <c r="H40" s="2" t="s">
        <v>20</v>
      </c>
    </row>
    <row r="41" spans="1:8" x14ac:dyDescent="0.35">
      <c r="A41" s="3">
        <v>45587</v>
      </c>
      <c r="B41" s="9">
        <f>MONTH(Tbl_operations[[#This Row],[Data ]])</f>
        <v>10</v>
      </c>
      <c r="C41" s="2" t="s">
        <v>12</v>
      </c>
      <c r="D41" t="s">
        <v>37</v>
      </c>
      <c r="E41" t="s">
        <v>67</v>
      </c>
      <c r="F41" s="1">
        <v>250</v>
      </c>
      <c r="G41" s="2" t="s">
        <v>19</v>
      </c>
      <c r="H41" s="2" t="s">
        <v>16</v>
      </c>
    </row>
    <row r="42" spans="1:8" x14ac:dyDescent="0.35">
      <c r="A42" s="3">
        <v>45589</v>
      </c>
      <c r="B42" s="9">
        <f>MONTH(Tbl_operations[[#This Row],[Data ]])</f>
        <v>10</v>
      </c>
      <c r="C42" s="2" t="s">
        <v>12</v>
      </c>
      <c r="D42" t="s">
        <v>41</v>
      </c>
      <c r="E42" t="s">
        <v>68</v>
      </c>
      <c r="F42" s="1">
        <v>150</v>
      </c>
      <c r="G42" s="2" t="s">
        <v>15</v>
      </c>
      <c r="H42" s="2" t="s">
        <v>20</v>
      </c>
    </row>
    <row r="43" spans="1:8" x14ac:dyDescent="0.35">
      <c r="A43" s="3">
        <v>45591</v>
      </c>
      <c r="B43" s="9">
        <f>MONTH(Tbl_operations[[#This Row],[Data ]])</f>
        <v>10</v>
      </c>
      <c r="C43" s="2" t="s">
        <v>12</v>
      </c>
      <c r="D43" t="s">
        <v>39</v>
      </c>
      <c r="E43" t="s">
        <v>69</v>
      </c>
      <c r="F43" s="1">
        <v>250</v>
      </c>
      <c r="G43" s="2" t="s">
        <v>10</v>
      </c>
      <c r="H43" s="2" t="s">
        <v>16</v>
      </c>
    </row>
    <row r="44" spans="1:8" x14ac:dyDescent="0.35">
      <c r="A44" s="3">
        <v>45595</v>
      </c>
      <c r="B44" s="9">
        <f>MONTH(Tbl_operations[[#This Row],[Data ]])</f>
        <v>10</v>
      </c>
      <c r="C44" s="2" t="s">
        <v>12</v>
      </c>
      <c r="D44" t="s">
        <v>45</v>
      </c>
      <c r="E44" t="s">
        <v>70</v>
      </c>
      <c r="F44" s="1">
        <v>220</v>
      </c>
      <c r="G44" s="2" t="s">
        <v>10</v>
      </c>
      <c r="H44" s="2" t="s">
        <v>16</v>
      </c>
    </row>
    <row r="45" spans="1:8" x14ac:dyDescent="0.35">
      <c r="A45" s="3">
        <v>45596</v>
      </c>
      <c r="B45" s="9">
        <f>MONTH(Tbl_operations[[#This Row],[Data ]])</f>
        <v>10</v>
      </c>
      <c r="C45" s="2" t="s">
        <v>12</v>
      </c>
      <c r="D45" t="s">
        <v>43</v>
      </c>
      <c r="E45" t="s">
        <v>71</v>
      </c>
      <c r="F45" s="1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8EA1-32E8-4560-A6E6-88650862B9A6}">
  <sheetPr>
    <tabColor theme="4" tint="0.39997558519241921"/>
  </sheetPr>
  <dimension ref="B2:G20"/>
  <sheetViews>
    <sheetView workbookViewId="0">
      <selection activeCell="D9" sqref="D9"/>
    </sheetView>
  </sheetViews>
  <sheetFormatPr defaultRowHeight="14.5" x14ac:dyDescent="0.35"/>
  <cols>
    <col min="2" max="2" width="19.26953125" bestFit="1" customWidth="1"/>
    <col min="3" max="3" width="13" bestFit="1" customWidth="1"/>
    <col min="4" max="4" width="12" bestFit="1" customWidth="1"/>
    <col min="6" max="6" width="17" bestFit="1" customWidth="1"/>
    <col min="7" max="7" width="13" bestFit="1" customWidth="1"/>
  </cols>
  <sheetData>
    <row r="2" spans="2:7" x14ac:dyDescent="0.35">
      <c r="B2" s="4" t="s">
        <v>1</v>
      </c>
      <c r="C2" t="s">
        <v>12</v>
      </c>
      <c r="F2" s="4" t="s">
        <v>1</v>
      </c>
      <c r="G2" t="s">
        <v>7</v>
      </c>
    </row>
    <row r="4" spans="2:7" x14ac:dyDescent="0.35">
      <c r="B4" s="4" t="s">
        <v>72</v>
      </c>
      <c r="C4" t="s">
        <v>74</v>
      </c>
      <c r="F4" s="4" t="s">
        <v>72</v>
      </c>
      <c r="G4" t="s">
        <v>74</v>
      </c>
    </row>
    <row r="5" spans="2:7" x14ac:dyDescent="0.35">
      <c r="B5" s="5" t="s">
        <v>13</v>
      </c>
      <c r="C5" s="6">
        <v>1600</v>
      </c>
      <c r="F5" s="5" t="s">
        <v>50</v>
      </c>
      <c r="G5" s="6">
        <v>1200</v>
      </c>
    </row>
    <row r="6" spans="2:7" x14ac:dyDescent="0.35">
      <c r="B6" s="5" t="s">
        <v>39</v>
      </c>
      <c r="C6" s="6">
        <v>330</v>
      </c>
      <c r="F6" s="5" t="s">
        <v>29</v>
      </c>
      <c r="G6" s="6">
        <v>800</v>
      </c>
    </row>
    <row r="7" spans="2:7" x14ac:dyDescent="0.35">
      <c r="B7" s="5" t="s">
        <v>25</v>
      </c>
      <c r="C7" s="6">
        <v>1100</v>
      </c>
      <c r="F7" s="5" t="s">
        <v>8</v>
      </c>
      <c r="G7" s="6">
        <v>15000</v>
      </c>
    </row>
    <row r="8" spans="2:7" x14ac:dyDescent="0.35">
      <c r="B8" s="5" t="s">
        <v>33</v>
      </c>
      <c r="C8" s="6">
        <v>3000</v>
      </c>
      <c r="F8" s="5" t="s">
        <v>63</v>
      </c>
      <c r="G8" s="6">
        <v>1500</v>
      </c>
    </row>
    <row r="9" spans="2:7" x14ac:dyDescent="0.35">
      <c r="B9" s="5" t="s">
        <v>45</v>
      </c>
      <c r="C9" s="6">
        <v>570</v>
      </c>
      <c r="F9" s="5" t="s">
        <v>73</v>
      </c>
      <c r="G9" s="6">
        <v>18500</v>
      </c>
    </row>
    <row r="10" spans="2:7" x14ac:dyDescent="0.35">
      <c r="B10" s="5" t="s">
        <v>21</v>
      </c>
      <c r="C10" s="6">
        <v>500</v>
      </c>
    </row>
    <row r="11" spans="2:7" x14ac:dyDescent="0.35">
      <c r="B11" s="5" t="s">
        <v>41</v>
      </c>
      <c r="C11" s="6">
        <v>350</v>
      </c>
    </row>
    <row r="12" spans="2:7" x14ac:dyDescent="0.35">
      <c r="B12" s="5" t="s">
        <v>37</v>
      </c>
      <c r="C12" s="6">
        <v>830</v>
      </c>
    </row>
    <row r="13" spans="2:7" x14ac:dyDescent="0.35">
      <c r="B13" s="5" t="s">
        <v>23</v>
      </c>
      <c r="C13" s="6">
        <v>970</v>
      </c>
    </row>
    <row r="14" spans="2:7" x14ac:dyDescent="0.35">
      <c r="B14" s="5" t="s">
        <v>31</v>
      </c>
      <c r="C14" s="6">
        <v>1400</v>
      </c>
    </row>
    <row r="15" spans="2:7" x14ac:dyDescent="0.35">
      <c r="B15" s="5" t="s">
        <v>17</v>
      </c>
      <c r="C15" s="6">
        <v>800</v>
      </c>
    </row>
    <row r="16" spans="2:7" x14ac:dyDescent="0.35">
      <c r="B16" s="5" t="s">
        <v>54</v>
      </c>
      <c r="C16" s="6">
        <v>250</v>
      </c>
    </row>
    <row r="17" spans="2:3" x14ac:dyDescent="0.35">
      <c r="B17" s="5" t="s">
        <v>35</v>
      </c>
      <c r="C17" s="6">
        <v>1250</v>
      </c>
    </row>
    <row r="18" spans="2:3" x14ac:dyDescent="0.35">
      <c r="B18" s="5" t="s">
        <v>27</v>
      </c>
      <c r="C18" s="6">
        <v>1500</v>
      </c>
    </row>
    <row r="19" spans="2:3" x14ac:dyDescent="0.35">
      <c r="B19" s="5" t="s">
        <v>43</v>
      </c>
      <c r="C19" s="6">
        <v>1250</v>
      </c>
    </row>
    <row r="20" spans="2:3" x14ac:dyDescent="0.35">
      <c r="B20" s="5" t="s">
        <v>73</v>
      </c>
      <c r="C20" s="6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BFD9-38C4-44E6-BA9D-58FE964F7C2C}">
  <dimension ref="C1:D31"/>
  <sheetViews>
    <sheetView zoomScale="85" zoomScaleNormal="85" workbookViewId="0">
      <selection activeCell="D9" sqref="D9"/>
    </sheetView>
  </sheetViews>
  <sheetFormatPr defaultRowHeight="14.5" x14ac:dyDescent="0.35"/>
  <cols>
    <col min="3" max="3" width="20.1796875" customWidth="1"/>
    <col min="4" max="4" width="20" customWidth="1"/>
    <col min="7" max="7" width="8.7265625" customWidth="1"/>
  </cols>
  <sheetData>
    <row r="1" spans="3:4" s="8" customFormat="1" ht="48.5" customHeight="1" x14ac:dyDescent="0.35"/>
    <row r="3" spans="3:4" x14ac:dyDescent="0.35">
      <c r="C3" s="17" t="s">
        <v>78</v>
      </c>
      <c r="D3" s="6">
        <f>SUM(Tabela4[Depósito Reservado])</f>
        <v>3268</v>
      </c>
    </row>
    <row r="4" spans="3:4" x14ac:dyDescent="0.35">
      <c r="C4" s="17" t="s">
        <v>79</v>
      </c>
      <c r="D4" s="6">
        <v>20000</v>
      </c>
    </row>
    <row r="6" spans="3:4" x14ac:dyDescent="0.35">
      <c r="C6" s="13" t="s">
        <v>76</v>
      </c>
      <c r="D6" s="13" t="s">
        <v>77</v>
      </c>
    </row>
    <row r="7" spans="3:4" x14ac:dyDescent="0.35">
      <c r="C7" s="14">
        <v>45603</v>
      </c>
      <c r="D7" s="15">
        <v>50</v>
      </c>
    </row>
    <row r="8" spans="3:4" x14ac:dyDescent="0.35">
      <c r="C8" s="14">
        <v>45604</v>
      </c>
      <c r="D8" s="15">
        <v>489</v>
      </c>
    </row>
    <row r="9" spans="3:4" x14ac:dyDescent="0.35">
      <c r="C9" s="14">
        <v>45605</v>
      </c>
      <c r="D9" s="16">
        <v>150</v>
      </c>
    </row>
    <row r="10" spans="3:4" x14ac:dyDescent="0.35">
      <c r="C10" s="14">
        <v>45606</v>
      </c>
      <c r="D10" s="16">
        <v>147</v>
      </c>
    </row>
    <row r="11" spans="3:4" x14ac:dyDescent="0.35">
      <c r="C11" s="14">
        <v>45607</v>
      </c>
      <c r="D11" s="16">
        <v>144</v>
      </c>
    </row>
    <row r="12" spans="3:4" x14ac:dyDescent="0.35">
      <c r="C12" s="14">
        <v>45608</v>
      </c>
      <c r="D12" s="16">
        <v>21</v>
      </c>
    </row>
    <row r="13" spans="3:4" x14ac:dyDescent="0.35">
      <c r="C13" s="14">
        <v>45609</v>
      </c>
      <c r="D13" s="16">
        <v>450</v>
      </c>
    </row>
    <row r="14" spans="3:4" x14ac:dyDescent="0.35">
      <c r="C14" s="14">
        <v>45610</v>
      </c>
      <c r="D14" s="16">
        <v>377</v>
      </c>
    </row>
    <row r="15" spans="3:4" x14ac:dyDescent="0.35">
      <c r="C15" s="14">
        <v>45611</v>
      </c>
      <c r="D15" s="16">
        <v>376</v>
      </c>
    </row>
    <row r="16" spans="3:4" x14ac:dyDescent="0.35">
      <c r="C16" s="14">
        <v>45612</v>
      </c>
      <c r="D16" s="16">
        <v>338</v>
      </c>
    </row>
    <row r="17" spans="3:4" x14ac:dyDescent="0.35">
      <c r="C17" s="14">
        <v>45613</v>
      </c>
      <c r="D17" s="16">
        <v>51</v>
      </c>
    </row>
    <row r="18" spans="3:4" x14ac:dyDescent="0.35">
      <c r="C18" s="14">
        <v>45614</v>
      </c>
      <c r="D18" s="16">
        <v>253</v>
      </c>
    </row>
    <row r="19" spans="3:4" x14ac:dyDescent="0.35">
      <c r="C19" s="14">
        <v>45615</v>
      </c>
      <c r="D19" s="16">
        <v>228</v>
      </c>
    </row>
    <row r="20" spans="3:4" x14ac:dyDescent="0.35">
      <c r="C20" s="14">
        <v>45616</v>
      </c>
      <c r="D20" s="15">
        <v>194</v>
      </c>
    </row>
    <row r="21" spans="3:4" x14ac:dyDescent="0.35">
      <c r="D21" s="15"/>
    </row>
    <row r="22" spans="3:4" x14ac:dyDescent="0.35">
      <c r="D22" s="15"/>
    </row>
    <row r="23" spans="3:4" x14ac:dyDescent="0.35">
      <c r="D23" s="15"/>
    </row>
    <row r="24" spans="3:4" x14ac:dyDescent="0.35">
      <c r="D24" s="15"/>
    </row>
    <row r="25" spans="3:4" x14ac:dyDescent="0.35">
      <c r="D25" s="15"/>
    </row>
    <row r="26" spans="3:4" x14ac:dyDescent="0.35">
      <c r="D26" s="15"/>
    </row>
    <row r="27" spans="3:4" x14ac:dyDescent="0.35">
      <c r="D27" s="15"/>
    </row>
    <row r="28" spans="3:4" x14ac:dyDescent="0.35">
      <c r="D28" s="15"/>
    </row>
    <row r="29" spans="3:4" x14ac:dyDescent="0.35">
      <c r="D29" s="15"/>
    </row>
    <row r="30" spans="3:4" x14ac:dyDescent="0.35">
      <c r="D30" s="15"/>
    </row>
    <row r="31" spans="3:4" x14ac:dyDescent="0.35">
      <c r="D31" s="1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48C5F-8ED9-47DD-865D-71D6D2E50ED5}">
  <sheetPr>
    <tabColor rgb="FF005CA9"/>
  </sheetPr>
  <dimension ref="A1:U14"/>
  <sheetViews>
    <sheetView showGridLines="0" tabSelected="1" zoomScale="70" zoomScaleNormal="70" workbookViewId="0">
      <selection activeCell="U7" sqref="U7"/>
    </sheetView>
  </sheetViews>
  <sheetFormatPr defaultColWidth="0" defaultRowHeight="14.5" x14ac:dyDescent="0.35"/>
  <cols>
    <col min="1" max="1" width="21.36328125" style="8" customWidth="1"/>
    <col min="2" max="21" width="8.7265625" style="7" customWidth="1"/>
    <col min="22" max="16384" width="8.7265625" hidden="1"/>
  </cols>
  <sheetData>
    <row r="1" spans="13:21" ht="79" customHeight="1" x14ac:dyDescent="0.35"/>
    <row r="3" spans="13:21" x14ac:dyDescent="0.35">
      <c r="Q3" s="11"/>
    </row>
    <row r="4" spans="13:21" x14ac:dyDescent="0.35">
      <c r="Q4" s="12"/>
    </row>
    <row r="5" spans="13:21" x14ac:dyDescent="0.35">
      <c r="M5" s="10"/>
    </row>
    <row r="7" spans="13:21" x14ac:dyDescent="0.35">
      <c r="M7" s="12"/>
      <c r="N7" s="12"/>
      <c r="O7" s="12"/>
      <c r="P7" s="12"/>
      <c r="Q7" s="12"/>
      <c r="R7" s="12"/>
      <c r="S7" s="12"/>
      <c r="T7" s="12"/>
      <c r="U7" s="12"/>
    </row>
    <row r="8" spans="13:21" x14ac:dyDescent="0.35">
      <c r="M8" s="12"/>
      <c r="N8" s="12"/>
      <c r="O8" s="12"/>
      <c r="P8" s="12"/>
      <c r="Q8" s="12"/>
      <c r="R8" s="12"/>
      <c r="S8" s="12"/>
      <c r="T8" s="12"/>
      <c r="U8" s="12"/>
    </row>
    <row r="9" spans="13:21" x14ac:dyDescent="0.35">
      <c r="M9" s="12"/>
      <c r="N9" s="12"/>
      <c r="O9" s="12"/>
      <c r="P9" s="12"/>
      <c r="Q9" s="12"/>
      <c r="R9" s="12"/>
      <c r="S9" s="12"/>
      <c r="T9" s="12"/>
      <c r="U9" s="12"/>
    </row>
    <row r="10" spans="13:21" x14ac:dyDescent="0.35">
      <c r="M10" s="12"/>
      <c r="N10" s="12"/>
      <c r="O10" s="12"/>
      <c r="P10" s="12"/>
      <c r="Q10" s="12"/>
      <c r="R10" s="12"/>
      <c r="S10" s="12"/>
      <c r="T10" s="12"/>
      <c r="U10" s="12"/>
    </row>
    <row r="11" spans="13:21" x14ac:dyDescent="0.35">
      <c r="M11" s="12"/>
      <c r="N11" s="12"/>
      <c r="O11" s="12"/>
      <c r="P11" s="12"/>
      <c r="Q11" s="12"/>
      <c r="R11" s="12"/>
      <c r="S11" s="12"/>
      <c r="T11" s="12"/>
      <c r="U11" s="12"/>
    </row>
    <row r="12" spans="13:21" x14ac:dyDescent="0.35">
      <c r="M12" s="12"/>
      <c r="N12" s="12"/>
      <c r="O12" s="12"/>
      <c r="P12" s="12"/>
      <c r="Q12" s="12"/>
      <c r="R12" s="12"/>
      <c r="S12" s="12"/>
      <c r="T12" s="12"/>
      <c r="U12" s="12"/>
    </row>
    <row r="13" spans="13:21" x14ac:dyDescent="0.35">
      <c r="M13" s="12"/>
      <c r="N13" s="12"/>
      <c r="O13" s="12"/>
      <c r="P13" s="12"/>
      <c r="Q13" s="12"/>
      <c r="R13" s="12"/>
      <c r="S13" s="12"/>
      <c r="T13" s="12"/>
      <c r="U13" s="12"/>
    </row>
    <row r="14" spans="13:21" x14ac:dyDescent="0.35">
      <c r="M14" s="12"/>
      <c r="N14" s="12"/>
      <c r="O14" s="12"/>
      <c r="P14" s="12"/>
      <c r="Q14" s="12"/>
      <c r="R14" s="12"/>
      <c r="S14" s="12"/>
      <c r="T14" s="12"/>
      <c r="U14" s="1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Marra Oliveira C Guimaraes</dc:creator>
  <cp:lastModifiedBy>Caroline Marra Oliveira C Guimaraes</cp:lastModifiedBy>
  <dcterms:created xsi:type="dcterms:W3CDTF">2025-01-29T22:19:33Z</dcterms:created>
  <dcterms:modified xsi:type="dcterms:W3CDTF">2025-01-31T18:53:52Z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2025-01-30T21:28:20Z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ba665ff0-0041-4550-8a57-15d354097622</vt:lpwstr>
  </property>
  <property fmtid="{D5CDD505-2E9C-101B-9397-08002B2CF9AE}" pid="8" name="MSIP_Label_9333b259-87ee-4762-9a8c-7b0d155dd87f_ContentBits">
    <vt:lpwstr>1</vt:lpwstr>
  </property>
</Properties>
</file>