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13_ncr:1_{81C17E40-F21C-44A0-9200-3E61C591662E}" xr6:coauthVersionLast="36" xr6:coauthVersionMax="47" xr10:uidLastSave="{00000000-0000-0000-0000-000000000000}"/>
  <bookViews>
    <workbookView xWindow="-120" yWindow="-120" windowWidth="20730" windowHeight="11040" activeTab="3" xr2:uid="{68591926-1BE3-4F1B-B812-E670267DF37F}"/>
  </bookViews>
  <sheets>
    <sheet name="Solver " sheetId="1" r:id="rId1"/>
    <sheet name="Planilha2" sheetId="2" r:id="rId2"/>
    <sheet name="Planilha3" sheetId="3" r:id="rId3"/>
    <sheet name="Planilha4" sheetId="4" r:id="rId4"/>
  </sheets>
  <definedNames>
    <definedName name="solver_adj" localSheetId="2" hidden="1">Planilha3!$G$2:$G$11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Planilha3!$G$2:$G$11</definedName>
    <definedName name="solver_lhs2" localSheetId="2" hidden="1">Planilha3!$G$2:$G$11</definedName>
    <definedName name="solver_lhs3" localSheetId="2" hidden="1">Planilha3!$G$2:$G$11</definedName>
    <definedName name="solver_lhs4" localSheetId="2" hidden="1">Planilha3!$J$2:$J$11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4</definedName>
    <definedName name="solver_nwt" localSheetId="2" hidden="1">1</definedName>
    <definedName name="solver_opt" localSheetId="2" hidden="1">Planilha3!$I$14</definedName>
    <definedName name="solver_pre" localSheetId="2" hidden="1">0.000001</definedName>
    <definedName name="solver_rbv" localSheetId="2" hidden="1">1</definedName>
    <definedName name="solver_rel1" localSheetId="2" hidden="1">1</definedName>
    <definedName name="solver_rel2" localSheetId="2" hidden="1">4</definedName>
    <definedName name="solver_rel3" localSheetId="2" hidden="1">3</definedName>
    <definedName name="solver_rel4" localSheetId="2" hidden="1">1</definedName>
    <definedName name="solver_rhs1" localSheetId="2" hidden="1">Planilha3!$B$2:$B$11</definedName>
    <definedName name="solver_rhs2" localSheetId="2" hidden="1">"número inteiro"</definedName>
    <definedName name="solver_rhs3" localSheetId="2" hidden="1">3</definedName>
    <definedName name="solver_rhs4" localSheetId="2" hidden="1">25%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4000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4" l="1"/>
  <c r="D5" i="4"/>
  <c r="C5" i="4"/>
  <c r="J11" i="3"/>
  <c r="I11" i="3"/>
  <c r="F11" i="3"/>
  <c r="J10" i="3"/>
  <c r="I10" i="3"/>
  <c r="F10" i="3"/>
  <c r="J9" i="3"/>
  <c r="F9" i="3"/>
  <c r="I9" i="3" s="1"/>
  <c r="J8" i="3"/>
  <c r="F8" i="3"/>
  <c r="I8" i="3" s="1"/>
  <c r="J7" i="3"/>
  <c r="F7" i="3"/>
  <c r="I7" i="3" s="1"/>
  <c r="J6" i="3"/>
  <c r="F6" i="3"/>
  <c r="I6" i="3" s="1"/>
  <c r="J5" i="3"/>
  <c r="I5" i="3"/>
  <c r="F5" i="3"/>
  <c r="J4" i="3"/>
  <c r="F4" i="3"/>
  <c r="I4" i="3" s="1"/>
  <c r="J3" i="3"/>
  <c r="I3" i="3"/>
  <c r="F3" i="3"/>
  <c r="J2" i="3"/>
  <c r="I2" i="3"/>
  <c r="F2" i="3"/>
  <c r="B7" i="2"/>
  <c r="B6" i="2"/>
  <c r="B14" i="2" s="1"/>
  <c r="B9" i="1"/>
  <c r="B5" i="1"/>
  <c r="I14" i="3" l="1"/>
</calcChain>
</file>

<file path=xl/sharedStrings.xml><?xml version="1.0" encoding="utf-8"?>
<sst xmlns="http://schemas.openxmlformats.org/spreadsheetml/2006/main" count="48" uniqueCount="43">
  <si>
    <t>VALOR UNITÁRIO COMPRA:</t>
  </si>
  <si>
    <t>VALOR UNITÁRIO VENDA:</t>
  </si>
  <si>
    <t>LUCRO UNITÁRIO:</t>
  </si>
  <si>
    <t>QUANTIDADE VENDIDA:</t>
  </si>
  <si>
    <t>LUCRO TOTAL:</t>
  </si>
  <si>
    <t>Produto: Notebook 1TB</t>
  </si>
  <si>
    <t>MARGEM VENDA:</t>
  </si>
  <si>
    <t xml:space="preserve">    A margem deve estar entre 10% e 30%.</t>
  </si>
  <si>
    <t>ESTOQUE ATUAL:</t>
  </si>
  <si>
    <t xml:space="preserve">    Não é possível vender uma quantidade maior que o estoque atual.</t>
  </si>
  <si>
    <t xml:space="preserve">    Eu preciso de um lucro de 40 mil reais.</t>
  </si>
  <si>
    <t>PRODUTOS</t>
  </si>
  <si>
    <t>ESTOQUE
ATUAL</t>
  </si>
  <si>
    <t>CUSTO UNITÁRIO</t>
  </si>
  <si>
    <t>VENDA UNITÁRIA</t>
  </si>
  <si>
    <t>LUCRO
UNITÁRIO</t>
  </si>
  <si>
    <t>QUANTIDADE VENDIDA</t>
  </si>
  <si>
    <t>LUCRO
TOTAL</t>
  </si>
  <si>
    <t>MARGEM</t>
  </si>
  <si>
    <t>Item 0001</t>
  </si>
  <si>
    <t>Item 0002</t>
  </si>
  <si>
    <t>Item 0003</t>
  </si>
  <si>
    <t>Item 0004</t>
  </si>
  <si>
    <t>Item 0005</t>
  </si>
  <si>
    <t>Item 0006</t>
  </si>
  <si>
    <t>Item 0007</t>
  </si>
  <si>
    <t>Item 0008</t>
  </si>
  <si>
    <t>Item 0009</t>
  </si>
  <si>
    <t>Item 0010</t>
  </si>
  <si>
    <t>TOTAL</t>
  </si>
  <si>
    <t>Produto</t>
  </si>
  <si>
    <t>Lucro por unidade</t>
  </si>
  <si>
    <t>Horas de Máquina</t>
  </si>
  <si>
    <t>Horas de Mão de Obra</t>
  </si>
  <si>
    <t>Unidades Produzidas</t>
  </si>
  <si>
    <t>Produto A</t>
  </si>
  <si>
    <t>Produto B</t>
  </si>
  <si>
    <t>Total de Recursos</t>
  </si>
  <si>
    <t>Recursos Disponíveis</t>
  </si>
  <si>
    <t>Lucro Total</t>
  </si>
  <si>
    <t>Custo Unitário</t>
  </si>
  <si>
    <t>Estoque máximo</t>
  </si>
  <si>
    <t>Quantidade a comprar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</si>
</sst>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Alignment="1">
      <alignment horizontal="right"/>
    </xf>
    <xf numFmtId="44" fontId="3" fillId="2" borderId="0" xfId="1" applyFont="1" applyFill="1" applyAlignment="1">
      <alignment horizontal="center" vertical="center"/>
    </xf>
    <xf numFmtId="0" fontId="0" fillId="0" borderId="0" xfId="0" applyAlignment="1">
      <alignment horizontal="right"/>
    </xf>
    <xf numFmtId="44" fontId="0" fillId="0" borderId="0" xfId="1" applyFont="1" applyAlignment="1">
      <alignment horizontal="center" vertical="center"/>
    </xf>
    <xf numFmtId="0" fontId="3" fillId="3" borderId="0" xfId="0" applyFont="1" applyFill="1" applyAlignment="1">
      <alignment horizontal="right"/>
    </xf>
    <xf numFmtId="44" fontId="3" fillId="3" borderId="0" xfId="1" applyFont="1" applyFill="1" applyAlignment="1">
      <alignment horizontal="center" vertical="center"/>
    </xf>
    <xf numFmtId="0" fontId="3" fillId="4" borderId="0" xfId="0" applyFont="1" applyFill="1" applyAlignment="1">
      <alignment horizontal="right"/>
    </xf>
    <xf numFmtId="44" fontId="3" fillId="4" borderId="0" xfId="1" applyFont="1" applyFill="1" applyAlignment="1">
      <alignment horizontal="center" vertical="center"/>
    </xf>
    <xf numFmtId="0" fontId="3" fillId="5" borderId="0" xfId="0" applyFont="1" applyFill="1" applyAlignment="1">
      <alignment horizontal="right"/>
    </xf>
    <xf numFmtId="1" fontId="3" fillId="5" borderId="0" xfId="1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right"/>
    </xf>
    <xf numFmtId="44" fontId="3" fillId="6" borderId="0" xfId="1" applyFont="1" applyFill="1" applyAlignment="1">
      <alignment horizontal="center" vertical="center"/>
    </xf>
    <xf numFmtId="10" fontId="3" fillId="4" borderId="0" xfId="2" applyNumberFormat="1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6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0" xfId="0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C971E-3CA7-47F1-999E-676C0612C290}">
  <dimension ref="A1:B9"/>
  <sheetViews>
    <sheetView workbookViewId="0">
      <selection activeCell="F15" sqref="F15"/>
    </sheetView>
  </sheetViews>
  <sheetFormatPr defaultRowHeight="15" x14ac:dyDescent="0.25"/>
  <cols>
    <col min="1" max="1" width="25.85546875" bestFit="1" customWidth="1"/>
    <col min="2" max="2" width="13.42578125" customWidth="1"/>
  </cols>
  <sheetData>
    <row r="1" spans="1:2" x14ac:dyDescent="0.25">
      <c r="A1" s="1" t="s">
        <v>0</v>
      </c>
      <c r="B1" s="2">
        <v>17.23</v>
      </c>
    </row>
    <row r="2" spans="1:2" x14ac:dyDescent="0.25">
      <c r="A2" s="3"/>
      <c r="B2" s="4"/>
    </row>
    <row r="3" spans="1:2" x14ac:dyDescent="0.25">
      <c r="A3" s="5" t="s">
        <v>1</v>
      </c>
      <c r="B3" s="6">
        <v>24.12</v>
      </c>
    </row>
    <row r="5" spans="1:2" x14ac:dyDescent="0.25">
      <c r="A5" s="7" t="s">
        <v>2</v>
      </c>
      <c r="B5" s="8">
        <f>B3-B1</f>
        <v>6.8900000000000006</v>
      </c>
    </row>
    <row r="7" spans="1:2" x14ac:dyDescent="0.25">
      <c r="A7" s="9" t="s">
        <v>3</v>
      </c>
      <c r="B7" s="10">
        <v>145.1378809869376</v>
      </c>
    </row>
    <row r="9" spans="1:2" x14ac:dyDescent="0.25">
      <c r="A9" s="11" t="s">
        <v>4</v>
      </c>
      <c r="B9" s="12">
        <f>B7*B5</f>
        <v>1000.0000000000001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3EA93-D964-4693-8CDF-E2DB6AC624CF}">
  <dimension ref="A1:C14"/>
  <sheetViews>
    <sheetView workbookViewId="0">
      <selection activeCell="H28" sqref="H28"/>
    </sheetView>
  </sheetViews>
  <sheetFormatPr defaultRowHeight="15" x14ac:dyDescent="0.25"/>
  <cols>
    <col min="1" max="1" width="25.85546875" bestFit="1" customWidth="1"/>
    <col min="2" max="2" width="15.140625" customWidth="1"/>
  </cols>
  <sheetData>
    <row r="1" spans="1:3" x14ac:dyDescent="0.25">
      <c r="A1" s="32" t="s">
        <v>5</v>
      </c>
      <c r="B1" s="33"/>
    </row>
    <row r="3" spans="1:3" x14ac:dyDescent="0.25">
      <c r="A3" s="1" t="s">
        <v>0</v>
      </c>
      <c r="B3" s="2">
        <v>7252.15</v>
      </c>
    </row>
    <row r="4" spans="1:3" x14ac:dyDescent="0.25">
      <c r="A4" s="5" t="s">
        <v>1</v>
      </c>
      <c r="B4" s="6">
        <v>10353.610625790279</v>
      </c>
    </row>
    <row r="6" spans="1:3" x14ac:dyDescent="0.25">
      <c r="A6" s="7" t="s">
        <v>2</v>
      </c>
      <c r="B6" s="8">
        <f>B4-B3</f>
        <v>3101.4606257902797</v>
      </c>
    </row>
    <row r="7" spans="1:3" x14ac:dyDescent="0.25">
      <c r="A7" s="7" t="s">
        <v>6</v>
      </c>
      <c r="B7" s="13">
        <f>(B4-B3)/B4</f>
        <v>0.2995535314091019</v>
      </c>
      <c r="C7" t="s">
        <v>7</v>
      </c>
    </row>
    <row r="9" spans="1:3" x14ac:dyDescent="0.25">
      <c r="A9" s="9" t="s">
        <v>8</v>
      </c>
      <c r="B9" s="10">
        <v>150</v>
      </c>
    </row>
    <row r="11" spans="1:3" x14ac:dyDescent="0.25">
      <c r="A11" s="9" t="s">
        <v>3</v>
      </c>
      <c r="B11" s="10">
        <v>12.89714906149797</v>
      </c>
      <c r="C11" t="s">
        <v>9</v>
      </c>
    </row>
    <row r="14" spans="1:3" x14ac:dyDescent="0.25">
      <c r="A14" s="11" t="s">
        <v>4</v>
      </c>
      <c r="B14" s="12">
        <f>B11*B6</f>
        <v>39999.999999184009</v>
      </c>
      <c r="C14" t="s">
        <v>10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6AAD2-A310-454B-A90D-19DA652F1163}">
  <dimension ref="A1:M15"/>
  <sheetViews>
    <sheetView zoomScale="160" zoomScaleNormal="160" workbookViewId="0">
      <selection activeCell="G3" sqref="G3"/>
    </sheetView>
  </sheetViews>
  <sheetFormatPr defaultRowHeight="15" x14ac:dyDescent="0.25"/>
  <cols>
    <col min="1" max="1" width="11.28515625" customWidth="1"/>
    <col min="3" max="3" width="11.140625" customWidth="1"/>
    <col min="5" max="5" width="10.42578125" customWidth="1"/>
    <col min="6" max="6" width="9.5703125" bestFit="1" customWidth="1"/>
    <col min="7" max="7" width="12.85546875" customWidth="1"/>
    <col min="9" max="9" width="12.140625" bestFit="1" customWidth="1"/>
    <col min="10" max="10" width="10.42578125" customWidth="1"/>
  </cols>
  <sheetData>
    <row r="1" spans="1:13" ht="45" x14ac:dyDescent="0.25">
      <c r="A1" s="14" t="s">
        <v>11</v>
      </c>
      <c r="B1" s="14" t="s">
        <v>12</v>
      </c>
      <c r="C1" s="14" t="s">
        <v>13</v>
      </c>
      <c r="E1" s="15" t="s">
        <v>14</v>
      </c>
      <c r="F1" s="16" t="s">
        <v>15</v>
      </c>
      <c r="G1" s="17" t="s">
        <v>16</v>
      </c>
      <c r="I1" s="16" t="s">
        <v>17</v>
      </c>
      <c r="J1" s="18" t="s">
        <v>18</v>
      </c>
    </row>
    <row r="2" spans="1:13" x14ac:dyDescent="0.25">
      <c r="A2" s="19" t="s">
        <v>19</v>
      </c>
      <c r="B2" s="19">
        <v>15</v>
      </c>
      <c r="C2" s="20">
        <v>73.260000000000005</v>
      </c>
      <c r="E2" s="21">
        <v>97.637606166059399</v>
      </c>
      <c r="F2" s="22">
        <f t="shared" ref="F2:F11" si="0">E2-C2</f>
        <v>24.377606166059394</v>
      </c>
      <c r="G2" s="23">
        <v>3</v>
      </c>
      <c r="I2" s="22">
        <f t="shared" ref="I2:I11" si="1">F2*G2</f>
        <v>73.132818498178182</v>
      </c>
      <c r="J2" s="24">
        <f t="shared" ref="J2:J11" si="2">(E2-C2)/E2</f>
        <v>0.2496743531851715</v>
      </c>
      <c r="M2">
        <v>1</v>
      </c>
    </row>
    <row r="3" spans="1:13" x14ac:dyDescent="0.25">
      <c r="A3" s="19" t="s">
        <v>20</v>
      </c>
      <c r="B3" s="19">
        <v>30</v>
      </c>
      <c r="C3" s="20">
        <v>98.95</v>
      </c>
      <c r="E3" s="21">
        <v>131.92236774582969</v>
      </c>
      <c r="F3" s="22">
        <f t="shared" si="0"/>
        <v>32.972367745829686</v>
      </c>
      <c r="G3" s="23">
        <v>3</v>
      </c>
      <c r="I3" s="22">
        <f t="shared" si="1"/>
        <v>98.917103237489059</v>
      </c>
      <c r="J3" s="24">
        <f t="shared" si="2"/>
        <v>0.24993765886128136</v>
      </c>
    </row>
    <row r="4" spans="1:13" x14ac:dyDescent="0.25">
      <c r="A4" s="19" t="s">
        <v>21</v>
      </c>
      <c r="B4" s="19">
        <v>21</v>
      </c>
      <c r="C4" s="20">
        <v>19.97</v>
      </c>
      <c r="E4" s="21">
        <v>26.626666666666669</v>
      </c>
      <c r="F4" s="22">
        <f t="shared" si="0"/>
        <v>6.6566666666666698</v>
      </c>
      <c r="G4" s="23">
        <v>3</v>
      </c>
      <c r="I4" s="22">
        <f t="shared" si="1"/>
        <v>19.97000000000001</v>
      </c>
      <c r="J4" s="24">
        <f t="shared" si="2"/>
        <v>0.25000000000000011</v>
      </c>
    </row>
    <row r="5" spans="1:13" x14ac:dyDescent="0.25">
      <c r="A5" s="19" t="s">
        <v>22</v>
      </c>
      <c r="B5" s="19">
        <v>38</v>
      </c>
      <c r="C5" s="20">
        <v>15.44</v>
      </c>
      <c r="E5" s="21">
        <v>20.586391792828991</v>
      </c>
      <c r="F5" s="22">
        <f t="shared" si="0"/>
        <v>5.1463917928289913</v>
      </c>
      <c r="G5" s="23">
        <v>12</v>
      </c>
      <c r="I5" s="22">
        <f t="shared" si="1"/>
        <v>61.756701513947895</v>
      </c>
      <c r="J5" s="24">
        <f t="shared" si="2"/>
        <v>0.24998998584208776</v>
      </c>
    </row>
    <row r="6" spans="1:13" x14ac:dyDescent="0.25">
      <c r="A6" s="19" t="s">
        <v>23</v>
      </c>
      <c r="B6" s="19">
        <v>14</v>
      </c>
      <c r="C6" s="20">
        <v>15.67</v>
      </c>
      <c r="E6" s="21">
        <v>20.893092359245991</v>
      </c>
      <c r="F6" s="22">
        <f t="shared" si="0"/>
        <v>5.2230923592459906</v>
      </c>
      <c r="G6" s="23">
        <v>3</v>
      </c>
      <c r="I6" s="22">
        <f t="shared" si="1"/>
        <v>15.669277077737972</v>
      </c>
      <c r="J6" s="24">
        <f t="shared" si="2"/>
        <v>0.24999134974553314</v>
      </c>
    </row>
    <row r="7" spans="1:13" x14ac:dyDescent="0.25">
      <c r="A7" s="19" t="s">
        <v>24</v>
      </c>
      <c r="B7" s="19">
        <v>55</v>
      </c>
      <c r="C7" s="20">
        <v>61.67</v>
      </c>
      <c r="E7" s="21">
        <v>82.222644521094949</v>
      </c>
      <c r="F7" s="22">
        <f t="shared" si="0"/>
        <v>20.552644521094948</v>
      </c>
      <c r="G7" s="23">
        <v>38</v>
      </c>
      <c r="I7" s="22">
        <f t="shared" si="1"/>
        <v>781.00049180160795</v>
      </c>
      <c r="J7" s="24">
        <f t="shared" si="2"/>
        <v>0.24996331169842129</v>
      </c>
    </row>
    <row r="8" spans="1:13" x14ac:dyDescent="0.25">
      <c r="A8" s="19" t="s">
        <v>25</v>
      </c>
      <c r="B8" s="19">
        <v>87</v>
      </c>
      <c r="C8" s="20">
        <v>93.42</v>
      </c>
      <c r="E8" s="21">
        <v>124.49366838544159</v>
      </c>
      <c r="F8" s="22">
        <f t="shared" si="0"/>
        <v>31.073668385441593</v>
      </c>
      <c r="G8" s="23">
        <v>3</v>
      </c>
      <c r="I8" s="22">
        <f t="shared" si="1"/>
        <v>93.221005156324779</v>
      </c>
      <c r="J8" s="24">
        <f t="shared" si="2"/>
        <v>0.24960039163787207</v>
      </c>
    </row>
    <row r="9" spans="1:13" x14ac:dyDescent="0.25">
      <c r="A9" s="19" t="s">
        <v>26</v>
      </c>
      <c r="B9" s="19">
        <v>96</v>
      </c>
      <c r="C9" s="20">
        <v>88.34</v>
      </c>
      <c r="E9" s="21">
        <v>117.4139059072906</v>
      </c>
      <c r="F9" s="22">
        <f t="shared" si="0"/>
        <v>29.073905907290595</v>
      </c>
      <c r="G9" s="23">
        <v>86</v>
      </c>
      <c r="I9" s="22">
        <f t="shared" si="1"/>
        <v>2500.3559080269911</v>
      </c>
      <c r="J9" s="24">
        <f t="shared" si="2"/>
        <v>0.24761893135764684</v>
      </c>
    </row>
    <row r="10" spans="1:13" x14ac:dyDescent="0.25">
      <c r="A10" s="19" t="s">
        <v>27</v>
      </c>
      <c r="B10" s="19">
        <v>18</v>
      </c>
      <c r="C10" s="20">
        <v>60.19</v>
      </c>
      <c r="E10" s="21">
        <v>80.223314965457163</v>
      </c>
      <c r="F10" s="22">
        <f t="shared" si="0"/>
        <v>20.033314965457166</v>
      </c>
      <c r="G10" s="23">
        <v>15</v>
      </c>
      <c r="I10" s="22">
        <f t="shared" si="1"/>
        <v>300.49972448185747</v>
      </c>
      <c r="J10" s="24">
        <f t="shared" si="2"/>
        <v>0.24971936118674704</v>
      </c>
    </row>
    <row r="11" spans="1:13" x14ac:dyDescent="0.25">
      <c r="A11" s="19" t="s">
        <v>28</v>
      </c>
      <c r="B11" s="19">
        <v>3</v>
      </c>
      <c r="C11" s="20">
        <v>55.49</v>
      </c>
      <c r="E11" s="21">
        <v>73.982334673077546</v>
      </c>
      <c r="F11" s="22">
        <f t="shared" si="0"/>
        <v>18.492334673077544</v>
      </c>
      <c r="G11" s="23">
        <v>3</v>
      </c>
      <c r="I11" s="22">
        <f t="shared" si="1"/>
        <v>55.477004019232631</v>
      </c>
      <c r="J11" s="24">
        <f t="shared" si="2"/>
        <v>0.24995608417595633</v>
      </c>
    </row>
    <row r="12" spans="1:13" x14ac:dyDescent="0.25">
      <c r="A12" s="25"/>
      <c r="B12" s="25"/>
      <c r="C12" s="25"/>
      <c r="E12" s="25"/>
      <c r="F12" s="25"/>
      <c r="G12" s="25"/>
      <c r="I12" s="25"/>
      <c r="J12" s="25"/>
    </row>
    <row r="13" spans="1:13" x14ac:dyDescent="0.25">
      <c r="A13" s="25"/>
      <c r="B13" s="25"/>
      <c r="C13" s="25"/>
      <c r="E13" s="25"/>
      <c r="F13" s="25"/>
      <c r="G13" s="25"/>
      <c r="I13" s="26" t="s">
        <v>29</v>
      </c>
      <c r="J13" s="25"/>
    </row>
    <row r="14" spans="1:13" x14ac:dyDescent="0.25">
      <c r="A14" s="25"/>
      <c r="B14" s="25"/>
      <c r="C14" s="25"/>
      <c r="E14" s="25"/>
      <c r="F14" s="25"/>
      <c r="G14" s="25"/>
      <c r="I14" s="27">
        <f>SUM(I2:I11)</f>
        <v>4000.0000338133664</v>
      </c>
      <c r="J14" s="25"/>
    </row>
    <row r="15" spans="1:13" x14ac:dyDescent="0.25">
      <c r="A15" s="25"/>
      <c r="B15" s="25"/>
      <c r="C15" s="25"/>
      <c r="E15" s="25"/>
      <c r="F15" s="25"/>
      <c r="G15" s="25"/>
      <c r="I15" s="25"/>
      <c r="J15" s="2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257E6-8DD3-4331-B62A-37541501E017}">
  <dimension ref="A1:H8"/>
  <sheetViews>
    <sheetView tabSelected="1" workbookViewId="0">
      <selection activeCell="H1" sqref="H1"/>
    </sheetView>
  </sheetViews>
  <sheetFormatPr defaultRowHeight="15" x14ac:dyDescent="0.25"/>
  <cols>
    <col min="1" max="1" width="19.7109375" bestFit="1" customWidth="1"/>
    <col min="2" max="2" width="17" bestFit="1" customWidth="1"/>
    <col min="3" max="3" width="17.28515625" bestFit="1" customWidth="1"/>
    <col min="4" max="4" width="20.85546875" bestFit="1" customWidth="1"/>
    <col min="5" max="5" width="19.85546875" bestFit="1" customWidth="1"/>
    <col min="6" max="6" width="13.85546875" bestFit="1" customWidth="1"/>
    <col min="7" max="7" width="15.85546875" bestFit="1" customWidth="1"/>
    <col min="8" max="8" width="20.85546875" bestFit="1" customWidth="1"/>
  </cols>
  <sheetData>
    <row r="1" spans="1:8" x14ac:dyDescent="0.25">
      <c r="A1" s="28" t="s">
        <v>30</v>
      </c>
      <c r="B1" s="28" t="s">
        <v>31</v>
      </c>
      <c r="C1" s="28" t="s">
        <v>32</v>
      </c>
      <c r="D1" s="28" t="s">
        <v>33</v>
      </c>
      <c r="E1" s="28" t="s">
        <v>34</v>
      </c>
      <c r="F1" s="28" t="s">
        <v>40</v>
      </c>
      <c r="G1" s="28" t="s">
        <v>41</v>
      </c>
      <c r="H1" s="28" t="s">
        <v>42</v>
      </c>
    </row>
    <row r="2" spans="1:8" x14ac:dyDescent="0.25">
      <c r="A2" s="29" t="s">
        <v>35</v>
      </c>
      <c r="B2" s="30">
        <v>30</v>
      </c>
      <c r="C2" s="30">
        <v>2</v>
      </c>
      <c r="D2" s="30">
        <v>1</v>
      </c>
      <c r="E2" s="30">
        <v>0</v>
      </c>
    </row>
    <row r="3" spans="1:8" x14ac:dyDescent="0.25">
      <c r="A3" s="29" t="s">
        <v>36</v>
      </c>
      <c r="B3" s="30">
        <v>50</v>
      </c>
      <c r="C3" s="30">
        <v>1</v>
      </c>
      <c r="D3" s="30">
        <v>2</v>
      </c>
      <c r="E3" s="30">
        <v>0</v>
      </c>
    </row>
    <row r="4" spans="1:8" x14ac:dyDescent="0.25">
      <c r="A4" s="29"/>
      <c r="B4" s="29"/>
      <c r="C4" s="29"/>
      <c r="D4" s="29"/>
      <c r="E4" s="29"/>
    </row>
    <row r="5" spans="1:8" x14ac:dyDescent="0.25">
      <c r="A5" s="29" t="s">
        <v>37</v>
      </c>
      <c r="B5" s="29"/>
      <c r="C5">
        <f>B2*E2+B3*E3</f>
        <v>0</v>
      </c>
      <c r="D5">
        <f>C2*E2+C3*E3</f>
        <v>0</v>
      </c>
      <c r="E5" s="29"/>
    </row>
    <row r="6" spans="1:8" x14ac:dyDescent="0.25">
      <c r="A6" s="29" t="s">
        <v>38</v>
      </c>
      <c r="B6" s="29"/>
      <c r="C6" s="30">
        <v>100</v>
      </c>
      <c r="D6" s="30">
        <v>80</v>
      </c>
      <c r="E6" s="29"/>
    </row>
    <row r="7" spans="1:8" x14ac:dyDescent="0.25">
      <c r="A7" s="29"/>
      <c r="B7" s="29"/>
      <c r="C7" s="29"/>
      <c r="D7" s="29"/>
      <c r="E7" s="29"/>
    </row>
    <row r="8" spans="1:8" x14ac:dyDescent="0.25">
      <c r="A8" s="28" t="s">
        <v>39</v>
      </c>
      <c r="B8" s="28"/>
      <c r="C8" s="28"/>
      <c r="D8" s="28"/>
      <c r="E8" s="31">
        <f>B2*E2+B3*E3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Solver 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Palhares</dc:creator>
  <cp:lastModifiedBy>Ane Caroline Ferreira Menaguale</cp:lastModifiedBy>
  <dcterms:created xsi:type="dcterms:W3CDTF">2025-07-30T16:21:55Z</dcterms:created>
  <dcterms:modified xsi:type="dcterms:W3CDTF">2025-07-30T19:44:53Z</dcterms:modified>
</cp:coreProperties>
</file>