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 Avançado\"/>
    </mc:Choice>
  </mc:AlternateContent>
  <xr:revisionPtr revIDLastSave="0" documentId="13_ncr:1_{9749ED6D-0239-41E6-9327-B2FE1040F314}" xr6:coauthVersionLast="47" xr6:coauthVersionMax="47" xr10:uidLastSave="{00000000-0000-0000-0000-000000000000}"/>
  <bookViews>
    <workbookView xWindow="0" yWindow="0" windowWidth="19200" windowHeight="6930" firstSheet="4" activeTab="4" xr2:uid="{9DEF1C6D-CE55-4966-B0B9-94D1B6C9B06D}"/>
  </bookViews>
  <sheets>
    <sheet name="Futebol" sheetId="1" r:id="rId1"/>
    <sheet name="Função E-Ou" sheetId="2" r:id="rId2"/>
    <sheet name="IMC" sheetId="3" r:id="rId3"/>
    <sheet name="Função Procv" sheetId="4" r:id="rId4"/>
    <sheet name="Função Proch" sheetId="5" r:id="rId5"/>
    <sheet name="Somar-produto" sheetId="6" r:id="rId6"/>
  </sheets>
  <definedNames>
    <definedName name="tabela">'Função Procv'!$G$2:$H$7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5" l="1"/>
  <c r="B9" i="5"/>
  <c r="B8" i="5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" i="4"/>
  <c r="E2" i="4" s="1"/>
</calcChain>
</file>

<file path=xl/sharedStrings.xml><?xml version="1.0" encoding="utf-8"?>
<sst xmlns="http://schemas.openxmlformats.org/spreadsheetml/2006/main" count="160" uniqueCount="124">
  <si>
    <t>Campeonato Brasileiro de Futebol</t>
  </si>
  <si>
    <t>Equipe</t>
  </si>
  <si>
    <t>Vitórias</t>
  </si>
  <si>
    <t>Empates</t>
  </si>
  <si>
    <t>Derrotas</t>
  </si>
  <si>
    <t>Total de pontos</t>
  </si>
  <si>
    <t>Situação</t>
  </si>
  <si>
    <t>Palmeiras</t>
  </si>
  <si>
    <t>São Paulo</t>
  </si>
  <si>
    <t>Corinthians</t>
  </si>
  <si>
    <t>Vasco</t>
  </si>
  <si>
    <t>Grêmio</t>
  </si>
  <si>
    <t>Bahia</t>
  </si>
  <si>
    <t>Botafogo</t>
  </si>
  <si>
    <t>Atlético</t>
  </si>
  <si>
    <t>Santos</t>
  </si>
  <si>
    <t>Flamengo</t>
  </si>
  <si>
    <t>Cruzeiro</t>
  </si>
  <si>
    <t>Fluminense</t>
  </si>
  <si>
    <t>1) Total de Pontos = multiplicação das vitórias por 3 e somar os empates.</t>
  </si>
  <si>
    <t>2) Condição:</t>
  </si>
  <si>
    <t>Para total de pontos inferior a 11 ---------------&gt; Desclassificado.</t>
  </si>
  <si>
    <t>Para total de pontos entre 11 a 15 ---------------&gt; Repescagem.</t>
  </si>
  <si>
    <t>Para total de pontos superior 15 -----------------&gt; Classificado.</t>
  </si>
  <si>
    <t>ITEM</t>
  </si>
  <si>
    <t>COR</t>
  </si>
  <si>
    <t>LÁPIS E VERMELHO</t>
  </si>
  <si>
    <t>LÁPIS OU VERMELHO</t>
  </si>
  <si>
    <t>Lápis</t>
  </si>
  <si>
    <t>Amarelo</t>
  </si>
  <si>
    <t>Caderno</t>
  </si>
  <si>
    <t>Verde</t>
  </si>
  <si>
    <t>Estojo</t>
  </si>
  <si>
    <t>Vermelho</t>
  </si>
  <si>
    <t>Pen Drive</t>
  </si>
  <si>
    <t>Caixa</t>
  </si>
  <si>
    <t>Grampeador</t>
  </si>
  <si>
    <t>CLÍNICA BOA SAÚDE</t>
  </si>
  <si>
    <t>Nome</t>
  </si>
  <si>
    <t>Altura</t>
  </si>
  <si>
    <t>Peso</t>
  </si>
  <si>
    <t>IMC</t>
  </si>
  <si>
    <t>Resultado</t>
  </si>
  <si>
    <t>Regime (Sim-Não)</t>
  </si>
  <si>
    <t>Roberto</t>
  </si>
  <si>
    <t>Abaixo do peso ideal</t>
  </si>
  <si>
    <t>Cláudia</t>
  </si>
  <si>
    <t>Peso Normal</t>
  </si>
  <si>
    <t>Alessandra</t>
  </si>
  <si>
    <t>Sobrepeso</t>
  </si>
  <si>
    <t>Sandra</t>
  </si>
  <si>
    <t>Obesidade grau I</t>
  </si>
  <si>
    <t>Telma</t>
  </si>
  <si>
    <t>Obesidade grau II</t>
  </si>
  <si>
    <t>Joaquim</t>
  </si>
  <si>
    <t>Obesidade grau III</t>
  </si>
  <si>
    <t>Alberto</t>
  </si>
  <si>
    <t>Wilson</t>
  </si>
  <si>
    <t>Bernardo</t>
  </si>
  <si>
    <t>Maurício</t>
  </si>
  <si>
    <t>Venda</t>
  </si>
  <si>
    <t>Taxa</t>
  </si>
  <si>
    <t>Comissão</t>
  </si>
  <si>
    <t>Classe</t>
  </si>
  <si>
    <t>Taxas</t>
  </si>
  <si>
    <t>João</t>
  </si>
  <si>
    <t>Paulo</t>
  </si>
  <si>
    <t>Maria</t>
  </si>
  <si>
    <t>Ana</t>
  </si>
  <si>
    <t>Pedro</t>
  </si>
  <si>
    <t>Bruno</t>
  </si>
  <si>
    <t>Claudio</t>
  </si>
  <si>
    <t>José</t>
  </si>
  <si>
    <t>Bia</t>
  </si>
  <si>
    <t>André</t>
  </si>
  <si>
    <t>Caros</t>
  </si>
  <si>
    <t>Oscar</t>
  </si>
  <si>
    <t>Rodrigo</t>
  </si>
  <si>
    <t>Ivo</t>
  </si>
  <si>
    <t>Andréia</t>
  </si>
  <si>
    <t>Flávia</t>
  </si>
  <si>
    <t>Carla</t>
  </si>
  <si>
    <t>Joana</t>
  </si>
  <si>
    <t>Patricia</t>
  </si>
  <si>
    <t>Ricardo</t>
  </si>
  <si>
    <t>Códido do Produto</t>
  </si>
  <si>
    <t>Produto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</si>
  <si>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</si>
  <si>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</si>
  <si>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</si>
  <si>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</si>
  <si>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</si>
  <si>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</si>
  <si>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</si>
  <si>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</si>
  <si>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</si>
  <si>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</si>
  <si>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Valor</t>
  </si>
  <si>
    <t>Local de Fabricação</t>
  </si>
  <si>
    <t>Rio de Janeiro</t>
  </si>
  <si>
    <t>Fortaleza</t>
  </si>
  <si>
    <t>Ceará</t>
  </si>
  <si>
    <t>Belo Horizonte</t>
  </si>
  <si>
    <t>Brasília</t>
  </si>
  <si>
    <t>Uberaba</t>
  </si>
  <si>
    <t>Paraná</t>
  </si>
  <si>
    <t>Curitiba</t>
  </si>
  <si>
    <t>Função PROCH</t>
  </si>
  <si>
    <t>Sintaxe</t>
  </si>
  <si>
    <t>PROCH(valor_procurado, matriz_tabela, núm_índice_linha, [procurar_intervalo])</t>
  </si>
  <si>
    <t>Total</t>
  </si>
  <si>
    <t>Mercadoria</t>
  </si>
  <si>
    <t>Quantidade</t>
  </si>
  <si>
    <t>PREÇO</t>
  </si>
  <si>
    <t>QTDE 1</t>
  </si>
  <si>
    <t>PREÇO 1</t>
  </si>
  <si>
    <t>QTDE 2</t>
  </si>
  <si>
    <t>PREÇO 2</t>
  </si>
  <si>
    <t>Coxinha</t>
  </si>
  <si>
    <t>Quibe</t>
  </si>
  <si>
    <t>Pão de Queijo</t>
  </si>
  <si>
    <t>Empada</t>
  </si>
  <si>
    <t>Esfirra</t>
  </si>
  <si>
    <t>Pastel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</si>
</sst>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  <numFmt numFmtId="165" formatCode="&quot;R$&quot;\ #,##0.00"/>
    <numFmt numFmtId="166" formatCode="_(&quot;R$ &quot;* #,##0.00_);_(&quot;R$ &quot;* \(#,##0.00\);_(&quot;R$ &quot;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name val="Arial"/>
      <family val="2"/>
    </font>
    <font>
      <sz val="1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165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7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2" fillId="2" borderId="5" xfId="0" applyFont="1" applyFill="1" applyBorder="1"/>
    <xf numFmtId="0" fontId="0" fillId="0" borderId="5" xfId="0" applyBorder="1"/>
    <xf numFmtId="0" fontId="5" fillId="3" borderId="5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horizontal="center"/>
    </xf>
    <xf numFmtId="0" fontId="7" fillId="0" borderId="5" xfId="0" applyFont="1" applyBorder="1"/>
    <xf numFmtId="2" fontId="7" fillId="0" borderId="5" xfId="1" applyNumberFormat="1" applyFont="1" applyFill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64" fontId="7" fillId="6" borderId="5" xfId="0" applyNumberFormat="1" applyFont="1" applyFill="1" applyBorder="1"/>
    <xf numFmtId="0" fontId="7" fillId="6" borderId="5" xfId="0" applyFont="1" applyFill="1" applyBorder="1"/>
    <xf numFmtId="0" fontId="7" fillId="0" borderId="0" xfId="0" applyFont="1"/>
    <xf numFmtId="0" fontId="5" fillId="3" borderId="7" xfId="0" applyFont="1" applyFill="1" applyBorder="1" applyAlignment="1">
      <alignment vertical="center" wrapText="1"/>
    </xf>
    <xf numFmtId="1" fontId="7" fillId="0" borderId="7" xfId="0" applyNumberFormat="1" applyFont="1" applyBorder="1"/>
    <xf numFmtId="0" fontId="6" fillId="0" borderId="8" xfId="0" applyFont="1" applyBorder="1" applyAlignment="1">
      <alignment wrapText="1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6" fillId="0" borderId="0" xfId="3"/>
    <xf numFmtId="0" fontId="8" fillId="7" borderId="12" xfId="3" applyFont="1" applyFill="1" applyBorder="1" applyAlignment="1">
      <alignment horizontal="center"/>
    </xf>
    <xf numFmtId="0" fontId="8" fillId="7" borderId="13" xfId="3" applyFont="1" applyFill="1" applyBorder="1" applyAlignment="1">
      <alignment horizontal="center"/>
    </xf>
    <xf numFmtId="0" fontId="8" fillId="7" borderId="14" xfId="3" applyFont="1" applyFill="1" applyBorder="1" applyAlignment="1">
      <alignment horizontal="center"/>
    </xf>
    <xf numFmtId="0" fontId="6" fillId="0" borderId="15" xfId="3" applyBorder="1"/>
    <xf numFmtId="166" fontId="1" fillId="0" borderId="5" xfId="4" applyNumberFormat="1" applyFont="1" applyBorder="1"/>
    <xf numFmtId="9" fontId="6" fillId="8" borderId="5" xfId="5" applyFont="1" applyFill="1" applyBorder="1"/>
    <xf numFmtId="166" fontId="1" fillId="8" borderId="16" xfId="4" applyNumberFormat="1" applyFont="1" applyFill="1" applyBorder="1"/>
    <xf numFmtId="0" fontId="6" fillId="0" borderId="15" xfId="3" applyBorder="1" applyAlignment="1">
      <alignment horizontal="center"/>
    </xf>
    <xf numFmtId="9" fontId="6" fillId="0" borderId="16" xfId="3" applyNumberFormat="1" applyBorder="1" applyAlignment="1">
      <alignment horizontal="center"/>
    </xf>
    <xf numFmtId="0" fontId="6" fillId="0" borderId="17" xfId="3" applyBorder="1" applyAlignment="1">
      <alignment horizontal="center"/>
    </xf>
    <xf numFmtId="9" fontId="6" fillId="0" borderId="18" xfId="3" applyNumberFormat="1" applyBorder="1" applyAlignment="1">
      <alignment horizontal="center"/>
    </xf>
    <xf numFmtId="0" fontId="6" fillId="0" borderId="17" xfId="3" applyBorder="1"/>
    <xf numFmtId="166" fontId="1" fillId="0" borderId="19" xfId="4" applyNumberFormat="1" applyFont="1" applyBorder="1"/>
    <xf numFmtId="0" fontId="2" fillId="9" borderId="5" xfId="0" applyFont="1" applyFill="1" applyBorder="1" applyAlignment="1">
      <alignment horizontal="right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2" fillId="9" borderId="12" xfId="0" applyFont="1" applyFill="1" applyBorder="1" applyAlignment="1">
      <alignment horizontal="right"/>
    </xf>
    <xf numFmtId="0" fontId="2" fillId="9" borderId="15" xfId="0" applyFont="1" applyFill="1" applyBorder="1" applyAlignment="1">
      <alignment horizontal="right"/>
    </xf>
    <xf numFmtId="0" fontId="0" fillId="0" borderId="16" xfId="0" applyBorder="1"/>
    <xf numFmtId="0" fontId="2" fillId="9" borderId="17" xfId="0" applyFont="1" applyFill="1" applyBorder="1" applyAlignment="1">
      <alignment horizontal="right"/>
    </xf>
    <xf numFmtId="0" fontId="0" fillId="0" borderId="18" xfId="0" applyBorder="1"/>
    <xf numFmtId="0" fontId="0" fillId="0" borderId="14" xfId="0" applyBorder="1" applyAlignment="1">
      <alignment horizontal="center"/>
    </xf>
    <xf numFmtId="0" fontId="0" fillId="0" borderId="22" xfId="0" applyBorder="1"/>
    <xf numFmtId="0" fontId="0" fillId="0" borderId="0" xfId="0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10" borderId="5" xfId="2" applyNumberFormat="1" applyFont="1" applyFill="1" applyBorder="1" applyAlignment="1">
      <alignment horizontal="center"/>
    </xf>
    <xf numFmtId="44" fontId="1" fillId="10" borderId="5" xfId="2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44" fontId="1" fillId="10" borderId="16" xfId="2" applyFont="1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1" fillId="10" borderId="19" xfId="2" applyNumberFormat="1" applyFont="1" applyFill="1" applyBorder="1" applyAlignment="1">
      <alignment horizontal="center"/>
    </xf>
    <xf numFmtId="44" fontId="1" fillId="10" borderId="19" xfId="2" applyFont="1" applyFill="1" applyBorder="1" applyAlignment="1">
      <alignment horizontal="center"/>
    </xf>
    <xf numFmtId="44" fontId="1" fillId="10" borderId="18" xfId="2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9" borderId="20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165" fontId="7" fillId="9" borderId="20" xfId="0" applyNumberFormat="1" applyFont="1" applyFill="1" applyBorder="1" applyAlignment="1">
      <alignment horizontal="center"/>
    </xf>
    <xf numFmtId="165" fontId="7" fillId="9" borderId="21" xfId="0" applyNumberFormat="1" applyFont="1" applyFill="1" applyBorder="1" applyAlignment="1">
      <alignment horizontal="center"/>
    </xf>
  </cellXfs>
  <cellStyles count="6">
    <cellStyle name="Moeda" xfId="2" builtinId="4"/>
    <cellStyle name="Moeda 2" xfId="4" xr:uid="{2C9C974A-0178-47D3-8B91-84E610D921A6}"/>
    <cellStyle name="Normal" xfId="0" builtinId="0"/>
    <cellStyle name="Normal 2" xfId="3" xr:uid="{9514CC1E-A1BE-4C04-8228-24AEE63CE296}"/>
    <cellStyle name="Porcentagem 2" xfId="5" xr:uid="{CE5CA907-3A50-4592-B5C2-C6BD02885A43}"/>
    <cellStyle name="Vírgula" xfId="1" builtinId="3"/>
  </cellStyles>
  <dxfs count="2"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EDF32-BD39-4A01-B09C-21ABAB876883}">
  <dimension ref="A1:F22"/>
  <sheetViews>
    <sheetView showGridLines="0" zoomScale="110" zoomScaleNormal="110" workbookViewId="0">
      <selection activeCell="G4" sqref="G4"/>
    </sheetView>
  </sheetViews>
  <sheetFormatPr defaultRowHeight="15"/>
  <cols>
    <col min="1" max="1" width="12.140625" customWidth="1"/>
    <col min="2" max="2" width="11.140625" customWidth="1"/>
    <col min="5" max="5" width="15.85546875" customWidth="1"/>
    <col min="6" max="6" width="34.5703125" customWidth="1"/>
  </cols>
  <sheetData>
    <row r="1" spans="1:6" ht="24" customHeight="1" thickBot="1">
      <c r="A1" s="66" t="s">
        <v>0</v>
      </c>
      <c r="B1" s="67"/>
      <c r="C1" s="67"/>
      <c r="D1" s="67"/>
      <c r="E1" s="67"/>
      <c r="F1" s="68"/>
    </row>
    <row r="2" spans="1:6" ht="13.5" customHeight="1" thickBot="1">
      <c r="A2" s="1"/>
      <c r="B2" s="2"/>
      <c r="C2" s="2"/>
      <c r="D2" s="2"/>
      <c r="E2" s="2"/>
      <c r="F2" s="3"/>
    </row>
    <row r="3" spans="1:6" ht="15.75" thickBot="1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4" t="s">
        <v>6</v>
      </c>
    </row>
    <row r="4" spans="1:6" ht="15.75" thickBot="1">
      <c r="A4" s="6" t="s">
        <v>7</v>
      </c>
      <c r="B4" s="7">
        <v>6</v>
      </c>
      <c r="C4" s="7">
        <v>3</v>
      </c>
      <c r="D4" s="7">
        <v>3</v>
      </c>
      <c r="E4" s="6"/>
      <c r="F4" s="6"/>
    </row>
    <row r="5" spans="1:6" ht="15.75" thickBot="1">
      <c r="A5" s="6" t="s">
        <v>8</v>
      </c>
      <c r="B5" s="7">
        <v>8</v>
      </c>
      <c r="C5" s="7">
        <v>2</v>
      </c>
      <c r="D5" s="7">
        <v>2</v>
      </c>
      <c r="E5" s="6"/>
      <c r="F5" s="6"/>
    </row>
    <row r="6" spans="1:6" ht="15.75" thickBot="1">
      <c r="A6" s="6" t="s">
        <v>9</v>
      </c>
      <c r="B6" s="7">
        <v>3</v>
      </c>
      <c r="C6" s="7">
        <v>4</v>
      </c>
      <c r="D6" s="7">
        <v>4</v>
      </c>
      <c r="E6" s="6"/>
      <c r="F6" s="6"/>
    </row>
    <row r="7" spans="1:6" ht="15.75" thickBot="1">
      <c r="A7" s="6" t="s">
        <v>10</v>
      </c>
      <c r="B7" s="7">
        <v>4</v>
      </c>
      <c r="C7" s="7">
        <v>3</v>
      </c>
      <c r="D7" s="7">
        <v>3</v>
      </c>
      <c r="E7" s="6"/>
      <c r="F7" s="6"/>
    </row>
    <row r="8" spans="1:6" ht="15.75" thickBot="1">
      <c r="A8" s="6" t="s">
        <v>11</v>
      </c>
      <c r="B8" s="7">
        <v>6</v>
      </c>
      <c r="C8" s="7">
        <v>2</v>
      </c>
      <c r="D8" s="7">
        <v>5</v>
      </c>
      <c r="E8" s="6"/>
      <c r="F8" s="6"/>
    </row>
    <row r="9" spans="1:6" ht="15.75" thickBot="1">
      <c r="A9" s="6" t="s">
        <v>12</v>
      </c>
      <c r="B9" s="7">
        <v>5</v>
      </c>
      <c r="C9" s="7">
        <v>5</v>
      </c>
      <c r="D9" s="7">
        <v>6</v>
      </c>
      <c r="E9" s="6"/>
      <c r="F9" s="6"/>
    </row>
    <row r="10" spans="1:6" ht="15.75" thickBot="1">
      <c r="A10" s="6" t="s">
        <v>13</v>
      </c>
      <c r="B10" s="7">
        <v>3</v>
      </c>
      <c r="C10" s="7">
        <v>5</v>
      </c>
      <c r="D10" s="7">
        <v>6</v>
      </c>
      <c r="E10" s="6"/>
      <c r="F10" s="6"/>
    </row>
    <row r="11" spans="1:6" ht="15.75" thickBot="1">
      <c r="A11" s="6" t="s">
        <v>14</v>
      </c>
      <c r="B11" s="7">
        <v>4</v>
      </c>
      <c r="C11" s="7">
        <v>3</v>
      </c>
      <c r="D11" s="7">
        <v>4</v>
      </c>
      <c r="E11" s="6"/>
      <c r="F11" s="6"/>
    </row>
    <row r="12" spans="1:6" ht="15.75" thickBot="1">
      <c r="A12" s="6" t="s">
        <v>15</v>
      </c>
      <c r="B12" s="7">
        <v>3</v>
      </c>
      <c r="C12" s="7">
        <v>4</v>
      </c>
      <c r="D12" s="7">
        <v>5</v>
      </c>
      <c r="E12" s="6"/>
      <c r="F12" s="6"/>
    </row>
    <row r="13" spans="1:6" ht="15.75" thickBot="1">
      <c r="A13" s="6" t="s">
        <v>16</v>
      </c>
      <c r="B13" s="7">
        <v>7</v>
      </c>
      <c r="C13" s="7">
        <v>2</v>
      </c>
      <c r="D13" s="7">
        <v>3</v>
      </c>
      <c r="E13" s="6"/>
      <c r="F13" s="6"/>
    </row>
    <row r="14" spans="1:6" ht="15.75" thickBot="1">
      <c r="A14" s="6" t="s">
        <v>17</v>
      </c>
      <c r="B14" s="7">
        <v>8</v>
      </c>
      <c r="C14" s="7">
        <v>3</v>
      </c>
      <c r="D14" s="7">
        <v>4</v>
      </c>
      <c r="E14" s="6"/>
      <c r="F14" s="6"/>
    </row>
    <row r="15" spans="1:6" ht="15.75" thickBot="1">
      <c r="A15" s="6" t="s">
        <v>18</v>
      </c>
      <c r="B15" s="7">
        <v>2</v>
      </c>
      <c r="C15" s="7">
        <v>4</v>
      </c>
      <c r="D15" s="7">
        <v>5</v>
      </c>
      <c r="E15" s="6"/>
      <c r="F15" s="6"/>
    </row>
    <row r="17" spans="1:1">
      <c r="A17" t="s">
        <v>19</v>
      </c>
    </row>
    <row r="19" spans="1:1">
      <c r="A19" t="s">
        <v>20</v>
      </c>
    </row>
    <row r="20" spans="1:1">
      <c r="A20" t="s">
        <v>21</v>
      </c>
    </row>
    <row r="21" spans="1:1">
      <c r="A21" t="s">
        <v>22</v>
      </c>
    </row>
    <row r="22" spans="1:1">
      <c r="A22" t="s">
        <v>23</v>
      </c>
    </row>
  </sheetData>
  <mergeCells count="1">
    <mergeCell ref="A1:F1"/>
  </mergeCells>
  <conditionalFormatting sqref="A1:F15">
    <cfRule type="expression" dxfId="1" priority="1">
      <formula>MOD(ROW(),2)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E97A3-5BD1-44D0-BD37-F4C22C4540FF}">
  <dimension ref="A1:D15"/>
  <sheetViews>
    <sheetView workbookViewId="0">
      <selection activeCell="C22" sqref="C22"/>
    </sheetView>
  </sheetViews>
  <sheetFormatPr defaultRowHeight="15"/>
  <cols>
    <col min="1" max="1" width="12" bestFit="1" customWidth="1"/>
    <col min="2" max="2" width="9.85546875" bestFit="1" customWidth="1"/>
    <col min="3" max="3" width="17.42578125" bestFit="1" customWidth="1"/>
    <col min="4" max="4" width="19.5703125" bestFit="1" customWidth="1"/>
    <col min="6" max="7" width="24.42578125" customWidth="1"/>
  </cols>
  <sheetData>
    <row r="1" spans="1:4">
      <c r="A1" s="8" t="s">
        <v>24</v>
      </c>
      <c r="B1" s="8" t="s">
        <v>25</v>
      </c>
      <c r="C1" s="8" t="s">
        <v>26</v>
      </c>
      <c r="D1" s="8" t="s">
        <v>27</v>
      </c>
    </row>
    <row r="2" spans="1:4">
      <c r="A2" s="9" t="s">
        <v>28</v>
      </c>
      <c r="B2" s="9" t="s">
        <v>29</v>
      </c>
      <c r="C2" s="9"/>
      <c r="D2" s="9"/>
    </row>
    <row r="3" spans="1:4">
      <c r="A3" s="9" t="s">
        <v>30</v>
      </c>
      <c r="B3" s="9" t="s">
        <v>31</v>
      </c>
      <c r="C3" s="9"/>
      <c r="D3" s="9"/>
    </row>
    <row r="4" spans="1:4">
      <c r="A4" s="9" t="s">
        <v>32</v>
      </c>
      <c r="B4" s="9" t="s">
        <v>33</v>
      </c>
      <c r="C4" s="9"/>
      <c r="D4" s="9"/>
    </row>
    <row r="5" spans="1:4">
      <c r="A5" s="9" t="s">
        <v>34</v>
      </c>
      <c r="B5" s="9" t="s">
        <v>33</v>
      </c>
      <c r="C5" s="9"/>
      <c r="D5" s="9"/>
    </row>
    <row r="6" spans="1:4">
      <c r="A6" s="9" t="s">
        <v>35</v>
      </c>
      <c r="B6" s="9" t="s">
        <v>31</v>
      </c>
      <c r="C6" s="9"/>
      <c r="D6" s="9"/>
    </row>
    <row r="7" spans="1:4">
      <c r="A7" s="9" t="s">
        <v>36</v>
      </c>
      <c r="B7" s="9" t="s">
        <v>29</v>
      </c>
      <c r="C7" s="9"/>
      <c r="D7" s="9"/>
    </row>
    <row r="8" spans="1:4">
      <c r="A8" s="9" t="s">
        <v>28</v>
      </c>
      <c r="B8" s="9" t="s">
        <v>33</v>
      </c>
      <c r="C8" s="9"/>
      <c r="D8" s="9"/>
    </row>
    <row r="9" spans="1:4">
      <c r="A9" s="9" t="s">
        <v>34</v>
      </c>
      <c r="B9" s="9" t="s">
        <v>29</v>
      </c>
      <c r="C9" s="9"/>
      <c r="D9" s="9"/>
    </row>
    <row r="10" spans="1:4">
      <c r="A10" s="9" t="s">
        <v>35</v>
      </c>
      <c r="B10" s="9" t="s">
        <v>33</v>
      </c>
      <c r="C10" s="9"/>
      <c r="D10" s="9"/>
    </row>
    <row r="11" spans="1:4">
      <c r="A11" s="9" t="s">
        <v>28</v>
      </c>
      <c r="B11" s="9" t="s">
        <v>29</v>
      </c>
      <c r="C11" s="9"/>
      <c r="D11" s="9"/>
    </row>
    <row r="12" spans="1:4">
      <c r="A12" s="9" t="s">
        <v>30</v>
      </c>
      <c r="B12" s="9" t="s">
        <v>31</v>
      </c>
      <c r="C12" s="9"/>
      <c r="D12" s="9"/>
    </row>
    <row r="13" spans="1:4">
      <c r="A13" s="9" t="s">
        <v>28</v>
      </c>
      <c r="B13" s="9" t="s">
        <v>29</v>
      </c>
      <c r="C13" s="9"/>
      <c r="D13" s="9"/>
    </row>
    <row r="14" spans="1:4">
      <c r="A14" s="9" t="s">
        <v>28</v>
      </c>
      <c r="B14" s="9" t="s">
        <v>33</v>
      </c>
      <c r="C14" s="9"/>
      <c r="D14" s="9"/>
    </row>
    <row r="15" spans="1:4">
      <c r="A15" s="9" t="s">
        <v>35</v>
      </c>
      <c r="B15" s="9" t="s">
        <v>33</v>
      </c>
      <c r="C15" s="9"/>
      <c r="D15" s="9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8D64-407F-4B55-8F24-39D6350FFDF7}">
  <dimension ref="A1:K15"/>
  <sheetViews>
    <sheetView showGridLines="0" workbookViewId="0">
      <selection activeCell="G8" sqref="G8"/>
    </sheetView>
  </sheetViews>
  <sheetFormatPr defaultRowHeight="15"/>
  <cols>
    <col min="3" max="3" width="10.5703125" customWidth="1"/>
    <col min="5" max="5" width="10.5703125" customWidth="1"/>
    <col min="11" max="11" width="19.5703125" customWidth="1"/>
    <col min="14" max="14" width="9.85546875" bestFit="1" customWidth="1"/>
  </cols>
  <sheetData>
    <row r="1" spans="1:11" ht="15" customHeight="1">
      <c r="C1" s="69" t="s">
        <v>37</v>
      </c>
      <c r="D1" s="69"/>
      <c r="E1" s="69"/>
      <c r="F1" s="69"/>
    </row>
    <row r="2" spans="1:11" ht="15" customHeight="1" thickBot="1">
      <c r="C2" s="70"/>
      <c r="D2" s="70"/>
      <c r="E2" s="70"/>
      <c r="F2" s="69"/>
    </row>
    <row r="3" spans="1:11" ht="27.6" customHeight="1">
      <c r="A3" s="10" t="s">
        <v>38</v>
      </c>
      <c r="B3" s="10" t="s">
        <v>39</v>
      </c>
      <c r="C3" s="10" t="s">
        <v>40</v>
      </c>
      <c r="D3" s="10" t="s">
        <v>41</v>
      </c>
      <c r="E3" s="18" t="s">
        <v>42</v>
      </c>
      <c r="F3" s="20" t="s">
        <v>43</v>
      </c>
      <c r="J3" s="11" t="s">
        <v>41</v>
      </c>
      <c r="K3" s="11" t="s">
        <v>42</v>
      </c>
    </row>
    <row r="4" spans="1:11">
      <c r="A4" s="12" t="s">
        <v>44</v>
      </c>
      <c r="B4" s="13">
        <v>1.85</v>
      </c>
      <c r="C4" s="13">
        <v>120</v>
      </c>
      <c r="D4" s="14"/>
      <c r="E4" s="19"/>
      <c r="F4" s="21"/>
      <c r="J4" s="15">
        <v>0</v>
      </c>
      <c r="K4" s="16" t="s">
        <v>45</v>
      </c>
    </row>
    <row r="5" spans="1:11">
      <c r="A5" s="12" t="s">
        <v>46</v>
      </c>
      <c r="B5" s="13">
        <v>1.5</v>
      </c>
      <c r="C5" s="13">
        <v>70</v>
      </c>
      <c r="D5" s="14"/>
      <c r="E5" s="19"/>
      <c r="F5" s="21"/>
      <c r="J5" s="15">
        <v>18.5</v>
      </c>
      <c r="K5" s="16" t="s">
        <v>47</v>
      </c>
    </row>
    <row r="6" spans="1:11">
      <c r="A6" s="12" t="s">
        <v>48</v>
      </c>
      <c r="B6" s="13">
        <v>1.58</v>
      </c>
      <c r="C6" s="13">
        <v>75.900000000000006</v>
      </c>
      <c r="D6" s="14"/>
      <c r="E6" s="19"/>
      <c r="F6" s="21"/>
      <c r="J6" s="15">
        <v>25</v>
      </c>
      <c r="K6" s="16" t="s">
        <v>49</v>
      </c>
    </row>
    <row r="7" spans="1:11">
      <c r="A7" s="12" t="s">
        <v>50</v>
      </c>
      <c r="B7" s="13">
        <v>1.52</v>
      </c>
      <c r="C7" s="13">
        <v>40</v>
      </c>
      <c r="D7" s="14"/>
      <c r="E7" s="19"/>
      <c r="F7" s="21"/>
      <c r="J7" s="15">
        <v>30</v>
      </c>
      <c r="K7" s="16" t="s">
        <v>51</v>
      </c>
    </row>
    <row r="8" spans="1:11">
      <c r="A8" s="12" t="s">
        <v>52</v>
      </c>
      <c r="B8" s="13">
        <v>1.74</v>
      </c>
      <c r="C8" s="13">
        <v>75.099999999999994</v>
      </c>
      <c r="D8" s="14"/>
      <c r="E8" s="19"/>
      <c r="F8" s="21"/>
      <c r="J8" s="15">
        <v>35</v>
      </c>
      <c r="K8" s="16" t="s">
        <v>53</v>
      </c>
    </row>
    <row r="9" spans="1:11">
      <c r="A9" s="12" t="s">
        <v>54</v>
      </c>
      <c r="B9" s="13">
        <v>1.73</v>
      </c>
      <c r="C9" s="13">
        <v>55.7</v>
      </c>
      <c r="D9" s="14"/>
      <c r="E9" s="19"/>
      <c r="F9" s="21"/>
      <c r="J9" s="15">
        <v>40</v>
      </c>
      <c r="K9" s="16" t="s">
        <v>55</v>
      </c>
    </row>
    <row r="10" spans="1:11">
      <c r="A10" s="12" t="s">
        <v>56</v>
      </c>
      <c r="B10" s="13">
        <v>1.86</v>
      </c>
      <c r="C10" s="13">
        <v>89.9</v>
      </c>
      <c r="D10" s="14"/>
      <c r="E10" s="19"/>
      <c r="F10" s="21"/>
    </row>
    <row r="11" spans="1:11">
      <c r="A11" s="12" t="s">
        <v>57</v>
      </c>
      <c r="B11" s="13">
        <v>1.91</v>
      </c>
      <c r="C11" s="13">
        <v>90.5</v>
      </c>
      <c r="D11" s="14"/>
      <c r="E11" s="19"/>
      <c r="F11" s="21"/>
    </row>
    <row r="12" spans="1:11">
      <c r="A12" s="12" t="s">
        <v>58</v>
      </c>
      <c r="B12" s="13">
        <v>1.82</v>
      </c>
      <c r="C12" s="13">
        <v>85.5</v>
      </c>
      <c r="D12" s="14"/>
      <c r="E12" s="19"/>
      <c r="F12" s="22"/>
    </row>
    <row r="13" spans="1:11" ht="15.75" thickBot="1">
      <c r="A13" s="12" t="s">
        <v>59</v>
      </c>
      <c r="B13" s="13">
        <v>1.65</v>
      </c>
      <c r="C13" s="13">
        <v>110.6</v>
      </c>
      <c r="D13" s="14"/>
      <c r="E13" s="19"/>
      <c r="F13" s="23"/>
    </row>
    <row r="14" spans="1:11">
      <c r="A14" s="17"/>
      <c r="B14" s="17"/>
      <c r="C14" s="17"/>
      <c r="D14" s="17"/>
    </row>
    <row r="15" spans="1:11">
      <c r="C15" s="17"/>
      <c r="D15" s="17"/>
    </row>
  </sheetData>
  <mergeCells count="1">
    <mergeCell ref="C1:F2"/>
  </mergeCells>
  <conditionalFormatting sqref="F3:F13">
    <cfRule type="expression" dxfId="0" priority="1">
      <formula>MOD(ROW(),2)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1781E-4B60-4414-A1F8-CAF19796040D}">
  <dimension ref="A1:I22"/>
  <sheetViews>
    <sheetView showGridLines="0" zoomScale="170" zoomScaleNormal="170" workbookViewId="0">
      <selection activeCell="E2" sqref="E2"/>
    </sheetView>
  </sheetViews>
  <sheetFormatPr defaultRowHeight="15"/>
  <cols>
    <col min="3" max="3" width="12.7109375" bestFit="1" customWidth="1"/>
    <col min="4" max="4" width="5.5703125" bestFit="1" customWidth="1"/>
    <col min="5" max="5" width="11" bestFit="1" customWidth="1"/>
  </cols>
  <sheetData>
    <row r="1" spans="1:9">
      <c r="A1" s="24"/>
      <c r="B1" s="25" t="s">
        <v>38</v>
      </c>
      <c r="C1" s="26" t="s">
        <v>60</v>
      </c>
      <c r="D1" s="26" t="s">
        <v>61</v>
      </c>
      <c r="E1" s="27" t="s">
        <v>62</v>
      </c>
      <c r="F1" s="24"/>
      <c r="G1" s="25" t="s">
        <v>63</v>
      </c>
      <c r="H1" s="27" t="s">
        <v>64</v>
      </c>
      <c r="I1" s="24"/>
    </row>
    <row r="2" spans="1:9">
      <c r="A2" s="24"/>
      <c r="B2" s="28" t="s">
        <v>65</v>
      </c>
      <c r="C2" s="29">
        <v>550</v>
      </c>
      <c r="D2" s="30">
        <f>VLOOKUP(C2,tabela,2)</f>
        <v>0.15</v>
      </c>
      <c r="E2" s="31">
        <f>C2*D2</f>
        <v>82.5</v>
      </c>
      <c r="F2" s="24"/>
      <c r="G2" s="32">
        <v>0</v>
      </c>
      <c r="H2" s="33">
        <v>0.05</v>
      </c>
      <c r="I2" s="24"/>
    </row>
    <row r="3" spans="1:9">
      <c r="A3" s="24"/>
      <c r="B3" s="28" t="s">
        <v>66</v>
      </c>
      <c r="C3" s="29">
        <v>790</v>
      </c>
      <c r="D3" s="30">
        <f>VLOOKUP(C3,tabela,2)</f>
        <v>0.2</v>
      </c>
      <c r="E3" s="31">
        <f t="shared" ref="E3:E21" si="0">C3*D3</f>
        <v>158</v>
      </c>
      <c r="F3" s="24"/>
      <c r="G3" s="32">
        <v>200</v>
      </c>
      <c r="H3" s="33">
        <v>0.1</v>
      </c>
      <c r="I3" s="24"/>
    </row>
    <row r="4" spans="1:9">
      <c r="A4" s="24"/>
      <c r="B4" s="28" t="s">
        <v>67</v>
      </c>
      <c r="C4" s="29">
        <v>321</v>
      </c>
      <c r="D4" s="30">
        <f>VLOOKUP(C4,tabela,2)</f>
        <v>0.1</v>
      </c>
      <c r="E4" s="31">
        <f t="shared" si="0"/>
        <v>32.1</v>
      </c>
      <c r="F4" s="24"/>
      <c r="G4" s="32">
        <v>400</v>
      </c>
      <c r="H4" s="33">
        <v>0.15</v>
      </c>
      <c r="I4" s="24"/>
    </row>
    <row r="5" spans="1:9">
      <c r="A5" s="24"/>
      <c r="B5" s="28" t="s">
        <v>68</v>
      </c>
      <c r="C5" s="29">
        <v>600</v>
      </c>
      <c r="D5" s="30">
        <f>VLOOKUP(C5,tabela,2)</f>
        <v>0.2</v>
      </c>
      <c r="E5" s="31">
        <f t="shared" si="0"/>
        <v>120</v>
      </c>
      <c r="F5" s="24"/>
      <c r="G5" s="32">
        <v>600</v>
      </c>
      <c r="H5" s="33">
        <v>0.2</v>
      </c>
      <c r="I5" s="24"/>
    </row>
    <row r="6" spans="1:9">
      <c r="A6" s="24"/>
      <c r="B6" s="28" t="s">
        <v>69</v>
      </c>
      <c r="C6" s="29">
        <v>500</v>
      </c>
      <c r="D6" s="30">
        <f>VLOOKUP(C6,tabela,2)</f>
        <v>0.15</v>
      </c>
      <c r="E6" s="31">
        <f t="shared" si="0"/>
        <v>75</v>
      </c>
      <c r="F6" s="24"/>
      <c r="G6" s="32">
        <v>800</v>
      </c>
      <c r="H6" s="33">
        <v>0.25</v>
      </c>
      <c r="I6" s="24"/>
    </row>
    <row r="7" spans="1:9" ht="15.75" thickBot="1">
      <c r="A7" s="24"/>
      <c r="B7" s="28" t="s">
        <v>70</v>
      </c>
      <c r="C7" s="29">
        <v>200</v>
      </c>
      <c r="D7" s="30">
        <f>VLOOKUP(C7,tabela,2)</f>
        <v>0.1</v>
      </c>
      <c r="E7" s="31">
        <f t="shared" si="0"/>
        <v>20</v>
      </c>
      <c r="F7" s="24"/>
      <c r="G7" s="34">
        <v>1000</v>
      </c>
      <c r="H7" s="35">
        <v>0.3</v>
      </c>
      <c r="I7" s="24"/>
    </row>
    <row r="8" spans="1:9">
      <c r="A8" s="24"/>
      <c r="B8" s="28" t="s">
        <v>71</v>
      </c>
      <c r="C8" s="29">
        <v>900</v>
      </c>
      <c r="D8" s="30">
        <f>VLOOKUP(C8,tabela,2)</f>
        <v>0.25</v>
      </c>
      <c r="E8" s="31">
        <f t="shared" si="0"/>
        <v>225</v>
      </c>
      <c r="F8" s="24"/>
      <c r="G8" s="24"/>
      <c r="H8" s="24"/>
      <c r="I8" s="24"/>
    </row>
    <row r="9" spans="1:9">
      <c r="A9" s="24"/>
      <c r="B9" s="28" t="s">
        <v>72</v>
      </c>
      <c r="C9" s="29">
        <v>750</v>
      </c>
      <c r="D9" s="30">
        <f>VLOOKUP(C9,tabela,2)</f>
        <v>0.2</v>
      </c>
      <c r="E9" s="31">
        <f t="shared" si="0"/>
        <v>150</v>
      </c>
      <c r="F9" s="24"/>
      <c r="G9" s="24"/>
      <c r="H9" s="24"/>
      <c r="I9" s="24"/>
    </row>
    <row r="10" spans="1:9">
      <c r="A10" s="24"/>
      <c r="B10" s="28" t="s">
        <v>73</v>
      </c>
      <c r="C10" s="29">
        <v>600</v>
      </c>
      <c r="D10" s="30">
        <f>VLOOKUP(C10,tabela,2)</f>
        <v>0.2</v>
      </c>
      <c r="E10" s="31">
        <f t="shared" si="0"/>
        <v>120</v>
      </c>
      <c r="F10" s="24"/>
      <c r="G10" s="24"/>
      <c r="H10" s="24"/>
      <c r="I10" s="24"/>
    </row>
    <row r="11" spans="1:9">
      <c r="A11" s="24"/>
      <c r="B11" s="28" t="s">
        <v>74</v>
      </c>
      <c r="C11" s="29">
        <v>1000</v>
      </c>
      <c r="D11" s="30">
        <f>VLOOKUP(C11,tabela,2)</f>
        <v>0.3</v>
      </c>
      <c r="E11" s="31">
        <f t="shared" si="0"/>
        <v>300</v>
      </c>
      <c r="F11" s="24"/>
      <c r="G11" s="24"/>
      <c r="H11" s="24"/>
      <c r="I11" s="24"/>
    </row>
    <row r="12" spans="1:9">
      <c r="A12" s="24"/>
      <c r="B12" s="28" t="s">
        <v>75</v>
      </c>
      <c r="C12" s="29">
        <v>1200</v>
      </c>
      <c r="D12" s="30">
        <f>VLOOKUP(C12,tabela,2)</f>
        <v>0.3</v>
      </c>
      <c r="E12" s="31">
        <f t="shared" si="0"/>
        <v>360</v>
      </c>
      <c r="F12" s="24"/>
      <c r="G12" s="24"/>
      <c r="H12" s="24"/>
      <c r="I12" s="24"/>
    </row>
    <row r="13" spans="1:9">
      <c r="A13" s="24"/>
      <c r="B13" s="28" t="s">
        <v>76</v>
      </c>
      <c r="C13" s="29">
        <v>3000</v>
      </c>
      <c r="D13" s="30">
        <f>VLOOKUP(C13,tabela,2)</f>
        <v>0.3</v>
      </c>
      <c r="E13" s="31">
        <f t="shared" si="0"/>
        <v>900</v>
      </c>
      <c r="F13" s="24"/>
      <c r="G13" s="24"/>
      <c r="H13" s="24"/>
      <c r="I13" s="24"/>
    </row>
    <row r="14" spans="1:9">
      <c r="A14" s="24"/>
      <c r="B14" s="28" t="s">
        <v>77</v>
      </c>
      <c r="C14" s="29">
        <v>0</v>
      </c>
      <c r="D14" s="30">
        <f>VLOOKUP(C14,tabela,2)</f>
        <v>0.05</v>
      </c>
      <c r="E14" s="31">
        <f t="shared" si="0"/>
        <v>0</v>
      </c>
      <c r="F14" s="24"/>
      <c r="G14" s="24"/>
      <c r="H14" s="24"/>
      <c r="I14" s="24"/>
    </row>
    <row r="15" spans="1:9">
      <c r="A15" s="24"/>
      <c r="B15" s="28" t="s">
        <v>78</v>
      </c>
      <c r="C15" s="29">
        <v>23</v>
      </c>
      <c r="D15" s="30">
        <f>VLOOKUP(C15,tabela,2)</f>
        <v>0.05</v>
      </c>
      <c r="E15" s="31">
        <f t="shared" si="0"/>
        <v>1.1500000000000001</v>
      </c>
      <c r="F15" s="24"/>
      <c r="G15" s="24"/>
      <c r="H15" s="24"/>
      <c r="I15" s="24"/>
    </row>
    <row r="16" spans="1:9">
      <c r="A16" s="24"/>
      <c r="B16" s="28" t="s">
        <v>79</v>
      </c>
      <c r="C16" s="29">
        <v>100</v>
      </c>
      <c r="D16" s="30">
        <f>VLOOKUP(C16,tabela,2)</f>
        <v>0.05</v>
      </c>
      <c r="E16" s="31">
        <f t="shared" si="0"/>
        <v>5</v>
      </c>
      <c r="F16" s="24"/>
      <c r="G16" s="24"/>
      <c r="H16" s="24"/>
      <c r="I16" s="24"/>
    </row>
    <row r="17" spans="1:9">
      <c r="A17" s="24"/>
      <c r="B17" s="28" t="s">
        <v>80</v>
      </c>
      <c r="C17" s="29">
        <v>0</v>
      </c>
      <c r="D17" s="30">
        <f>VLOOKUP(C17,tabela,2)</f>
        <v>0.05</v>
      </c>
      <c r="E17" s="31">
        <f t="shared" si="0"/>
        <v>0</v>
      </c>
      <c r="F17" s="24"/>
      <c r="G17" s="24"/>
      <c r="H17" s="24"/>
      <c r="I17" s="24"/>
    </row>
    <row r="18" spans="1:9">
      <c r="A18" s="24"/>
      <c r="B18" s="28" t="s">
        <v>81</v>
      </c>
      <c r="C18" s="29">
        <v>500</v>
      </c>
      <c r="D18" s="30">
        <f>VLOOKUP(C18,tabela,2)</f>
        <v>0.15</v>
      </c>
      <c r="E18" s="31">
        <f t="shared" si="0"/>
        <v>75</v>
      </c>
      <c r="F18" s="24"/>
      <c r="G18" s="24"/>
      <c r="H18" s="24"/>
      <c r="I18" s="24"/>
    </row>
    <row r="19" spans="1:9">
      <c r="A19" s="24"/>
      <c r="B19" s="28" t="s">
        <v>82</v>
      </c>
      <c r="C19" s="29">
        <v>399</v>
      </c>
      <c r="D19" s="30">
        <f>VLOOKUP(C19,tabela,2)</f>
        <v>0.1</v>
      </c>
      <c r="E19" s="31">
        <f t="shared" si="0"/>
        <v>39.900000000000006</v>
      </c>
      <c r="F19" s="24"/>
      <c r="G19" s="24"/>
      <c r="H19" s="24"/>
      <c r="I19" s="24"/>
    </row>
    <row r="20" spans="1:9">
      <c r="A20" s="24"/>
      <c r="B20" s="28" t="s">
        <v>83</v>
      </c>
      <c r="C20" s="29">
        <v>900</v>
      </c>
      <c r="D20" s="30">
        <f>VLOOKUP(C20,tabela,2)</f>
        <v>0.25</v>
      </c>
      <c r="E20" s="31">
        <f t="shared" si="0"/>
        <v>225</v>
      </c>
      <c r="F20" s="24"/>
      <c r="G20" s="24"/>
      <c r="H20" s="24"/>
      <c r="I20" s="24"/>
    </row>
    <row r="21" spans="1:9" ht="15.75" thickBot="1">
      <c r="A21" s="24"/>
      <c r="B21" s="36" t="s">
        <v>84</v>
      </c>
      <c r="C21" s="37">
        <v>230</v>
      </c>
      <c r="D21" s="30">
        <f>VLOOKUP(C21,tabela,2)</f>
        <v>0.1</v>
      </c>
      <c r="E21" s="31">
        <f t="shared" si="0"/>
        <v>23</v>
      </c>
      <c r="F21" s="24"/>
      <c r="G21" s="24"/>
      <c r="H21" s="24"/>
      <c r="I21" s="24"/>
    </row>
    <row r="22" spans="1:9">
      <c r="A22" s="24"/>
      <c r="B22" s="24"/>
      <c r="C22" s="24"/>
      <c r="D22" s="24"/>
      <c r="E22" s="24"/>
      <c r="F22" s="24"/>
      <c r="G22" s="24"/>
      <c r="H22" s="24"/>
      <c r="I22" s="2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EA151-5BF5-4D91-92F6-A68ECF571E56}">
  <dimension ref="A1:K10"/>
  <sheetViews>
    <sheetView showGridLines="0" tabSelected="1" zoomScale="140" zoomScaleNormal="140" workbookViewId="0">
      <selection activeCell="B7" sqref="B7"/>
    </sheetView>
  </sheetViews>
  <sheetFormatPr defaultRowHeight="15"/>
  <cols>
    <col min="1" max="1" width="18.140625" bestFit="1" customWidth="1"/>
    <col min="2" max="2" width="13.5703125" customWidth="1"/>
    <col min="3" max="3" width="13.5703125" bestFit="1" customWidth="1"/>
    <col min="4" max="6" width="10.140625" bestFit="1" customWidth="1"/>
    <col min="7" max="7" width="14.42578125" bestFit="1" customWidth="1"/>
    <col min="8" max="10" width="10.140625" bestFit="1" customWidth="1"/>
    <col min="11" max="11" width="10.7109375" bestFit="1" customWidth="1"/>
  </cols>
  <sheetData>
    <row r="1" spans="1:11">
      <c r="A1" s="38" t="s">
        <v>85</v>
      </c>
      <c r="B1" s="39">
        <v>1</v>
      </c>
      <c r="C1" s="39">
        <v>2</v>
      </c>
      <c r="D1" s="39">
        <v>3</v>
      </c>
      <c r="E1" s="39">
        <v>4</v>
      </c>
      <c r="F1" s="39">
        <v>5</v>
      </c>
      <c r="G1" s="39">
        <v>6</v>
      </c>
      <c r="H1" s="39">
        <v>7</v>
      </c>
      <c r="I1" s="39">
        <v>8</v>
      </c>
      <c r="J1" s="39">
        <v>9</v>
      </c>
      <c r="K1" s="39">
        <v>10</v>
      </c>
    </row>
    <row r="2" spans="1:11">
      <c r="A2" s="38" t="s">
        <v>86</v>
      </c>
      <c r="B2" s="9" t="s">
        <v>87</v>
      </c>
      <c r="C2" s="9" t="s">
        <v>88</v>
      </c>
      <c r="D2" s="9" t="s">
        <v>89</v>
      </c>
      <c r="E2" s="9" t="s">
        <v>90</v>
      </c>
      <c r="F2" s="9" t="s">
        <v>91</v>
      </c>
      <c r="G2" s="9" t="s">
        <v>92</v>
      </c>
      <c r="H2" s="9" t="s">
        <v>93</v>
      </c>
      <c r="I2" s="9" t="s">
        <v>94</v>
      </c>
      <c r="J2" s="9" t="s">
        <v>95</v>
      </c>
      <c r="K2" s="9" t="s">
        <v>96</v>
      </c>
    </row>
    <row r="3" spans="1:11">
      <c r="A3" s="38" t="s">
        <v>97</v>
      </c>
      <c r="B3" s="40">
        <v>740</v>
      </c>
      <c r="C3" s="40">
        <v>250</v>
      </c>
      <c r="D3" s="40">
        <v>340</v>
      </c>
      <c r="E3" s="40">
        <v>980</v>
      </c>
      <c r="F3" s="40">
        <v>234</v>
      </c>
      <c r="G3" s="40">
        <v>876</v>
      </c>
      <c r="H3" s="40">
        <v>345</v>
      </c>
      <c r="I3" s="40">
        <v>987</v>
      </c>
      <c r="J3" s="40">
        <v>500</v>
      </c>
      <c r="K3" s="40">
        <v>700</v>
      </c>
    </row>
    <row r="4" spans="1:11">
      <c r="A4" s="38" t="s">
        <v>98</v>
      </c>
      <c r="B4" s="9" t="s">
        <v>8</v>
      </c>
      <c r="C4" s="9" t="s">
        <v>99</v>
      </c>
      <c r="D4" s="9" t="s">
        <v>100</v>
      </c>
      <c r="E4" s="9" t="s">
        <v>101</v>
      </c>
      <c r="F4" s="9" t="s">
        <v>12</v>
      </c>
      <c r="G4" s="9" t="s">
        <v>102</v>
      </c>
      <c r="H4" s="9" t="s">
        <v>103</v>
      </c>
      <c r="I4" s="9" t="s">
        <v>104</v>
      </c>
      <c r="J4" s="9" t="s">
        <v>105</v>
      </c>
      <c r="K4" s="9" t="s">
        <v>106</v>
      </c>
    </row>
    <row r="6" spans="1:11" ht="15.75" thickBot="1"/>
    <row r="7" spans="1:11">
      <c r="A7" s="41" t="s">
        <v>85</v>
      </c>
      <c r="B7" s="46">
        <v>9</v>
      </c>
      <c r="E7" t="s">
        <v>107</v>
      </c>
    </row>
    <row r="8" spans="1:11">
      <c r="A8" s="42" t="s">
        <v>86</v>
      </c>
      <c r="B8" s="43" t="str">
        <f>HLOOKUP(B7,B1:K4,2)</f>
        <v>Produto 9</v>
      </c>
      <c r="E8" t="s">
        <v>108</v>
      </c>
    </row>
    <row r="9" spans="1:11">
      <c r="A9" s="42" t="s">
        <v>97</v>
      </c>
      <c r="B9" s="43">
        <f>HLOOKUP(B7,B1:K4,3)</f>
        <v>500</v>
      </c>
      <c r="E9" t="s">
        <v>109</v>
      </c>
    </row>
    <row r="10" spans="1:11" ht="15.75" thickBot="1">
      <c r="A10" s="44" t="s">
        <v>98</v>
      </c>
      <c r="B10" s="45" t="str">
        <f>HLOOKUP(B7,B1:K4,4)</f>
        <v>Paraná</v>
      </c>
    </row>
  </sheetData>
  <dataValidations count="1">
    <dataValidation type="list" allowBlank="1" showInputMessage="1" showErrorMessage="1" sqref="B7" xr:uid="{884FC930-46FB-4BCE-B659-2C20EFEF921A}">
      <formula1>$B$1:$K$1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15B88-C3EC-4E1B-B9CA-8C39AEF9E8D7}">
  <dimension ref="A2:J11"/>
  <sheetViews>
    <sheetView showGridLines="0" workbookViewId="0">
      <selection activeCell="F17" sqref="F17"/>
    </sheetView>
  </sheetViews>
  <sheetFormatPr defaultRowHeight="15"/>
  <cols>
    <col min="1" max="1" width="13.5703125" bestFit="1" customWidth="1"/>
    <col min="2" max="2" width="10.42578125" bestFit="1" customWidth="1"/>
    <col min="6" max="6" width="13.5703125" bestFit="1" customWidth="1"/>
    <col min="7" max="7" width="10.42578125" bestFit="1" customWidth="1"/>
    <col min="9" max="9" width="10.85546875" bestFit="1" customWidth="1"/>
  </cols>
  <sheetData>
    <row r="2" spans="1:10" ht="15.75" thickBot="1"/>
    <row r="3" spans="1:10" ht="15.75" thickBot="1">
      <c r="A3" s="71" t="s">
        <v>110</v>
      </c>
      <c r="B3" s="72"/>
      <c r="C3" s="47"/>
      <c r="F3" s="73" t="s">
        <v>110</v>
      </c>
      <c r="G3" s="74"/>
      <c r="H3" s="74"/>
      <c r="I3" s="74"/>
      <c r="J3" s="47"/>
    </row>
    <row r="4" spans="1:10">
      <c r="A4" s="49" t="s">
        <v>111</v>
      </c>
      <c r="B4" s="50" t="s">
        <v>112</v>
      </c>
      <c r="C4" s="51" t="s">
        <v>113</v>
      </c>
      <c r="F4" s="58" t="s">
        <v>111</v>
      </c>
      <c r="G4" s="55" t="s">
        <v>114</v>
      </c>
      <c r="H4" s="55" t="s">
        <v>115</v>
      </c>
      <c r="I4" s="55" t="s">
        <v>116</v>
      </c>
      <c r="J4" s="59" t="s">
        <v>117</v>
      </c>
    </row>
    <row r="5" spans="1:10">
      <c r="A5" s="52" t="s">
        <v>118</v>
      </c>
      <c r="B5" s="53">
        <v>25</v>
      </c>
      <c r="C5" s="54">
        <v>1.2</v>
      </c>
      <c r="F5" s="60" t="s">
        <v>118</v>
      </c>
      <c r="G5" s="56">
        <v>25</v>
      </c>
      <c r="H5" s="57">
        <v>1.2</v>
      </c>
      <c r="I5" s="56">
        <v>25</v>
      </c>
      <c r="J5" s="61">
        <v>1</v>
      </c>
    </row>
    <row r="6" spans="1:10">
      <c r="A6" s="52" t="s">
        <v>119</v>
      </c>
      <c r="B6" s="53">
        <v>20</v>
      </c>
      <c r="C6" s="54">
        <v>1</v>
      </c>
      <c r="F6" s="60" t="s">
        <v>119</v>
      </c>
      <c r="G6" s="56">
        <v>20</v>
      </c>
      <c r="H6" s="57">
        <v>1</v>
      </c>
      <c r="I6" s="56">
        <v>20</v>
      </c>
      <c r="J6" s="61">
        <v>1.2</v>
      </c>
    </row>
    <row r="7" spans="1:10">
      <c r="A7" s="52" t="s">
        <v>120</v>
      </c>
      <c r="B7" s="53">
        <v>40</v>
      </c>
      <c r="C7" s="54">
        <v>0.5</v>
      </c>
      <c r="F7" s="60" t="s">
        <v>120</v>
      </c>
      <c r="G7" s="56">
        <v>40</v>
      </c>
      <c r="H7" s="57">
        <v>0.5</v>
      </c>
      <c r="I7" s="56">
        <v>40</v>
      </c>
      <c r="J7" s="61">
        <v>0.3</v>
      </c>
    </row>
    <row r="8" spans="1:10">
      <c r="A8" s="52" t="s">
        <v>121</v>
      </c>
      <c r="B8" s="53">
        <v>25</v>
      </c>
      <c r="C8" s="54">
        <v>1</v>
      </c>
      <c r="F8" s="60" t="s">
        <v>121</v>
      </c>
      <c r="G8" s="56">
        <v>25</v>
      </c>
      <c r="H8" s="57">
        <v>1</v>
      </c>
      <c r="I8" s="56">
        <v>25</v>
      </c>
      <c r="J8" s="61">
        <v>1</v>
      </c>
    </row>
    <row r="9" spans="1:10">
      <c r="A9" s="52" t="s">
        <v>122</v>
      </c>
      <c r="B9" s="53">
        <v>15</v>
      </c>
      <c r="C9" s="54">
        <v>1.3</v>
      </c>
      <c r="F9" s="60" t="s">
        <v>122</v>
      </c>
      <c r="G9" s="56">
        <v>15</v>
      </c>
      <c r="H9" s="57">
        <v>1.3</v>
      </c>
      <c r="I9" s="56">
        <v>15</v>
      </c>
      <c r="J9" s="61">
        <v>1.3</v>
      </c>
    </row>
    <row r="10" spans="1:10" ht="15.75" thickBot="1">
      <c r="A10" s="52" t="s">
        <v>123</v>
      </c>
      <c r="B10" s="53">
        <v>50</v>
      </c>
      <c r="C10" s="54">
        <v>0.4</v>
      </c>
      <c r="F10" s="62" t="s">
        <v>123</v>
      </c>
      <c r="G10" s="63">
        <v>50</v>
      </c>
      <c r="H10" s="64">
        <v>0.4</v>
      </c>
      <c r="I10" s="63">
        <v>50</v>
      </c>
      <c r="J10" s="65">
        <v>0.3</v>
      </c>
    </row>
    <row r="11" spans="1:10">
      <c r="D11" s="48"/>
    </row>
  </sheetData>
  <mergeCells count="2">
    <mergeCell ref="A3:B3"/>
    <mergeCell ref="F3:I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Senac em Minas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Wilson Werkhaizer</dc:creator>
  <cp:keywords/>
  <dc:description/>
  <cp:lastModifiedBy>Alexandre Wilson Werkhaizer</cp:lastModifiedBy>
  <cp:revision/>
  <dcterms:created xsi:type="dcterms:W3CDTF">2023-10-25T10:03:58Z</dcterms:created>
  <dcterms:modified xsi:type="dcterms:W3CDTF">2025-03-31T18:02:44Z</dcterms:modified>
  <cp:category/>
  <cp:contentStatus/>
</cp:coreProperties>
</file>