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go Correia\Desktop\sem3pi2023_24_g061\"/>
    </mc:Choice>
  </mc:AlternateContent>
  <xr:revisionPtr revIDLastSave="0" documentId="13_ncr:1_{CAAA6F90-B151-4028-93F2-CFD79EB73B16}" xr6:coauthVersionLast="47" xr6:coauthVersionMax="47" xr10:uidLastSave="{00000000-0000-0000-0000-000000000000}"/>
  <bookViews>
    <workbookView xWindow="-120" yWindow="-120" windowWidth="20730" windowHeight="11040" xr2:uid="{ACBD79A1-D35B-4D3E-A78E-4F35CA726952}"/>
  </bookViews>
  <sheets>
    <sheet name="Plantas" sheetId="1" r:id="rId1"/>
    <sheet name="Fator Produção" sheetId="4" r:id="rId2"/>
    <sheet name="Exploração agrícola" sheetId="2" r:id="rId3"/>
    <sheet name="Culturas" sheetId="5" r:id="rId4"/>
    <sheet name="Operações" sheetId="3" r:id="rId5"/>
  </sheets>
  <definedNames>
    <definedName name="_xlnm._FilterDatabase" localSheetId="4" hidden="1">Operações!$A$1:$I$71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3" l="1"/>
  <c r="K3" i="3"/>
  <c r="K4" i="3"/>
  <c r="K5" i="3"/>
  <c r="K6" i="3"/>
  <c r="K7" i="3"/>
  <c r="K8" i="3"/>
  <c r="K9" i="3"/>
  <c r="K10" i="3"/>
  <c r="K11" i="3"/>
  <c r="K12" i="3"/>
  <c r="K13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2" i="3"/>
  <c r="J3" i="5"/>
  <c r="J5" i="5"/>
  <c r="J2" i="5"/>
  <c r="J4" i="5"/>
  <c r="J6" i="5"/>
  <c r="J7" i="5"/>
  <c r="J8" i="5"/>
  <c r="J9" i="5"/>
  <c r="J10" i="5"/>
  <c r="J11" i="5"/>
  <c r="J12" i="5"/>
  <c r="J13" i="5"/>
  <c r="J14" i="5"/>
  <c r="J15" i="5"/>
  <c r="J16" i="5"/>
  <c r="J17" i="5"/>
  <c r="G3" i="2"/>
  <c r="G4" i="2"/>
  <c r="G5" i="2"/>
  <c r="G6" i="2"/>
  <c r="G7" i="2"/>
  <c r="G8" i="2"/>
  <c r="G9" i="2"/>
  <c r="G10" i="2"/>
  <c r="G11" i="2"/>
  <c r="G12" i="2"/>
  <c r="G2" i="2"/>
  <c r="O2" i="4"/>
  <c r="O3" i="4"/>
  <c r="O4" i="4"/>
  <c r="O5" i="4"/>
  <c r="O6" i="4"/>
  <c r="O7" i="4"/>
  <c r="O8" i="4"/>
  <c r="O9" i="4"/>
  <c r="J4" i="1"/>
  <c r="J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2" i="1"/>
</calcChain>
</file>

<file path=xl/sharedStrings.xml><?xml version="1.0" encoding="utf-8"?>
<sst xmlns="http://schemas.openxmlformats.org/spreadsheetml/2006/main" count="1156" uniqueCount="239">
  <si>
    <t>Espécie</t>
  </si>
  <si>
    <t>Nome comum</t>
  </si>
  <si>
    <t>Variedade</t>
  </si>
  <si>
    <t>Tipo Plantação</t>
  </si>
  <si>
    <t>Sementeira/Plantação</t>
  </si>
  <si>
    <t>Poda</t>
  </si>
  <si>
    <t>Floração</t>
  </si>
  <si>
    <t>Colheita</t>
  </si>
  <si>
    <t>Prunus domestica</t>
  </si>
  <si>
    <t>Ameixoeira</t>
  </si>
  <si>
    <t>RAINHA CLAUDIA CARANGUEJEIRA</t>
  </si>
  <si>
    <t>Permanente</t>
  </si>
  <si>
    <t>Novembro a dezembro</t>
  </si>
  <si>
    <t>Fevereiro a março</t>
  </si>
  <si>
    <t>Julho a agosto</t>
  </si>
  <si>
    <t>PRESIDENT</t>
  </si>
  <si>
    <t>STANLEY</t>
  </si>
  <si>
    <t>ANGELENO</t>
  </si>
  <si>
    <t>BLACK BEAUTY</t>
  </si>
  <si>
    <t>BLACK STAR</t>
  </si>
  <si>
    <t>BLACK GOLD</t>
  </si>
  <si>
    <t>BLACK DIAMOND</t>
  </si>
  <si>
    <t>BLACK AMBER</t>
  </si>
  <si>
    <t>BLACK SPLENDOR</t>
  </si>
  <si>
    <t>FORTUNA</t>
  </si>
  <si>
    <t>FRIAR</t>
  </si>
  <si>
    <t>EL DORADO</t>
  </si>
  <si>
    <t>ELEPHANT HEART</t>
  </si>
  <si>
    <t>GOLDEN JAPAN</t>
  </si>
  <si>
    <t>HARRY PITCHON</t>
  </si>
  <si>
    <t>LAETITIA</t>
  </si>
  <si>
    <t>METLEY</t>
  </si>
  <si>
    <t>MIRABELLE DE NANCY</t>
  </si>
  <si>
    <t>QUEEN ROSE</t>
  </si>
  <si>
    <t>RED BEAUT</t>
  </si>
  <si>
    <t>SANTA ROSA</t>
  </si>
  <si>
    <t>SHIRO</t>
  </si>
  <si>
    <t>SUNGOLD</t>
  </si>
  <si>
    <t>WILSON PERFECTION</t>
  </si>
  <si>
    <t>AUTUMN GIANT</t>
  </si>
  <si>
    <t>Prunus armeniaca</t>
  </si>
  <si>
    <t>Damasqueiro</t>
  </si>
  <si>
    <t>BULIDA</t>
  </si>
  <si>
    <t>CANINO</t>
  </si>
  <si>
    <t>LIABAUD</t>
  </si>
  <si>
    <t>MAILLOT JAUNE</t>
  </si>
  <si>
    <t>POLONAIS</t>
  </si>
  <si>
    <t>Malus domestica</t>
  </si>
  <si>
    <t>Macieira</t>
  </si>
  <si>
    <t>AKANE</t>
  </si>
  <si>
    <t>Março a abril</t>
  </si>
  <si>
    <t>Agosto a setembro</t>
  </si>
  <si>
    <t>BELGOLDEN</t>
  </si>
  <si>
    <t>BRAVO DE ESMOLFE</t>
  </si>
  <si>
    <t>CASA NOVA DE ALCOBAÇA</t>
  </si>
  <si>
    <t>EROVAN</t>
  </si>
  <si>
    <t>FUJI</t>
  </si>
  <si>
    <t>GRANNY SMITH</t>
  </si>
  <si>
    <t>GOLDEN DELICIOUS</t>
  </si>
  <si>
    <t>HI-EARLY</t>
  </si>
  <si>
    <t>JONAGORED</t>
  </si>
  <si>
    <t>LYSGOLDEN</t>
  </si>
  <si>
    <t>MUTSU</t>
  </si>
  <si>
    <t>PORTA DA LOJA</t>
  </si>
  <si>
    <t>Janeiro</t>
  </si>
  <si>
    <t>Abril a maio</t>
  </si>
  <si>
    <t>REINETTE OU CANADA</t>
  </si>
  <si>
    <t>REINETTE OU GRAND FAY</t>
  </si>
  <si>
    <t>RISCADINHA DE PALMELA</t>
  </si>
  <si>
    <t>ROYAL GALA</t>
  </si>
  <si>
    <t>REDCHIEF</t>
  </si>
  <si>
    <t>STARKING</t>
  </si>
  <si>
    <t>SUMMER RED</t>
  </si>
  <si>
    <t>WELL'SPUR DELICIOUS</t>
  </si>
  <si>
    <t>NOIVA</t>
  </si>
  <si>
    <t>OLHO ABERTO</t>
  </si>
  <si>
    <t>CAMOESA ROSA</t>
  </si>
  <si>
    <t>MALÁPIO</t>
  </si>
  <si>
    <t>GRONHO DOCE</t>
  </si>
  <si>
    <t>PÉ DE BOI </t>
  </si>
  <si>
    <t>PINOVA</t>
  </si>
  <si>
    <t>PARDO LINDO</t>
  </si>
  <si>
    <t>PIPO DE BASTO</t>
  </si>
  <si>
    <t>PRIMA</t>
  </si>
  <si>
    <t>QUERINA</t>
  </si>
  <si>
    <t>VISTA BELLA</t>
  </si>
  <si>
    <t>GOLDEN SMOOTHEE</t>
  </si>
  <si>
    <t>GOLDEN SUPREMA</t>
  </si>
  <si>
    <t>GLOSTER 69</t>
  </si>
  <si>
    <t>FREEDOM</t>
  </si>
  <si>
    <t>Pyrus pyrifolia</t>
  </si>
  <si>
    <t>Pera Nashi</t>
  </si>
  <si>
    <t>SNINSEIKI</t>
  </si>
  <si>
    <t>KUMOI</t>
  </si>
  <si>
    <t>HOSUI</t>
  </si>
  <si>
    <t>NIJISSEIKI</t>
  </si>
  <si>
    <t>Daucus carota subsp. Sativus</t>
  </si>
  <si>
    <t>Cenoura</t>
  </si>
  <si>
    <t>Carson Hybrid</t>
  </si>
  <si>
    <t>Temporária</t>
  </si>
  <si>
    <t>80 dias</t>
  </si>
  <si>
    <t>Red Cored Chantenay</t>
  </si>
  <si>
    <t>Danvers Half Long</t>
  </si>
  <si>
    <t>Imperator 58</t>
  </si>
  <si>
    <t>Sugarsnax Hybrid</t>
  </si>
  <si>
    <t>Nelson Hybrid</t>
  </si>
  <si>
    <t>Scarlet Nantes</t>
  </si>
  <si>
    <t>Lupinus luteus</t>
  </si>
  <si>
    <t>Tremoço</t>
  </si>
  <si>
    <t>Amarelo</t>
  </si>
  <si>
    <t>Lupinus albus</t>
  </si>
  <si>
    <t>Branco</t>
  </si>
  <si>
    <t>Zea mays</t>
  </si>
  <si>
    <t>Milho</t>
  </si>
  <si>
    <t>MAS 24.C</t>
  </si>
  <si>
    <t>Abril a junho</t>
  </si>
  <si>
    <t>Julho a setembro</t>
  </si>
  <si>
    <t>Doce Golden Bantam</t>
  </si>
  <si>
    <t>Brassica rapa</t>
  </si>
  <si>
    <t>Nabo greleiro</t>
  </si>
  <si>
    <t>Senhora Conceição</t>
  </si>
  <si>
    <t>Março a setembro</t>
  </si>
  <si>
    <t>Junho a fevereiro</t>
  </si>
  <si>
    <t>Olea europaea</t>
  </si>
  <si>
    <t>Oliveira</t>
  </si>
  <si>
    <t>COBRANÇOSA</t>
  </si>
  <si>
    <t>Outubro a novembro</t>
  </si>
  <si>
    <t>ARBEQUINA</t>
  </si>
  <si>
    <t>HOJIBLANCA</t>
  </si>
  <si>
    <t>NEGRINHA DO FREIXO</t>
  </si>
  <si>
    <t>PICUAL</t>
  </si>
  <si>
    <t>MAÇANILHA</t>
  </si>
  <si>
    <t>CONSERVA DE ELVAS</t>
  </si>
  <si>
    <t>Galega </t>
  </si>
  <si>
    <t>Designação</t>
  </si>
  <si>
    <t>Fabricante</t>
  </si>
  <si>
    <t>Formato</t>
  </si>
  <si>
    <t>Tipo</t>
  </si>
  <si>
    <t>Aplicação</t>
  </si>
  <si>
    <t>C1</t>
  </si>
  <si>
    <t>Perc.</t>
  </si>
  <si>
    <t>C2</t>
  </si>
  <si>
    <t>C3</t>
  </si>
  <si>
    <t>C4</t>
  </si>
  <si>
    <t>Calda Bordalesa ASCENZA</t>
  </si>
  <si>
    <t>ASCENZA</t>
  </si>
  <si>
    <t>Pó molhável</t>
  </si>
  <si>
    <t>Fitofármaco</t>
  </si>
  <si>
    <t>Fungicida</t>
  </si>
  <si>
    <t>CU</t>
  </si>
  <si>
    <t>Enxofre Bayer 80 WG</t>
  </si>
  <si>
    <t>Bayer</t>
  </si>
  <si>
    <t>S</t>
  </si>
  <si>
    <t>Patentkali</t>
  </si>
  <si>
    <t>K+S</t>
  </si>
  <si>
    <t>Granulado</t>
  </si>
  <si>
    <t>Adubo</t>
  </si>
  <si>
    <t>Adubo solo</t>
  </si>
  <si>
    <t>K</t>
  </si>
  <si>
    <t>Mg</t>
  </si>
  <si>
    <t>ESTA Kieserit</t>
  </si>
  <si>
    <t>EPSO Microtop</t>
  </si>
  <si>
    <t>Adubo foliar+Fertirrega</t>
  </si>
  <si>
    <t>B</t>
  </si>
  <si>
    <t>Mn</t>
  </si>
  <si>
    <t>EPSO Top</t>
  </si>
  <si>
    <t>Adubo foliar</t>
  </si>
  <si>
    <t>Biocal CaCo3</t>
  </si>
  <si>
    <t>Biocal</t>
  </si>
  <si>
    <t>Corretor</t>
  </si>
  <si>
    <t>Correção solo</t>
  </si>
  <si>
    <t>CaCO3</t>
  </si>
  <si>
    <t>MgCO3</t>
  </si>
  <si>
    <t>Biocal Composto</t>
  </si>
  <si>
    <t>Pó</t>
  </si>
  <si>
    <t>MgO</t>
  </si>
  <si>
    <t>ID</t>
  </si>
  <si>
    <t>Área</t>
  </si>
  <si>
    <t>Unidade</t>
  </si>
  <si>
    <t>Parcela</t>
  </si>
  <si>
    <t>Campo da bouça</t>
  </si>
  <si>
    <t>ha</t>
  </si>
  <si>
    <t>Campo grande</t>
  </si>
  <si>
    <t>Campo do poço</t>
  </si>
  <si>
    <t>Lameiro da ponte</t>
  </si>
  <si>
    <t>Lameiro do moinho</t>
  </si>
  <si>
    <t>Armazém</t>
  </si>
  <si>
    <t>Espigueiro</t>
  </si>
  <si>
    <t>m2</t>
  </si>
  <si>
    <t>Armazém novo</t>
  </si>
  <si>
    <t>Garagem</t>
  </si>
  <si>
    <t>Armazém grande</t>
  </si>
  <si>
    <t>Moinho</t>
  </si>
  <si>
    <t>Rega</t>
  </si>
  <si>
    <t>Tanque do campo grande</t>
  </si>
  <si>
    <t>m3</t>
  </si>
  <si>
    <t>Cultura</t>
  </si>
  <si>
    <t>Data Inicial</t>
  </si>
  <si>
    <t>Data Final</t>
  </si>
  <si>
    <t>Quantidade</t>
  </si>
  <si>
    <t>Unidades</t>
  </si>
  <si>
    <t>Campo Grande</t>
  </si>
  <si>
    <t>Oliveira Galega</t>
  </si>
  <si>
    <t>un</t>
  </si>
  <si>
    <t>Oliveira Picual</t>
  </si>
  <si>
    <t>Macieira Jonagored</t>
  </si>
  <si>
    <t>Macieira Fuji</t>
  </si>
  <si>
    <t>Macieira Royal Gala</t>
  </si>
  <si>
    <t>Tremoço Amarelo</t>
  </si>
  <si>
    <t>Milho Doce Golden Bantam</t>
  </si>
  <si>
    <t>ID Parcela</t>
  </si>
  <si>
    <t>Operação</t>
  </si>
  <si>
    <t>Modo</t>
  </si>
  <si>
    <t>Data</t>
  </si>
  <si>
    <t>Fator de produção</t>
  </si>
  <si>
    <t>Plantação</t>
  </si>
  <si>
    <t>Sementeira</t>
  </si>
  <si>
    <t>Incorporação no solo</t>
  </si>
  <si>
    <t>Fertilização</t>
  </si>
  <si>
    <t>Foliar</t>
  </si>
  <si>
    <t>kg</t>
  </si>
  <si>
    <t>Horta nova</t>
  </si>
  <si>
    <t>Horta Nova</t>
  </si>
  <si>
    <t>Cenoura Scarlet Nantes</t>
  </si>
  <si>
    <t>Cenoura Nelson Hybrid</t>
  </si>
  <si>
    <t>Brassica rapa L.</t>
  </si>
  <si>
    <t>Nabo</t>
  </si>
  <si>
    <t>S. Cosme</t>
  </si>
  <si>
    <t>Fevereiro a abril, agosto a outubro</t>
  </si>
  <si>
    <t>90 dias</t>
  </si>
  <si>
    <t>Nabo S. Cosme</t>
  </si>
  <si>
    <t>Solo</t>
  </si>
  <si>
    <t>SQL</t>
  </si>
  <si>
    <t>Table name</t>
  </si>
  <si>
    <t>Plant</t>
  </si>
  <si>
    <t>ProductionFactor</t>
  </si>
  <si>
    <t>Farm</t>
  </si>
  <si>
    <t>Plot</t>
  </si>
  <si>
    <t>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</si>
</sst>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74F46-7FB7-481B-9DAE-CE325D568C4A}">
  <dimension ref="A1:L94"/>
  <sheetViews>
    <sheetView tabSelected="1" topLeftCell="B1" workbookViewId="0">
      <selection activeCell="C1" sqref="C1"/>
    </sheetView>
  </sheetViews>
  <sheetFormatPr defaultRowHeight="15" x14ac:dyDescent="0.25"/>
  <cols>
    <col min="1" max="1" width="25.28515625" bestFit="1" customWidth="1"/>
    <col min="2" max="2" width="25.28515625" customWidth="1"/>
    <col min="3" max="3" width="29.85546875" bestFit="1" customWidth="1"/>
    <col min="4" max="4" width="13.140625" bestFit="1" customWidth="1"/>
    <col min="5" max="5" width="19.28515625" bestFit="1" customWidth="1"/>
    <col min="6" max="6" width="20.28515625" bestFit="1" customWidth="1"/>
    <col min="7" max="7" width="15.85546875" bestFit="1" customWidth="1"/>
    <col min="8" max="8" width="19.85546875" bestFit="1" customWidth="1"/>
    <col min="9" max="9" width="10.28515625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232</v>
      </c>
      <c r="K1" s="2" t="s">
        <v>233</v>
      </c>
      <c r="L1" s="2" t="s">
        <v>234</v>
      </c>
    </row>
    <row r="2" spans="1:12" x14ac:dyDescent="0.25">
      <c r="A2" t="s">
        <v>8</v>
      </c>
      <c r="B2" t="s">
        <v>9</v>
      </c>
      <c r="C2" t="s">
        <v>10</v>
      </c>
      <c r="D2" t="s">
        <v>11</v>
      </c>
      <c r="F2" t="s">
        <v>12</v>
      </c>
      <c r="G2" t="s">
        <v>13</v>
      </c>
      <c r="H2" t="s">
        <v>14</v>
      </c>
      <c r="J2" t="str">
        <f>"INSERT INTO " &amp; $L$1 &amp; "(" &amp; $A$1 &amp; ", " &amp;$B$1 &amp; ", " &amp;$C$1 &amp; ", " &amp; $D$1 &amp;", "&amp;$E$1 &amp;", "&amp;$F$1 &amp;", "&amp;$G$1 &amp;", "&amp;$H$1 &amp;" ) values (" &amp;A2 &amp; ", '" &amp; B2 &amp; "', '" &amp; C2 &amp; "', " &amp; D2 &amp; ", "  &amp; E2 &amp;", "&amp; F2 &amp;", " &amp; G2 &amp;", "&amp; H2 &amp;" );"</f>
        <v>INSERT INTO Plant(Espécie, Nome comum, Variedade, Tipo Plantação, Sementeira/Plantação, Poda, Floração, Colheita ) values (Prunus domestica, 'Ameixoeira', 'RAINHA CLAUDIA CARANGUEJEIRA', Permanente, , Novembro a dezembro, Fevereiro a março, Julho a agosto );</v>
      </c>
    </row>
    <row r="3" spans="1:12" x14ac:dyDescent="0.25">
      <c r="A3" t="s">
        <v>8</v>
      </c>
      <c r="B3" t="s">
        <v>9</v>
      </c>
      <c r="C3" t="s">
        <v>15</v>
      </c>
      <c r="D3" t="s">
        <v>11</v>
      </c>
      <c r="F3" t="s">
        <v>12</v>
      </c>
      <c r="G3" t="s">
        <v>13</v>
      </c>
      <c r="H3" t="s">
        <v>14</v>
      </c>
      <c r="J3" t="str">
        <f>"INSERT INTO " &amp; $L$1 &amp; "(" &amp; $A$1 &amp; ", " &amp;$B$1 &amp; ", " &amp;$C$1 &amp; ", " &amp; $D$1 &amp;", "&amp;$E$1 &amp;", "&amp;$F$1 &amp;", "&amp;$G$1 &amp;", "&amp;$H$1 &amp;" ) values (" &amp;A3 &amp; ", '" &amp; B3 &amp; "', '" &amp; C3 &amp; "', " &amp; D3 &amp; ", "  &amp; E3 &amp;", "&amp; F3 &amp;", " &amp; G3 &amp;", "&amp; H3 &amp;" );"</f>
        <v>INSERT INTO Plant(Espécie, Nome comum, Variedade, Tipo Plantação, Sementeira/Plantação, Poda, Floração, Colheita ) values (Prunus domestica, 'Ameixoeira', 'PRESIDENT', Permanente, , Novembro a dezembro, Fevereiro a março, Julho a agosto );</v>
      </c>
    </row>
    <row r="4" spans="1:12" x14ac:dyDescent="0.25">
      <c r="A4" t="s">
        <v>8</v>
      </c>
      <c r="B4" t="s">
        <v>9</v>
      </c>
      <c r="C4" t="s">
        <v>16</v>
      </c>
      <c r="D4" t="s">
        <v>11</v>
      </c>
      <c r="F4" t="s">
        <v>12</v>
      </c>
      <c r="G4" t="s">
        <v>13</v>
      </c>
      <c r="H4" t="s">
        <v>14</v>
      </c>
      <c r="J4" t="str">
        <f>"INSERT INTO " &amp; $L$1 &amp; "(" &amp; $A$1 &amp; ", " &amp;$B$1 &amp; ", " &amp;$C$1 &amp; ", " &amp; $D$1 &amp;", "&amp;$E$1 &amp;", "&amp;$F$1 &amp;", "&amp;$G$1 &amp;", "&amp;$H$1 &amp;" ) values (" &amp;A4 &amp; ", '" &amp; B4 &amp; "', '" &amp; C4 &amp; "', " &amp; D4 &amp; ", "  &amp; E4 &amp;", "&amp; F4 &amp;", " &amp; G4 &amp;", "&amp; H4 &amp;" );"</f>
        <v>INSERT INTO Plant(Espécie, Nome comum, Variedade, Tipo Plantação, Sementeira/Plantação, Poda, Floração, Colheita ) values (Prunus domestica, 'Ameixoeira', 'STANLEY', Permanente, , Novembro a dezembro, Fevereiro a março, Julho a agosto );</v>
      </c>
    </row>
    <row r="5" spans="1:12" x14ac:dyDescent="0.25">
      <c r="A5" t="s">
        <v>8</v>
      </c>
      <c r="B5" t="s">
        <v>9</v>
      </c>
      <c r="C5" t="s">
        <v>17</v>
      </c>
      <c r="D5" t="s">
        <v>11</v>
      </c>
      <c r="F5" t="s">
        <v>12</v>
      </c>
      <c r="G5" t="s">
        <v>13</v>
      </c>
      <c r="H5" t="s">
        <v>14</v>
      </c>
      <c r="J5" t="str">
        <f t="shared" ref="J5:J66" si="0">"INSERT INTO " &amp; $L$1 &amp; "(" &amp; $A$1 &amp; ", " &amp;$B$1 &amp; ", " &amp;$C$1 &amp; ", " &amp; $D$1 &amp;", "&amp;$E$1 &amp;", "&amp;$F$1 &amp;", "&amp;$G$1 &amp;", "&amp;$H$1 &amp;" ) values (" &amp;A5 &amp; ", '" &amp; B5 &amp; "', '" &amp; C5 &amp; "', " &amp; D5 &amp; ", "  &amp; E5 &amp;", "&amp; F5 &amp;", " &amp; G5 &amp;", "&amp; H5 &amp;" );"</f>
        <v>INSERT INTO Plant(Espécie, Nome comum, Variedade, Tipo Plantação, Sementeira/Plantação, Poda, Floração, Colheita ) values (Prunus domestica, 'Ameixoeira', 'ANGELENO', Permanente, , Novembro a dezembro, Fevereiro a março, Julho a agosto );</v>
      </c>
    </row>
    <row r="6" spans="1:12" x14ac:dyDescent="0.25">
      <c r="A6" t="s">
        <v>8</v>
      </c>
      <c r="B6" t="s">
        <v>9</v>
      </c>
      <c r="C6" t="s">
        <v>18</v>
      </c>
      <c r="D6" t="s">
        <v>11</v>
      </c>
      <c r="F6" t="s">
        <v>12</v>
      </c>
      <c r="G6" t="s">
        <v>13</v>
      </c>
      <c r="H6" t="s">
        <v>14</v>
      </c>
      <c r="J6" t="str">
        <f t="shared" si="0"/>
        <v>INSERT INTO Plant(Espécie, Nome comum, Variedade, Tipo Plantação, Sementeira/Plantação, Poda, Floração, Colheita ) values (Prunus domestica, 'Ameixoeira', 'BLACK BEAUTY', Permanente, , Novembro a dezembro, Fevereiro a março, Julho a agosto );</v>
      </c>
    </row>
    <row r="7" spans="1:12" x14ac:dyDescent="0.25">
      <c r="A7" t="s">
        <v>8</v>
      </c>
      <c r="B7" t="s">
        <v>9</v>
      </c>
      <c r="C7" t="s">
        <v>19</v>
      </c>
      <c r="D7" t="s">
        <v>11</v>
      </c>
      <c r="F7" t="s">
        <v>12</v>
      </c>
      <c r="G7" t="s">
        <v>13</v>
      </c>
      <c r="H7" t="s">
        <v>14</v>
      </c>
      <c r="J7" t="str">
        <f t="shared" si="0"/>
        <v>INSERT INTO Plant(Espécie, Nome comum, Variedade, Tipo Plantação, Sementeira/Plantação, Poda, Floração, Colheita ) values (Prunus domestica, 'Ameixoeira', 'BLACK STAR', Permanente, , Novembro a dezembro, Fevereiro a março, Julho a agosto );</v>
      </c>
    </row>
    <row r="8" spans="1:12" x14ac:dyDescent="0.25">
      <c r="A8" t="s">
        <v>8</v>
      </c>
      <c r="B8" t="s">
        <v>9</v>
      </c>
      <c r="C8" t="s">
        <v>20</v>
      </c>
      <c r="D8" t="s">
        <v>11</v>
      </c>
      <c r="F8" t="s">
        <v>12</v>
      </c>
      <c r="G8" t="s">
        <v>13</v>
      </c>
      <c r="H8" t="s">
        <v>14</v>
      </c>
      <c r="J8" t="str">
        <f t="shared" si="0"/>
        <v>INSERT INTO Plant(Espécie, Nome comum, Variedade, Tipo Plantação, Sementeira/Plantação, Poda, Floração, Colheita ) values (Prunus domestica, 'Ameixoeira', 'BLACK GOLD', Permanente, , Novembro a dezembro, Fevereiro a março, Julho a agosto );</v>
      </c>
    </row>
    <row r="9" spans="1:12" x14ac:dyDescent="0.25">
      <c r="A9" t="s">
        <v>8</v>
      </c>
      <c r="B9" t="s">
        <v>9</v>
      </c>
      <c r="C9" t="s">
        <v>21</v>
      </c>
      <c r="D9" t="s">
        <v>11</v>
      </c>
      <c r="F9" t="s">
        <v>12</v>
      </c>
      <c r="G9" t="s">
        <v>13</v>
      </c>
      <c r="H9" t="s">
        <v>14</v>
      </c>
      <c r="J9" t="str">
        <f t="shared" si="0"/>
        <v>INSERT INTO Plant(Espécie, Nome comum, Variedade, Tipo Plantação, Sementeira/Plantação, Poda, Floração, Colheita ) values (Prunus domestica, 'Ameixoeira', 'BLACK DIAMOND', Permanente, , Novembro a dezembro, Fevereiro a março, Julho a agosto );</v>
      </c>
    </row>
    <row r="10" spans="1:12" x14ac:dyDescent="0.25">
      <c r="A10" t="s">
        <v>8</v>
      </c>
      <c r="B10" t="s">
        <v>9</v>
      </c>
      <c r="C10" t="s">
        <v>22</v>
      </c>
      <c r="D10" t="s">
        <v>11</v>
      </c>
      <c r="F10" t="s">
        <v>12</v>
      </c>
      <c r="G10" t="s">
        <v>13</v>
      </c>
      <c r="H10" t="s">
        <v>14</v>
      </c>
      <c r="J10" t="str">
        <f t="shared" si="0"/>
        <v>INSERT INTO Plant(Espécie, Nome comum, Variedade, Tipo Plantação, Sementeira/Plantação, Poda, Floração, Colheita ) values (Prunus domestica, 'Ameixoeira', 'BLACK AMBER', Permanente, , Novembro a dezembro, Fevereiro a março, Julho a agosto );</v>
      </c>
    </row>
    <row r="11" spans="1:12" x14ac:dyDescent="0.25">
      <c r="A11" t="s">
        <v>8</v>
      </c>
      <c r="B11" t="s">
        <v>9</v>
      </c>
      <c r="C11" t="s">
        <v>23</v>
      </c>
      <c r="D11" t="s">
        <v>11</v>
      </c>
      <c r="F11" t="s">
        <v>12</v>
      </c>
      <c r="G11" t="s">
        <v>13</v>
      </c>
      <c r="H11" t="s">
        <v>14</v>
      </c>
      <c r="J11" t="str">
        <f t="shared" si="0"/>
        <v>INSERT INTO Plant(Espécie, Nome comum, Variedade, Tipo Plantação, Sementeira/Plantação, Poda, Floração, Colheita ) values (Prunus domestica, 'Ameixoeira', 'BLACK SPLENDOR', Permanente, , Novembro a dezembro, Fevereiro a março, Julho a agosto );</v>
      </c>
    </row>
    <row r="12" spans="1:12" x14ac:dyDescent="0.25">
      <c r="A12" t="s">
        <v>8</v>
      </c>
      <c r="B12" t="s">
        <v>9</v>
      </c>
      <c r="C12" t="s">
        <v>24</v>
      </c>
      <c r="D12" t="s">
        <v>11</v>
      </c>
      <c r="F12" t="s">
        <v>12</v>
      </c>
      <c r="G12" t="s">
        <v>13</v>
      </c>
      <c r="H12" t="s">
        <v>14</v>
      </c>
      <c r="J12" t="str">
        <f t="shared" si="0"/>
        <v>INSERT INTO Plant(Espécie, Nome comum, Variedade, Tipo Plantação, Sementeira/Plantação, Poda, Floração, Colheita ) values (Prunus domestica, 'Ameixoeira', 'FORTUNA', Permanente, , Novembro a dezembro, Fevereiro a março, Julho a agosto );</v>
      </c>
    </row>
    <row r="13" spans="1:12" x14ac:dyDescent="0.25">
      <c r="A13" t="s">
        <v>8</v>
      </c>
      <c r="B13" t="s">
        <v>9</v>
      </c>
      <c r="C13" t="s">
        <v>25</v>
      </c>
      <c r="D13" t="s">
        <v>11</v>
      </c>
      <c r="F13" t="s">
        <v>12</v>
      </c>
      <c r="G13" t="s">
        <v>13</v>
      </c>
      <c r="H13" t="s">
        <v>14</v>
      </c>
      <c r="J13" t="str">
        <f t="shared" si="0"/>
        <v>INSERT INTO Plant(Espécie, Nome comum, Variedade, Tipo Plantação, Sementeira/Plantação, Poda, Floração, Colheita ) values (Prunus domestica, 'Ameixoeira', 'FRIAR', Permanente, , Novembro a dezembro, Fevereiro a março, Julho a agosto );</v>
      </c>
    </row>
    <row r="14" spans="1:12" x14ac:dyDescent="0.25">
      <c r="A14" t="s">
        <v>8</v>
      </c>
      <c r="B14" t="s">
        <v>9</v>
      </c>
      <c r="C14" t="s">
        <v>26</v>
      </c>
      <c r="D14" t="s">
        <v>11</v>
      </c>
      <c r="F14" t="s">
        <v>12</v>
      </c>
      <c r="G14" t="s">
        <v>13</v>
      </c>
      <c r="H14" t="s">
        <v>14</v>
      </c>
      <c r="J14" t="str">
        <f t="shared" si="0"/>
        <v>INSERT INTO Plant(Espécie, Nome comum, Variedade, Tipo Plantação, Sementeira/Plantação, Poda, Floração, Colheita ) values (Prunus domestica, 'Ameixoeira', 'EL DORADO', Permanente, , Novembro a dezembro, Fevereiro a março, Julho a agosto );</v>
      </c>
    </row>
    <row r="15" spans="1:12" x14ac:dyDescent="0.25">
      <c r="A15" t="s">
        <v>8</v>
      </c>
      <c r="B15" t="s">
        <v>9</v>
      </c>
      <c r="C15" t="s">
        <v>27</v>
      </c>
      <c r="D15" t="s">
        <v>11</v>
      </c>
      <c r="F15" t="s">
        <v>12</v>
      </c>
      <c r="G15" t="s">
        <v>13</v>
      </c>
      <c r="H15" t="s">
        <v>14</v>
      </c>
      <c r="J15" t="str">
        <f t="shared" si="0"/>
        <v>INSERT INTO Plant(Espécie, Nome comum, Variedade, Tipo Plantação, Sementeira/Plantação, Poda, Floração, Colheita ) values (Prunus domestica, 'Ameixoeira', 'ELEPHANT HEART', Permanente, , Novembro a dezembro, Fevereiro a março, Julho a agosto );</v>
      </c>
    </row>
    <row r="16" spans="1:12" x14ac:dyDescent="0.25">
      <c r="A16" t="s">
        <v>8</v>
      </c>
      <c r="B16" t="s">
        <v>9</v>
      </c>
      <c r="C16" t="s">
        <v>28</v>
      </c>
      <c r="D16" t="s">
        <v>11</v>
      </c>
      <c r="F16" t="s">
        <v>12</v>
      </c>
      <c r="G16" t="s">
        <v>13</v>
      </c>
      <c r="H16" t="s">
        <v>14</v>
      </c>
      <c r="J16" t="str">
        <f t="shared" si="0"/>
        <v>INSERT INTO Plant(Espécie, Nome comum, Variedade, Tipo Plantação, Sementeira/Plantação, Poda, Floração, Colheita ) values (Prunus domestica, 'Ameixoeira', 'GOLDEN JAPAN', Permanente, , Novembro a dezembro, Fevereiro a março, Julho a agosto );</v>
      </c>
    </row>
    <row r="17" spans="1:10" x14ac:dyDescent="0.25">
      <c r="A17" t="s">
        <v>8</v>
      </c>
      <c r="B17" t="s">
        <v>9</v>
      </c>
      <c r="C17" t="s">
        <v>29</v>
      </c>
      <c r="D17" t="s">
        <v>11</v>
      </c>
      <c r="F17" t="s">
        <v>12</v>
      </c>
      <c r="G17" t="s">
        <v>13</v>
      </c>
      <c r="H17" t="s">
        <v>14</v>
      </c>
      <c r="J17" t="str">
        <f t="shared" si="0"/>
        <v>INSERT INTO Plant(Espécie, Nome comum, Variedade, Tipo Plantação, Sementeira/Plantação, Poda, Floração, Colheita ) values (Prunus domestica, 'Ameixoeira', 'HARRY PITCHON', Permanente, , Novembro a dezembro, Fevereiro a março, Julho a agosto );</v>
      </c>
    </row>
    <row r="18" spans="1:10" x14ac:dyDescent="0.25">
      <c r="A18" t="s">
        <v>8</v>
      </c>
      <c r="B18" t="s">
        <v>9</v>
      </c>
      <c r="C18" t="s">
        <v>30</v>
      </c>
      <c r="D18" t="s">
        <v>11</v>
      </c>
      <c r="F18" t="s">
        <v>12</v>
      </c>
      <c r="G18" t="s">
        <v>13</v>
      </c>
      <c r="H18" t="s">
        <v>14</v>
      </c>
      <c r="J18" t="str">
        <f t="shared" si="0"/>
        <v>INSERT INTO Plant(Espécie, Nome comum, Variedade, Tipo Plantação, Sementeira/Plantação, Poda, Floração, Colheita ) values (Prunus domestica, 'Ameixoeira', 'LAETITIA', Permanente, , Novembro a dezembro, Fevereiro a março, Julho a agosto );</v>
      </c>
    </row>
    <row r="19" spans="1:10" x14ac:dyDescent="0.25">
      <c r="A19" t="s">
        <v>8</v>
      </c>
      <c r="B19" t="s">
        <v>9</v>
      </c>
      <c r="C19" t="s">
        <v>31</v>
      </c>
      <c r="D19" t="s">
        <v>11</v>
      </c>
      <c r="F19" t="s">
        <v>12</v>
      </c>
      <c r="G19" t="s">
        <v>13</v>
      </c>
      <c r="H19" t="s">
        <v>14</v>
      </c>
      <c r="J19" t="str">
        <f t="shared" si="0"/>
        <v>INSERT INTO Plant(Espécie, Nome comum, Variedade, Tipo Plantação, Sementeira/Plantação, Poda, Floração, Colheita ) values (Prunus domestica, 'Ameixoeira', 'METLEY', Permanente, , Novembro a dezembro, Fevereiro a março, Julho a agosto );</v>
      </c>
    </row>
    <row r="20" spans="1:10" x14ac:dyDescent="0.25">
      <c r="A20" t="s">
        <v>8</v>
      </c>
      <c r="B20" t="s">
        <v>9</v>
      </c>
      <c r="C20" t="s">
        <v>32</v>
      </c>
      <c r="D20" t="s">
        <v>11</v>
      </c>
      <c r="F20" t="s">
        <v>12</v>
      </c>
      <c r="G20" t="s">
        <v>13</v>
      </c>
      <c r="H20" t="s">
        <v>14</v>
      </c>
      <c r="J20" t="str">
        <f t="shared" si="0"/>
        <v>INSERT INTO Plant(Espécie, Nome comum, Variedade, Tipo Plantação, Sementeira/Plantação, Poda, Floração, Colheita ) values (Prunus domestica, 'Ameixoeira', 'MIRABELLE DE NANCY', Permanente, , Novembro a dezembro, Fevereiro a março, Julho a agosto );</v>
      </c>
    </row>
    <row r="21" spans="1:10" x14ac:dyDescent="0.25">
      <c r="A21" t="s">
        <v>8</v>
      </c>
      <c r="B21" t="s">
        <v>9</v>
      </c>
      <c r="C21" t="s">
        <v>33</v>
      </c>
      <c r="D21" t="s">
        <v>11</v>
      </c>
      <c r="F21" t="s">
        <v>12</v>
      </c>
      <c r="G21" t="s">
        <v>13</v>
      </c>
      <c r="H21" t="s">
        <v>14</v>
      </c>
      <c r="J21" t="str">
        <f t="shared" si="0"/>
        <v>INSERT INTO Plant(Espécie, Nome comum, Variedade, Tipo Plantação, Sementeira/Plantação, Poda, Floração, Colheita ) values (Prunus domestica, 'Ameixoeira', 'QUEEN ROSE', Permanente, , Novembro a dezembro, Fevereiro a março, Julho a agosto );</v>
      </c>
    </row>
    <row r="22" spans="1:10" x14ac:dyDescent="0.25">
      <c r="A22" t="s">
        <v>8</v>
      </c>
      <c r="B22" t="s">
        <v>9</v>
      </c>
      <c r="C22" t="s">
        <v>34</v>
      </c>
      <c r="D22" t="s">
        <v>11</v>
      </c>
      <c r="F22" t="s">
        <v>12</v>
      </c>
      <c r="G22" t="s">
        <v>13</v>
      </c>
      <c r="H22" t="s">
        <v>14</v>
      </c>
      <c r="J22" t="str">
        <f t="shared" si="0"/>
        <v>INSERT INTO Plant(Espécie, Nome comum, Variedade, Tipo Plantação, Sementeira/Plantação, Poda, Floração, Colheita ) values (Prunus domestica, 'Ameixoeira', 'RED BEAUT', Permanente, , Novembro a dezembro, Fevereiro a março, Julho a agosto );</v>
      </c>
    </row>
    <row r="23" spans="1:10" x14ac:dyDescent="0.25">
      <c r="A23" t="s">
        <v>8</v>
      </c>
      <c r="B23" t="s">
        <v>9</v>
      </c>
      <c r="C23" t="s">
        <v>35</v>
      </c>
      <c r="D23" t="s">
        <v>11</v>
      </c>
      <c r="F23" t="s">
        <v>12</v>
      </c>
      <c r="G23" t="s">
        <v>13</v>
      </c>
      <c r="H23" t="s">
        <v>14</v>
      </c>
      <c r="J23" t="str">
        <f t="shared" si="0"/>
        <v>INSERT INTO Plant(Espécie, Nome comum, Variedade, Tipo Plantação, Sementeira/Plantação, Poda, Floração, Colheita ) values (Prunus domestica, 'Ameixoeira', 'SANTA ROSA', Permanente, , Novembro a dezembro, Fevereiro a março, Julho a agosto );</v>
      </c>
    </row>
    <row r="24" spans="1:10" x14ac:dyDescent="0.25">
      <c r="A24" t="s">
        <v>8</v>
      </c>
      <c r="B24" t="s">
        <v>9</v>
      </c>
      <c r="C24" t="s">
        <v>36</v>
      </c>
      <c r="D24" t="s">
        <v>11</v>
      </c>
      <c r="F24" t="s">
        <v>12</v>
      </c>
      <c r="G24" t="s">
        <v>13</v>
      </c>
      <c r="H24" t="s">
        <v>14</v>
      </c>
      <c r="J24" t="str">
        <f t="shared" si="0"/>
        <v>INSERT INTO Plant(Espécie, Nome comum, Variedade, Tipo Plantação, Sementeira/Plantação, Poda, Floração, Colheita ) values (Prunus domestica, 'Ameixoeira', 'SHIRO', Permanente, , Novembro a dezembro, Fevereiro a março, Julho a agosto );</v>
      </c>
    </row>
    <row r="25" spans="1:10" x14ac:dyDescent="0.25">
      <c r="A25" t="s">
        <v>8</v>
      </c>
      <c r="B25" t="s">
        <v>9</v>
      </c>
      <c r="C25" t="s">
        <v>37</v>
      </c>
      <c r="D25" t="s">
        <v>11</v>
      </c>
      <c r="F25" t="s">
        <v>12</v>
      </c>
      <c r="G25" t="s">
        <v>13</v>
      </c>
      <c r="H25" t="s">
        <v>14</v>
      </c>
      <c r="J25" t="str">
        <f t="shared" si="0"/>
        <v>INSERT INTO Plant(Espécie, Nome comum, Variedade, Tipo Plantação, Sementeira/Plantação, Poda, Floração, Colheita ) values (Prunus domestica, 'Ameixoeira', 'SUNGOLD', Permanente, , Novembro a dezembro, Fevereiro a março, Julho a agosto );</v>
      </c>
    </row>
    <row r="26" spans="1:10" x14ac:dyDescent="0.25">
      <c r="A26" t="s">
        <v>8</v>
      </c>
      <c r="B26" t="s">
        <v>9</v>
      </c>
      <c r="C26" t="s">
        <v>38</v>
      </c>
      <c r="D26" t="s">
        <v>11</v>
      </c>
      <c r="F26" t="s">
        <v>12</v>
      </c>
      <c r="G26" t="s">
        <v>13</v>
      </c>
      <c r="H26" t="s">
        <v>14</v>
      </c>
      <c r="J26" t="str">
        <f t="shared" si="0"/>
        <v>INSERT INTO Plant(Espécie, Nome comum, Variedade, Tipo Plantação, Sementeira/Plantação, Poda, Floração, Colheita ) values (Prunus domestica, 'Ameixoeira', 'WILSON PERFECTION', Permanente, , Novembro a dezembro, Fevereiro a março, Julho a agosto );</v>
      </c>
    </row>
    <row r="27" spans="1:10" x14ac:dyDescent="0.25">
      <c r="A27" t="s">
        <v>8</v>
      </c>
      <c r="B27" t="s">
        <v>9</v>
      </c>
      <c r="C27" t="s">
        <v>39</v>
      </c>
      <c r="D27" t="s">
        <v>11</v>
      </c>
      <c r="F27" t="s">
        <v>12</v>
      </c>
      <c r="G27" t="s">
        <v>13</v>
      </c>
      <c r="H27" t="s">
        <v>14</v>
      </c>
      <c r="J27" t="str">
        <f t="shared" si="0"/>
        <v>INSERT INTO Plant(Espécie, Nome comum, Variedade, Tipo Plantação, Sementeira/Plantação, Poda, Floração, Colheita ) values (Prunus domestica, 'Ameixoeira', 'AUTUMN GIANT', Permanente, , Novembro a dezembro, Fevereiro a março, Julho a agosto );</v>
      </c>
    </row>
    <row r="28" spans="1:10" x14ac:dyDescent="0.25">
      <c r="A28" t="s">
        <v>40</v>
      </c>
      <c r="B28" t="s">
        <v>41</v>
      </c>
      <c r="C28" t="s">
        <v>42</v>
      </c>
      <c r="D28" t="s">
        <v>11</v>
      </c>
      <c r="F28" t="s">
        <v>12</v>
      </c>
      <c r="G28" t="s">
        <v>13</v>
      </c>
      <c r="H28" t="s">
        <v>14</v>
      </c>
      <c r="J28" t="str">
        <f t="shared" si="0"/>
        <v>INSERT INTO Plant(Espécie, Nome comum, Variedade, Tipo Plantação, Sementeira/Plantação, Poda, Floração, Colheita ) values (Prunus armeniaca, 'Damasqueiro', 'BULIDA', Permanente, , Novembro a dezembro, Fevereiro a março, Julho a agosto );</v>
      </c>
    </row>
    <row r="29" spans="1:10" x14ac:dyDescent="0.25">
      <c r="A29" t="s">
        <v>40</v>
      </c>
      <c r="B29" t="s">
        <v>41</v>
      </c>
      <c r="C29" t="s">
        <v>43</v>
      </c>
      <c r="D29" t="s">
        <v>11</v>
      </c>
      <c r="F29" t="s">
        <v>12</v>
      </c>
      <c r="G29" t="s">
        <v>13</v>
      </c>
      <c r="H29" t="s">
        <v>14</v>
      </c>
      <c r="J29" t="str">
        <f t="shared" si="0"/>
        <v>INSERT INTO Plant(Espécie, Nome comum, Variedade, Tipo Plantação, Sementeira/Plantação, Poda, Floração, Colheita ) values (Prunus armeniaca, 'Damasqueiro', 'CANINO', Permanente, , Novembro a dezembro, Fevereiro a março, Julho a agosto );</v>
      </c>
    </row>
    <row r="30" spans="1:10" x14ac:dyDescent="0.25">
      <c r="A30" t="s">
        <v>40</v>
      </c>
      <c r="B30" t="s">
        <v>41</v>
      </c>
      <c r="C30" t="s">
        <v>44</v>
      </c>
      <c r="D30" t="s">
        <v>11</v>
      </c>
      <c r="F30" t="s">
        <v>12</v>
      </c>
      <c r="G30" t="s">
        <v>13</v>
      </c>
      <c r="H30" t="s">
        <v>14</v>
      </c>
      <c r="J30" t="str">
        <f t="shared" si="0"/>
        <v>INSERT INTO Plant(Espécie, Nome comum, Variedade, Tipo Plantação, Sementeira/Plantação, Poda, Floração, Colheita ) values (Prunus armeniaca, 'Damasqueiro', 'LIABAUD', Permanente, , Novembro a dezembro, Fevereiro a março, Julho a agosto );</v>
      </c>
    </row>
    <row r="31" spans="1:10" x14ac:dyDescent="0.25">
      <c r="A31" t="s">
        <v>40</v>
      </c>
      <c r="B31" t="s">
        <v>41</v>
      </c>
      <c r="C31" t="s">
        <v>45</v>
      </c>
      <c r="D31" t="s">
        <v>11</v>
      </c>
      <c r="F31" t="s">
        <v>12</v>
      </c>
      <c r="G31" t="s">
        <v>13</v>
      </c>
      <c r="H31" t="s">
        <v>14</v>
      </c>
      <c r="J31" t="str">
        <f t="shared" si="0"/>
        <v>INSERT INTO Plant(Espécie, Nome comum, Variedade, Tipo Plantação, Sementeira/Plantação, Poda, Floração, Colheita ) values (Prunus armeniaca, 'Damasqueiro', 'MAILLOT JAUNE', Permanente, , Novembro a dezembro, Fevereiro a março, Julho a agosto );</v>
      </c>
    </row>
    <row r="32" spans="1:10" x14ac:dyDescent="0.25">
      <c r="A32" t="s">
        <v>40</v>
      </c>
      <c r="B32" t="s">
        <v>41</v>
      </c>
      <c r="C32" t="s">
        <v>46</v>
      </c>
      <c r="D32" t="s">
        <v>11</v>
      </c>
      <c r="F32" t="s">
        <v>12</v>
      </c>
      <c r="G32" t="s">
        <v>13</v>
      </c>
      <c r="H32" t="s">
        <v>14</v>
      </c>
      <c r="J32" t="str">
        <f t="shared" si="0"/>
        <v>INSERT INTO Plant(Espécie, Nome comum, Variedade, Tipo Plantação, Sementeira/Plantação, Poda, Floração, Colheita ) values (Prunus armeniaca, 'Damasqueiro', 'POLONAIS', Permanente, , Novembro a dezembro, Fevereiro a março, Julho a agosto );</v>
      </c>
    </row>
    <row r="33" spans="1:10" x14ac:dyDescent="0.25">
      <c r="A33" t="s">
        <v>47</v>
      </c>
      <c r="B33" t="s">
        <v>48</v>
      </c>
      <c r="C33" t="s">
        <v>49</v>
      </c>
      <c r="D33" t="s">
        <v>11</v>
      </c>
      <c r="F33" t="s">
        <v>12</v>
      </c>
      <c r="G33" t="s">
        <v>50</v>
      </c>
      <c r="H33" t="s">
        <v>51</v>
      </c>
      <c r="J33" t="str">
        <f t="shared" si="0"/>
        <v>INSERT INTO Plant(Espécie, Nome comum, Variedade, Tipo Plantação, Sementeira/Plantação, Poda, Floração, Colheita ) values (Malus domestica, 'Macieira', 'AKANE', Permanente, , Novembro a dezembro, Março a abril, Agosto a setembro );</v>
      </c>
    </row>
    <row r="34" spans="1:10" x14ac:dyDescent="0.25">
      <c r="A34" t="s">
        <v>47</v>
      </c>
      <c r="B34" t="s">
        <v>48</v>
      </c>
      <c r="C34" t="s">
        <v>52</v>
      </c>
      <c r="D34" t="s">
        <v>11</v>
      </c>
      <c r="F34" t="s">
        <v>12</v>
      </c>
      <c r="G34" t="s">
        <v>50</v>
      </c>
      <c r="H34" t="s">
        <v>51</v>
      </c>
      <c r="J34" t="str">
        <f t="shared" si="0"/>
        <v>INSERT INTO Plant(Espécie, Nome comum, Variedade, Tipo Plantação, Sementeira/Plantação, Poda, Floração, Colheita ) values (Malus domestica, 'Macieira', 'BELGOLDEN', Permanente, , Novembro a dezembro, Março a abril, Agosto a setembro );</v>
      </c>
    </row>
    <row r="35" spans="1:10" x14ac:dyDescent="0.25">
      <c r="A35" t="s">
        <v>47</v>
      </c>
      <c r="B35" t="s">
        <v>48</v>
      </c>
      <c r="C35" t="s">
        <v>53</v>
      </c>
      <c r="D35" t="s">
        <v>11</v>
      </c>
      <c r="F35" t="s">
        <v>12</v>
      </c>
      <c r="G35" t="s">
        <v>50</v>
      </c>
      <c r="H35" t="s">
        <v>51</v>
      </c>
      <c r="J35" t="str">
        <f t="shared" si="0"/>
        <v>INSERT INTO Plant(Espécie, Nome comum, Variedade, Tipo Plantação, Sementeira/Plantação, Poda, Floração, Colheita ) values (Malus domestica, 'Macieira', 'BRAVO DE ESMOLFE', Permanente, , Novembro a dezembro, Março a abril, Agosto a setembro );</v>
      </c>
    </row>
    <row r="36" spans="1:10" x14ac:dyDescent="0.25">
      <c r="A36" t="s">
        <v>47</v>
      </c>
      <c r="B36" t="s">
        <v>48</v>
      </c>
      <c r="C36" t="s">
        <v>54</v>
      </c>
      <c r="D36" t="s">
        <v>11</v>
      </c>
      <c r="F36" t="s">
        <v>12</v>
      </c>
      <c r="G36" t="s">
        <v>50</v>
      </c>
      <c r="H36" t="s">
        <v>51</v>
      </c>
      <c r="J36" t="str">
        <f t="shared" si="0"/>
        <v>INSERT INTO Plant(Espécie, Nome comum, Variedade, Tipo Plantação, Sementeira/Plantação, Poda, Floração, Colheita ) values (Malus domestica, 'Macieira', 'CASA NOVA DE ALCOBAÇA', Permanente, , Novembro a dezembro, Março a abril, Agosto a setembro );</v>
      </c>
    </row>
    <row r="37" spans="1:10" x14ac:dyDescent="0.25">
      <c r="A37" t="s">
        <v>47</v>
      </c>
      <c r="B37" t="s">
        <v>48</v>
      </c>
      <c r="C37" t="s">
        <v>55</v>
      </c>
      <c r="D37" t="s">
        <v>11</v>
      </c>
      <c r="F37" t="s">
        <v>12</v>
      </c>
      <c r="G37" t="s">
        <v>50</v>
      </c>
      <c r="H37" t="s">
        <v>51</v>
      </c>
      <c r="J37" t="str">
        <f t="shared" si="0"/>
        <v>INSERT INTO Plant(Espécie, Nome comum, Variedade, Tipo Plantação, Sementeira/Plantação, Poda, Floração, Colheita ) values (Malus domestica, 'Macieira', 'EROVAN', Permanente, , Novembro a dezembro, Março a abril, Agosto a setembro );</v>
      </c>
    </row>
    <row r="38" spans="1:10" x14ac:dyDescent="0.25">
      <c r="A38" t="s">
        <v>47</v>
      </c>
      <c r="B38" t="s">
        <v>48</v>
      </c>
      <c r="C38" t="s">
        <v>56</v>
      </c>
      <c r="D38" t="s">
        <v>11</v>
      </c>
      <c r="F38" t="s">
        <v>12</v>
      </c>
      <c r="G38" t="s">
        <v>50</v>
      </c>
      <c r="H38" t="s">
        <v>51</v>
      </c>
      <c r="J38" t="str">
        <f t="shared" si="0"/>
        <v>INSERT INTO Plant(Espécie, Nome comum, Variedade, Tipo Plantação, Sementeira/Plantação, Poda, Floração, Colheita ) values (Malus domestica, 'Macieira', 'FUJI', Permanente, , Novembro a dezembro, Março a abril, Agosto a setembro );</v>
      </c>
    </row>
    <row r="39" spans="1:10" x14ac:dyDescent="0.25">
      <c r="A39" t="s">
        <v>47</v>
      </c>
      <c r="B39" t="s">
        <v>48</v>
      </c>
      <c r="C39" t="s">
        <v>57</v>
      </c>
      <c r="D39" t="s">
        <v>11</v>
      </c>
      <c r="F39" t="s">
        <v>12</v>
      </c>
      <c r="G39" t="s">
        <v>50</v>
      </c>
      <c r="H39" t="s">
        <v>51</v>
      </c>
      <c r="J39" t="str">
        <f t="shared" si="0"/>
        <v>INSERT INTO Plant(Espécie, Nome comum, Variedade, Tipo Plantação, Sementeira/Plantação, Poda, Floração, Colheita ) values (Malus domestica, 'Macieira', 'GRANNY SMITH', Permanente, , Novembro a dezembro, Março a abril, Agosto a setembro );</v>
      </c>
    </row>
    <row r="40" spans="1:10" x14ac:dyDescent="0.25">
      <c r="A40" t="s">
        <v>47</v>
      </c>
      <c r="B40" t="s">
        <v>48</v>
      </c>
      <c r="C40" t="s">
        <v>58</v>
      </c>
      <c r="D40" t="s">
        <v>11</v>
      </c>
      <c r="F40" t="s">
        <v>12</v>
      </c>
      <c r="G40" t="s">
        <v>50</v>
      </c>
      <c r="H40" t="s">
        <v>51</v>
      </c>
      <c r="J40" t="str">
        <f t="shared" si="0"/>
        <v>INSERT INTO Plant(Espécie, Nome comum, Variedade, Tipo Plantação, Sementeira/Plantação, Poda, Floração, Colheita ) values (Malus domestica, 'Macieira', 'GOLDEN DELICIOUS', Permanente, , Novembro a dezembro, Março a abril, Agosto a setembro );</v>
      </c>
    </row>
    <row r="41" spans="1:10" x14ac:dyDescent="0.25">
      <c r="A41" t="s">
        <v>47</v>
      </c>
      <c r="B41" t="s">
        <v>48</v>
      </c>
      <c r="C41" t="s">
        <v>59</v>
      </c>
      <c r="D41" t="s">
        <v>11</v>
      </c>
      <c r="F41" t="s">
        <v>12</v>
      </c>
      <c r="G41" t="s">
        <v>50</v>
      </c>
      <c r="H41" t="s">
        <v>51</v>
      </c>
      <c r="J41" t="str">
        <f t="shared" si="0"/>
        <v>INSERT INTO Plant(Espécie, Nome comum, Variedade, Tipo Plantação, Sementeira/Plantação, Poda, Floração, Colheita ) values (Malus domestica, 'Macieira', 'HI-EARLY', Permanente, , Novembro a dezembro, Março a abril, Agosto a setembro );</v>
      </c>
    </row>
    <row r="42" spans="1:10" x14ac:dyDescent="0.25">
      <c r="A42" t="s">
        <v>47</v>
      </c>
      <c r="B42" t="s">
        <v>48</v>
      </c>
      <c r="C42" t="s">
        <v>60</v>
      </c>
      <c r="D42" t="s">
        <v>11</v>
      </c>
      <c r="F42" t="s">
        <v>12</v>
      </c>
      <c r="G42" t="s">
        <v>50</v>
      </c>
      <c r="H42" t="s">
        <v>51</v>
      </c>
      <c r="J42" t="str">
        <f t="shared" si="0"/>
        <v>INSERT INTO Plant(Espécie, Nome comum, Variedade, Tipo Plantação, Sementeira/Plantação, Poda, Floração, Colheita ) values (Malus domestica, 'Macieira', 'JONAGORED', Permanente, , Novembro a dezembro, Março a abril, Agosto a setembro );</v>
      </c>
    </row>
    <row r="43" spans="1:10" x14ac:dyDescent="0.25">
      <c r="A43" t="s">
        <v>47</v>
      </c>
      <c r="B43" t="s">
        <v>48</v>
      </c>
      <c r="C43" t="s">
        <v>61</v>
      </c>
      <c r="D43" t="s">
        <v>11</v>
      </c>
      <c r="F43" t="s">
        <v>12</v>
      </c>
      <c r="G43" t="s">
        <v>50</v>
      </c>
      <c r="H43" t="s">
        <v>51</v>
      </c>
      <c r="J43" t="str">
        <f t="shared" si="0"/>
        <v>INSERT INTO Plant(Espécie, Nome comum, Variedade, Tipo Plantação, Sementeira/Plantação, Poda, Floração, Colheita ) values (Malus domestica, 'Macieira', 'LYSGOLDEN', Permanente, , Novembro a dezembro, Março a abril, Agosto a setembro );</v>
      </c>
    </row>
    <row r="44" spans="1:10" x14ac:dyDescent="0.25">
      <c r="A44" t="s">
        <v>47</v>
      </c>
      <c r="B44" t="s">
        <v>48</v>
      </c>
      <c r="C44" t="s">
        <v>62</v>
      </c>
      <c r="D44" t="s">
        <v>11</v>
      </c>
      <c r="F44" t="s">
        <v>12</v>
      </c>
      <c r="G44" t="s">
        <v>50</v>
      </c>
      <c r="H44" t="s">
        <v>51</v>
      </c>
      <c r="J44" t="str">
        <f t="shared" si="0"/>
        <v>INSERT INTO Plant(Espécie, Nome comum, Variedade, Tipo Plantação, Sementeira/Plantação, Poda, Floração, Colheita ) values (Malus domestica, 'Macieira', 'MUTSU', Permanente, , Novembro a dezembro, Março a abril, Agosto a setembro );</v>
      </c>
    </row>
    <row r="45" spans="1:10" x14ac:dyDescent="0.25">
      <c r="A45" t="s">
        <v>47</v>
      </c>
      <c r="B45" t="s">
        <v>48</v>
      </c>
      <c r="C45" t="s">
        <v>63</v>
      </c>
      <c r="D45" t="s">
        <v>11</v>
      </c>
      <c r="F45" t="s">
        <v>64</v>
      </c>
      <c r="G45" t="s">
        <v>65</v>
      </c>
      <c r="H45" t="s">
        <v>12</v>
      </c>
      <c r="J45" t="str">
        <f t="shared" si="0"/>
        <v>INSERT INTO Plant(Espécie, Nome comum, Variedade, Tipo Plantação, Sementeira/Plantação, Poda, Floração, Colheita ) values (Malus domestica, 'Macieira', 'PORTA DA LOJA', Permanente, , Janeiro, Abril a maio, Novembro a dezembro );</v>
      </c>
    </row>
    <row r="46" spans="1:10" x14ac:dyDescent="0.25">
      <c r="A46" t="s">
        <v>47</v>
      </c>
      <c r="B46" t="s">
        <v>48</v>
      </c>
      <c r="C46" t="s">
        <v>66</v>
      </c>
      <c r="D46" t="s">
        <v>11</v>
      </c>
      <c r="F46" t="s">
        <v>12</v>
      </c>
      <c r="G46" t="s">
        <v>50</v>
      </c>
      <c r="H46" t="s">
        <v>51</v>
      </c>
      <c r="J46" t="str">
        <f t="shared" si="0"/>
        <v>INSERT INTO Plant(Espécie, Nome comum, Variedade, Tipo Plantação, Sementeira/Plantação, Poda, Floração, Colheita ) values (Malus domestica, 'Macieira', 'REINETTE OU CANADA', Permanente, , Novembro a dezembro, Março a abril, Agosto a setembro );</v>
      </c>
    </row>
    <row r="47" spans="1:10" x14ac:dyDescent="0.25">
      <c r="A47" t="s">
        <v>47</v>
      </c>
      <c r="B47" t="s">
        <v>48</v>
      </c>
      <c r="C47" t="s">
        <v>67</v>
      </c>
      <c r="D47" t="s">
        <v>11</v>
      </c>
      <c r="F47" t="s">
        <v>12</v>
      </c>
      <c r="G47" t="s">
        <v>50</v>
      </c>
      <c r="H47" t="s">
        <v>51</v>
      </c>
      <c r="J47" t="str">
        <f t="shared" si="0"/>
        <v>INSERT INTO Plant(Espécie, Nome comum, Variedade, Tipo Plantação, Sementeira/Plantação, Poda, Floração, Colheita ) values (Malus domestica, 'Macieira', 'REINETTE OU GRAND FAY', Permanente, , Novembro a dezembro, Março a abril, Agosto a setembro );</v>
      </c>
    </row>
    <row r="48" spans="1:10" x14ac:dyDescent="0.25">
      <c r="A48" t="s">
        <v>47</v>
      </c>
      <c r="B48" t="s">
        <v>48</v>
      </c>
      <c r="C48" t="s">
        <v>68</v>
      </c>
      <c r="D48" t="s">
        <v>11</v>
      </c>
      <c r="F48" t="s">
        <v>12</v>
      </c>
      <c r="G48" t="s">
        <v>50</v>
      </c>
      <c r="H48" t="s">
        <v>51</v>
      </c>
      <c r="J48" t="str">
        <f t="shared" si="0"/>
        <v>INSERT INTO Plant(Espécie, Nome comum, Variedade, Tipo Plantação, Sementeira/Plantação, Poda, Floração, Colheita ) values (Malus domestica, 'Macieira', 'RISCADINHA DE PALMELA', Permanente, , Novembro a dezembro, Março a abril, Agosto a setembro );</v>
      </c>
    </row>
    <row r="49" spans="1:10" x14ac:dyDescent="0.25">
      <c r="A49" t="s">
        <v>47</v>
      </c>
      <c r="B49" t="s">
        <v>48</v>
      </c>
      <c r="C49" t="s">
        <v>69</v>
      </c>
      <c r="D49" t="s">
        <v>11</v>
      </c>
      <c r="F49" t="s">
        <v>12</v>
      </c>
      <c r="G49" t="s">
        <v>50</v>
      </c>
      <c r="H49" t="s">
        <v>51</v>
      </c>
      <c r="J49" t="str">
        <f t="shared" si="0"/>
        <v>INSERT INTO Plant(Espécie, Nome comum, Variedade, Tipo Plantação, Sementeira/Plantação, Poda, Floração, Colheita ) values (Malus domestica, 'Macieira', 'ROYAL GALA', Permanente, , Novembro a dezembro, Março a abril, Agosto a setembro );</v>
      </c>
    </row>
    <row r="50" spans="1:10" x14ac:dyDescent="0.25">
      <c r="A50" t="s">
        <v>47</v>
      </c>
      <c r="B50" t="s">
        <v>48</v>
      </c>
      <c r="C50" t="s">
        <v>70</v>
      </c>
      <c r="D50" t="s">
        <v>11</v>
      </c>
      <c r="F50" t="s">
        <v>12</v>
      </c>
      <c r="G50" t="s">
        <v>50</v>
      </c>
      <c r="H50" t="s">
        <v>51</v>
      </c>
      <c r="J50" t="str">
        <f t="shared" si="0"/>
        <v>INSERT INTO Plant(Espécie, Nome comum, Variedade, Tipo Plantação, Sementeira/Plantação, Poda, Floração, Colheita ) values (Malus domestica, 'Macieira', 'REDCHIEF', Permanente, , Novembro a dezembro, Março a abril, Agosto a setembro );</v>
      </c>
    </row>
    <row r="51" spans="1:10" x14ac:dyDescent="0.25">
      <c r="A51" t="s">
        <v>47</v>
      </c>
      <c r="B51" t="s">
        <v>48</v>
      </c>
      <c r="C51" t="s">
        <v>71</v>
      </c>
      <c r="D51" t="s">
        <v>11</v>
      </c>
      <c r="F51" t="s">
        <v>12</v>
      </c>
      <c r="G51" t="s">
        <v>50</v>
      </c>
      <c r="H51" t="s">
        <v>51</v>
      </c>
      <c r="J51" t="str">
        <f t="shared" si="0"/>
        <v>INSERT INTO Plant(Espécie, Nome comum, Variedade, Tipo Plantação, Sementeira/Plantação, Poda, Floração, Colheita ) values (Malus domestica, 'Macieira', 'STARKING', Permanente, , Novembro a dezembro, Março a abril, Agosto a setembro );</v>
      </c>
    </row>
    <row r="52" spans="1:10" x14ac:dyDescent="0.25">
      <c r="A52" t="s">
        <v>47</v>
      </c>
      <c r="B52" t="s">
        <v>48</v>
      </c>
      <c r="C52" t="s">
        <v>72</v>
      </c>
      <c r="D52" t="s">
        <v>11</v>
      </c>
      <c r="F52" t="s">
        <v>12</v>
      </c>
      <c r="G52" t="s">
        <v>50</v>
      </c>
      <c r="H52" t="s">
        <v>51</v>
      </c>
      <c r="J52" t="str">
        <f t="shared" si="0"/>
        <v>INSERT INTO Plant(Espécie, Nome comum, Variedade, Tipo Plantação, Sementeira/Plantação, Poda, Floração, Colheita ) values (Malus domestica, 'Macieira', 'SUMMER RED', Permanente, , Novembro a dezembro, Março a abril, Agosto a setembro );</v>
      </c>
    </row>
    <row r="53" spans="1:10" x14ac:dyDescent="0.25">
      <c r="A53" t="s">
        <v>47</v>
      </c>
      <c r="B53" t="s">
        <v>48</v>
      </c>
      <c r="C53" t="s">
        <v>73</v>
      </c>
      <c r="D53" t="s">
        <v>11</v>
      </c>
      <c r="F53" t="s">
        <v>12</v>
      </c>
      <c r="G53" t="s">
        <v>50</v>
      </c>
      <c r="H53" t="s">
        <v>51</v>
      </c>
      <c r="J53" t="str">
        <f t="shared" si="0"/>
        <v>INSERT INTO Plant(Espécie, Nome comum, Variedade, Tipo Plantação, Sementeira/Plantação, Poda, Floração, Colheita ) values (Malus domestica, 'Macieira', 'WELL'SPUR DELICIOUS', Permanente, , Novembro a dezembro, Março a abril, Agosto a setembro );</v>
      </c>
    </row>
    <row r="54" spans="1:10" x14ac:dyDescent="0.25">
      <c r="A54" t="s">
        <v>47</v>
      </c>
      <c r="B54" t="s">
        <v>48</v>
      </c>
      <c r="C54" t="s">
        <v>74</v>
      </c>
      <c r="D54" t="s">
        <v>11</v>
      </c>
      <c r="F54" t="s">
        <v>12</v>
      </c>
      <c r="G54" t="s">
        <v>50</v>
      </c>
      <c r="H54" t="s">
        <v>51</v>
      </c>
      <c r="J54" t="str">
        <f t="shared" si="0"/>
        <v>INSERT INTO Plant(Espécie, Nome comum, Variedade, Tipo Plantação, Sementeira/Plantação, Poda, Floração, Colheita ) values (Malus domestica, 'Macieira', 'NOIVA', Permanente, , Novembro a dezembro, Março a abril, Agosto a setembro );</v>
      </c>
    </row>
    <row r="55" spans="1:10" x14ac:dyDescent="0.25">
      <c r="A55" t="s">
        <v>47</v>
      </c>
      <c r="B55" t="s">
        <v>48</v>
      </c>
      <c r="C55" t="s">
        <v>75</v>
      </c>
      <c r="D55" t="s">
        <v>11</v>
      </c>
      <c r="F55" t="s">
        <v>12</v>
      </c>
      <c r="G55" t="s">
        <v>50</v>
      </c>
      <c r="H55" t="s">
        <v>51</v>
      </c>
      <c r="J55" t="str">
        <f t="shared" si="0"/>
        <v>INSERT INTO Plant(Espécie, Nome comum, Variedade, Tipo Plantação, Sementeira/Plantação, Poda, Floração, Colheita ) values (Malus domestica, 'Macieira', 'OLHO ABERTO', Permanente, , Novembro a dezembro, Março a abril, Agosto a setembro );</v>
      </c>
    </row>
    <row r="56" spans="1:10" x14ac:dyDescent="0.25">
      <c r="A56" t="s">
        <v>47</v>
      </c>
      <c r="B56" t="s">
        <v>48</v>
      </c>
      <c r="C56" t="s">
        <v>76</v>
      </c>
      <c r="D56" t="s">
        <v>11</v>
      </c>
      <c r="F56" t="s">
        <v>12</v>
      </c>
      <c r="G56" t="s">
        <v>50</v>
      </c>
      <c r="H56" t="s">
        <v>51</v>
      </c>
      <c r="J56" t="str">
        <f t="shared" si="0"/>
        <v>INSERT INTO Plant(Espécie, Nome comum, Variedade, Tipo Plantação, Sementeira/Plantação, Poda, Floração, Colheita ) values (Malus domestica, 'Macieira', 'CAMOESA ROSA', Permanente, , Novembro a dezembro, Março a abril, Agosto a setembro );</v>
      </c>
    </row>
    <row r="57" spans="1:10" x14ac:dyDescent="0.25">
      <c r="A57" t="s">
        <v>47</v>
      </c>
      <c r="B57" t="s">
        <v>48</v>
      </c>
      <c r="C57" t="s">
        <v>77</v>
      </c>
      <c r="D57" t="s">
        <v>11</v>
      </c>
      <c r="F57" t="s">
        <v>12</v>
      </c>
      <c r="G57" t="s">
        <v>50</v>
      </c>
      <c r="H57" t="s">
        <v>51</v>
      </c>
      <c r="J57" t="str">
        <f t="shared" si="0"/>
        <v>INSERT INTO Plant(Espécie, Nome comum, Variedade, Tipo Plantação, Sementeira/Plantação, Poda, Floração, Colheita ) values (Malus domestica, 'Macieira', 'MALÁPIO', Permanente, , Novembro a dezembro, Março a abril, Agosto a setembro );</v>
      </c>
    </row>
    <row r="58" spans="1:10" x14ac:dyDescent="0.25">
      <c r="A58" t="s">
        <v>47</v>
      </c>
      <c r="B58" t="s">
        <v>48</v>
      </c>
      <c r="C58" t="s">
        <v>78</v>
      </c>
      <c r="D58" t="s">
        <v>11</v>
      </c>
      <c r="F58" t="s">
        <v>12</v>
      </c>
      <c r="G58" t="s">
        <v>50</v>
      </c>
      <c r="H58" t="s">
        <v>51</v>
      </c>
      <c r="J58" t="str">
        <f t="shared" si="0"/>
        <v>INSERT INTO Plant(Espécie, Nome comum, Variedade, Tipo Plantação, Sementeira/Plantação, Poda, Floração, Colheita ) values (Malus domestica, 'Macieira', 'GRONHO DOCE', Permanente, , Novembro a dezembro, Março a abril, Agosto a setembro );</v>
      </c>
    </row>
    <row r="59" spans="1:10" x14ac:dyDescent="0.25">
      <c r="A59" t="s">
        <v>47</v>
      </c>
      <c r="B59" t="s">
        <v>48</v>
      </c>
      <c r="C59" t="s">
        <v>79</v>
      </c>
      <c r="D59" t="s">
        <v>11</v>
      </c>
      <c r="F59" t="s">
        <v>12</v>
      </c>
      <c r="G59" t="s">
        <v>50</v>
      </c>
      <c r="H59" t="s">
        <v>51</v>
      </c>
      <c r="J59" t="str">
        <f t="shared" si="0"/>
        <v>INSERT INTO Plant(Espécie, Nome comum, Variedade, Tipo Plantação, Sementeira/Plantação, Poda, Floração, Colheita ) values (Malus domestica, 'Macieira', 'PÉ DE BOI ', Permanente, , Novembro a dezembro, Março a abril, Agosto a setembro );</v>
      </c>
    </row>
    <row r="60" spans="1:10" x14ac:dyDescent="0.25">
      <c r="A60" t="s">
        <v>47</v>
      </c>
      <c r="B60" t="s">
        <v>48</v>
      </c>
      <c r="C60" t="s">
        <v>80</v>
      </c>
      <c r="D60" t="s">
        <v>11</v>
      </c>
      <c r="F60" t="s">
        <v>12</v>
      </c>
      <c r="G60" t="s">
        <v>50</v>
      </c>
      <c r="H60" t="s">
        <v>51</v>
      </c>
      <c r="J60" t="str">
        <f t="shared" si="0"/>
        <v>INSERT INTO Plant(Espécie, Nome comum, Variedade, Tipo Plantação, Sementeira/Plantação, Poda, Floração, Colheita ) values (Malus domestica, 'Macieira', 'PINOVA', Permanente, , Novembro a dezembro, Março a abril, Agosto a setembro );</v>
      </c>
    </row>
    <row r="61" spans="1:10" x14ac:dyDescent="0.25">
      <c r="A61" t="s">
        <v>47</v>
      </c>
      <c r="B61" t="s">
        <v>48</v>
      </c>
      <c r="C61" t="s">
        <v>81</v>
      </c>
      <c r="D61" t="s">
        <v>11</v>
      </c>
      <c r="F61" t="s">
        <v>12</v>
      </c>
      <c r="G61" t="s">
        <v>50</v>
      </c>
      <c r="H61" t="s">
        <v>51</v>
      </c>
      <c r="J61" t="str">
        <f t="shared" si="0"/>
        <v>INSERT INTO Plant(Espécie, Nome comum, Variedade, Tipo Plantação, Sementeira/Plantação, Poda, Floração, Colheita ) values (Malus domestica, 'Macieira', 'PARDO LINDO', Permanente, , Novembro a dezembro, Março a abril, Agosto a setembro );</v>
      </c>
    </row>
    <row r="62" spans="1:10" x14ac:dyDescent="0.25">
      <c r="A62" t="s">
        <v>47</v>
      </c>
      <c r="B62" t="s">
        <v>48</v>
      </c>
      <c r="C62" t="s">
        <v>82</v>
      </c>
      <c r="D62" t="s">
        <v>11</v>
      </c>
      <c r="F62" t="s">
        <v>12</v>
      </c>
      <c r="G62" t="s">
        <v>50</v>
      </c>
      <c r="H62" t="s">
        <v>51</v>
      </c>
      <c r="J62" t="str">
        <f t="shared" si="0"/>
        <v>INSERT INTO Plant(Espécie, Nome comum, Variedade, Tipo Plantação, Sementeira/Plantação, Poda, Floração, Colheita ) values (Malus domestica, 'Macieira', 'PIPO DE BASTO', Permanente, , Novembro a dezembro, Março a abril, Agosto a setembro );</v>
      </c>
    </row>
    <row r="63" spans="1:10" x14ac:dyDescent="0.25">
      <c r="A63" t="s">
        <v>47</v>
      </c>
      <c r="B63" t="s">
        <v>48</v>
      </c>
      <c r="C63" t="s">
        <v>83</v>
      </c>
      <c r="D63" t="s">
        <v>11</v>
      </c>
      <c r="F63" t="s">
        <v>12</v>
      </c>
      <c r="G63" t="s">
        <v>50</v>
      </c>
      <c r="H63" t="s">
        <v>51</v>
      </c>
      <c r="J63" t="str">
        <f t="shared" si="0"/>
        <v>INSERT INTO Plant(Espécie, Nome comum, Variedade, Tipo Plantação, Sementeira/Plantação, Poda, Floração, Colheita ) values (Malus domestica, 'Macieira', 'PRIMA', Permanente, , Novembro a dezembro, Março a abril, Agosto a setembro );</v>
      </c>
    </row>
    <row r="64" spans="1:10" x14ac:dyDescent="0.25">
      <c r="A64" t="s">
        <v>47</v>
      </c>
      <c r="B64" t="s">
        <v>48</v>
      </c>
      <c r="C64" t="s">
        <v>84</v>
      </c>
      <c r="D64" t="s">
        <v>11</v>
      </c>
      <c r="F64" t="s">
        <v>12</v>
      </c>
      <c r="G64" t="s">
        <v>50</v>
      </c>
      <c r="H64" t="s">
        <v>51</v>
      </c>
      <c r="J64" t="str">
        <f t="shared" si="0"/>
        <v>INSERT INTO Plant(Espécie, Nome comum, Variedade, Tipo Plantação, Sementeira/Plantação, Poda, Floração, Colheita ) values (Malus domestica, 'Macieira', 'QUERINA', Permanente, , Novembro a dezembro, Março a abril, Agosto a setembro );</v>
      </c>
    </row>
    <row r="65" spans="1:10" x14ac:dyDescent="0.25">
      <c r="A65" t="s">
        <v>47</v>
      </c>
      <c r="B65" t="s">
        <v>48</v>
      </c>
      <c r="C65" t="s">
        <v>85</v>
      </c>
      <c r="D65" t="s">
        <v>11</v>
      </c>
      <c r="F65" t="s">
        <v>12</v>
      </c>
      <c r="G65" t="s">
        <v>50</v>
      </c>
      <c r="H65" t="s">
        <v>51</v>
      </c>
      <c r="J65" t="str">
        <f t="shared" si="0"/>
        <v>INSERT INTO Plant(Espécie, Nome comum, Variedade, Tipo Plantação, Sementeira/Plantação, Poda, Floração, Colheita ) values (Malus domestica, 'Macieira', 'VISTA BELLA', Permanente, , Novembro a dezembro, Março a abril, Agosto a setembro );</v>
      </c>
    </row>
    <row r="66" spans="1:10" x14ac:dyDescent="0.25">
      <c r="A66" t="s">
        <v>47</v>
      </c>
      <c r="B66" t="s">
        <v>48</v>
      </c>
      <c r="C66" t="s">
        <v>86</v>
      </c>
      <c r="D66" t="s">
        <v>11</v>
      </c>
      <c r="F66" t="s">
        <v>12</v>
      </c>
      <c r="G66" t="s">
        <v>50</v>
      </c>
      <c r="H66" t="s">
        <v>51</v>
      </c>
      <c r="J66" t="str">
        <f t="shared" si="0"/>
        <v>INSERT INTO Plant(Espécie, Nome comum, Variedade, Tipo Plantação, Sementeira/Plantação, Poda, Floração, Colheita ) values (Malus domestica, 'Macieira', 'GOLDEN SMOOTHEE', Permanente, , Novembro a dezembro, Março a abril, Agosto a setembro );</v>
      </c>
    </row>
    <row r="67" spans="1:10" x14ac:dyDescent="0.25">
      <c r="A67" t="s">
        <v>47</v>
      </c>
      <c r="B67" t="s">
        <v>48</v>
      </c>
      <c r="C67" t="s">
        <v>87</v>
      </c>
      <c r="D67" t="s">
        <v>11</v>
      </c>
      <c r="F67" t="s">
        <v>12</v>
      </c>
      <c r="G67" t="s">
        <v>50</v>
      </c>
      <c r="H67" t="s">
        <v>51</v>
      </c>
      <c r="J67" t="str">
        <f t="shared" ref="J67:J94" si="1">"INSERT INTO " &amp; $L$1 &amp; "(" &amp; $A$1 &amp; ", " &amp;$B$1 &amp; ", " &amp;$C$1 &amp; ", " &amp; $D$1 &amp;", "&amp;$E$1 &amp;", "&amp;$F$1 &amp;", "&amp;$G$1 &amp;", "&amp;$H$1 &amp;" ) values (" &amp;A67 &amp; ", '" &amp; B67 &amp; "', '" &amp; C67 &amp; "', " &amp; D67 &amp; ", "  &amp; E67 &amp;", "&amp; F67 &amp;", " &amp; G67 &amp;", "&amp; H67 &amp;" );"</f>
        <v>INSERT INTO Plant(Espécie, Nome comum, Variedade, Tipo Plantação, Sementeira/Plantação, Poda, Floração, Colheita ) values (Malus domestica, 'Macieira', 'GOLDEN SUPREMA', Permanente, , Novembro a dezembro, Março a abril, Agosto a setembro );</v>
      </c>
    </row>
    <row r="68" spans="1:10" x14ac:dyDescent="0.25">
      <c r="A68" t="s">
        <v>47</v>
      </c>
      <c r="B68" t="s">
        <v>48</v>
      </c>
      <c r="C68" t="s">
        <v>88</v>
      </c>
      <c r="D68" t="s">
        <v>11</v>
      </c>
      <c r="F68" t="s">
        <v>12</v>
      </c>
      <c r="G68" t="s">
        <v>50</v>
      </c>
      <c r="H68" t="s">
        <v>51</v>
      </c>
      <c r="J68" t="str">
        <f t="shared" si="1"/>
        <v>INSERT INTO Plant(Espécie, Nome comum, Variedade, Tipo Plantação, Sementeira/Plantação, Poda, Floração, Colheita ) values (Malus domestica, 'Macieira', 'GLOSTER 69', Permanente, , Novembro a dezembro, Março a abril, Agosto a setembro );</v>
      </c>
    </row>
    <row r="69" spans="1:10" x14ac:dyDescent="0.25">
      <c r="A69" t="s">
        <v>47</v>
      </c>
      <c r="B69" t="s">
        <v>48</v>
      </c>
      <c r="C69" t="s">
        <v>89</v>
      </c>
      <c r="D69" t="s">
        <v>11</v>
      </c>
      <c r="F69" t="s">
        <v>12</v>
      </c>
      <c r="G69" t="s">
        <v>50</v>
      </c>
      <c r="H69" t="s">
        <v>51</v>
      </c>
      <c r="J69" t="str">
        <f t="shared" si="1"/>
        <v>INSERT INTO Plant(Espécie, Nome comum, Variedade, Tipo Plantação, Sementeira/Plantação, Poda, Floração, Colheita ) values (Malus domestica, 'Macieira', 'FREEDOM', Permanente, , Novembro a dezembro, Março a abril, Agosto a setembro );</v>
      </c>
    </row>
    <row r="70" spans="1:10" x14ac:dyDescent="0.25">
      <c r="A70" t="s">
        <v>90</v>
      </c>
      <c r="B70" t="s">
        <v>91</v>
      </c>
      <c r="C70" t="s">
        <v>92</v>
      </c>
      <c r="D70" t="s">
        <v>11</v>
      </c>
      <c r="J70" t="str">
        <f t="shared" si="1"/>
        <v>INSERT INTO Plant(Espécie, Nome comum, Variedade, Tipo Plantação, Sementeira/Plantação, Poda, Floração, Colheita ) values (Pyrus pyrifolia, 'Pera Nashi', 'SNINSEIKI', Permanente, , , ,  );</v>
      </c>
    </row>
    <row r="71" spans="1:10" x14ac:dyDescent="0.25">
      <c r="A71" t="s">
        <v>90</v>
      </c>
      <c r="B71" t="s">
        <v>91</v>
      </c>
      <c r="C71" t="s">
        <v>93</v>
      </c>
      <c r="D71" t="s">
        <v>11</v>
      </c>
      <c r="J71" t="str">
        <f t="shared" si="1"/>
        <v>INSERT INTO Plant(Espécie, Nome comum, Variedade, Tipo Plantação, Sementeira/Plantação, Poda, Floração, Colheita ) values (Pyrus pyrifolia, 'Pera Nashi', 'KUMOI', Permanente, , , ,  );</v>
      </c>
    </row>
    <row r="72" spans="1:10" x14ac:dyDescent="0.25">
      <c r="A72" t="s">
        <v>90</v>
      </c>
      <c r="B72" t="s">
        <v>91</v>
      </c>
      <c r="C72" t="s">
        <v>94</v>
      </c>
      <c r="D72" t="s">
        <v>11</v>
      </c>
      <c r="J72" t="str">
        <f t="shared" si="1"/>
        <v>INSERT INTO Plant(Espécie, Nome comum, Variedade, Tipo Plantação, Sementeira/Plantação, Poda, Floração, Colheita ) values (Pyrus pyrifolia, 'Pera Nashi', 'HOSUI', Permanente, , , ,  );</v>
      </c>
    </row>
    <row r="73" spans="1:10" x14ac:dyDescent="0.25">
      <c r="A73" t="s">
        <v>90</v>
      </c>
      <c r="B73" t="s">
        <v>91</v>
      </c>
      <c r="C73" t="s">
        <v>95</v>
      </c>
      <c r="D73" t="s">
        <v>11</v>
      </c>
      <c r="J73" t="str">
        <f t="shared" si="1"/>
        <v>INSERT INTO Plant(Espécie, Nome comum, Variedade, Tipo Plantação, Sementeira/Plantação, Poda, Floração, Colheita ) values (Pyrus pyrifolia, 'Pera Nashi', 'NIJISSEIKI', Permanente, , , ,  );</v>
      </c>
    </row>
    <row r="74" spans="1:10" x14ac:dyDescent="0.25">
      <c r="A74" t="s">
        <v>96</v>
      </c>
      <c r="B74" t="s">
        <v>97</v>
      </c>
      <c r="C74" t="s">
        <v>98</v>
      </c>
      <c r="D74" t="s">
        <v>99</v>
      </c>
      <c r="H74" t="s">
        <v>100</v>
      </c>
      <c r="J74" t="str">
        <f t="shared" si="1"/>
        <v>INSERT INTO Plant(Espécie, Nome comum, Variedade, Tipo Plantação, Sementeira/Plantação, Poda, Floração, Colheita ) values (Daucus carota subsp. Sativus, 'Cenoura', 'Carson Hybrid', Temporária, , , , 80 dias );</v>
      </c>
    </row>
    <row r="75" spans="1:10" x14ac:dyDescent="0.25">
      <c r="A75" t="s">
        <v>96</v>
      </c>
      <c r="B75" t="s">
        <v>97</v>
      </c>
      <c r="C75" t="s">
        <v>101</v>
      </c>
      <c r="D75" t="s">
        <v>99</v>
      </c>
      <c r="H75" t="s">
        <v>100</v>
      </c>
      <c r="J75" t="str">
        <f t="shared" si="1"/>
        <v>INSERT INTO Plant(Espécie, Nome comum, Variedade, Tipo Plantação, Sementeira/Plantação, Poda, Floração, Colheita ) values (Daucus carota subsp. Sativus, 'Cenoura', 'Red Cored Chantenay', Temporária, , , , 80 dias );</v>
      </c>
    </row>
    <row r="76" spans="1:10" x14ac:dyDescent="0.25">
      <c r="A76" t="s">
        <v>96</v>
      </c>
      <c r="B76" t="s">
        <v>97</v>
      </c>
      <c r="C76" t="s">
        <v>102</v>
      </c>
      <c r="D76" t="s">
        <v>99</v>
      </c>
      <c r="H76" t="s">
        <v>100</v>
      </c>
      <c r="J76" t="str">
        <f t="shared" si="1"/>
        <v>INSERT INTO Plant(Espécie, Nome comum, Variedade, Tipo Plantação, Sementeira/Plantação, Poda, Floração, Colheita ) values (Daucus carota subsp. Sativus, 'Cenoura', 'Danvers Half Long', Temporária, , , , 80 dias );</v>
      </c>
    </row>
    <row r="77" spans="1:10" x14ac:dyDescent="0.25">
      <c r="A77" t="s">
        <v>96</v>
      </c>
      <c r="B77" t="s">
        <v>97</v>
      </c>
      <c r="C77" t="s">
        <v>103</v>
      </c>
      <c r="D77" t="s">
        <v>99</v>
      </c>
      <c r="H77" t="s">
        <v>100</v>
      </c>
      <c r="J77" t="str">
        <f t="shared" si="1"/>
        <v>INSERT INTO Plant(Espécie, Nome comum, Variedade, Tipo Plantação, Sementeira/Plantação, Poda, Floração, Colheita ) values (Daucus carota subsp. Sativus, 'Cenoura', 'Imperator 58', Temporária, , , , 80 dias );</v>
      </c>
    </row>
    <row r="78" spans="1:10" x14ac:dyDescent="0.25">
      <c r="A78" t="s">
        <v>96</v>
      </c>
      <c r="B78" t="s">
        <v>97</v>
      </c>
      <c r="C78" t="s">
        <v>104</v>
      </c>
      <c r="D78" t="s">
        <v>99</v>
      </c>
      <c r="H78" t="s">
        <v>100</v>
      </c>
      <c r="J78" t="str">
        <f t="shared" si="1"/>
        <v>INSERT INTO Plant(Espécie, Nome comum, Variedade, Tipo Plantação, Sementeira/Plantação, Poda, Floração, Colheita ) values (Daucus carota subsp. Sativus, 'Cenoura', 'Sugarsnax Hybrid', Temporária, , , , 80 dias );</v>
      </c>
    </row>
    <row r="79" spans="1:10" x14ac:dyDescent="0.25">
      <c r="A79" t="s">
        <v>96</v>
      </c>
      <c r="B79" t="s">
        <v>97</v>
      </c>
      <c r="C79" t="s">
        <v>105</v>
      </c>
      <c r="D79" t="s">
        <v>99</v>
      </c>
      <c r="H79" t="s">
        <v>100</v>
      </c>
      <c r="J79" t="str">
        <f t="shared" si="1"/>
        <v>INSERT INTO Plant(Espécie, Nome comum, Variedade, Tipo Plantação, Sementeira/Plantação, Poda, Floração, Colheita ) values (Daucus carota subsp. Sativus, 'Cenoura', 'Nelson Hybrid', Temporária, , , , 80 dias );</v>
      </c>
    </row>
    <row r="80" spans="1:10" x14ac:dyDescent="0.25">
      <c r="A80" t="s">
        <v>96</v>
      </c>
      <c r="B80" t="s">
        <v>97</v>
      </c>
      <c r="C80" t="s">
        <v>106</v>
      </c>
      <c r="D80" t="s">
        <v>99</v>
      </c>
      <c r="H80" t="s">
        <v>100</v>
      </c>
      <c r="J80" t="str">
        <f t="shared" si="1"/>
        <v>INSERT INTO Plant(Espécie, Nome comum, Variedade, Tipo Plantação, Sementeira/Plantação, Poda, Floração, Colheita ) values (Daucus carota subsp. Sativus, 'Cenoura', 'Scarlet Nantes', Temporária, , , , 80 dias );</v>
      </c>
    </row>
    <row r="81" spans="1:10" x14ac:dyDescent="0.25">
      <c r="A81" t="s">
        <v>107</v>
      </c>
      <c r="B81" t="s">
        <v>108</v>
      </c>
      <c r="C81" t="s">
        <v>109</v>
      </c>
      <c r="D81" t="s">
        <v>99</v>
      </c>
      <c r="J81" t="str">
        <f t="shared" si="1"/>
        <v>INSERT INTO Plant(Espécie, Nome comum, Variedade, Tipo Plantação, Sementeira/Plantação, Poda, Floração, Colheita ) values (Lupinus luteus, 'Tremoço', 'Amarelo', Temporária, , , ,  );</v>
      </c>
    </row>
    <row r="82" spans="1:10" x14ac:dyDescent="0.25">
      <c r="A82" t="s">
        <v>110</v>
      </c>
      <c r="B82" t="s">
        <v>108</v>
      </c>
      <c r="C82" t="s">
        <v>111</v>
      </c>
      <c r="D82" t="s">
        <v>99</v>
      </c>
      <c r="J82" t="str">
        <f t="shared" si="1"/>
        <v>INSERT INTO Plant(Espécie, Nome comum, Variedade, Tipo Plantação, Sementeira/Plantação, Poda, Floração, Colheita ) values (Lupinus albus, 'Tremoço', 'Branco', Temporária, , , ,  );</v>
      </c>
    </row>
    <row r="83" spans="1:10" x14ac:dyDescent="0.25">
      <c r="A83" t="s">
        <v>112</v>
      </c>
      <c r="B83" t="s">
        <v>113</v>
      </c>
      <c r="C83" t="s">
        <v>114</v>
      </c>
      <c r="D83" t="s">
        <v>99</v>
      </c>
      <c r="E83" t="s">
        <v>115</v>
      </c>
      <c r="H83" t="s">
        <v>116</v>
      </c>
      <c r="J83" t="str">
        <f t="shared" si="1"/>
        <v>INSERT INTO Plant(Espécie, Nome comum, Variedade, Tipo Plantação, Sementeira/Plantação, Poda, Floração, Colheita ) values (Zea mays, 'Milho', 'MAS 24.C', Temporária, Abril a junho, , , Julho a setembro );</v>
      </c>
    </row>
    <row r="84" spans="1:10" x14ac:dyDescent="0.25">
      <c r="A84" t="s">
        <v>112</v>
      </c>
      <c r="B84" t="s">
        <v>113</v>
      </c>
      <c r="C84" t="s">
        <v>117</v>
      </c>
      <c r="D84" t="s">
        <v>99</v>
      </c>
      <c r="E84" t="s">
        <v>115</v>
      </c>
      <c r="H84" t="s">
        <v>116</v>
      </c>
      <c r="J84" t="str">
        <f t="shared" si="1"/>
        <v>INSERT INTO Plant(Espécie, Nome comum, Variedade, Tipo Plantação, Sementeira/Plantação, Poda, Floração, Colheita ) values (Zea mays, 'Milho', 'Doce Golden Bantam', Temporária, Abril a junho, , , Julho a setembro );</v>
      </c>
    </row>
    <row r="85" spans="1:10" x14ac:dyDescent="0.25">
      <c r="A85" t="s">
        <v>118</v>
      </c>
      <c r="B85" t="s">
        <v>119</v>
      </c>
      <c r="C85" t="s">
        <v>120</v>
      </c>
      <c r="D85" t="s">
        <v>99</v>
      </c>
      <c r="E85" t="s">
        <v>121</v>
      </c>
      <c r="H85" t="s">
        <v>122</v>
      </c>
      <c r="J85" t="str">
        <f t="shared" si="1"/>
        <v>INSERT INTO Plant(Espécie, Nome comum, Variedade, Tipo Plantação, Sementeira/Plantação, Poda, Floração, Colheita ) values (Brassica rapa, 'Nabo greleiro', 'Senhora Conceição', Temporária, Março a setembro, , , Junho a fevereiro );</v>
      </c>
    </row>
    <row r="86" spans="1:10" x14ac:dyDescent="0.25">
      <c r="A86" t="s">
        <v>123</v>
      </c>
      <c r="B86" t="s">
        <v>124</v>
      </c>
      <c r="C86" t="s">
        <v>125</v>
      </c>
      <c r="D86" t="s">
        <v>11</v>
      </c>
      <c r="H86" t="s">
        <v>126</v>
      </c>
      <c r="J86" t="str">
        <f t="shared" si="1"/>
        <v>INSERT INTO Plant(Espécie, Nome comum, Variedade, Tipo Plantação, Sementeira/Plantação, Poda, Floração, Colheita ) values (Olea europaea, 'Oliveira', 'COBRANÇOSA', Permanente, , , , Outubro a novembro );</v>
      </c>
    </row>
    <row r="87" spans="1:10" x14ac:dyDescent="0.25">
      <c r="A87" t="s">
        <v>123</v>
      </c>
      <c r="B87" t="s">
        <v>124</v>
      </c>
      <c r="C87" t="s">
        <v>127</v>
      </c>
      <c r="D87" t="s">
        <v>11</v>
      </c>
      <c r="H87" t="s">
        <v>126</v>
      </c>
      <c r="J87" t="str">
        <f t="shared" si="1"/>
        <v>INSERT INTO Plant(Espécie, Nome comum, Variedade, Tipo Plantação, Sementeira/Plantação, Poda, Floração, Colheita ) values (Olea europaea, 'Oliveira', 'ARBEQUINA', Permanente, , , , Outubro a novembro );</v>
      </c>
    </row>
    <row r="88" spans="1:10" x14ac:dyDescent="0.25">
      <c r="A88" t="s">
        <v>123</v>
      </c>
      <c r="B88" t="s">
        <v>124</v>
      </c>
      <c r="C88" t="s">
        <v>128</v>
      </c>
      <c r="D88" t="s">
        <v>11</v>
      </c>
      <c r="H88" t="s">
        <v>126</v>
      </c>
      <c r="J88" t="str">
        <f t="shared" si="1"/>
        <v>INSERT INTO Plant(Espécie, Nome comum, Variedade, Tipo Plantação, Sementeira/Plantação, Poda, Floração, Colheita ) values (Olea europaea, 'Oliveira', 'HOJIBLANCA', Permanente, , , , Outubro a novembro );</v>
      </c>
    </row>
    <row r="89" spans="1:10" x14ac:dyDescent="0.25">
      <c r="A89" t="s">
        <v>123</v>
      </c>
      <c r="B89" t="s">
        <v>124</v>
      </c>
      <c r="C89" t="s">
        <v>129</v>
      </c>
      <c r="D89" t="s">
        <v>11</v>
      </c>
      <c r="H89" t="s">
        <v>126</v>
      </c>
      <c r="J89" t="str">
        <f t="shared" si="1"/>
        <v>INSERT INTO Plant(Espécie, Nome comum, Variedade, Tipo Plantação, Sementeira/Plantação, Poda, Floração, Colheita ) values (Olea europaea, 'Oliveira', 'NEGRINHA DO FREIXO', Permanente, , , , Outubro a novembro );</v>
      </c>
    </row>
    <row r="90" spans="1:10" x14ac:dyDescent="0.25">
      <c r="A90" t="s">
        <v>123</v>
      </c>
      <c r="B90" t="s">
        <v>124</v>
      </c>
      <c r="C90" t="s">
        <v>130</v>
      </c>
      <c r="D90" t="s">
        <v>11</v>
      </c>
      <c r="H90" t="s">
        <v>126</v>
      </c>
      <c r="J90" t="str">
        <f t="shared" si="1"/>
        <v>INSERT INTO Plant(Espécie, Nome comum, Variedade, Tipo Plantação, Sementeira/Plantação, Poda, Floração, Colheita ) values (Olea europaea, 'Oliveira', 'PICUAL', Permanente, , , , Outubro a novembro );</v>
      </c>
    </row>
    <row r="91" spans="1:10" x14ac:dyDescent="0.25">
      <c r="A91" t="s">
        <v>123</v>
      </c>
      <c r="B91" t="s">
        <v>124</v>
      </c>
      <c r="C91" t="s">
        <v>131</v>
      </c>
      <c r="D91" t="s">
        <v>11</v>
      </c>
      <c r="H91" t="s">
        <v>126</v>
      </c>
      <c r="J91" t="str">
        <f t="shared" si="1"/>
        <v>INSERT INTO Plant(Espécie, Nome comum, Variedade, Tipo Plantação, Sementeira/Plantação, Poda, Floração, Colheita ) values (Olea europaea, 'Oliveira', 'MAÇANILHA', Permanente, , , , Outubro a novembro );</v>
      </c>
    </row>
    <row r="92" spans="1:10" x14ac:dyDescent="0.25">
      <c r="A92" t="s">
        <v>123</v>
      </c>
      <c r="B92" t="s">
        <v>124</v>
      </c>
      <c r="C92" t="s">
        <v>132</v>
      </c>
      <c r="D92" t="s">
        <v>11</v>
      </c>
      <c r="H92" t="s">
        <v>126</v>
      </c>
      <c r="J92" t="str">
        <f t="shared" si="1"/>
        <v>INSERT INTO Plant(Espécie, Nome comum, Variedade, Tipo Plantação, Sementeira/Plantação, Poda, Floração, Colheita ) values (Olea europaea, 'Oliveira', 'CONSERVA DE ELVAS', Permanente, , , , Outubro a novembro );</v>
      </c>
    </row>
    <row r="93" spans="1:10" x14ac:dyDescent="0.25">
      <c r="A93" t="s">
        <v>123</v>
      </c>
      <c r="B93" t="s">
        <v>124</v>
      </c>
      <c r="C93" t="s">
        <v>133</v>
      </c>
      <c r="D93" t="s">
        <v>11</v>
      </c>
      <c r="H93" t="s">
        <v>126</v>
      </c>
      <c r="J93" t="str">
        <f t="shared" si="1"/>
        <v>INSERT INTO Plant(Espécie, Nome comum, Variedade, Tipo Plantação, Sementeira/Plantação, Poda, Floração, Colheita ) values (Olea europaea, 'Oliveira', 'Galega ', Permanente, , , , Outubro a novembro );</v>
      </c>
    </row>
    <row r="94" spans="1:10" x14ac:dyDescent="0.25">
      <c r="A94" t="s">
        <v>225</v>
      </c>
      <c r="B94" t="s">
        <v>226</v>
      </c>
      <c r="C94" t="s">
        <v>227</v>
      </c>
      <c r="D94" t="s">
        <v>99</v>
      </c>
      <c r="E94" t="s">
        <v>228</v>
      </c>
      <c r="H94" t="s">
        <v>229</v>
      </c>
      <c r="J94" t="str">
        <f t="shared" si="1"/>
        <v>INSERT INTO Plant(Espécie, Nome comum, Variedade, Tipo Plantação, Sementeira/Plantação, Poda, Floração, Colheita ) values (Brassica rapa L., 'Nabo', 'S. Cosme', Temporária, Fevereiro a abril, agosto a outubro, , , 90 dias );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E3C6-089F-4A17-B7E6-182E6A73873F}">
  <dimension ref="A1:Q9"/>
  <sheetViews>
    <sheetView workbookViewId="0">
      <selection activeCell="G18" sqref="G18"/>
    </sheetView>
  </sheetViews>
  <sheetFormatPr defaultRowHeight="15" x14ac:dyDescent="0.25"/>
  <cols>
    <col min="1" max="1" width="22.85546875" bestFit="1" customWidth="1"/>
    <col min="2" max="2" width="9.7109375" bestFit="1" customWidth="1"/>
    <col min="3" max="4" width="14.28515625" customWidth="1"/>
    <col min="5" max="5" width="20.85546875" bestFit="1" customWidth="1"/>
    <col min="6" max="6" width="6.28515625" customWidth="1"/>
    <col min="7" max="9" width="7" bestFit="1" customWidth="1"/>
    <col min="10" max="10" width="4.85546875" bestFit="1" customWidth="1"/>
    <col min="11" max="11" width="7" bestFit="1" customWidth="1"/>
    <col min="12" max="12" width="3.7109375" bestFit="1" customWidth="1"/>
    <col min="13" max="13" width="5.140625" bestFit="1" customWidth="1"/>
  </cols>
  <sheetData>
    <row r="1" spans="1:17" x14ac:dyDescent="0.25">
      <c r="A1" t="s">
        <v>134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140</v>
      </c>
      <c r="J1" t="s">
        <v>142</v>
      </c>
      <c r="K1" t="s">
        <v>140</v>
      </c>
      <c r="L1" t="s">
        <v>143</v>
      </c>
      <c r="M1" t="s">
        <v>140</v>
      </c>
      <c r="O1" t="s">
        <v>232</v>
      </c>
      <c r="P1" t="s">
        <v>233</v>
      </c>
      <c r="Q1" t="s">
        <v>235</v>
      </c>
    </row>
    <row r="2" spans="1:17" x14ac:dyDescent="0.25">
      <c r="A2" t="s">
        <v>144</v>
      </c>
      <c r="B2" t="s">
        <v>145</v>
      </c>
      <c r="C2" t="s">
        <v>146</v>
      </c>
      <c r="D2" t="s">
        <v>147</v>
      </c>
      <c r="E2" t="s">
        <v>148</v>
      </c>
      <c r="F2" t="s">
        <v>149</v>
      </c>
      <c r="G2" s="5">
        <v>0.2</v>
      </c>
      <c r="O2" t="str">
        <f>"INSERT INTO " &amp; $Q$1 &amp; "(" &amp; $A$1 &amp; ", " &amp;$B$1 &amp; ", " &amp;$C$1 &amp; ", " &amp; $D$1 &amp;", "&amp;$E$1 &amp;", "&amp;$F$1 &amp;", "&amp;$G$1 &amp;", "&amp;$H$1 &amp;", "&amp;$I$1 &amp;", " &amp; $J$1 &amp;", "&amp; $K$1 &amp;", "&amp; $L$1 &amp;", "&amp; $M$1 &amp;") values (" &amp;A2 &amp; ", '" &amp; B2 &amp; "', '" &amp; C2 &amp; "', " &amp; D2 &amp; ", "  &amp; E2 &amp;", "&amp; F2 &amp;", " &amp; G2 &amp;", "&amp; H2 &amp;" , "&amp; I2 &amp;", " &amp; J2 &amp;", "&amp; K2 &amp;", "&amp; L2 &amp;", "&amp; M2 &amp;");"</f>
        <v>INSERT INTO ProductionFactor(Designação, Fabricante, Formato, Tipo, Aplicação, C1, Perc., C2, Perc., C3, Perc., C4, Perc.) values (Calda Bordalesa ASCENZA, 'ASCENZA', 'Pó molhável', Fitofármaco, Fungicida, CU, 0,2,  , , , , , );</v>
      </c>
    </row>
    <row r="3" spans="1:17" x14ac:dyDescent="0.25">
      <c r="A3" t="s">
        <v>150</v>
      </c>
      <c r="B3" t="s">
        <v>151</v>
      </c>
      <c r="C3" t="s">
        <v>146</v>
      </c>
      <c r="D3" t="s">
        <v>147</v>
      </c>
      <c r="E3" t="s">
        <v>148</v>
      </c>
      <c r="F3" t="s">
        <v>152</v>
      </c>
      <c r="G3" s="5">
        <v>0.8</v>
      </c>
      <c r="O3" t="str">
        <f>"INSERT INTO " &amp; $Q$1 &amp; "(" &amp; $A$1 &amp; ", " &amp;$B$1 &amp; ", " &amp;$C$1 &amp; ", " &amp; $D$1 &amp;", "&amp;$E$1 &amp;", "&amp;$F$1 &amp;", "&amp;$G$1 &amp;", "&amp;$H$1 &amp;", "&amp;$I$1 &amp;", " &amp; $J$1 &amp;", "&amp; $K$1 &amp;", "&amp; $L$1 &amp;", "&amp; $M$1 &amp;") values (" &amp;A3 &amp; ", '" &amp; B3 &amp; "', '" &amp; C3 &amp; "', " &amp; D3 &amp; ", "  &amp; E3 &amp;", "&amp; F3 &amp;", " &amp; G3 &amp;", "&amp; H3 &amp;" , "&amp; I3 &amp;", " &amp; J3 &amp;", "&amp; K3 &amp;", "&amp; L3 &amp;", "&amp; M3 &amp;");"</f>
        <v>INSERT INTO ProductionFactor(Designação, Fabricante, Formato, Tipo, Aplicação, C1, Perc., C2, Perc., C3, Perc., C4, Perc.) values (Enxofre Bayer 80 WG, 'Bayer', 'Pó molhável', Fitofármaco, Fungicida, S, 0,8,  , , , , , );</v>
      </c>
    </row>
    <row r="4" spans="1:17" x14ac:dyDescent="0.25">
      <c r="A4" t="s">
        <v>153</v>
      </c>
      <c r="B4" t="s">
        <v>154</v>
      </c>
      <c r="C4" t="s">
        <v>155</v>
      </c>
      <c r="D4" t="s">
        <v>156</v>
      </c>
      <c r="E4" t="s">
        <v>157</v>
      </c>
      <c r="F4" t="s">
        <v>158</v>
      </c>
      <c r="G4" s="5">
        <v>0.249</v>
      </c>
      <c r="H4" t="s">
        <v>159</v>
      </c>
      <c r="I4" s="3">
        <v>0.06</v>
      </c>
      <c r="J4" t="s">
        <v>152</v>
      </c>
      <c r="K4" s="4">
        <v>0.17599999999999999</v>
      </c>
      <c r="O4" t="str">
        <f t="shared" ref="O4:O9" si="0">"INSERT INTO " &amp; $Q$1 &amp; "(" &amp; $A$1 &amp; ", " &amp;$B$1 &amp; ", " &amp;$C$1 &amp; ", " &amp; $D$1 &amp;", "&amp;$E$1 &amp;", "&amp;$F$1 &amp;", "&amp;$G$1 &amp;", "&amp;$H$1 &amp;", "&amp;$I$1 &amp;", " &amp; $J$1 &amp;", "&amp; $K$1 &amp;", "&amp; $L$1 &amp;", "&amp; $M$1 &amp;") values (" &amp;A4 &amp; ", '" &amp; B4 &amp; "', '" &amp; C4 &amp; "', " &amp; D4 &amp; ", "  &amp; E4 &amp;", "&amp; F4 &amp;", " &amp; G4 &amp;", "&amp; H4 &amp;" , "&amp; I4 &amp;", " &amp; J4 &amp;", "&amp; K4 &amp;", "&amp; L4 &amp;", "&amp; M4 &amp;");"</f>
        <v>INSERT INTO ProductionFactor(Designação, Fabricante, Formato, Tipo, Aplicação, C1, Perc., C2, Perc., C3, Perc., C4, Perc.) values (Patentkali, 'K+S', 'Granulado', Adubo, Adubo solo, K, 0,249, Mg , 0,06, S, 0,176, , );</v>
      </c>
    </row>
    <row r="5" spans="1:17" x14ac:dyDescent="0.25">
      <c r="A5" t="s">
        <v>160</v>
      </c>
      <c r="B5" t="s">
        <v>154</v>
      </c>
      <c r="C5" t="s">
        <v>155</v>
      </c>
      <c r="D5" t="s">
        <v>156</v>
      </c>
      <c r="E5" t="s">
        <v>157</v>
      </c>
      <c r="F5" t="s">
        <v>159</v>
      </c>
      <c r="G5" s="5">
        <v>0.151</v>
      </c>
      <c r="H5" t="s">
        <v>152</v>
      </c>
      <c r="I5" s="4">
        <v>0.20799999999999999</v>
      </c>
      <c r="O5" t="str">
        <f t="shared" si="0"/>
        <v>INSERT INTO ProductionFactor(Designação, Fabricante, Formato, Tipo, Aplicação, C1, Perc., C2, Perc., C3, Perc., C4, Perc.) values (ESTA Kieserit, 'K+S', 'Granulado', Adubo, Adubo solo, Mg, 0,151, S , 0,208, , , , );</v>
      </c>
    </row>
    <row r="6" spans="1:17" x14ac:dyDescent="0.25">
      <c r="A6" t="s">
        <v>161</v>
      </c>
      <c r="B6" t="s">
        <v>154</v>
      </c>
      <c r="C6" t="s">
        <v>155</v>
      </c>
      <c r="D6" t="s">
        <v>156</v>
      </c>
      <c r="E6" t="s">
        <v>162</v>
      </c>
      <c r="F6" t="s">
        <v>159</v>
      </c>
      <c r="G6" s="5">
        <v>0.09</v>
      </c>
      <c r="H6" t="s">
        <v>152</v>
      </c>
      <c r="I6" s="4">
        <v>0.124</v>
      </c>
      <c r="J6" t="s">
        <v>163</v>
      </c>
      <c r="K6" s="4">
        <v>8.9999999999999993E-3</v>
      </c>
      <c r="L6" t="s">
        <v>164</v>
      </c>
      <c r="M6" s="3">
        <v>0.01</v>
      </c>
      <c r="O6" t="str">
        <f t="shared" si="0"/>
        <v>INSERT INTO ProductionFactor(Designação, Fabricante, Formato, Tipo, Aplicação, C1, Perc., C2, Perc., C3, Perc., C4, Perc.) values (EPSO Microtop, 'K+S', 'Granulado', Adubo, Adubo foliar+Fertirrega, Mg, 0,09, S , 0,124, B, 0,009, Mn, 0,01);</v>
      </c>
    </row>
    <row r="7" spans="1:17" x14ac:dyDescent="0.25">
      <c r="A7" t="s">
        <v>165</v>
      </c>
      <c r="B7" t="s">
        <v>154</v>
      </c>
      <c r="C7" t="s">
        <v>155</v>
      </c>
      <c r="D7" t="s">
        <v>156</v>
      </c>
      <c r="E7" t="s">
        <v>166</v>
      </c>
      <c r="F7" t="s">
        <v>159</v>
      </c>
      <c r="G7" s="5">
        <v>9.6000000000000002E-2</v>
      </c>
      <c r="H7" t="s">
        <v>152</v>
      </c>
      <c r="I7" s="3">
        <v>0.13</v>
      </c>
      <c r="O7" t="str">
        <f t="shared" si="0"/>
        <v>INSERT INTO ProductionFactor(Designação, Fabricante, Formato, Tipo, Aplicação, C1, Perc., C2, Perc., C3, Perc., C4, Perc.) values (EPSO Top, 'K+S', 'Granulado', Adubo, Adubo foliar, Mg, 0,096, S , 0,13, , , , );</v>
      </c>
    </row>
    <row r="8" spans="1:17" x14ac:dyDescent="0.25">
      <c r="A8" t="s">
        <v>167</v>
      </c>
      <c r="B8" t="s">
        <v>168</v>
      </c>
      <c r="C8" t="s">
        <v>155</v>
      </c>
      <c r="D8" t="s">
        <v>169</v>
      </c>
      <c r="E8" t="s">
        <v>170</v>
      </c>
      <c r="F8" t="s">
        <v>171</v>
      </c>
      <c r="G8" s="5">
        <v>0.88200000000000001</v>
      </c>
      <c r="H8" t="s">
        <v>172</v>
      </c>
      <c r="I8" s="4">
        <v>1.9E-2</v>
      </c>
      <c r="O8" t="str">
        <f t="shared" si="0"/>
        <v>INSERT INTO ProductionFactor(Designação, Fabricante, Formato, Tipo, Aplicação, C1, Perc., C2, Perc., C3, Perc., C4, Perc.) values (Biocal CaCo3, 'Biocal', 'Granulado', Corretor, Correção solo, CaCO3, 0,882, MgCO3 , 0,019, , , , );</v>
      </c>
    </row>
    <row r="9" spans="1:17" x14ac:dyDescent="0.25">
      <c r="A9" t="s">
        <v>173</v>
      </c>
      <c r="B9" t="s">
        <v>168</v>
      </c>
      <c r="C9" t="s">
        <v>174</v>
      </c>
      <c r="D9" t="s">
        <v>169</v>
      </c>
      <c r="E9" t="s">
        <v>170</v>
      </c>
      <c r="F9" t="s">
        <v>171</v>
      </c>
      <c r="G9" s="5">
        <v>0.71699999999999997</v>
      </c>
      <c r="H9" t="s">
        <v>172</v>
      </c>
      <c r="I9" s="4">
        <v>0.14799999999999999</v>
      </c>
      <c r="J9" t="s">
        <v>175</v>
      </c>
      <c r="K9" s="4">
        <v>7.9000000000000001E-2</v>
      </c>
      <c r="O9" t="str">
        <f t="shared" si="0"/>
        <v>INSERT INTO ProductionFactor(Designação, Fabricante, Formato, Tipo, Aplicação, C1, Perc., C2, Perc., C3, Perc., C4, Perc.) values (Biocal Composto, 'Biocal', 'Pó', Corretor, Correção solo, CaCO3, 0,717, MgCO3 , 0,148, MgO, 0,079, , 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01B56-4BBE-4836-8DCB-B3AF8DABE0BB}">
  <dimension ref="A1:I12"/>
  <sheetViews>
    <sheetView workbookViewId="0">
      <selection activeCell="G18" sqref="G18"/>
    </sheetView>
  </sheetViews>
  <sheetFormatPr defaultRowHeight="15" x14ac:dyDescent="0.25"/>
  <cols>
    <col min="2" max="2" width="9.85546875" customWidth="1"/>
    <col min="3" max="3" width="21.28515625" customWidth="1"/>
  </cols>
  <sheetData>
    <row r="1" spans="1:9" x14ac:dyDescent="0.25">
      <c r="A1" t="s">
        <v>176</v>
      </c>
      <c r="B1" t="s">
        <v>137</v>
      </c>
      <c r="C1" t="s">
        <v>134</v>
      </c>
      <c r="D1" t="s">
        <v>177</v>
      </c>
      <c r="E1" t="s">
        <v>178</v>
      </c>
      <c r="G1" t="s">
        <v>232</v>
      </c>
      <c r="H1" t="s">
        <v>233</v>
      </c>
      <c r="I1" t="s">
        <v>236</v>
      </c>
    </row>
    <row r="2" spans="1:9" x14ac:dyDescent="0.25">
      <c r="A2">
        <v>101</v>
      </c>
      <c r="B2" t="s">
        <v>179</v>
      </c>
      <c r="C2" t="s">
        <v>180</v>
      </c>
      <c r="D2">
        <v>1.2</v>
      </c>
      <c r="E2" t="s">
        <v>181</v>
      </c>
      <c r="G2" t="str">
        <f>"INSERT INTO " &amp; $I$1 &amp; "(" &amp; $A$1 &amp; ", " &amp;$B$1 &amp; ", " &amp;$C$1 &amp; ", " &amp; $D$1 &amp;", "&amp;$E$1 &amp;") values (" &amp;A2 &amp; ", '" &amp; B2 &amp; "', '" &amp; C2 &amp; "', " &amp; D2 &amp; ", "  &amp; E2 &amp;");"</f>
        <v>INSERT INTO Farm(ID, Tipo, Designação, Área, Unidade) values (101, 'Parcela', 'Campo da bouça', 1,2, ha);</v>
      </c>
    </row>
    <row r="3" spans="1:9" x14ac:dyDescent="0.25">
      <c r="A3">
        <v>102</v>
      </c>
      <c r="B3" t="s">
        <v>179</v>
      </c>
      <c r="C3" t="s">
        <v>182</v>
      </c>
      <c r="D3">
        <v>3</v>
      </c>
      <c r="E3" t="s">
        <v>181</v>
      </c>
      <c r="G3" t="str">
        <f t="shared" ref="G3:G12" si="0">"INSERT INTO " &amp; $I$1 &amp; "(" &amp; $A$1 &amp; ", " &amp;$B$1 &amp; ", " &amp;$C$1 &amp; ", " &amp; $D$1 &amp;", "&amp;$E$1 &amp;") values (" &amp;A3 &amp; ", '" &amp; B3 &amp; "', '" &amp; C3 &amp; "', " &amp; D3 &amp; ", "  &amp; E3 &amp;");"</f>
        <v>INSERT INTO Farm(ID, Tipo, Designação, Área, Unidade) values (102, 'Parcela', 'Campo grande', 3, ha);</v>
      </c>
    </row>
    <row r="4" spans="1:9" x14ac:dyDescent="0.25">
      <c r="A4">
        <v>103</v>
      </c>
      <c r="B4" t="s">
        <v>179</v>
      </c>
      <c r="C4" t="s">
        <v>183</v>
      </c>
      <c r="D4">
        <v>1.5</v>
      </c>
      <c r="E4" t="s">
        <v>181</v>
      </c>
      <c r="G4" t="str">
        <f t="shared" si="0"/>
        <v>INSERT INTO Farm(ID, Tipo, Designação, Área, Unidade) values (103, 'Parcela', 'Campo do poço', 1,5, ha);</v>
      </c>
    </row>
    <row r="5" spans="1:9" x14ac:dyDescent="0.25">
      <c r="A5">
        <v>104</v>
      </c>
      <c r="B5" t="s">
        <v>179</v>
      </c>
      <c r="C5" t="s">
        <v>184</v>
      </c>
      <c r="D5">
        <v>0.8</v>
      </c>
      <c r="E5" t="s">
        <v>181</v>
      </c>
      <c r="G5" t="str">
        <f t="shared" si="0"/>
        <v>INSERT INTO Farm(ID, Tipo, Designação, Área, Unidade) values (104, 'Parcela', 'Lameiro da ponte', 0,8, ha);</v>
      </c>
    </row>
    <row r="6" spans="1:9" x14ac:dyDescent="0.25">
      <c r="A6">
        <v>105</v>
      </c>
      <c r="B6" t="s">
        <v>179</v>
      </c>
      <c r="C6" t="s">
        <v>185</v>
      </c>
      <c r="D6">
        <v>1.1000000000000001</v>
      </c>
      <c r="E6" t="s">
        <v>181</v>
      </c>
      <c r="G6" t="str">
        <f t="shared" si="0"/>
        <v>INSERT INTO Farm(ID, Tipo, Designação, Área, Unidade) values (105, 'Parcela', 'Lameiro do moinho', 1,1, ha);</v>
      </c>
    </row>
    <row r="7" spans="1:9" x14ac:dyDescent="0.25">
      <c r="A7">
        <v>106</v>
      </c>
      <c r="B7" t="s">
        <v>179</v>
      </c>
      <c r="C7" t="s">
        <v>221</v>
      </c>
      <c r="D7">
        <v>0.3</v>
      </c>
      <c r="E7" t="s">
        <v>181</v>
      </c>
      <c r="G7" t="str">
        <f t="shared" si="0"/>
        <v>INSERT INTO Farm(ID, Tipo, Designação, Área, Unidade) values (106, 'Parcela', 'Horta nova', 0,3, ha);</v>
      </c>
    </row>
    <row r="8" spans="1:9" x14ac:dyDescent="0.25">
      <c r="A8">
        <v>201</v>
      </c>
      <c r="B8" t="s">
        <v>186</v>
      </c>
      <c r="C8" t="s">
        <v>187</v>
      </c>
      <c r="D8">
        <v>600</v>
      </c>
      <c r="E8" t="s">
        <v>188</v>
      </c>
      <c r="G8" t="str">
        <f t="shared" si="0"/>
        <v>INSERT INTO Farm(ID, Tipo, Designação, Área, Unidade) values (201, 'Armazém', 'Espigueiro', 600, m2);</v>
      </c>
    </row>
    <row r="9" spans="1:9" x14ac:dyDescent="0.25">
      <c r="A9">
        <v>202</v>
      </c>
      <c r="B9" t="s">
        <v>186</v>
      </c>
      <c r="C9" t="s">
        <v>189</v>
      </c>
      <c r="D9">
        <v>800</v>
      </c>
      <c r="E9" t="s">
        <v>188</v>
      </c>
      <c r="G9" t="str">
        <f t="shared" si="0"/>
        <v>INSERT INTO Farm(ID, Tipo, Designação, Área, Unidade) values (202, 'Armazém', 'Armazém novo', 800, m2);</v>
      </c>
    </row>
    <row r="10" spans="1:9" x14ac:dyDescent="0.25">
      <c r="A10">
        <v>203</v>
      </c>
      <c r="B10" t="s">
        <v>190</v>
      </c>
      <c r="C10" t="s">
        <v>191</v>
      </c>
      <c r="D10">
        <v>900</v>
      </c>
      <c r="E10" t="s">
        <v>188</v>
      </c>
      <c r="G10" t="str">
        <f t="shared" si="0"/>
        <v>INSERT INTO Farm(ID, Tipo, Designação, Área, Unidade) values (203, 'Garagem', 'Armazém grande', 900, m2);</v>
      </c>
    </row>
    <row r="11" spans="1:9" x14ac:dyDescent="0.25">
      <c r="A11">
        <v>250</v>
      </c>
      <c r="B11" t="s">
        <v>192</v>
      </c>
      <c r="C11" t="s">
        <v>192</v>
      </c>
      <c r="G11" t="str">
        <f t="shared" si="0"/>
        <v>INSERT INTO Farm(ID, Tipo, Designação, Área, Unidade) values (250, 'Moinho', 'Moinho', , );</v>
      </c>
    </row>
    <row r="12" spans="1:9" x14ac:dyDescent="0.25">
      <c r="A12">
        <v>301</v>
      </c>
      <c r="B12" t="s">
        <v>193</v>
      </c>
      <c r="C12" t="s">
        <v>194</v>
      </c>
      <c r="D12">
        <v>15</v>
      </c>
      <c r="E12" t="s">
        <v>195</v>
      </c>
      <c r="G12" t="str">
        <f t="shared" si="0"/>
        <v>INSERT INTO Farm(ID, Tipo, Designação, Área, Unidade) values (301, 'Rega', 'Tanque do campo grande', 15, m3);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DE277-EC3F-46EA-8D39-A978B7AEA5AE}">
  <dimension ref="A1:L17"/>
  <sheetViews>
    <sheetView workbookViewId="0">
      <selection activeCell="G18" sqref="G18"/>
    </sheetView>
  </sheetViews>
  <sheetFormatPr defaultRowHeight="15" x14ac:dyDescent="0.25"/>
  <cols>
    <col min="2" max="2" width="17" customWidth="1"/>
    <col min="3" max="3" width="28.7109375" bestFit="1" customWidth="1"/>
    <col min="4" max="4" width="19.140625" customWidth="1"/>
    <col min="5" max="6" width="10.7109375" bestFit="1" customWidth="1"/>
  </cols>
  <sheetData>
    <row r="1" spans="1:12" x14ac:dyDescent="0.25">
      <c r="A1" s="6" t="s">
        <v>176</v>
      </c>
      <c r="B1" s="6" t="s">
        <v>179</v>
      </c>
      <c r="C1" t="s">
        <v>196</v>
      </c>
      <c r="D1" t="s">
        <v>137</v>
      </c>
      <c r="E1" t="s">
        <v>197</v>
      </c>
      <c r="F1" t="s">
        <v>198</v>
      </c>
      <c r="G1" t="s">
        <v>199</v>
      </c>
      <c r="H1" t="s">
        <v>200</v>
      </c>
      <c r="J1" t="s">
        <v>232</v>
      </c>
      <c r="K1" t="s">
        <v>233</v>
      </c>
      <c r="L1" t="s">
        <v>237</v>
      </c>
    </row>
    <row r="2" spans="1:12" x14ac:dyDescent="0.25">
      <c r="A2">
        <v>102</v>
      </c>
      <c r="B2" t="s">
        <v>201</v>
      </c>
      <c r="C2" t="s">
        <v>202</v>
      </c>
      <c r="D2" t="s">
        <v>11</v>
      </c>
      <c r="E2" s="1">
        <v>42649</v>
      </c>
      <c r="F2" s="1"/>
      <c r="G2">
        <v>30</v>
      </c>
      <c r="H2" t="s">
        <v>203</v>
      </c>
      <c r="J2" t="str">
        <f>"INSERT INTO " &amp; $L$1 &amp; "(" &amp; $A$1 &amp; ", " &amp;$B$1 &amp; ", " &amp;$C$1 &amp; ", " &amp; $D$1 &amp;", "&amp;$E$1 &amp;", "&amp;$F$1 &amp;", "&amp;$G$1 &amp;", "&amp;$H$1 &amp;" ) values (" &amp;A2 &amp; ", '" &amp; B2 &amp; "', '" &amp; C2 &amp; "', " &amp; D2 &amp; ", "  &amp; E2 &amp;", "&amp; F2 &amp;", " &amp; G2 &amp;", "&amp; H2 &amp;" );"</f>
        <v>INSERT INTO Plot(ID, Parcela, Cultura, Tipo, Data Inicial, Data Final, Quantidade, Unidades ) values (102, 'Campo Grande', 'Oliveira Galega', Permanente, 42649, , 30, un );</v>
      </c>
    </row>
    <row r="3" spans="1:12" x14ac:dyDescent="0.25">
      <c r="A3">
        <v>102</v>
      </c>
      <c r="B3" t="s">
        <v>201</v>
      </c>
      <c r="C3" t="s">
        <v>204</v>
      </c>
      <c r="D3" t="s">
        <v>11</v>
      </c>
      <c r="E3" s="1">
        <v>42653</v>
      </c>
      <c r="F3" s="1"/>
      <c r="G3">
        <v>20</v>
      </c>
      <c r="H3" t="s">
        <v>203</v>
      </c>
      <c r="J3" t="str">
        <f>"INSERT INTO " &amp; $L$1 &amp; "(" &amp; $A$1 &amp; ", " &amp;$B$1 &amp; ", " &amp;$C$1 &amp; ", " &amp; $D$1 &amp;", "&amp;$E$1 &amp;", "&amp;$F$1 &amp;", "&amp;$G$1 &amp;", "&amp;$H$1 &amp;" ) values (" &amp;A3 &amp; ", '" &amp; B3 &amp; "', '" &amp; C3 &amp; "', " &amp; D3 &amp; ", "  &amp; E3 &amp;", "&amp; F3 &amp;", " &amp; G3 &amp;", "&amp; H3 &amp;" );"</f>
        <v>INSERT INTO Plot(ID, Parcela, Cultura, Tipo, Data Inicial, Data Final, Quantidade, Unidades ) values (102, 'Campo Grande', 'Oliveira Picual', Permanente, 42653, , 20, un );</v>
      </c>
    </row>
    <row r="4" spans="1:12" x14ac:dyDescent="0.25">
      <c r="A4">
        <v>104</v>
      </c>
      <c r="B4" t="s">
        <v>184</v>
      </c>
      <c r="C4" t="s">
        <v>205</v>
      </c>
      <c r="D4" t="s">
        <v>11</v>
      </c>
      <c r="E4" s="1">
        <v>42742</v>
      </c>
      <c r="F4" s="1"/>
      <c r="G4">
        <v>90</v>
      </c>
      <c r="H4" t="s">
        <v>203</v>
      </c>
      <c r="J4" t="str">
        <f t="shared" ref="J4:J17" si="0">"INSERT INTO " &amp; $L$1 &amp; "(" &amp; $A$1 &amp; ", " &amp;$B$1 &amp; ", " &amp;$C$1 &amp; ", " &amp; $D$1 &amp;", "&amp;$E$1 &amp;", "&amp;$F$1 &amp;", "&amp;$G$1 &amp;", "&amp;$H$1 &amp;" ) values (" &amp;A4 &amp; ", '" &amp; B4 &amp; "', '" &amp; C4 &amp; "', " &amp; D4 &amp; ", "  &amp; E4 &amp;", "&amp; F4 &amp;", " &amp; G4 &amp;", "&amp; H4 &amp;" );"</f>
        <v>INSERT INTO Plot(ID, Parcela, Cultura, Tipo, Data Inicial, Data Final, Quantidade, Unidades ) values (104, 'Lameiro da ponte', 'Macieira Jonagored', Permanente, 42742, , 90, un );</v>
      </c>
    </row>
    <row r="5" spans="1:12" x14ac:dyDescent="0.25">
      <c r="A5">
        <v>104</v>
      </c>
      <c r="B5" t="s">
        <v>184</v>
      </c>
      <c r="C5" t="s">
        <v>206</v>
      </c>
      <c r="D5" t="s">
        <v>11</v>
      </c>
      <c r="E5" s="1">
        <v>42743</v>
      </c>
      <c r="F5" s="1"/>
      <c r="G5">
        <v>60</v>
      </c>
      <c r="H5" t="s">
        <v>203</v>
      </c>
      <c r="J5" t="str">
        <f>"INSERT INTO " &amp; $L$1 &amp; "(" &amp; $A$1 &amp; ", " &amp;$B$1 &amp; ", " &amp;$C$1 &amp; ", " &amp; $D$1 &amp;", "&amp;$E$1 &amp;", "&amp;$F$1 &amp;", "&amp;$G$1 &amp;", "&amp;$H$1 &amp;" ) values (" &amp;A5 &amp; ", '" &amp; B5 &amp; "', '" &amp; C5 &amp; "', " &amp; D5 &amp; ", "  &amp; E5 &amp;", "&amp; F5 &amp;", " &amp; G5 &amp;", "&amp; H5 &amp;" );"</f>
        <v>INSERT INTO Plot(ID, Parcela, Cultura, Tipo, Data Inicial, Data Final, Quantidade, Unidades ) values (104, 'Lameiro da ponte', 'Macieira Fuji', Permanente, 42743, , 60, un );</v>
      </c>
    </row>
    <row r="6" spans="1:12" x14ac:dyDescent="0.25">
      <c r="A6">
        <v>104</v>
      </c>
      <c r="B6" t="s">
        <v>184</v>
      </c>
      <c r="C6" t="s">
        <v>207</v>
      </c>
      <c r="D6" t="s">
        <v>11</v>
      </c>
      <c r="E6" s="1">
        <v>42743</v>
      </c>
      <c r="F6" s="1"/>
      <c r="G6">
        <v>40</v>
      </c>
      <c r="H6" t="s">
        <v>203</v>
      </c>
      <c r="J6" t="str">
        <f t="shared" si="0"/>
        <v>INSERT INTO Plot(ID, Parcela, Cultura, Tipo, Data Inicial, Data Final, Quantidade, Unidades ) values (104, 'Lameiro da ponte', 'Macieira Royal Gala', Permanente, 42743, , 40, un );</v>
      </c>
    </row>
    <row r="7" spans="1:12" x14ac:dyDescent="0.25">
      <c r="A7">
        <v>104</v>
      </c>
      <c r="B7" t="s">
        <v>184</v>
      </c>
      <c r="C7" t="s">
        <v>207</v>
      </c>
      <c r="D7" t="s">
        <v>11</v>
      </c>
      <c r="E7" s="1">
        <v>43444</v>
      </c>
      <c r="F7" s="1"/>
      <c r="G7">
        <v>30</v>
      </c>
      <c r="H7" t="s">
        <v>203</v>
      </c>
      <c r="J7" t="str">
        <f t="shared" si="0"/>
        <v>INSERT INTO Plot(ID, Parcela, Cultura, Tipo, Data Inicial, Data Final, Quantidade, Unidades ) values (104, 'Lameiro da ponte', 'Macieira Royal Gala', Permanente, 43444, , 30, un );</v>
      </c>
    </row>
    <row r="8" spans="1:12" x14ac:dyDescent="0.25">
      <c r="A8">
        <v>101</v>
      </c>
      <c r="B8" t="s">
        <v>180</v>
      </c>
      <c r="C8" t="s">
        <v>208</v>
      </c>
      <c r="D8" t="s">
        <v>99</v>
      </c>
      <c r="E8" s="1">
        <v>44114</v>
      </c>
      <c r="F8" s="1">
        <v>44285</v>
      </c>
      <c r="G8">
        <v>1.1000000000000001</v>
      </c>
      <c r="H8" t="s">
        <v>181</v>
      </c>
      <c r="J8" t="str">
        <f t="shared" si="0"/>
        <v>INSERT INTO Plot(ID, Parcela, Cultura, Tipo, Data Inicial, Data Final, Quantidade, Unidades ) values (101, 'Campo da bouça', 'Tremoço Amarelo', Temporária, 44114, 44285, 1,1, ha );</v>
      </c>
    </row>
    <row r="9" spans="1:12" x14ac:dyDescent="0.25">
      <c r="A9">
        <v>101</v>
      </c>
      <c r="B9" t="s">
        <v>180</v>
      </c>
      <c r="C9" t="s">
        <v>209</v>
      </c>
      <c r="D9" t="s">
        <v>99</v>
      </c>
      <c r="E9" s="1">
        <v>44296</v>
      </c>
      <c r="F9" s="1">
        <v>44420</v>
      </c>
      <c r="G9">
        <v>0.9</v>
      </c>
      <c r="H9" t="s">
        <v>181</v>
      </c>
      <c r="J9" t="str">
        <f t="shared" si="0"/>
        <v>INSERT INTO Plot(ID, Parcela, Cultura, Tipo, Data Inicial, Data Final, Quantidade, Unidades ) values (101, 'Campo da bouça', 'Milho Doce Golden Bantam', Temporária, 44296, 44420, 0,9, ha );</v>
      </c>
    </row>
    <row r="10" spans="1:12" x14ac:dyDescent="0.25">
      <c r="A10">
        <v>101</v>
      </c>
      <c r="B10" t="s">
        <v>180</v>
      </c>
      <c r="C10" t="s">
        <v>209</v>
      </c>
      <c r="D10" t="s">
        <v>99</v>
      </c>
      <c r="E10" s="1">
        <v>44301</v>
      </c>
      <c r="F10" s="1">
        <v>44429</v>
      </c>
      <c r="G10">
        <v>0.9</v>
      </c>
      <c r="H10" t="s">
        <v>181</v>
      </c>
      <c r="J10" t="str">
        <f t="shared" si="0"/>
        <v>INSERT INTO Plot(ID, Parcela, Cultura, Tipo, Data Inicial, Data Final, Quantidade, Unidades ) values (101, 'Campo da bouça', 'Milho Doce Golden Bantam', Temporária, 44301, 44429, 0,9, ha );</v>
      </c>
    </row>
    <row r="11" spans="1:12" x14ac:dyDescent="0.25">
      <c r="A11">
        <v>101</v>
      </c>
      <c r="B11" t="s">
        <v>180</v>
      </c>
      <c r="C11" t="s">
        <v>208</v>
      </c>
      <c r="D11" t="s">
        <v>99</v>
      </c>
      <c r="E11" s="1">
        <v>44472</v>
      </c>
      <c r="F11" s="1">
        <v>44656</v>
      </c>
      <c r="G11">
        <v>1.1000000000000001</v>
      </c>
      <c r="H11" t="s">
        <v>181</v>
      </c>
      <c r="J11" t="str">
        <f t="shared" si="0"/>
        <v>INSERT INTO Plot(ID, Parcela, Cultura, Tipo, Data Inicial, Data Final, Quantidade, Unidades ) values (101, 'Campo da bouça', 'Tremoço Amarelo', Temporária, 44472, 44656, 1,1, ha );</v>
      </c>
    </row>
    <row r="12" spans="1:12" x14ac:dyDescent="0.25">
      <c r="A12">
        <v>106</v>
      </c>
      <c r="B12" t="s">
        <v>222</v>
      </c>
      <c r="C12" t="s">
        <v>223</v>
      </c>
      <c r="D12" t="s">
        <v>99</v>
      </c>
      <c r="E12" s="1">
        <v>43871</v>
      </c>
      <c r="F12" s="1">
        <v>43966</v>
      </c>
      <c r="G12">
        <v>0.15</v>
      </c>
      <c r="H12" t="s">
        <v>181</v>
      </c>
      <c r="J12" t="str">
        <f t="shared" si="0"/>
        <v>INSERT INTO Plot(ID, Parcela, Cultura, Tipo, Data Inicial, Data Final, Quantidade, Unidades ) values (106, 'Horta Nova', 'Cenoura Scarlet Nantes', Temporária, 43871, 43966, 0,15, ha );</v>
      </c>
    </row>
    <row r="13" spans="1:12" x14ac:dyDescent="0.25">
      <c r="A13">
        <v>106</v>
      </c>
      <c r="B13" t="s">
        <v>222</v>
      </c>
      <c r="C13" t="s">
        <v>224</v>
      </c>
      <c r="D13" t="s">
        <v>99</v>
      </c>
      <c r="E13" s="1">
        <v>43984</v>
      </c>
      <c r="F13" s="1">
        <v>44082</v>
      </c>
      <c r="G13">
        <v>0.1</v>
      </c>
      <c r="H13" t="s">
        <v>181</v>
      </c>
      <c r="J13" t="str">
        <f t="shared" si="0"/>
        <v>INSERT INTO Plot(ID, Parcela, Cultura, Tipo, Data Inicial, Data Final, Quantidade, Unidades ) values (106, 'Horta Nova', 'Cenoura Nelson Hybrid', Temporária, 43984, 44082, 0,1, ha );</v>
      </c>
    </row>
    <row r="14" spans="1:12" x14ac:dyDescent="0.25">
      <c r="A14">
        <v>106</v>
      </c>
      <c r="B14" t="s">
        <v>222</v>
      </c>
      <c r="C14" t="s">
        <v>230</v>
      </c>
      <c r="D14" t="s">
        <v>99</v>
      </c>
      <c r="E14" s="1">
        <v>44094</v>
      </c>
      <c r="F14" s="1">
        <v>44206</v>
      </c>
      <c r="G14">
        <v>0.2</v>
      </c>
      <c r="H14" t="s">
        <v>181</v>
      </c>
      <c r="J14" t="str">
        <f t="shared" si="0"/>
        <v>INSERT INTO Plot(ID, Parcela, Cultura, Tipo, Data Inicial, Data Final, Quantidade, Unidades ) values (106, 'Horta Nova', 'Nabo S. Cosme', Temporária, 44094, 44206, 0,2, ha );</v>
      </c>
    </row>
    <row r="15" spans="1:12" x14ac:dyDescent="0.25">
      <c r="A15">
        <v>106</v>
      </c>
      <c r="B15" t="s">
        <v>222</v>
      </c>
      <c r="C15" t="s">
        <v>104</v>
      </c>
      <c r="D15" t="s">
        <v>99</v>
      </c>
      <c r="E15" s="1">
        <v>44237</v>
      </c>
      <c r="F15" s="1">
        <v>44331</v>
      </c>
      <c r="G15">
        <v>0.15</v>
      </c>
      <c r="H15" t="s">
        <v>181</v>
      </c>
      <c r="J15" t="str">
        <f t="shared" si="0"/>
        <v>INSERT INTO Plot(ID, Parcela, Cultura, Tipo, Data Inicial, Data Final, Quantidade, Unidades ) values (106, 'Horta Nova', 'Sugarsnax Hybrid', Temporária, 44237, 44331, 0,15, ha );</v>
      </c>
    </row>
    <row r="16" spans="1:12" x14ac:dyDescent="0.25">
      <c r="A16">
        <v>106</v>
      </c>
      <c r="B16" t="s">
        <v>222</v>
      </c>
      <c r="C16" t="s">
        <v>102</v>
      </c>
      <c r="D16" t="s">
        <v>99</v>
      </c>
      <c r="E16" s="1">
        <v>44349</v>
      </c>
      <c r="F16" s="1">
        <v>44447</v>
      </c>
      <c r="G16">
        <v>0.1</v>
      </c>
      <c r="H16" t="s">
        <v>181</v>
      </c>
      <c r="J16" t="str">
        <f t="shared" si="0"/>
        <v>INSERT INTO Plot(ID, Parcela, Cultura, Tipo, Data Inicial, Data Final, Quantidade, Unidades ) values (106, 'Horta Nova', 'Danvers Half Long', Temporária, 44349, 44447, 0,1, ha );</v>
      </c>
    </row>
    <row r="17" spans="1:10" x14ac:dyDescent="0.25">
      <c r="A17">
        <v>106</v>
      </c>
      <c r="B17" t="s">
        <v>222</v>
      </c>
      <c r="C17" t="s">
        <v>230</v>
      </c>
      <c r="D17" t="s">
        <v>99</v>
      </c>
      <c r="E17" s="1">
        <v>44459</v>
      </c>
      <c r="F17" s="1">
        <v>44571</v>
      </c>
      <c r="G17">
        <v>0.2</v>
      </c>
      <c r="H17" t="s">
        <v>181</v>
      </c>
      <c r="J17" t="str">
        <f t="shared" si="0"/>
        <v>INSERT INTO Plot(ID, Parcela, Cultura, Tipo, Data Inicial, Data Final, Quantidade, Unidades ) values (106, 'Horta Nova', 'Nabo S. Cosme', Temporária, 44459, 44571, 0,2, ha );</v>
      </c>
    </row>
  </sheetData>
  <sortState xmlns:xlrd2="http://schemas.microsoft.com/office/spreadsheetml/2017/richdata2" ref="A2:H11">
    <sortCondition ref="E2:E11"/>
    <sortCondition ref="B2:B11"/>
  </sortState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E431-88A0-4D26-AA21-9E0D94FE2923}">
  <dimension ref="A1:M85"/>
  <sheetViews>
    <sheetView workbookViewId="0">
      <selection activeCell="C1" sqref="C1"/>
    </sheetView>
  </sheetViews>
  <sheetFormatPr defaultRowHeight="15" x14ac:dyDescent="0.25"/>
  <cols>
    <col min="1" max="1" width="9.140625" bestFit="1" customWidth="1"/>
    <col min="2" max="2" width="23.28515625" customWidth="1"/>
    <col min="3" max="3" width="21.7109375" customWidth="1"/>
    <col min="4" max="4" width="15.28515625" customWidth="1"/>
    <col min="5" max="5" width="28.7109375" bestFit="1" customWidth="1"/>
    <col min="6" max="6" width="12.42578125" customWidth="1"/>
    <col min="7" max="7" width="10.7109375" bestFit="1" customWidth="1"/>
    <col min="9" max="9" width="16.28515625" bestFit="1" customWidth="1"/>
  </cols>
  <sheetData>
    <row r="1" spans="1:13" x14ac:dyDescent="0.25">
      <c r="A1" s="2" t="s">
        <v>210</v>
      </c>
      <c r="B1" s="2" t="s">
        <v>179</v>
      </c>
      <c r="C1" s="2" t="s">
        <v>211</v>
      </c>
      <c r="D1" s="2" t="s">
        <v>212</v>
      </c>
      <c r="E1" s="2" t="s">
        <v>196</v>
      </c>
      <c r="F1" s="2" t="s">
        <v>213</v>
      </c>
      <c r="G1" s="2" t="s">
        <v>199</v>
      </c>
      <c r="H1" s="2" t="s">
        <v>178</v>
      </c>
      <c r="I1" s="2" t="s">
        <v>214</v>
      </c>
      <c r="K1" s="2" t="s">
        <v>232</v>
      </c>
      <c r="L1" s="2" t="s">
        <v>233</v>
      </c>
      <c r="M1" s="2" t="s">
        <v>238</v>
      </c>
    </row>
    <row r="2" spans="1:13" x14ac:dyDescent="0.25">
      <c r="A2">
        <v>102</v>
      </c>
      <c r="B2" t="s">
        <v>201</v>
      </c>
      <c r="C2" t="s">
        <v>215</v>
      </c>
      <c r="E2" t="s">
        <v>202</v>
      </c>
      <c r="F2" s="1">
        <v>42649</v>
      </c>
      <c r="G2">
        <v>30</v>
      </c>
      <c r="H2" t="s">
        <v>203</v>
      </c>
      <c r="K2" t="str">
        <f>"INSERT INTO " &amp; $M$1 &amp; "(" &amp; $A$1 &amp; ", " &amp;$B$1 &amp; ", " &amp;$C$1 &amp; ", " &amp; $D$1 &amp;", "&amp;$E$1 &amp;", "&amp;$F$1 &amp;", "&amp;$G$1 &amp;", "&amp;$H$1 &amp;", "&amp;$I$1 &amp;" ) values (" &amp;A2 &amp; ", '" &amp; B2 &amp; "', '" &amp; C2 &amp; "', " &amp; D2 &amp; ", "  &amp; E2 &amp;", "&amp; F2 &amp;", " &amp; G2 &amp;", "&amp; H2 &amp;" , "&amp; I2 &amp;");"</f>
        <v>INSERT INTO Operation(ID Parcela, Parcela, Operação, Modo, Cultura, Data, Quantidade, Unidade, Fator de produção ) values (102, 'Campo Grande', 'Plantação', , Oliveira Galega, 42649, 30, un , );</v>
      </c>
    </row>
    <row r="3" spans="1:13" x14ac:dyDescent="0.25">
      <c r="A3">
        <v>102</v>
      </c>
      <c r="B3" t="s">
        <v>201</v>
      </c>
      <c r="C3" t="s">
        <v>215</v>
      </c>
      <c r="E3" t="s">
        <v>204</v>
      </c>
      <c r="F3" s="1">
        <v>42653</v>
      </c>
      <c r="G3">
        <v>20</v>
      </c>
      <c r="H3" t="s">
        <v>203</v>
      </c>
      <c r="K3" t="str">
        <f t="shared" ref="K3:K66" si="0">"INSERT INTO " &amp; $M$1 &amp; "(" &amp; $A$1 &amp; ", " &amp;$B$1 &amp; ", " &amp;$C$1 &amp; ", " &amp; $D$1 &amp;", "&amp;$E$1 &amp;", "&amp;$F$1 &amp;", "&amp;$G$1 &amp;", "&amp;$H$1 &amp;", "&amp;$I$1 &amp;" ) values (" &amp;A3 &amp; ", '" &amp; B3 &amp; "', '" &amp; C3 &amp; "', " &amp; D3 &amp; ", "  &amp; E3 &amp;", "&amp; F3 &amp;", " &amp; G3 &amp;", "&amp; H3 &amp;" , "&amp; I3 &amp;");"</f>
        <v>INSERT INTO Operation(ID Parcela, Parcela, Operação, Modo, Cultura, Data, Quantidade, Unidade, Fator de produção ) values (102, 'Campo Grande', 'Plantação', , Oliveira Picual, 42653, 20, un , );</v>
      </c>
    </row>
    <row r="4" spans="1:13" x14ac:dyDescent="0.25">
      <c r="A4">
        <v>104</v>
      </c>
      <c r="B4" t="s">
        <v>184</v>
      </c>
      <c r="C4" t="s">
        <v>215</v>
      </c>
      <c r="E4" t="s">
        <v>205</v>
      </c>
      <c r="F4" s="1">
        <v>42742</v>
      </c>
      <c r="G4">
        <v>90</v>
      </c>
      <c r="H4" t="s">
        <v>203</v>
      </c>
      <c r="K4" t="str">
        <f t="shared" si="0"/>
        <v>INSERT INTO Operation(ID Parcela, Parcela, Operação, Modo, Cultura, Data, Quantidade, Unidade, Fator de produção ) values (104, 'Lameiro da ponte', 'Plantação', , Macieira Jonagored, 42742, 90, un , );</v>
      </c>
    </row>
    <row r="5" spans="1:13" x14ac:dyDescent="0.25">
      <c r="A5">
        <v>104</v>
      </c>
      <c r="B5" t="s">
        <v>184</v>
      </c>
      <c r="C5" t="s">
        <v>215</v>
      </c>
      <c r="E5" t="s">
        <v>206</v>
      </c>
      <c r="F5" s="1">
        <v>42743</v>
      </c>
      <c r="G5">
        <v>60</v>
      </c>
      <c r="H5" t="s">
        <v>203</v>
      </c>
      <c r="K5" t="str">
        <f t="shared" si="0"/>
        <v>INSERT INTO Operation(ID Parcela, Parcela, Operação, Modo, Cultura, Data, Quantidade, Unidade, Fator de produção ) values (104, 'Lameiro da ponte', 'Plantação', , Macieira Fuji, 42743, 60, un , );</v>
      </c>
    </row>
    <row r="6" spans="1:13" x14ac:dyDescent="0.25">
      <c r="A6">
        <v>104</v>
      </c>
      <c r="B6" t="s">
        <v>184</v>
      </c>
      <c r="C6" t="s">
        <v>215</v>
      </c>
      <c r="E6" t="s">
        <v>207</v>
      </c>
      <c r="F6" s="1">
        <v>42743</v>
      </c>
      <c r="G6">
        <v>40</v>
      </c>
      <c r="H6" t="s">
        <v>203</v>
      </c>
      <c r="K6" t="str">
        <f t="shared" si="0"/>
        <v>INSERT INTO Operation(ID Parcela, Parcela, Operação, Modo, Cultura, Data, Quantidade, Unidade, Fator de produção ) values (104, 'Lameiro da ponte', 'Plantação', , Macieira Royal Gala, 42743, 40, un , );</v>
      </c>
    </row>
    <row r="7" spans="1:13" x14ac:dyDescent="0.25">
      <c r="A7">
        <v>104</v>
      </c>
      <c r="B7" t="s">
        <v>184</v>
      </c>
      <c r="C7" t="s">
        <v>193</v>
      </c>
      <c r="E7" t="s">
        <v>48</v>
      </c>
      <c r="F7" s="1">
        <v>42926</v>
      </c>
      <c r="G7">
        <v>3</v>
      </c>
      <c r="H7" t="s">
        <v>195</v>
      </c>
      <c r="K7" t="str">
        <f t="shared" si="0"/>
        <v>INSERT INTO Operation(ID Parcela, Parcela, Operação, Modo, Cultura, Data, Quantidade, Unidade, Fator de produção ) values (104, 'Lameiro da ponte', 'Rega', , Macieira, 42926, 3, m3 , );</v>
      </c>
    </row>
    <row r="8" spans="1:13" x14ac:dyDescent="0.25">
      <c r="A8">
        <v>104</v>
      </c>
      <c r="B8" t="s">
        <v>184</v>
      </c>
      <c r="C8" t="s">
        <v>193</v>
      </c>
      <c r="E8" t="s">
        <v>48</v>
      </c>
      <c r="F8" s="1">
        <v>42957</v>
      </c>
      <c r="G8">
        <v>3.5</v>
      </c>
      <c r="H8" t="s">
        <v>195</v>
      </c>
      <c r="K8" t="str">
        <f t="shared" si="0"/>
        <v>INSERT INTO Operation(ID Parcela, Parcela, Operação, Modo, Cultura, Data, Quantidade, Unidade, Fator de produção ) values (104, 'Lameiro da ponte', 'Rega', , Macieira, 42957, 3,5, m3 , );</v>
      </c>
    </row>
    <row r="9" spans="1:13" x14ac:dyDescent="0.25">
      <c r="A9">
        <v>104</v>
      </c>
      <c r="B9" t="s">
        <v>184</v>
      </c>
      <c r="C9" t="s">
        <v>193</v>
      </c>
      <c r="E9" t="s">
        <v>48</v>
      </c>
      <c r="F9" s="1">
        <v>42988</v>
      </c>
      <c r="G9">
        <v>3</v>
      </c>
      <c r="H9" t="s">
        <v>195</v>
      </c>
      <c r="K9" t="str">
        <f t="shared" si="0"/>
        <v>INSERT INTO Operation(ID Parcela, Parcela, Operação, Modo, Cultura, Data, Quantidade, Unidade, Fator de produção ) values (104, 'Lameiro da ponte', 'Rega', , Macieira, 42988, 3, m3 , );</v>
      </c>
    </row>
    <row r="10" spans="1:13" x14ac:dyDescent="0.25">
      <c r="A10">
        <v>102</v>
      </c>
      <c r="B10" t="s">
        <v>201</v>
      </c>
      <c r="C10" t="s">
        <v>5</v>
      </c>
      <c r="E10" t="s">
        <v>202</v>
      </c>
      <c r="F10" s="1">
        <v>43043</v>
      </c>
      <c r="G10">
        <v>30</v>
      </c>
      <c r="H10" t="s">
        <v>203</v>
      </c>
      <c r="K10" t="str">
        <f t="shared" si="0"/>
        <v>INSERT INTO Operation(ID Parcela, Parcela, Operação, Modo, Cultura, Data, Quantidade, Unidade, Fator de produção ) values (102, 'Campo Grande', 'Poda', , Oliveira Galega, 43043, 30, un , );</v>
      </c>
    </row>
    <row r="11" spans="1:13" x14ac:dyDescent="0.25">
      <c r="A11">
        <v>102</v>
      </c>
      <c r="B11" t="s">
        <v>201</v>
      </c>
      <c r="C11" t="s">
        <v>5</v>
      </c>
      <c r="E11" t="s">
        <v>204</v>
      </c>
      <c r="F11" s="1">
        <v>43043</v>
      </c>
      <c r="G11">
        <v>20</v>
      </c>
      <c r="H11" t="s">
        <v>203</v>
      </c>
      <c r="K11" t="str">
        <f t="shared" si="0"/>
        <v>INSERT INTO Operation(ID Parcela, Parcela, Operação, Modo, Cultura, Data, Quantidade, Unidade, Fator de produção ) values (102, 'Campo Grande', 'Poda', , Oliveira Picual, 43043, 20, un , );</v>
      </c>
    </row>
    <row r="12" spans="1:13" x14ac:dyDescent="0.25">
      <c r="A12">
        <v>102</v>
      </c>
      <c r="B12" t="s">
        <v>201</v>
      </c>
      <c r="C12" t="s">
        <v>218</v>
      </c>
      <c r="D12" t="s">
        <v>231</v>
      </c>
      <c r="E12" t="s">
        <v>202</v>
      </c>
      <c r="F12" s="1">
        <v>43079</v>
      </c>
      <c r="G12">
        <v>15</v>
      </c>
      <c r="H12" t="s">
        <v>220</v>
      </c>
      <c r="I12" t="s">
        <v>153</v>
      </c>
      <c r="K12" t="str">
        <f t="shared" si="0"/>
        <v>INSERT INTO Operation(ID Parcela, Parcela, Operação, Modo, Cultura, Data, Quantidade, Unidade, Fator de produção ) values (102, 'Campo Grande', 'Fertilização', Solo, Oliveira Galega, 43079, 15, kg , Patentkali);</v>
      </c>
    </row>
    <row r="13" spans="1:13" x14ac:dyDescent="0.25">
      <c r="A13">
        <v>102</v>
      </c>
      <c r="B13" t="s">
        <v>201</v>
      </c>
      <c r="C13" t="s">
        <v>218</v>
      </c>
      <c r="D13" t="s">
        <v>231</v>
      </c>
      <c r="E13" t="s">
        <v>204</v>
      </c>
      <c r="F13" s="1">
        <v>43079</v>
      </c>
      <c r="G13">
        <v>10</v>
      </c>
      <c r="H13" t="s">
        <v>220</v>
      </c>
      <c r="I13" t="s">
        <v>153</v>
      </c>
      <c r="K13" t="str">
        <f t="shared" si="0"/>
        <v>INSERT INTO Operation(ID Parcela, Parcela, Operação, Modo, Cultura, Data, Quantidade, Unidade, Fator de produção ) values (102, 'Campo Grande', 'Fertilização', Solo, Oliveira Picual, 43079, 10, kg , Patentkali);</v>
      </c>
    </row>
    <row r="14" spans="1:13" x14ac:dyDescent="0.25">
      <c r="A14">
        <v>104</v>
      </c>
      <c r="B14" t="s">
        <v>184</v>
      </c>
      <c r="C14" t="s">
        <v>193</v>
      </c>
      <c r="E14" t="s">
        <v>48</v>
      </c>
      <c r="F14" s="1">
        <v>43291</v>
      </c>
      <c r="G14">
        <v>3.5</v>
      </c>
      <c r="H14" t="s">
        <v>195</v>
      </c>
      <c r="K14" t="str">
        <f>"INSERT INTO " &amp; $M$1 &amp; "(" &amp; $A$1 &amp; ", " &amp;$B$1 &amp; ", " &amp;$C$1 &amp; ", " &amp; $D$1 &amp;", "&amp;$E$1 &amp;", "&amp;$F$1 &amp;", "&amp;$G$1 &amp;", "&amp;$H$1 &amp;", "&amp;$I$1 &amp;" ) values (" &amp;A14 &amp; ", '" &amp; B14 &amp; "', '" &amp; C14 &amp; "', " &amp; D14 &amp; ", "  &amp; E14 &amp;", "&amp; F14 &amp;", " &amp; G14 &amp;", "&amp; H14 &amp;" , "&amp; I14 &amp;");"</f>
        <v>INSERT INTO Operation(ID Parcela, Parcela, Operação, Modo, Cultura, Data, Quantidade, Unidade, Fator de produção ) values (104, 'Lameiro da ponte', 'Rega', , Macieira, 43291, 3,5, m3 , );</v>
      </c>
    </row>
    <row r="15" spans="1:13" x14ac:dyDescent="0.25">
      <c r="A15">
        <v>104</v>
      </c>
      <c r="B15" t="s">
        <v>184</v>
      </c>
      <c r="C15" t="s">
        <v>193</v>
      </c>
      <c r="E15" t="s">
        <v>48</v>
      </c>
      <c r="F15" s="1">
        <v>43322</v>
      </c>
      <c r="G15">
        <v>4</v>
      </c>
      <c r="H15" t="s">
        <v>195</v>
      </c>
      <c r="K15" t="str">
        <f t="shared" si="0"/>
        <v>INSERT INTO Operation(ID Parcela, Parcela, Operação, Modo, Cultura, Data, Quantidade, Unidade, Fator de produção ) values (104, 'Lameiro da ponte', 'Rega', , Macieira, 43322, 4, m3 , );</v>
      </c>
    </row>
    <row r="16" spans="1:13" x14ac:dyDescent="0.25">
      <c r="A16">
        <v>104</v>
      </c>
      <c r="B16" t="s">
        <v>184</v>
      </c>
      <c r="C16" t="s">
        <v>193</v>
      </c>
      <c r="E16" t="s">
        <v>48</v>
      </c>
      <c r="F16" s="1">
        <v>43345</v>
      </c>
      <c r="G16">
        <v>4</v>
      </c>
      <c r="H16" t="s">
        <v>195</v>
      </c>
      <c r="K16" t="str">
        <f t="shared" si="0"/>
        <v>INSERT INTO Operation(ID Parcela, Parcela, Operação, Modo, Cultura, Data, Quantidade, Unidade, Fator de produção ) values (104, 'Lameiro da ponte', 'Rega', , Macieira, 43345, 4, m3 , );</v>
      </c>
    </row>
    <row r="17" spans="1:11" x14ac:dyDescent="0.25">
      <c r="A17">
        <v>104</v>
      </c>
      <c r="B17" t="s">
        <v>184</v>
      </c>
      <c r="C17" t="s">
        <v>193</v>
      </c>
      <c r="E17" t="s">
        <v>48</v>
      </c>
      <c r="F17" s="1">
        <v>43353</v>
      </c>
      <c r="G17">
        <v>4</v>
      </c>
      <c r="H17" t="s">
        <v>195</v>
      </c>
      <c r="K17" t="str">
        <f t="shared" si="0"/>
        <v>INSERT INTO Operation(ID Parcela, Parcela, Operação, Modo, Cultura, Data, Quantidade, Unidade, Fator de produção ) values (104, 'Lameiro da ponte', 'Rega', , Macieira, 43353, 4, m3 , );</v>
      </c>
    </row>
    <row r="18" spans="1:11" x14ac:dyDescent="0.25">
      <c r="A18">
        <v>102</v>
      </c>
      <c r="B18" t="s">
        <v>201</v>
      </c>
      <c r="C18" t="s">
        <v>5</v>
      </c>
      <c r="E18" t="s">
        <v>202</v>
      </c>
      <c r="F18" s="1">
        <v>43421</v>
      </c>
      <c r="G18">
        <v>30</v>
      </c>
      <c r="H18" t="s">
        <v>203</v>
      </c>
      <c r="K18" t="str">
        <f t="shared" si="0"/>
        <v>INSERT INTO Operation(ID Parcela, Parcela, Operação, Modo, Cultura, Data, Quantidade, Unidade, Fator de produção ) values (102, 'Campo Grande', 'Poda', , Oliveira Galega, 43421, 30, un , );</v>
      </c>
    </row>
    <row r="19" spans="1:11" x14ac:dyDescent="0.25">
      <c r="A19">
        <v>102</v>
      </c>
      <c r="B19" t="s">
        <v>201</v>
      </c>
      <c r="C19" t="s">
        <v>5</v>
      </c>
      <c r="E19" t="s">
        <v>204</v>
      </c>
      <c r="F19" s="1">
        <v>43421</v>
      </c>
      <c r="G19">
        <v>20</v>
      </c>
      <c r="H19" t="s">
        <v>203</v>
      </c>
      <c r="K19" t="str">
        <f t="shared" si="0"/>
        <v>INSERT INTO Operation(ID Parcela, Parcela, Operação, Modo, Cultura, Data, Quantidade, Unidade, Fator de produção ) values (102, 'Campo Grande', 'Poda', , Oliveira Picual, 43421, 20, un , );</v>
      </c>
    </row>
    <row r="20" spans="1:11" x14ac:dyDescent="0.25">
      <c r="A20">
        <v>104</v>
      </c>
      <c r="B20" t="s">
        <v>184</v>
      </c>
      <c r="C20" t="s">
        <v>215</v>
      </c>
      <c r="E20" t="s">
        <v>207</v>
      </c>
      <c r="F20" s="1">
        <v>43444</v>
      </c>
      <c r="G20">
        <v>30</v>
      </c>
      <c r="H20" t="s">
        <v>203</v>
      </c>
      <c r="K20" t="str">
        <f t="shared" si="0"/>
        <v>INSERT INTO Operation(ID Parcela, Parcela, Operação, Modo, Cultura, Data, Quantidade, Unidade, Fator de produção ) values (104, 'Lameiro da ponte', 'Plantação', , Macieira Royal Gala, 43444, 30, un , );</v>
      </c>
    </row>
    <row r="21" spans="1:11" x14ac:dyDescent="0.25">
      <c r="A21">
        <v>104</v>
      </c>
      <c r="B21" t="s">
        <v>184</v>
      </c>
      <c r="C21" t="s">
        <v>193</v>
      </c>
      <c r="E21" t="s">
        <v>48</v>
      </c>
      <c r="F21" s="1">
        <v>43649</v>
      </c>
      <c r="G21">
        <v>4</v>
      </c>
      <c r="H21" t="s">
        <v>195</v>
      </c>
      <c r="K21" t="str">
        <f t="shared" si="0"/>
        <v>INSERT INTO Operation(ID Parcela, Parcela, Operação, Modo, Cultura, Data, Quantidade, Unidade, Fator de produção ) values (104, 'Lameiro da ponte', 'Rega', , Macieira, 43649, 4, m3 , );</v>
      </c>
    </row>
    <row r="22" spans="1:11" x14ac:dyDescent="0.25">
      <c r="A22">
        <v>104</v>
      </c>
      <c r="B22" t="s">
        <v>184</v>
      </c>
      <c r="C22" t="s">
        <v>193</v>
      </c>
      <c r="E22" t="s">
        <v>48</v>
      </c>
      <c r="F22" s="1">
        <v>43687</v>
      </c>
      <c r="G22">
        <v>4.5</v>
      </c>
      <c r="H22" t="s">
        <v>195</v>
      </c>
      <c r="K22" t="str">
        <f t="shared" si="0"/>
        <v>INSERT INTO Operation(ID Parcela, Parcela, Operação, Modo, Cultura, Data, Quantidade, Unidade, Fator de produção ) values (104, 'Lameiro da ponte', 'Rega', , Macieira, 43687, 4,5, m3 , );</v>
      </c>
    </row>
    <row r="23" spans="1:11" x14ac:dyDescent="0.25">
      <c r="A23">
        <v>102</v>
      </c>
      <c r="B23" t="s">
        <v>201</v>
      </c>
      <c r="C23" t="s">
        <v>5</v>
      </c>
      <c r="E23" t="s">
        <v>202</v>
      </c>
      <c r="F23" s="1">
        <v>43784</v>
      </c>
      <c r="G23">
        <v>30</v>
      </c>
      <c r="H23" t="s">
        <v>203</v>
      </c>
      <c r="K23" t="str">
        <f t="shared" si="0"/>
        <v>INSERT INTO Operation(ID Parcela, Parcela, Operação, Modo, Cultura, Data, Quantidade, Unidade, Fator de produção ) values (102, 'Campo Grande', 'Poda', , Oliveira Galega, 43784, 30, un , );</v>
      </c>
    </row>
    <row r="24" spans="1:11" x14ac:dyDescent="0.25">
      <c r="A24">
        <v>102</v>
      </c>
      <c r="B24" t="s">
        <v>201</v>
      </c>
      <c r="C24" t="s">
        <v>5</v>
      </c>
      <c r="E24" t="s">
        <v>204</v>
      </c>
      <c r="F24" s="1">
        <v>43784</v>
      </c>
      <c r="G24">
        <v>20</v>
      </c>
      <c r="H24" t="s">
        <v>203</v>
      </c>
      <c r="K24" t="str">
        <f t="shared" si="0"/>
        <v>INSERT INTO Operation(ID Parcela, Parcela, Operação, Modo, Cultura, Data, Quantidade, Unidade, Fator de produção ) values (102, 'Campo Grande', 'Poda', , Oliveira Picual, 43784, 20, un , );</v>
      </c>
    </row>
    <row r="25" spans="1:11" x14ac:dyDescent="0.25">
      <c r="A25">
        <v>106</v>
      </c>
      <c r="B25" t="s">
        <v>222</v>
      </c>
      <c r="C25" t="s">
        <v>7</v>
      </c>
      <c r="E25" t="s">
        <v>223</v>
      </c>
      <c r="F25" s="1">
        <v>43956</v>
      </c>
      <c r="G25">
        <v>2200</v>
      </c>
      <c r="H25" t="s">
        <v>220</v>
      </c>
      <c r="K25" t="str">
        <f t="shared" si="0"/>
        <v>INSERT INTO Operation(ID Parcela, Parcela, Operação, Modo, Cultura, Data, Quantidade, Unidade, Fator de produção ) values (106, 'Horta Nova', 'Colheita', , Cenoura Scarlet Nantes, 43956, 2200, kg , );</v>
      </c>
    </row>
    <row r="26" spans="1:11" x14ac:dyDescent="0.25">
      <c r="A26">
        <v>106</v>
      </c>
      <c r="B26" t="s">
        <v>222</v>
      </c>
      <c r="C26" t="s">
        <v>7</v>
      </c>
      <c r="E26" t="s">
        <v>223</v>
      </c>
      <c r="F26" s="1">
        <v>43966</v>
      </c>
      <c r="G26">
        <v>1400</v>
      </c>
      <c r="H26" t="s">
        <v>220</v>
      </c>
      <c r="K26" t="str">
        <f t="shared" si="0"/>
        <v>INSERT INTO Operation(ID Parcela, Parcela, Operação, Modo, Cultura, Data, Quantidade, Unidade, Fator de produção ) values (106, 'Horta Nova', 'Colheita', , Cenoura Scarlet Nantes, 43966, 1400, kg , );</v>
      </c>
    </row>
    <row r="27" spans="1:11" x14ac:dyDescent="0.25">
      <c r="A27">
        <v>106</v>
      </c>
      <c r="B27" t="s">
        <v>222</v>
      </c>
      <c r="C27" t="s">
        <v>216</v>
      </c>
      <c r="E27" t="s">
        <v>224</v>
      </c>
      <c r="F27" s="1">
        <v>43984</v>
      </c>
      <c r="G27">
        <v>0.6</v>
      </c>
      <c r="H27" t="s">
        <v>220</v>
      </c>
      <c r="K27" t="str">
        <f t="shared" si="0"/>
        <v>INSERT INTO Operation(ID Parcela, Parcela, Operação, Modo, Cultura, Data, Quantidade, Unidade, Fator de produção ) values (106, 'Horta Nova', 'Sementeira', , Cenoura Nelson Hybrid, 43984, 0,6, kg , );</v>
      </c>
    </row>
    <row r="28" spans="1:11" x14ac:dyDescent="0.25">
      <c r="A28">
        <v>106</v>
      </c>
      <c r="B28" t="s">
        <v>222</v>
      </c>
      <c r="C28" t="s">
        <v>7</v>
      </c>
      <c r="E28" t="s">
        <v>224</v>
      </c>
      <c r="F28" s="1">
        <v>44071</v>
      </c>
      <c r="G28">
        <v>600</v>
      </c>
      <c r="H28" t="s">
        <v>220</v>
      </c>
      <c r="K28" t="str">
        <f t="shared" si="0"/>
        <v>INSERT INTO Operation(ID Parcela, Parcela, Operação, Modo, Cultura, Data, Quantidade, Unidade, Fator de produção ) values (106, 'Horta Nova', 'Colheita', , Cenoura Nelson Hybrid, 44071, 600, kg , );</v>
      </c>
    </row>
    <row r="29" spans="1:11" x14ac:dyDescent="0.25">
      <c r="A29">
        <v>106</v>
      </c>
      <c r="B29" t="s">
        <v>222</v>
      </c>
      <c r="C29" t="s">
        <v>7</v>
      </c>
      <c r="E29" t="s">
        <v>224</v>
      </c>
      <c r="F29" s="1">
        <v>44081</v>
      </c>
      <c r="G29">
        <v>1800</v>
      </c>
      <c r="H29" t="s">
        <v>220</v>
      </c>
      <c r="K29" t="str">
        <f t="shared" si="0"/>
        <v>INSERT INTO Operation(ID Parcela, Parcela, Operação, Modo, Cultura, Data, Quantidade, Unidade, Fator de produção ) values (106, 'Horta Nova', 'Colheita', , Cenoura Nelson Hybrid, 44081, 1800, kg , );</v>
      </c>
    </row>
    <row r="30" spans="1:11" x14ac:dyDescent="0.25">
      <c r="A30">
        <v>106</v>
      </c>
      <c r="B30" t="s">
        <v>222</v>
      </c>
      <c r="C30" t="s">
        <v>216</v>
      </c>
      <c r="E30" t="s">
        <v>230</v>
      </c>
      <c r="F30" s="1">
        <v>44094</v>
      </c>
      <c r="G30">
        <v>0.6</v>
      </c>
      <c r="H30" t="s">
        <v>220</v>
      </c>
      <c r="K30" t="str">
        <f t="shared" si="0"/>
        <v>INSERT INTO Operation(ID Parcela, Parcela, Operação, Modo, Cultura, Data, Quantidade, Unidade, Fator de produção ) values (106, 'Horta Nova', 'Sementeira', , Nabo S. Cosme, 44094, 0,6, kg , );</v>
      </c>
    </row>
    <row r="31" spans="1:11" x14ac:dyDescent="0.25">
      <c r="A31">
        <v>101</v>
      </c>
      <c r="B31" t="s">
        <v>180</v>
      </c>
      <c r="C31" t="s">
        <v>216</v>
      </c>
      <c r="E31" t="s">
        <v>208</v>
      </c>
      <c r="F31" s="1">
        <v>44114</v>
      </c>
      <c r="G31">
        <v>36</v>
      </c>
      <c r="H31" t="s">
        <v>220</v>
      </c>
      <c r="K31" t="str">
        <f t="shared" si="0"/>
        <v>INSERT INTO Operation(ID Parcela, Parcela, Operação, Modo, Cultura, Data, Quantidade, Unidade, Fator de produção ) values (101, 'Campo da bouça', 'Sementeira', , Tremoço Amarelo, 44114, 36, kg , );</v>
      </c>
    </row>
    <row r="32" spans="1:11" x14ac:dyDescent="0.25">
      <c r="A32">
        <v>106</v>
      </c>
      <c r="B32" t="s">
        <v>222</v>
      </c>
      <c r="C32" t="s">
        <v>216</v>
      </c>
      <c r="E32" t="s">
        <v>223</v>
      </c>
      <c r="F32" s="1">
        <v>44114</v>
      </c>
      <c r="G32">
        <v>0.9</v>
      </c>
      <c r="H32" t="s">
        <v>220</v>
      </c>
      <c r="K32" t="str">
        <f t="shared" si="0"/>
        <v>INSERT INTO Operation(ID Parcela, Parcela, Operação, Modo, Cultura, Data, Quantidade, Unidade, Fator de produção ) values (106, 'Horta Nova', 'Sementeira', , Cenoura Scarlet Nantes, 44114, 0,9, kg , );</v>
      </c>
    </row>
    <row r="33" spans="1:11" x14ac:dyDescent="0.25">
      <c r="A33">
        <v>102</v>
      </c>
      <c r="B33" t="s">
        <v>201</v>
      </c>
      <c r="C33" t="s">
        <v>5</v>
      </c>
      <c r="E33" t="s">
        <v>202</v>
      </c>
      <c r="F33" s="1">
        <v>44145</v>
      </c>
      <c r="G33">
        <v>30</v>
      </c>
      <c r="H33" t="s">
        <v>203</v>
      </c>
      <c r="K33" t="str">
        <f t="shared" si="0"/>
        <v>INSERT INTO Operation(ID Parcela, Parcela, Operação, Modo, Cultura, Data, Quantidade, Unidade, Fator de produção ) values (102, 'Campo Grande', 'Poda', , Oliveira Galega, 44145, 30, un , );</v>
      </c>
    </row>
    <row r="34" spans="1:11" x14ac:dyDescent="0.25">
      <c r="A34">
        <v>102</v>
      </c>
      <c r="B34" t="s">
        <v>201</v>
      </c>
      <c r="C34" t="s">
        <v>5</v>
      </c>
      <c r="E34" t="s">
        <v>204</v>
      </c>
      <c r="F34" s="1">
        <v>44145</v>
      </c>
      <c r="G34">
        <v>20</v>
      </c>
      <c r="H34" t="s">
        <v>203</v>
      </c>
      <c r="K34" t="str">
        <f t="shared" si="0"/>
        <v>INSERT INTO Operation(ID Parcela, Parcela, Operação, Modo, Cultura, Data, Quantidade, Unidade, Fator de produção ) values (102, 'Campo Grande', 'Poda', , Oliveira Picual, 44145, 20, un , );</v>
      </c>
    </row>
    <row r="35" spans="1:11" x14ac:dyDescent="0.25">
      <c r="A35">
        <v>106</v>
      </c>
      <c r="B35" t="s">
        <v>222</v>
      </c>
      <c r="C35" t="s">
        <v>7</v>
      </c>
      <c r="E35" t="s">
        <v>230</v>
      </c>
      <c r="F35" s="1">
        <v>44150</v>
      </c>
      <c r="G35">
        <v>600</v>
      </c>
      <c r="H35" t="s">
        <v>220</v>
      </c>
      <c r="K35" t="str">
        <f t="shared" si="0"/>
        <v>INSERT INTO Operation(ID Parcela, Parcela, Operação, Modo, Cultura, Data, Quantidade, Unidade, Fator de produção ) values (106, 'Horta Nova', 'Colheita', , Nabo S. Cosme, 44150, 600, kg , );</v>
      </c>
    </row>
    <row r="36" spans="1:11" x14ac:dyDescent="0.25">
      <c r="A36">
        <v>104</v>
      </c>
      <c r="B36" t="s">
        <v>184</v>
      </c>
      <c r="C36" t="s">
        <v>5</v>
      </c>
      <c r="E36" t="s">
        <v>207</v>
      </c>
      <c r="F36" s="1">
        <v>44170</v>
      </c>
      <c r="G36">
        <v>70</v>
      </c>
      <c r="H36" t="s">
        <v>203</v>
      </c>
      <c r="K36" t="str">
        <f t="shared" si="0"/>
        <v>INSERT INTO Operation(ID Parcela, Parcela, Operação, Modo, Cultura, Data, Quantidade, Unidade, Fator de produção ) values (104, 'Lameiro da ponte', 'Poda', , Macieira Royal Gala, 44170, 70, un , );</v>
      </c>
    </row>
    <row r="37" spans="1:11" x14ac:dyDescent="0.25">
      <c r="A37">
        <v>104</v>
      </c>
      <c r="B37" t="s">
        <v>184</v>
      </c>
      <c r="C37" t="s">
        <v>5</v>
      </c>
      <c r="E37" t="s">
        <v>205</v>
      </c>
      <c r="F37" s="1">
        <v>44170</v>
      </c>
      <c r="G37">
        <v>50</v>
      </c>
      <c r="H37" t="s">
        <v>203</v>
      </c>
      <c r="K37" t="str">
        <f t="shared" si="0"/>
        <v>INSERT INTO Operation(ID Parcela, Parcela, Operação, Modo, Cultura, Data, Quantidade, Unidade, Fator de produção ) values (104, 'Lameiro da ponte', 'Poda', , Macieira Jonagored, 44170, 50, un , );</v>
      </c>
    </row>
    <row r="38" spans="1:11" x14ac:dyDescent="0.25">
      <c r="A38">
        <v>102</v>
      </c>
      <c r="B38" t="s">
        <v>201</v>
      </c>
      <c r="C38" t="s">
        <v>218</v>
      </c>
      <c r="D38" t="s">
        <v>231</v>
      </c>
      <c r="E38" t="s">
        <v>202</v>
      </c>
      <c r="F38" s="1">
        <v>44175</v>
      </c>
      <c r="G38">
        <v>10</v>
      </c>
      <c r="H38" t="s">
        <v>220</v>
      </c>
      <c r="I38" t="s">
        <v>153</v>
      </c>
      <c r="K38" t="str">
        <f t="shared" si="0"/>
        <v>INSERT INTO Operation(ID Parcela, Parcela, Operação, Modo, Cultura, Data, Quantidade, Unidade, Fator de produção ) values (102, 'Campo Grande', 'Fertilização', Solo, Oliveira Galega, 44175, 10, kg , Patentkali);</v>
      </c>
    </row>
    <row r="39" spans="1:11" x14ac:dyDescent="0.25">
      <c r="A39">
        <v>102</v>
      </c>
      <c r="B39" t="s">
        <v>201</v>
      </c>
      <c r="C39" t="s">
        <v>218</v>
      </c>
      <c r="D39" t="s">
        <v>231</v>
      </c>
      <c r="E39" t="s">
        <v>204</v>
      </c>
      <c r="F39" s="1">
        <v>44175</v>
      </c>
      <c r="G39">
        <v>7</v>
      </c>
      <c r="H39" t="s">
        <v>220</v>
      </c>
      <c r="I39" t="s">
        <v>153</v>
      </c>
      <c r="K39" t="str">
        <f t="shared" si="0"/>
        <v>INSERT INTO Operation(ID Parcela, Parcela, Operação, Modo, Cultura, Data, Quantidade, Unidade, Fator de produção ) values (102, 'Campo Grande', 'Fertilização', Solo, Oliveira Picual, 44175, 7, kg , Patentkali);</v>
      </c>
    </row>
    <row r="40" spans="1:11" x14ac:dyDescent="0.25">
      <c r="A40">
        <v>104</v>
      </c>
      <c r="B40" t="s">
        <v>184</v>
      </c>
      <c r="C40" t="s">
        <v>5</v>
      </c>
      <c r="E40" t="s">
        <v>205</v>
      </c>
      <c r="F40" s="1">
        <v>44180</v>
      </c>
      <c r="G40">
        <v>40</v>
      </c>
      <c r="H40" t="s">
        <v>203</v>
      </c>
      <c r="K40" t="str">
        <f t="shared" si="0"/>
        <v>INSERT INTO Operation(ID Parcela, Parcela, Operação, Modo, Cultura, Data, Quantidade, Unidade, Fator de produção ) values (104, 'Lameiro da ponte', 'Poda', , Macieira Jonagored, 44180, 40, un , );</v>
      </c>
    </row>
    <row r="41" spans="1:11" x14ac:dyDescent="0.25">
      <c r="A41">
        <v>104</v>
      </c>
      <c r="B41" t="s">
        <v>184</v>
      </c>
      <c r="C41" t="s">
        <v>5</v>
      </c>
      <c r="E41" t="s">
        <v>206</v>
      </c>
      <c r="F41" s="1">
        <v>44180</v>
      </c>
      <c r="G41">
        <v>60</v>
      </c>
      <c r="H41" t="s">
        <v>203</v>
      </c>
      <c r="K41" t="str">
        <f t="shared" si="0"/>
        <v>INSERT INTO Operation(ID Parcela, Parcela, Operação, Modo, Cultura, Data, Quantidade, Unidade, Fator de produção ) values (104, 'Lameiro da ponte', 'Poda', , Macieira Fuji, 44180, 60, un , );</v>
      </c>
    </row>
    <row r="42" spans="1:11" x14ac:dyDescent="0.25">
      <c r="A42">
        <v>106</v>
      </c>
      <c r="B42" t="s">
        <v>222</v>
      </c>
      <c r="C42" t="s">
        <v>7</v>
      </c>
      <c r="E42" t="s">
        <v>230</v>
      </c>
      <c r="F42" s="1">
        <v>44183</v>
      </c>
      <c r="G42">
        <v>2500</v>
      </c>
      <c r="H42" t="s">
        <v>220</v>
      </c>
      <c r="K42" t="str">
        <f t="shared" si="0"/>
        <v>INSERT INTO Operation(ID Parcela, Parcela, Operação, Modo, Cultura, Data, Quantidade, Unidade, Fator de produção ) values (106, 'Horta Nova', 'Colheita', , Nabo S. Cosme, 44183, 2500, kg , );</v>
      </c>
    </row>
    <row r="43" spans="1:11" x14ac:dyDescent="0.25">
      <c r="A43">
        <v>106</v>
      </c>
      <c r="B43" t="s">
        <v>222</v>
      </c>
      <c r="C43" t="s">
        <v>7</v>
      </c>
      <c r="E43" t="s">
        <v>230</v>
      </c>
      <c r="F43" s="1">
        <v>44200</v>
      </c>
      <c r="G43">
        <v>2900</v>
      </c>
      <c r="H43" t="s">
        <v>220</v>
      </c>
      <c r="K43" t="str">
        <f t="shared" si="0"/>
        <v>INSERT INTO Operation(ID Parcela, Parcela, Operação, Modo, Cultura, Data, Quantidade, Unidade, Fator de produção ) values (106, 'Horta Nova', 'Colheita', , Nabo S. Cosme, 44200, 2900, kg , );</v>
      </c>
    </row>
    <row r="44" spans="1:11" x14ac:dyDescent="0.25">
      <c r="A44">
        <v>101</v>
      </c>
      <c r="B44" t="s">
        <v>180</v>
      </c>
      <c r="C44" t="s">
        <v>217</v>
      </c>
      <c r="E44" t="s">
        <v>208</v>
      </c>
      <c r="F44" s="1">
        <v>44285</v>
      </c>
      <c r="K44" t="str">
        <f t="shared" si="0"/>
        <v>INSERT INTO Operation(ID Parcela, Parcela, Operação, Modo, Cultura, Data, Quantidade, Unidade, Fator de produção ) values (101, 'Campo da bouça', 'Incorporação no solo', , Tremoço Amarelo, 44285, ,  , );</v>
      </c>
    </row>
    <row r="45" spans="1:11" x14ac:dyDescent="0.25">
      <c r="A45">
        <v>101</v>
      </c>
      <c r="B45" t="s">
        <v>180</v>
      </c>
      <c r="C45" t="s">
        <v>216</v>
      </c>
      <c r="E45" t="s">
        <v>209</v>
      </c>
      <c r="F45" s="1">
        <v>44301</v>
      </c>
      <c r="G45">
        <v>30</v>
      </c>
      <c r="H45" t="s">
        <v>220</v>
      </c>
      <c r="K45" t="str">
        <f t="shared" si="0"/>
        <v>INSERT INTO Operation(ID Parcela, Parcela, Operação, Modo, Cultura, Data, Quantidade, Unidade, Fator de produção ) values (101, 'Campo da bouça', 'Sementeira', , Milho Doce Golden Bantam, 44301, 30, kg , );</v>
      </c>
    </row>
    <row r="46" spans="1:11" x14ac:dyDescent="0.25">
      <c r="A46">
        <v>104</v>
      </c>
      <c r="B46" t="s">
        <v>184</v>
      </c>
      <c r="C46" t="s">
        <v>218</v>
      </c>
      <c r="D46" t="s">
        <v>219</v>
      </c>
      <c r="E46" t="s">
        <v>48</v>
      </c>
      <c r="F46" s="1">
        <v>44318</v>
      </c>
      <c r="G46">
        <v>10</v>
      </c>
      <c r="H46" t="s">
        <v>220</v>
      </c>
      <c r="I46" t="s">
        <v>161</v>
      </c>
      <c r="K46" t="str">
        <f t="shared" si="0"/>
        <v>INSERT INTO Operation(ID Parcela, Parcela, Operação, Modo, Cultura, Data, Quantidade, Unidade, Fator de produção ) values (104, 'Lameiro da ponte', 'Fertilização', Foliar, Macieira, 44318, 10, kg , EPSO Microtop);</v>
      </c>
    </row>
    <row r="47" spans="1:11" x14ac:dyDescent="0.25">
      <c r="A47">
        <v>106</v>
      </c>
      <c r="B47" t="s">
        <v>222</v>
      </c>
      <c r="C47" t="s">
        <v>7</v>
      </c>
      <c r="E47" t="s">
        <v>104</v>
      </c>
      <c r="F47" s="1">
        <v>44321</v>
      </c>
      <c r="G47">
        <v>2200</v>
      </c>
      <c r="H47" t="s">
        <v>220</v>
      </c>
      <c r="K47" t="str">
        <f t="shared" si="0"/>
        <v>INSERT INTO Operation(ID Parcela, Parcela, Operação, Modo, Cultura, Data, Quantidade, Unidade, Fator de produção ) values (106, 'Horta Nova', 'Colheita', , Sugarsnax Hybrid, 44321, 2200, kg , );</v>
      </c>
    </row>
    <row r="48" spans="1:11" x14ac:dyDescent="0.25">
      <c r="A48">
        <v>106</v>
      </c>
      <c r="B48" t="s">
        <v>222</v>
      </c>
      <c r="C48" t="s">
        <v>7</v>
      </c>
      <c r="E48" t="s">
        <v>104</v>
      </c>
      <c r="F48" s="1">
        <v>44331</v>
      </c>
      <c r="G48">
        <v>1400</v>
      </c>
      <c r="H48" t="s">
        <v>220</v>
      </c>
      <c r="K48" t="str">
        <f t="shared" si="0"/>
        <v>INSERT INTO Operation(ID Parcela, Parcela, Operação, Modo, Cultura, Data, Quantidade, Unidade, Fator de produção ) values (106, 'Horta Nova', 'Colheita', , Sugarsnax Hybrid, 44331, 1400, kg , );</v>
      </c>
    </row>
    <row r="49" spans="1:11" x14ac:dyDescent="0.25">
      <c r="A49">
        <v>106</v>
      </c>
      <c r="B49" t="s">
        <v>222</v>
      </c>
      <c r="C49" t="s">
        <v>216</v>
      </c>
      <c r="E49" t="s">
        <v>102</v>
      </c>
      <c r="F49" s="1">
        <v>44349</v>
      </c>
      <c r="G49">
        <v>0.6</v>
      </c>
      <c r="H49" t="s">
        <v>220</v>
      </c>
      <c r="K49" t="str">
        <f t="shared" si="0"/>
        <v>INSERT INTO Operation(ID Parcela, Parcela, Operação, Modo, Cultura, Data, Quantidade, Unidade, Fator de produção ) values (106, 'Horta Nova', 'Sementeira', , Danvers Half Long, 44349, 0,6, kg , );</v>
      </c>
    </row>
    <row r="50" spans="1:11" x14ac:dyDescent="0.25">
      <c r="A50">
        <v>104</v>
      </c>
      <c r="B50" t="s">
        <v>184</v>
      </c>
      <c r="C50" t="s">
        <v>193</v>
      </c>
      <c r="E50" t="s">
        <v>48</v>
      </c>
      <c r="F50" s="1">
        <v>44382</v>
      </c>
      <c r="G50">
        <v>5</v>
      </c>
      <c r="H50" t="s">
        <v>195</v>
      </c>
      <c r="K50" t="str">
        <f t="shared" si="0"/>
        <v>INSERT INTO Operation(ID Parcela, Parcela, Operação, Modo, Cultura, Data, Quantidade, Unidade, Fator de produção ) values (104, 'Lameiro da ponte', 'Rega', , Macieira, 44382, 5, m3 , );</v>
      </c>
    </row>
    <row r="51" spans="1:11" x14ac:dyDescent="0.25">
      <c r="A51">
        <v>101</v>
      </c>
      <c r="B51" t="s">
        <v>180</v>
      </c>
      <c r="C51" t="s">
        <v>7</v>
      </c>
      <c r="E51" t="s">
        <v>209</v>
      </c>
      <c r="F51" s="1">
        <v>44429</v>
      </c>
      <c r="G51">
        <v>3300</v>
      </c>
      <c r="H51" t="s">
        <v>220</v>
      </c>
      <c r="K51" t="str">
        <f t="shared" si="0"/>
        <v>INSERT INTO Operation(ID Parcela, Parcela, Operação, Modo, Cultura, Data, Quantidade, Unidade, Fator de produção ) values (101, 'Campo da bouça', 'Colheita', , Milho Doce Golden Bantam, 44429, 3300, kg , );</v>
      </c>
    </row>
    <row r="52" spans="1:11" x14ac:dyDescent="0.25">
      <c r="A52">
        <v>104</v>
      </c>
      <c r="B52" t="s">
        <v>184</v>
      </c>
      <c r="C52" t="s">
        <v>7</v>
      </c>
      <c r="E52" t="s">
        <v>207</v>
      </c>
      <c r="F52" s="1">
        <v>44432</v>
      </c>
      <c r="G52">
        <v>900</v>
      </c>
      <c r="H52" t="s">
        <v>220</v>
      </c>
      <c r="K52" t="str">
        <f t="shared" si="0"/>
        <v>INSERT INTO Operation(ID Parcela, Parcela, Operação, Modo, Cultura, Data, Quantidade, Unidade, Fator de produção ) values (104, 'Lameiro da ponte', 'Colheita', , Macieira Royal Gala, 44432, 900, kg , );</v>
      </c>
    </row>
    <row r="53" spans="1:11" x14ac:dyDescent="0.25">
      <c r="A53">
        <v>106</v>
      </c>
      <c r="B53" t="s">
        <v>222</v>
      </c>
      <c r="C53" t="s">
        <v>7</v>
      </c>
      <c r="E53" t="s">
        <v>102</v>
      </c>
      <c r="F53" s="1">
        <v>44436</v>
      </c>
      <c r="G53">
        <v>600</v>
      </c>
      <c r="H53" t="s">
        <v>220</v>
      </c>
      <c r="K53" t="str">
        <f t="shared" si="0"/>
        <v>INSERT INTO Operation(ID Parcela, Parcela, Operação, Modo, Cultura, Data, Quantidade, Unidade, Fator de produção ) values (106, 'Horta Nova', 'Colheita', , Danvers Half Long, 44436, 600, kg , );</v>
      </c>
    </row>
    <row r="54" spans="1:11" x14ac:dyDescent="0.25">
      <c r="A54">
        <v>104</v>
      </c>
      <c r="B54" t="s">
        <v>184</v>
      </c>
      <c r="C54" t="s">
        <v>7</v>
      </c>
      <c r="E54" t="s">
        <v>207</v>
      </c>
      <c r="F54" s="1">
        <v>44444</v>
      </c>
      <c r="G54">
        <v>800</v>
      </c>
      <c r="H54" t="s">
        <v>220</v>
      </c>
      <c r="K54" t="str">
        <f t="shared" si="0"/>
        <v>INSERT INTO Operation(ID Parcela, Parcela, Operação, Modo, Cultura, Data, Quantidade, Unidade, Fator de produção ) values (104, 'Lameiro da ponte', 'Colheita', , Macieira Royal Gala, 44444, 800, kg , );</v>
      </c>
    </row>
    <row r="55" spans="1:11" x14ac:dyDescent="0.25">
      <c r="A55">
        <v>106</v>
      </c>
      <c r="B55" t="s">
        <v>222</v>
      </c>
      <c r="C55" t="s">
        <v>7</v>
      </c>
      <c r="E55" t="s">
        <v>102</v>
      </c>
      <c r="F55" s="1">
        <v>44446</v>
      </c>
      <c r="G55">
        <v>1800</v>
      </c>
      <c r="H55" t="s">
        <v>220</v>
      </c>
      <c r="K55" t="str">
        <f t="shared" si="0"/>
        <v>INSERT INTO Operation(ID Parcela, Parcela, Operação, Modo, Cultura, Data, Quantidade, Unidade, Fator de produção ) values (106, 'Horta Nova', 'Colheita', , Danvers Half Long, 44446, 1800, kg , );</v>
      </c>
    </row>
    <row r="56" spans="1:11" x14ac:dyDescent="0.25">
      <c r="A56">
        <v>104</v>
      </c>
      <c r="B56" t="s">
        <v>184</v>
      </c>
      <c r="C56" t="s">
        <v>7</v>
      </c>
      <c r="E56" t="s">
        <v>205</v>
      </c>
      <c r="F56" s="1">
        <v>44451</v>
      </c>
      <c r="G56">
        <v>800</v>
      </c>
      <c r="H56" t="s">
        <v>220</v>
      </c>
      <c r="K56" t="str">
        <f t="shared" si="0"/>
        <v>INSERT INTO Operation(ID Parcela, Parcela, Operação, Modo, Cultura, Data, Quantidade, Unidade, Fator de produção ) values (104, 'Lameiro da ponte', 'Colheita', , Macieira Jonagored, 44451, 800, kg , );</v>
      </c>
    </row>
    <row r="57" spans="1:11" x14ac:dyDescent="0.25">
      <c r="A57">
        <v>106</v>
      </c>
      <c r="B57" t="s">
        <v>222</v>
      </c>
      <c r="C57" t="s">
        <v>216</v>
      </c>
      <c r="E57" t="s">
        <v>230</v>
      </c>
      <c r="F57" s="1">
        <v>44459</v>
      </c>
      <c r="G57">
        <v>0.6</v>
      </c>
      <c r="H57" t="s">
        <v>220</v>
      </c>
      <c r="K57" t="str">
        <f t="shared" si="0"/>
        <v>INSERT INTO Operation(ID Parcela, Parcela, Operação, Modo, Cultura, Data, Quantidade, Unidade, Fator de produção ) values (106, 'Horta Nova', 'Sementeira', , Nabo S. Cosme, 44459, 0,6, kg , );</v>
      </c>
    </row>
    <row r="58" spans="1:11" x14ac:dyDescent="0.25">
      <c r="A58">
        <v>104</v>
      </c>
      <c r="B58" t="s">
        <v>184</v>
      </c>
      <c r="C58" t="s">
        <v>7</v>
      </c>
      <c r="E58" t="s">
        <v>205</v>
      </c>
      <c r="F58" s="1">
        <v>44462</v>
      </c>
      <c r="G58">
        <v>1200</v>
      </c>
      <c r="H58" t="s">
        <v>220</v>
      </c>
      <c r="K58" t="str">
        <f t="shared" si="0"/>
        <v>INSERT INTO Operation(ID Parcela, Parcela, Operação, Modo, Cultura, Data, Quantidade, Unidade, Fator de produção ) values (104, 'Lameiro da ponte', 'Colheita', , Macieira Jonagored, 44462, 1200, kg , );</v>
      </c>
    </row>
    <row r="59" spans="1:11" x14ac:dyDescent="0.25">
      <c r="A59">
        <v>101</v>
      </c>
      <c r="B59" t="s">
        <v>180</v>
      </c>
      <c r="C59" t="s">
        <v>216</v>
      </c>
      <c r="E59" t="s">
        <v>208</v>
      </c>
      <c r="F59" s="1">
        <v>44472</v>
      </c>
      <c r="G59">
        <v>36</v>
      </c>
      <c r="K59" t="str">
        <f t="shared" si="0"/>
        <v>INSERT INTO Operation(ID Parcela, Parcela, Operação, Modo, Cultura, Data, Quantidade, Unidade, Fator de produção ) values (101, 'Campo da bouça', 'Sementeira', , Tremoço Amarelo, 44472, 36,  , );</v>
      </c>
    </row>
    <row r="60" spans="1:11" x14ac:dyDescent="0.25">
      <c r="A60">
        <v>106</v>
      </c>
      <c r="B60" t="s">
        <v>222</v>
      </c>
      <c r="C60" t="s">
        <v>216</v>
      </c>
      <c r="E60" t="s">
        <v>104</v>
      </c>
      <c r="F60" s="1">
        <v>44479</v>
      </c>
      <c r="G60">
        <v>0.9</v>
      </c>
      <c r="H60" t="s">
        <v>220</v>
      </c>
      <c r="K60" t="str">
        <f t="shared" si="0"/>
        <v>INSERT INTO Operation(ID Parcela, Parcela, Operação, Modo, Cultura, Data, Quantidade, Unidade, Fator de produção ) values (106, 'Horta Nova', 'Sementeira', , Sugarsnax Hybrid, 44479, 0,9, kg , );</v>
      </c>
    </row>
    <row r="61" spans="1:11" x14ac:dyDescent="0.25">
      <c r="A61">
        <v>104</v>
      </c>
      <c r="B61" t="s">
        <v>184</v>
      </c>
      <c r="C61" t="s">
        <v>7</v>
      </c>
      <c r="E61" t="s">
        <v>206</v>
      </c>
      <c r="F61" s="1">
        <v>44481</v>
      </c>
      <c r="G61">
        <v>950</v>
      </c>
      <c r="H61" t="s">
        <v>220</v>
      </c>
      <c r="K61" t="str">
        <f t="shared" si="0"/>
        <v>INSERT INTO Operation(ID Parcela, Parcela, Operação, Modo, Cultura, Data, Quantidade, Unidade, Fator de produção ) values (104, 'Lameiro da ponte', 'Colheita', , Macieira Fuji, 44481, 950, kg , );</v>
      </c>
    </row>
    <row r="62" spans="1:11" x14ac:dyDescent="0.25">
      <c r="A62">
        <v>104</v>
      </c>
      <c r="B62" t="s">
        <v>184</v>
      </c>
      <c r="C62" t="s">
        <v>7</v>
      </c>
      <c r="E62" t="s">
        <v>206</v>
      </c>
      <c r="F62" s="1">
        <v>44503</v>
      </c>
      <c r="G62">
        <v>750</v>
      </c>
      <c r="H62" t="s">
        <v>220</v>
      </c>
      <c r="K62" t="str">
        <f t="shared" si="0"/>
        <v>INSERT INTO Operation(ID Parcela, Parcela, Operação, Modo, Cultura, Data, Quantidade, Unidade, Fator de produção ) values (104, 'Lameiro da ponte', 'Colheita', , Macieira Fuji, 44503, 750, kg , );</v>
      </c>
    </row>
    <row r="63" spans="1:11" x14ac:dyDescent="0.25">
      <c r="A63">
        <v>106</v>
      </c>
      <c r="B63" t="s">
        <v>222</v>
      </c>
      <c r="C63" t="s">
        <v>7</v>
      </c>
      <c r="E63" t="s">
        <v>230</v>
      </c>
      <c r="F63" s="1">
        <v>44515</v>
      </c>
      <c r="G63">
        <v>600</v>
      </c>
      <c r="H63" t="s">
        <v>220</v>
      </c>
      <c r="K63" t="str">
        <f t="shared" si="0"/>
        <v>INSERT INTO Operation(ID Parcela, Parcela, Operação, Modo, Cultura, Data, Quantidade, Unidade, Fator de produção ) values (106, 'Horta Nova', 'Colheita', , Nabo S. Cosme, 44515, 600, kg , );</v>
      </c>
    </row>
    <row r="64" spans="1:11" x14ac:dyDescent="0.25">
      <c r="A64">
        <v>102</v>
      </c>
      <c r="B64" t="s">
        <v>201</v>
      </c>
      <c r="C64" t="s">
        <v>5</v>
      </c>
      <c r="E64" t="s">
        <v>202</v>
      </c>
      <c r="F64" s="1">
        <v>44517</v>
      </c>
      <c r="G64">
        <v>30</v>
      </c>
      <c r="H64" t="s">
        <v>203</v>
      </c>
      <c r="K64" t="str">
        <f t="shared" si="0"/>
        <v>INSERT INTO Operation(ID Parcela, Parcela, Operação, Modo, Cultura, Data, Quantidade, Unidade, Fator de produção ) values (102, 'Campo Grande', 'Poda', , Oliveira Galega, 44517, 30, un , );</v>
      </c>
    </row>
    <row r="65" spans="1:11" x14ac:dyDescent="0.25">
      <c r="A65">
        <v>102</v>
      </c>
      <c r="B65" t="s">
        <v>201</v>
      </c>
      <c r="C65" t="s">
        <v>5</v>
      </c>
      <c r="E65" t="s">
        <v>204</v>
      </c>
      <c r="F65" s="1">
        <v>44517</v>
      </c>
      <c r="G65">
        <v>20</v>
      </c>
      <c r="H65" t="s">
        <v>203</v>
      </c>
      <c r="K65" t="str">
        <f t="shared" si="0"/>
        <v>INSERT INTO Operation(ID Parcela, Parcela, Operação, Modo, Cultura, Data, Quantidade, Unidade, Fator de produção ) values (102, 'Campo Grande', 'Poda', , Oliveira Picual, 44517, 20, un , );</v>
      </c>
    </row>
    <row r="66" spans="1:11" x14ac:dyDescent="0.25">
      <c r="A66">
        <v>104</v>
      </c>
      <c r="B66" t="s">
        <v>184</v>
      </c>
      <c r="C66" t="s">
        <v>5</v>
      </c>
      <c r="E66" t="s">
        <v>207</v>
      </c>
      <c r="F66" s="1">
        <v>44528</v>
      </c>
      <c r="G66">
        <v>70</v>
      </c>
      <c r="H66" t="s">
        <v>203</v>
      </c>
      <c r="K66" t="str">
        <f t="shared" si="0"/>
        <v>INSERT INTO Operation(ID Parcela, Parcela, Operação, Modo, Cultura, Data, Quantidade, Unidade, Fator de produção ) values (104, 'Lameiro da ponte', 'Poda', , Macieira Royal Gala, 44528, 70, un , );</v>
      </c>
    </row>
    <row r="67" spans="1:11" x14ac:dyDescent="0.25">
      <c r="A67">
        <v>104</v>
      </c>
      <c r="B67" t="s">
        <v>184</v>
      </c>
      <c r="C67" t="s">
        <v>5</v>
      </c>
      <c r="E67" t="s">
        <v>205</v>
      </c>
      <c r="F67" s="1">
        <v>44533</v>
      </c>
      <c r="G67">
        <v>90</v>
      </c>
      <c r="H67" t="s">
        <v>203</v>
      </c>
      <c r="K67" t="str">
        <f t="shared" ref="K67:K85" si="1">"INSERT INTO " &amp; $M$1 &amp; "(" &amp; $A$1 &amp; ", " &amp;$B$1 &amp; ", " &amp;$C$1 &amp; ", " &amp; $D$1 &amp;", "&amp;$E$1 &amp;", "&amp;$F$1 &amp;", "&amp;$G$1 &amp;", "&amp;$H$1 &amp;", "&amp;$I$1 &amp;" ) values (" &amp;A67 &amp; ", '" &amp; B67 &amp; "', '" &amp; C67 &amp; "', " &amp; D67 &amp; ", "  &amp; E67 &amp;", "&amp; F67 &amp;", " &amp; G67 &amp;", "&amp; H67 &amp;" , "&amp; I67 &amp;");"</f>
        <v>INSERT INTO Operation(ID Parcela, Parcela, Operação, Modo, Cultura, Data, Quantidade, Unidade, Fator de produção ) values (104, 'Lameiro da ponte', 'Poda', , Macieira Jonagored, 44533, 90, un , );</v>
      </c>
    </row>
    <row r="68" spans="1:11" x14ac:dyDescent="0.25">
      <c r="A68">
        <v>104</v>
      </c>
      <c r="B68" t="s">
        <v>184</v>
      </c>
      <c r="C68" t="s">
        <v>5</v>
      </c>
      <c r="E68" t="s">
        <v>206</v>
      </c>
      <c r="F68" s="1">
        <v>44548</v>
      </c>
      <c r="G68">
        <v>60</v>
      </c>
      <c r="H68" t="s">
        <v>203</v>
      </c>
      <c r="K68" t="str">
        <f t="shared" si="1"/>
        <v>INSERT INTO Operation(ID Parcela, Parcela, Operação, Modo, Cultura, Data, Quantidade, Unidade, Fator de produção ) values (104, 'Lameiro da ponte', 'Poda', , Macieira Fuji, 44548, 60, un , );</v>
      </c>
    </row>
    <row r="69" spans="1:11" x14ac:dyDescent="0.25">
      <c r="A69">
        <v>106</v>
      </c>
      <c r="B69" t="s">
        <v>222</v>
      </c>
      <c r="C69" t="s">
        <v>7</v>
      </c>
      <c r="E69" t="s">
        <v>230</v>
      </c>
      <c r="F69" s="1">
        <v>44548</v>
      </c>
      <c r="G69">
        <v>2500</v>
      </c>
      <c r="H69" t="s">
        <v>220</v>
      </c>
      <c r="K69" t="str">
        <f t="shared" si="1"/>
        <v>INSERT INTO Operation(ID Parcela, Parcela, Operação, Modo, Cultura, Data, Quantidade, Unidade, Fator de produção ) values (106, 'Horta Nova', 'Colheita', , Nabo S. Cosme, 44548, 2500, kg , );</v>
      </c>
    </row>
    <row r="70" spans="1:11" x14ac:dyDescent="0.25">
      <c r="A70">
        <v>106</v>
      </c>
      <c r="B70" t="s">
        <v>222</v>
      </c>
      <c r="C70" t="s">
        <v>7</v>
      </c>
      <c r="E70" t="s">
        <v>230</v>
      </c>
      <c r="F70" s="1">
        <v>44565</v>
      </c>
      <c r="G70">
        <v>2900</v>
      </c>
      <c r="H70" t="s">
        <v>220</v>
      </c>
      <c r="K70" t="str">
        <f t="shared" si="1"/>
        <v>INSERT INTO Operation(ID Parcela, Parcela, Operação, Modo, Cultura, Data, Quantidade, Unidade, Fator de produção ) values (106, 'Horta Nova', 'Colheita', , Nabo S. Cosme, 44565, 2900, kg , );</v>
      </c>
    </row>
    <row r="71" spans="1:11" x14ac:dyDescent="0.25">
      <c r="A71">
        <v>101</v>
      </c>
      <c r="B71" t="s">
        <v>180</v>
      </c>
      <c r="C71" t="s">
        <v>217</v>
      </c>
      <c r="E71" t="s">
        <v>208</v>
      </c>
      <c r="F71" s="1">
        <v>44656</v>
      </c>
      <c r="K71" t="str">
        <f t="shared" si="1"/>
        <v>INSERT INTO Operation(ID Parcela, Parcela, Operação, Modo, Cultura, Data, Quantidade, Unidade, Fator de produção ) values (101, 'Campo da bouça', 'Incorporação no solo', , Tremoço Amarelo, 44656, ,  , );</v>
      </c>
    </row>
    <row r="72" spans="1:11" x14ac:dyDescent="0.25">
      <c r="A72">
        <v>101</v>
      </c>
      <c r="B72" t="s">
        <v>180</v>
      </c>
      <c r="C72" t="s">
        <v>216</v>
      </c>
      <c r="E72" t="s">
        <v>209</v>
      </c>
      <c r="F72" s="1">
        <v>44661</v>
      </c>
      <c r="G72">
        <v>30</v>
      </c>
      <c r="H72" t="s">
        <v>220</v>
      </c>
      <c r="K72" t="str">
        <f t="shared" si="1"/>
        <v>INSERT INTO Operation(ID Parcela, Parcela, Operação, Modo, Cultura, Data, Quantidade, Unidade, Fator de produção ) values (101, 'Campo da bouça', 'Sementeira', , Milho Doce Golden Bantam, 44661, 30, kg , );</v>
      </c>
    </row>
    <row r="73" spans="1:11" x14ac:dyDescent="0.25">
      <c r="A73">
        <v>104</v>
      </c>
      <c r="B73" t="s">
        <v>184</v>
      </c>
      <c r="C73" t="s">
        <v>218</v>
      </c>
      <c r="D73" t="s">
        <v>219</v>
      </c>
      <c r="E73" t="s">
        <v>48</v>
      </c>
      <c r="F73" s="1">
        <v>44694</v>
      </c>
      <c r="G73">
        <v>10</v>
      </c>
      <c r="H73" t="s">
        <v>220</v>
      </c>
      <c r="I73" t="s">
        <v>161</v>
      </c>
      <c r="K73" t="str">
        <f t="shared" si="1"/>
        <v>INSERT INTO Operation(ID Parcela, Parcela, Operação, Modo, Cultura, Data, Quantidade, Unidade, Fator de produção ) values (104, 'Lameiro da ponte', 'Fertilização', Foliar, Macieira, 44694, 10, kg , EPSO Microtop);</v>
      </c>
    </row>
    <row r="74" spans="1:11" x14ac:dyDescent="0.25">
      <c r="A74">
        <v>101</v>
      </c>
      <c r="B74" t="s">
        <v>180</v>
      </c>
      <c r="C74" t="s">
        <v>7</v>
      </c>
      <c r="E74" t="s">
        <v>209</v>
      </c>
      <c r="F74" s="1">
        <v>44785</v>
      </c>
      <c r="G74">
        <v>3500</v>
      </c>
      <c r="H74" t="s">
        <v>220</v>
      </c>
      <c r="K74" t="str">
        <f t="shared" si="1"/>
        <v>INSERT INTO Operation(ID Parcela, Parcela, Operação, Modo, Cultura, Data, Quantidade, Unidade, Fator de produção ) values (101, 'Campo da bouça', 'Colheita', , Milho Doce Golden Bantam, 44785, 3500, kg , );</v>
      </c>
    </row>
    <row r="75" spans="1:11" x14ac:dyDescent="0.25">
      <c r="A75">
        <v>104</v>
      </c>
      <c r="B75" t="s">
        <v>184</v>
      </c>
      <c r="C75" t="s">
        <v>7</v>
      </c>
      <c r="E75" t="s">
        <v>207</v>
      </c>
      <c r="F75" s="1">
        <v>44793</v>
      </c>
      <c r="G75">
        <v>950</v>
      </c>
      <c r="H75" t="s">
        <v>220</v>
      </c>
      <c r="K75" t="str">
        <f t="shared" si="1"/>
        <v>INSERT INTO Operation(ID Parcela, Parcela, Operação, Modo, Cultura, Data, Quantidade, Unidade, Fator de produção ) values (104, 'Lameiro da ponte', 'Colheita', , Macieira Royal Gala, 44793, 950, kg , );</v>
      </c>
    </row>
    <row r="76" spans="1:11" x14ac:dyDescent="0.25">
      <c r="A76">
        <v>104</v>
      </c>
      <c r="B76" t="s">
        <v>184</v>
      </c>
      <c r="C76" t="s">
        <v>7</v>
      </c>
      <c r="E76" t="s">
        <v>207</v>
      </c>
      <c r="F76" s="1">
        <v>44811</v>
      </c>
      <c r="G76">
        <v>830</v>
      </c>
      <c r="H76" t="s">
        <v>220</v>
      </c>
      <c r="K76" t="str">
        <f t="shared" si="1"/>
        <v>INSERT INTO Operation(ID Parcela, Parcela, Operação, Modo, Cultura, Data, Quantidade, Unidade, Fator de produção ) values (104, 'Lameiro da ponte', 'Colheita', , Macieira Royal Gala, 44811, 830, kg , );</v>
      </c>
    </row>
    <row r="77" spans="1:11" x14ac:dyDescent="0.25">
      <c r="A77">
        <v>104</v>
      </c>
      <c r="B77" t="s">
        <v>184</v>
      </c>
      <c r="C77" t="s">
        <v>7</v>
      </c>
      <c r="E77" t="s">
        <v>205</v>
      </c>
      <c r="F77" s="1">
        <v>44815</v>
      </c>
      <c r="G77">
        <v>750</v>
      </c>
      <c r="H77" t="s">
        <v>220</v>
      </c>
      <c r="K77" t="str">
        <f t="shared" si="1"/>
        <v>INSERT INTO Operation(ID Parcela, Parcela, Operação, Modo, Cultura, Data, Quantidade, Unidade, Fator de produção ) values (104, 'Lameiro da ponte', 'Colheita', , Macieira Jonagored, 44815, 750, kg , );</v>
      </c>
    </row>
    <row r="78" spans="1:11" x14ac:dyDescent="0.25">
      <c r="A78">
        <v>104</v>
      </c>
      <c r="B78" t="s">
        <v>184</v>
      </c>
      <c r="C78" t="s">
        <v>7</v>
      </c>
      <c r="E78" t="s">
        <v>205</v>
      </c>
      <c r="F78" s="1">
        <v>44824</v>
      </c>
      <c r="G78">
        <v>1150</v>
      </c>
      <c r="H78" t="s">
        <v>220</v>
      </c>
      <c r="K78" t="str">
        <f t="shared" si="1"/>
        <v>INSERT INTO Operation(ID Parcela, Parcela, Operação, Modo, Cultura, Data, Quantidade, Unidade, Fator de produção ) values (104, 'Lameiro da ponte', 'Colheita', , Macieira Jonagored, 44824, 1150, kg , );</v>
      </c>
    </row>
    <row r="79" spans="1:11" x14ac:dyDescent="0.25">
      <c r="A79">
        <v>104</v>
      </c>
      <c r="B79" t="s">
        <v>184</v>
      </c>
      <c r="C79" t="s">
        <v>7</v>
      </c>
      <c r="E79" t="s">
        <v>206</v>
      </c>
      <c r="F79" s="1">
        <v>44851</v>
      </c>
      <c r="G79">
        <v>850</v>
      </c>
      <c r="H79" t="s">
        <v>220</v>
      </c>
      <c r="K79" t="str">
        <f t="shared" si="1"/>
        <v>INSERT INTO Operation(ID Parcela, Parcela, Operação, Modo, Cultura, Data, Quantidade, Unidade, Fator de produção ) values (104, 'Lameiro da ponte', 'Colheita', , Macieira Fuji, 44851, 850, kg , );</v>
      </c>
    </row>
    <row r="80" spans="1:11" x14ac:dyDescent="0.25">
      <c r="A80">
        <v>104</v>
      </c>
      <c r="B80" t="s">
        <v>184</v>
      </c>
      <c r="C80" t="s">
        <v>7</v>
      </c>
      <c r="E80" t="s">
        <v>206</v>
      </c>
      <c r="F80" s="1">
        <v>44871</v>
      </c>
      <c r="G80">
        <v>900</v>
      </c>
      <c r="H80" t="s">
        <v>220</v>
      </c>
      <c r="K80" t="str">
        <f t="shared" si="1"/>
        <v>INSERT INTO Operation(ID Parcela, Parcela, Operação, Modo, Cultura, Data, Quantidade, Unidade, Fator de produção ) values (104, 'Lameiro da ponte', 'Colheita', , Macieira Fuji, 44871, 900, kg , );</v>
      </c>
    </row>
    <row r="81" spans="1:11" x14ac:dyDescent="0.25">
      <c r="A81">
        <v>102</v>
      </c>
      <c r="B81" t="s">
        <v>201</v>
      </c>
      <c r="C81" t="s">
        <v>5</v>
      </c>
      <c r="E81" t="s">
        <v>202</v>
      </c>
      <c r="F81" s="1">
        <v>44875</v>
      </c>
      <c r="G81">
        <v>30</v>
      </c>
      <c r="H81" t="s">
        <v>203</v>
      </c>
      <c r="K81" t="str">
        <f t="shared" si="1"/>
        <v>INSERT INTO Operation(ID Parcela, Parcela, Operação, Modo, Cultura, Data, Quantidade, Unidade, Fator de produção ) values (102, 'Campo Grande', 'Poda', , Oliveira Galega, 44875, 30, un , );</v>
      </c>
    </row>
    <row r="82" spans="1:11" x14ac:dyDescent="0.25">
      <c r="A82">
        <v>102</v>
      </c>
      <c r="B82" t="s">
        <v>201</v>
      </c>
      <c r="C82" t="s">
        <v>5</v>
      </c>
      <c r="E82" t="s">
        <v>204</v>
      </c>
      <c r="F82" s="1">
        <v>44875</v>
      </c>
      <c r="G82">
        <v>20</v>
      </c>
      <c r="H82" t="s">
        <v>203</v>
      </c>
      <c r="K82" t="str">
        <f t="shared" si="1"/>
        <v>INSERT INTO Operation(ID Parcela, Parcela, Operação, Modo, Cultura, Data, Quantidade, Unidade, Fator de produção ) values (102, 'Campo Grande', 'Poda', , Oliveira Picual, 44875, 20, un , );</v>
      </c>
    </row>
    <row r="83" spans="1:11" x14ac:dyDescent="0.25">
      <c r="A83">
        <v>104</v>
      </c>
      <c r="B83" t="s">
        <v>184</v>
      </c>
      <c r="C83" t="s">
        <v>5</v>
      </c>
      <c r="E83" t="s">
        <v>207</v>
      </c>
      <c r="F83" s="1">
        <v>44899</v>
      </c>
      <c r="G83">
        <v>70</v>
      </c>
      <c r="H83" t="s">
        <v>203</v>
      </c>
      <c r="K83" t="str">
        <f t="shared" si="1"/>
        <v>INSERT INTO Operation(ID Parcela, Parcela, Operação, Modo, Cultura, Data, Quantidade, Unidade, Fator de produção ) values (104, 'Lameiro da ponte', 'Poda', , Macieira Royal Gala, 44899, 70, un , );</v>
      </c>
    </row>
    <row r="84" spans="1:11" x14ac:dyDescent="0.25">
      <c r="A84">
        <v>104</v>
      </c>
      <c r="B84" t="s">
        <v>184</v>
      </c>
      <c r="C84" t="s">
        <v>5</v>
      </c>
      <c r="E84" t="s">
        <v>205</v>
      </c>
      <c r="F84" s="1">
        <v>44902</v>
      </c>
      <c r="G84">
        <v>90</v>
      </c>
      <c r="H84" t="s">
        <v>203</v>
      </c>
      <c r="K84" t="str">
        <f t="shared" si="1"/>
        <v>INSERT INTO Operation(ID Parcela, Parcela, Operação, Modo, Cultura, Data, Quantidade, Unidade, Fator de produção ) values (104, 'Lameiro da ponte', 'Poda', , Macieira Jonagored, 44902, 90, un , );</v>
      </c>
    </row>
    <row r="85" spans="1:11" x14ac:dyDescent="0.25">
      <c r="A85">
        <v>104</v>
      </c>
      <c r="B85" t="s">
        <v>184</v>
      </c>
      <c r="C85" t="s">
        <v>5</v>
      </c>
      <c r="E85" t="s">
        <v>206</v>
      </c>
      <c r="F85" s="1">
        <v>44938</v>
      </c>
      <c r="G85">
        <v>60</v>
      </c>
      <c r="H85" t="s">
        <v>203</v>
      </c>
      <c r="K85" t="str">
        <f t="shared" si="1"/>
        <v>INSERT INTO Operation(ID Parcela, Parcela, Operação, Modo, Cultura, Data, Quantidade, Unidade, Fator de produção ) values (104, 'Lameiro da ponte', 'Poda', , Macieira Fuji, 44938, 60, un , );</v>
      </c>
    </row>
  </sheetData>
  <sortState xmlns:xlrd2="http://schemas.microsoft.com/office/spreadsheetml/2017/richdata2" ref="A2:I85">
    <sortCondition ref="F2:F85"/>
    <sortCondition ref="A2:A8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F6ACCA1C4E9E429EC0979D7AA69E5C" ma:contentTypeVersion="3" ma:contentTypeDescription="Create a new document." ma:contentTypeScope="" ma:versionID="ae8745856df04360dd1be451017c997c">
  <xsd:schema xmlns:xsd="http://www.w3.org/2001/XMLSchema" xmlns:xs="http://www.w3.org/2001/XMLSchema" xmlns:p="http://schemas.microsoft.com/office/2006/metadata/properties" xmlns:ns2="caec8013-4252-46d5-9263-a99cc59dead2" targetNamespace="http://schemas.microsoft.com/office/2006/metadata/properties" ma:root="true" ma:fieldsID="a5f7786c0b3d9081a77d0462e727a0e9" ns2:_="">
    <xsd:import namespace="caec8013-4252-46d5-9263-a99cc59dea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ec8013-4252-46d5-9263-a99cc59dea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8E74F1-259B-4A8D-986B-B2E55FA52F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A37870F-1997-46E6-ABF3-D972D5619E05}">
  <ds:schemaRefs>
    <ds:schemaRef ds:uri="http://purl.org/dc/terms/"/>
    <ds:schemaRef ds:uri="http://purl.org/dc/dcmitype/"/>
    <ds:schemaRef ds:uri="http://schemas.openxmlformats.org/package/2006/metadata/core-properties"/>
    <ds:schemaRef ds:uri="caec8013-4252-46d5-9263-a99cc59dead2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C42AE87-F6E1-4C18-815A-DDBC6D0FAC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ec8013-4252-46d5-9263-a99cc59dea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Plantas</vt:lpstr>
      <vt:lpstr>Fator Produção</vt:lpstr>
      <vt:lpstr>Exploração agrícola</vt:lpstr>
      <vt:lpstr>Culturas</vt:lpstr>
      <vt:lpstr>Operações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Angelo Martins</dc:creator>
  <cp:keywords/>
  <dc:description/>
  <cp:lastModifiedBy>Rodrigo Leite Correia</cp:lastModifiedBy>
  <cp:revision/>
  <dcterms:created xsi:type="dcterms:W3CDTF">2023-10-06T20:31:40Z</dcterms:created>
  <dcterms:modified xsi:type="dcterms:W3CDTF">2023-10-27T16:41:32Z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0x010100E2F6ACCA1C4E9E429EC0979D7AA69E5C</vt:lpwstr>
  </property>
</Properties>
</file>