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Faculdade\2º Ano\2º Ano - 1º Semestre\PI - Projeto Integrador\sem3pi2023_24_g061\docs\data\"/>
    </mc:Choice>
  </mc:AlternateContent>
  <xr:revisionPtr revIDLastSave="0" documentId="13_ncr:1_{13E08B71-74AC-46E0-89F1-C838C37D7920}" xr6:coauthVersionLast="47" xr6:coauthVersionMax="47" xr10:uidLastSave="{00000000-0000-0000-0000-000000000000}"/>
  <bookViews>
    <workbookView xWindow="0" yWindow="0" windowWidth="11544" windowHeight="12360" firstSheet="37" activeTab="37" xr2:uid="{ACBD79A1-D35B-4D3E-A78E-4F35CA726952}"/>
  </bookViews>
  <sheets>
    <sheet name="Plantas" sheetId="1" r:id="rId1"/>
    <sheet name="Fator Produção" sheetId="4" r:id="rId2"/>
    <sheet name="Exploração agrícola" sheetId="2" r:id="rId3"/>
    <sheet name="Culturas" sheetId="5" r:id="rId4"/>
    <sheet name="Operações" sheetId="3" r:id="rId5"/>
    <sheet name="SEPARADOR" sheetId="6" r:id="rId6"/>
    <sheet name="OperationType" sheetId="38" r:id="rId7"/>
    <sheet name="PlantVariety" sheetId="44" r:id="rId8"/>
    <sheet name="PeriodType" sheetId="7" r:id="rId9"/>
    <sheet name="CropType" sheetId="8" r:id="rId10"/>
    <sheet name="FertilizationMode" sheetId="39" r:id="rId11"/>
    <sheet name="Plot" sheetId="10" r:id="rId12"/>
    <sheet name="Sector" sheetId="11" r:id="rId13"/>
    <sheet name="SectorFinalDate" sheetId="43" r:id="rId14"/>
    <sheet name="Substance" sheetId="12" r:id="rId15"/>
    <sheet name="ProductionFactorType" sheetId="13" r:id="rId16"/>
    <sheet name="Format" sheetId="14" r:id="rId17"/>
    <sheet name="Manufacturer" sheetId="15" r:id="rId18"/>
    <sheet name="Application" sheetId="16" r:id="rId19"/>
    <sheet name="Building" sheetId="18" r:id="rId20"/>
    <sheet name="IrrigationSystem" sheetId="19" r:id="rId21"/>
    <sheet name="Mill" sheetId="20" r:id="rId22"/>
    <sheet name="Stable" sheetId="21" r:id="rId23"/>
    <sheet name="Garage" sheetId="22" r:id="rId24"/>
    <sheet name="Warehouse" sheetId="23" r:id="rId25"/>
    <sheet name="ProductionFactor" sheetId="24" r:id="rId26"/>
    <sheet name="SubstanceDataSheet" sheetId="25" r:id="rId27"/>
    <sheet name="Plant" sheetId="27" r:id="rId28"/>
    <sheet name="Product" sheetId="45" r:id="rId29"/>
    <sheet name="Period" sheetId="28" r:id="rId30"/>
    <sheet name="Crop" sheetId="29" r:id="rId31"/>
    <sheet name="CropFinalDate" sheetId="30" r:id="rId32"/>
    <sheet name="Operation" sheetId="31" r:id="rId33"/>
    <sheet name="PlotInSector" sheetId="32" r:id="rId34"/>
    <sheet name="SectorIrrigation" sheetId="33" r:id="rId35"/>
    <sheet name="Plantation" sheetId="35" r:id="rId36"/>
    <sheet name="Harvest" sheetId="36" r:id="rId37"/>
    <sheet name="ProductionFactorAppliance" sheetId="37" r:id="rId38"/>
    <sheet name="Fertilization" sheetId="41" r:id="rId39"/>
  </sheets>
  <definedNames>
    <definedName name="_xlnm._FilterDatabase" localSheetId="4" hidden="1">Operações!$A$1:$I$209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9" l="1"/>
  <c r="E2" i="11"/>
  <c r="F3" i="44"/>
  <c r="F4" i="44"/>
  <c r="F5" i="44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2" i="44"/>
  <c r="D3" i="43"/>
  <c r="D2" i="43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H157" i="31"/>
  <c r="H158" i="31"/>
  <c r="H159" i="31"/>
  <c r="H160" i="31"/>
  <c r="H161" i="31"/>
  <c r="H162" i="31"/>
  <c r="H163" i="31"/>
  <c r="H164" i="31"/>
  <c r="H165" i="31"/>
  <c r="H166" i="31"/>
  <c r="H167" i="31"/>
  <c r="H168" i="31"/>
  <c r="H169" i="31"/>
  <c r="H170" i="31"/>
  <c r="H171" i="31"/>
  <c r="H172" i="31"/>
  <c r="H173" i="31"/>
  <c r="H174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09" i="31"/>
  <c r="H210" i="31"/>
  <c r="H211" i="31"/>
  <c r="H212" i="31"/>
  <c r="H213" i="31"/>
  <c r="H214" i="31"/>
  <c r="H215" i="31"/>
  <c r="H216" i="31"/>
  <c r="H217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90" i="31"/>
  <c r="H291" i="31"/>
  <c r="H292" i="31"/>
  <c r="H293" i="31"/>
  <c r="H29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310" i="31"/>
  <c r="H311" i="31"/>
  <c r="H312" i="31"/>
  <c r="H313" i="31"/>
  <c r="H314" i="31"/>
  <c r="H315" i="31"/>
  <c r="H316" i="31"/>
  <c r="H317" i="31"/>
  <c r="H318" i="31"/>
  <c r="H319" i="31"/>
  <c r="H320" i="31"/>
  <c r="H321" i="31"/>
  <c r="H322" i="31"/>
  <c r="H323" i="31"/>
  <c r="H324" i="31"/>
  <c r="H325" i="31"/>
  <c r="H326" i="31"/>
  <c r="H327" i="31"/>
  <c r="H328" i="31"/>
  <c r="H329" i="31"/>
  <c r="H330" i="31"/>
  <c r="H331" i="31"/>
  <c r="H332" i="31"/>
  <c r="H333" i="31"/>
  <c r="H334" i="31"/>
  <c r="H335" i="31"/>
  <c r="H336" i="31"/>
  <c r="H337" i="31"/>
  <c r="H338" i="31"/>
  <c r="H339" i="31"/>
  <c r="H340" i="31"/>
  <c r="H341" i="31"/>
  <c r="H342" i="31"/>
  <c r="H343" i="31"/>
  <c r="H344" i="31"/>
  <c r="H345" i="31"/>
  <c r="H346" i="31"/>
  <c r="H347" i="31"/>
  <c r="H2" i="31"/>
  <c r="I45" i="29"/>
  <c r="I42" i="29"/>
  <c r="I43" i="29"/>
  <c r="I44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A42" i="29"/>
  <c r="A43" i="29"/>
  <c r="A44" i="29" s="1"/>
  <c r="A36" i="29"/>
  <c r="A37" i="29"/>
  <c r="A38" i="29" s="1"/>
  <c r="A39" i="29" s="1"/>
  <c r="A40" i="29" s="1"/>
  <c r="A41" i="29" s="1"/>
  <c r="A35" i="29"/>
  <c r="A32" i="29"/>
  <c r="A33" i="29"/>
  <c r="A34" i="29" s="1"/>
  <c r="A31" i="29"/>
  <c r="A12" i="38"/>
  <c r="D12" i="38"/>
  <c r="D51" i="41" l="1"/>
  <c r="D50" i="41"/>
  <c r="A42" i="41"/>
  <c r="D42" i="41" s="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61" i="37"/>
  <c r="D60" i="37"/>
  <c r="A52" i="37"/>
  <c r="D52" i="37" s="1"/>
  <c r="D51" i="37"/>
  <c r="D50" i="37"/>
  <c r="D49" i="37"/>
  <c r="D48" i="37"/>
  <c r="D47" i="37"/>
  <c r="D46" i="37"/>
  <c r="D45" i="37"/>
  <c r="D44" i="37"/>
  <c r="D43" i="37"/>
  <c r="D42" i="37"/>
  <c r="D41" i="37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E3" i="10"/>
  <c r="E4" i="10"/>
  <c r="E5" i="10"/>
  <c r="E6" i="10"/>
  <c r="E7" i="10"/>
  <c r="E8" i="10"/>
  <c r="E9" i="10"/>
  <c r="E2" i="10"/>
  <c r="A336" i="31"/>
  <c r="A337" i="31"/>
  <c r="A338" i="31" s="1"/>
  <c r="A339" i="31" s="1"/>
  <c r="A340" i="31" s="1"/>
  <c r="A341" i="31" s="1"/>
  <c r="A342" i="31" s="1"/>
  <c r="A343" i="31" s="1"/>
  <c r="A344" i="31" s="1"/>
  <c r="A345" i="31" s="1"/>
  <c r="A346" i="31" s="1"/>
  <c r="A347" i="31" s="1"/>
  <c r="D37" i="33"/>
  <c r="A39" i="33"/>
  <c r="A40" i="33" s="1"/>
  <c r="A38" i="33"/>
  <c r="D38" i="33" s="1"/>
  <c r="A323" i="31"/>
  <c r="A324" i="31" s="1"/>
  <c r="A325" i="31" s="1"/>
  <c r="A326" i="31" s="1"/>
  <c r="A327" i="31" s="1"/>
  <c r="A328" i="31" s="1"/>
  <c r="A329" i="31" s="1"/>
  <c r="A330" i="31" s="1"/>
  <c r="A331" i="31" s="1"/>
  <c r="A332" i="31" s="1"/>
  <c r="A333" i="31" s="1"/>
  <c r="A334" i="31" s="1"/>
  <c r="A335" i="31" s="1"/>
  <c r="D74" i="36"/>
  <c r="D73" i="36"/>
  <c r="D72" i="36"/>
  <c r="D71" i="36"/>
  <c r="D70" i="36"/>
  <c r="D17" i="35"/>
  <c r="D68" i="36"/>
  <c r="D69" i="36"/>
  <c r="A322" i="31"/>
  <c r="A321" i="31"/>
  <c r="A304" i="31"/>
  <c r="A305" i="31" s="1"/>
  <c r="A306" i="31" s="1"/>
  <c r="A307" i="31" s="1"/>
  <c r="A308" i="31" s="1"/>
  <c r="A309" i="31" s="1"/>
  <c r="A310" i="31" s="1"/>
  <c r="A311" i="31" s="1"/>
  <c r="A312" i="31" s="1"/>
  <c r="A313" i="31" s="1"/>
  <c r="A314" i="31" s="1"/>
  <c r="A315" i="31" s="1"/>
  <c r="A316" i="31" s="1"/>
  <c r="A317" i="31" s="1"/>
  <c r="A318" i="31" s="1"/>
  <c r="A319" i="31" s="1"/>
  <c r="A320" i="31" s="1"/>
  <c r="D32" i="33"/>
  <c r="D33" i="33"/>
  <c r="D34" i="33"/>
  <c r="D35" i="33"/>
  <c r="D36" i="33"/>
  <c r="A299" i="31"/>
  <c r="A300" i="31" s="1"/>
  <c r="A301" i="31" s="1"/>
  <c r="A302" i="31" s="1"/>
  <c r="A303" i="31" s="1"/>
  <c r="D65" i="36"/>
  <c r="D66" i="36"/>
  <c r="D67" i="36"/>
  <c r="D3" i="41"/>
  <c r="D4" i="41"/>
  <c r="D5" i="41"/>
  <c r="D6" i="41"/>
  <c r="D7" i="41"/>
  <c r="D8" i="41"/>
  <c r="D9" i="41"/>
  <c r="D2" i="41"/>
  <c r="D16" i="35"/>
  <c r="D17" i="33"/>
  <c r="A18" i="33"/>
  <c r="D18" i="33" s="1"/>
  <c r="D56" i="36"/>
  <c r="D57" i="36"/>
  <c r="D58" i="36"/>
  <c r="D59" i="36"/>
  <c r="D60" i="36"/>
  <c r="D61" i="36"/>
  <c r="D62" i="36"/>
  <c r="D63" i="36"/>
  <c r="D64" i="36"/>
  <c r="A43" i="41" l="1"/>
  <c r="A53" i="37"/>
  <c r="A54" i="37" s="1"/>
  <c r="A55" i="37" s="1"/>
  <c r="A41" i="33"/>
  <c r="D40" i="33"/>
  <c r="D39" i="33"/>
  <c r="A19" i="33"/>
  <c r="D10" i="35"/>
  <c r="D11" i="35"/>
  <c r="D12" i="35"/>
  <c r="D13" i="35"/>
  <c r="D14" i="35"/>
  <c r="D15" i="35"/>
  <c r="D3" i="35"/>
  <c r="D4" i="35"/>
  <c r="D5" i="35"/>
  <c r="D6" i="35"/>
  <c r="D7" i="35"/>
  <c r="D8" i="35"/>
  <c r="D9" i="35"/>
  <c r="D2" i="35"/>
  <c r="D55" i="36"/>
  <c r="D54" i="36"/>
  <c r="D53" i="36"/>
  <c r="D52" i="36"/>
  <c r="D51" i="36"/>
  <c r="D50" i="36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2" i="36"/>
  <c r="A44" i="41" l="1"/>
  <c r="D43" i="41"/>
  <c r="D53" i="37"/>
  <c r="D54" i="37"/>
  <c r="A56" i="37"/>
  <c r="D55" i="37"/>
  <c r="A42" i="33"/>
  <c r="D41" i="33"/>
  <c r="D19" i="33"/>
  <c r="A20" i="33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E18" i="45"/>
  <c r="E19" i="45"/>
  <c r="E20" i="45"/>
  <c r="E21" i="45"/>
  <c r="E22" i="45"/>
  <c r="E23" i="45"/>
  <c r="E24" i="45"/>
  <c r="E25" i="45"/>
  <c r="B18" i="45"/>
  <c r="B19" i="45" s="1"/>
  <c r="B20" i="45" s="1"/>
  <c r="B21" i="45" s="1"/>
  <c r="B22" i="45" s="1"/>
  <c r="B23" i="45" s="1"/>
  <c r="B24" i="45" s="1"/>
  <c r="B25" i="45" s="1"/>
  <c r="A18" i="45"/>
  <c r="A19" i="45" s="1"/>
  <c r="A20" i="45" s="1"/>
  <c r="A21" i="45" s="1"/>
  <c r="A22" i="45" s="1"/>
  <c r="A23" i="45" s="1"/>
  <c r="A24" i="45" s="1"/>
  <c r="A25" i="45" s="1"/>
  <c r="E31" i="25"/>
  <c r="E32" i="25"/>
  <c r="E33" i="25"/>
  <c r="E34" i="25"/>
  <c r="E35" i="25"/>
  <c r="E36" i="25"/>
  <c r="E30" i="25"/>
  <c r="E24" i="25"/>
  <c r="E25" i="25"/>
  <c r="E26" i="25"/>
  <c r="E27" i="25"/>
  <c r="E28" i="25"/>
  <c r="E29" i="25"/>
  <c r="E23" i="25"/>
  <c r="H13" i="24"/>
  <c r="H14" i="24"/>
  <c r="A13" i="24"/>
  <c r="A14" i="24" s="1"/>
  <c r="D6" i="15"/>
  <c r="D3" i="33"/>
  <c r="D2" i="33"/>
  <c r="A3" i="33"/>
  <c r="A4" i="33" s="1"/>
  <c r="A210" i="31"/>
  <c r="A211" i="31" s="1"/>
  <c r="B3" i="45"/>
  <c r="E3" i="45" s="1"/>
  <c r="E2" i="45"/>
  <c r="A3" i="45"/>
  <c r="A4" i="45" s="1"/>
  <c r="A5" i="45" s="1"/>
  <c r="A6" i="45" s="1"/>
  <c r="D3" i="37"/>
  <c r="D4" i="37"/>
  <c r="D5" i="37"/>
  <c r="D6" i="37"/>
  <c r="D7" i="37"/>
  <c r="D8" i="37"/>
  <c r="D9" i="37"/>
  <c r="D10" i="37"/>
  <c r="D11" i="37"/>
  <c r="D12" i="37"/>
  <c r="D13" i="37"/>
  <c r="D2" i="37"/>
  <c r="D3" i="32"/>
  <c r="D4" i="32"/>
  <c r="D5" i="32"/>
  <c r="D6" i="32"/>
  <c r="D7" i="32"/>
  <c r="D8" i="32"/>
  <c r="D2" i="32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" i="30"/>
  <c r="E2" i="27"/>
  <c r="A3" i="44"/>
  <c r="E3" i="11"/>
  <c r="E4" i="11"/>
  <c r="E5" i="11"/>
  <c r="E6" i="11"/>
  <c r="E7" i="11"/>
  <c r="D3" i="39"/>
  <c r="D2" i="39"/>
  <c r="D3" i="38"/>
  <c r="D2" i="38"/>
  <c r="A4" i="38"/>
  <c r="D4" i="38" s="1"/>
  <c r="A5" i="38"/>
  <c r="D5" i="38" s="1"/>
  <c r="A6" i="38"/>
  <c r="A7" i="38" s="1"/>
  <c r="A8" i="38" s="1"/>
  <c r="A3" i="38"/>
  <c r="D3" i="7"/>
  <c r="D4" i="7"/>
  <c r="D5" i="7"/>
  <c r="D2" i="7"/>
  <c r="D3" i="8"/>
  <c r="D2" i="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B223" i="28"/>
  <c r="B224" i="28" s="1"/>
  <c r="B225" i="28" s="1"/>
  <c r="B226" i="28" s="1"/>
  <c r="B227" i="28" s="1"/>
  <c r="B228" i="28" s="1"/>
  <c r="B229" i="28" s="1"/>
  <c r="B230" i="28" s="1"/>
  <c r="B231" i="28" s="1"/>
  <c r="B232" i="28" s="1"/>
  <c r="B233" i="28" s="1"/>
  <c r="B234" i="28" s="1"/>
  <c r="B222" i="28"/>
  <c r="B216" i="28"/>
  <c r="B217" i="28"/>
  <c r="B218" i="28" s="1"/>
  <c r="B219" i="28" s="1"/>
  <c r="B220" i="28" s="1"/>
  <c r="B215" i="28"/>
  <c r="B148" i="28"/>
  <c r="B149" i="28" s="1"/>
  <c r="B150" i="28" s="1"/>
  <c r="B151" i="28" s="1"/>
  <c r="B152" i="28" s="1"/>
  <c r="B153" i="28" s="1"/>
  <c r="B154" i="28" s="1"/>
  <c r="B155" i="28" s="1"/>
  <c r="B156" i="28" s="1"/>
  <c r="B157" i="28" s="1"/>
  <c r="B158" i="28" s="1"/>
  <c r="B159" i="28" s="1"/>
  <c r="B160" i="28" s="1"/>
  <c r="B161" i="28" s="1"/>
  <c r="B162" i="28" s="1"/>
  <c r="B163" i="28" s="1"/>
  <c r="B164" i="28" s="1"/>
  <c r="B165" i="28" s="1"/>
  <c r="B166" i="28" s="1"/>
  <c r="B167" i="28" s="1"/>
  <c r="B168" i="28" s="1"/>
  <c r="B169" i="28" s="1"/>
  <c r="B170" i="28" s="1"/>
  <c r="B171" i="28" s="1"/>
  <c r="B172" i="28" s="1"/>
  <c r="B173" i="28" s="1"/>
  <c r="B174" i="28" s="1"/>
  <c r="B175" i="28" s="1"/>
  <c r="B176" i="28" s="1"/>
  <c r="B177" i="28" s="1"/>
  <c r="B178" i="28" s="1"/>
  <c r="B179" i="28" s="1"/>
  <c r="B180" i="28" s="1"/>
  <c r="B181" i="28" s="1"/>
  <c r="B182" i="28" s="1"/>
  <c r="B183" i="28" s="1"/>
  <c r="B184" i="28" s="1"/>
  <c r="B185" i="28" s="1"/>
  <c r="B186" i="28" s="1"/>
  <c r="B187" i="28" s="1"/>
  <c r="B188" i="28" s="1"/>
  <c r="B189" i="28" s="1"/>
  <c r="B190" i="28" s="1"/>
  <c r="B191" i="28" s="1"/>
  <c r="B192" i="28" s="1"/>
  <c r="B193" i="28" s="1"/>
  <c r="B194" i="28" s="1"/>
  <c r="B195" i="28" s="1"/>
  <c r="B196" i="28" s="1"/>
  <c r="B197" i="28" s="1"/>
  <c r="B198" i="28" s="1"/>
  <c r="B199" i="28" s="1"/>
  <c r="B200" i="28" s="1"/>
  <c r="B201" i="28" s="1"/>
  <c r="B202" i="28" s="1"/>
  <c r="B203" i="28" s="1"/>
  <c r="B204" i="28" s="1"/>
  <c r="B205" i="28" s="1"/>
  <c r="B206" i="28" s="1"/>
  <c r="B207" i="28" s="1"/>
  <c r="B208" i="28" s="1"/>
  <c r="B209" i="28" s="1"/>
  <c r="B210" i="28" s="1"/>
  <c r="B211" i="28" s="1"/>
  <c r="B212" i="28" s="1"/>
  <c r="B213" i="28" s="1"/>
  <c r="B147" i="28"/>
  <c r="B77" i="28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B96" i="28" s="1"/>
  <c r="B97" i="28" s="1"/>
  <c r="B98" i="28" s="1"/>
  <c r="B99" i="28" s="1"/>
  <c r="B100" i="28" s="1"/>
  <c r="B101" i="28" s="1"/>
  <c r="B102" i="28" s="1"/>
  <c r="B103" i="28" s="1"/>
  <c r="B104" i="28" s="1"/>
  <c r="B105" i="28" s="1"/>
  <c r="B106" i="28" s="1"/>
  <c r="B107" i="28" s="1"/>
  <c r="B108" i="28" s="1"/>
  <c r="B109" i="28" s="1"/>
  <c r="B110" i="28" s="1"/>
  <c r="B111" i="28" s="1"/>
  <c r="B112" i="28" s="1"/>
  <c r="B113" i="28" s="1"/>
  <c r="B114" i="28" s="1"/>
  <c r="B115" i="28" s="1"/>
  <c r="B116" i="28" s="1"/>
  <c r="B117" i="28" s="1"/>
  <c r="B118" i="28" s="1"/>
  <c r="B119" i="28" s="1"/>
  <c r="B120" i="28" s="1"/>
  <c r="B121" i="28" s="1"/>
  <c r="B122" i="28" s="1"/>
  <c r="B123" i="28" s="1"/>
  <c r="B124" i="28" s="1"/>
  <c r="B125" i="28" s="1"/>
  <c r="B126" i="28" s="1"/>
  <c r="B127" i="28" s="1"/>
  <c r="B128" i="28" s="1"/>
  <c r="B129" i="28" s="1"/>
  <c r="B130" i="28" s="1"/>
  <c r="B131" i="28" s="1"/>
  <c r="B132" i="28" s="1"/>
  <c r="B133" i="28" s="1"/>
  <c r="B134" i="28" s="1"/>
  <c r="B135" i="28" s="1"/>
  <c r="B136" i="28" s="1"/>
  <c r="B137" i="28" s="1"/>
  <c r="B138" i="28" s="1"/>
  <c r="B139" i="28" s="1"/>
  <c r="B140" i="28" s="1"/>
  <c r="B141" i="28" s="1"/>
  <c r="B142" i="28" s="1"/>
  <c r="B143" i="28" s="1"/>
  <c r="B4" i="28"/>
  <c r="B5" i="28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3" i="28"/>
  <c r="E2" i="28"/>
  <c r="A4" i="27"/>
  <c r="E4" i="27" s="1"/>
  <c r="A3" i="27"/>
  <c r="E3" i="27" s="1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" i="25"/>
  <c r="H3" i="24"/>
  <c r="H4" i="24"/>
  <c r="H5" i="24"/>
  <c r="H6" i="24"/>
  <c r="H7" i="24"/>
  <c r="H8" i="24"/>
  <c r="H9" i="24"/>
  <c r="H10" i="24"/>
  <c r="H11" i="24"/>
  <c r="H12" i="24"/>
  <c r="H2" i="24"/>
  <c r="A4" i="24"/>
  <c r="A5" i="24"/>
  <c r="A6" i="24" s="1"/>
  <c r="A7" i="24" s="1"/>
  <c r="A8" i="24" s="1"/>
  <c r="A9" i="24" s="1"/>
  <c r="A10" i="24" s="1"/>
  <c r="A11" i="24" s="1"/>
  <c r="A12" i="24" s="1"/>
  <c r="A3" i="24"/>
  <c r="D3" i="18"/>
  <c r="D4" i="18"/>
  <c r="D5" i="18"/>
  <c r="D6" i="18"/>
  <c r="D7" i="18"/>
  <c r="D2" i="18"/>
  <c r="D3" i="16"/>
  <c r="D4" i="16"/>
  <c r="D5" i="16"/>
  <c r="D6" i="16"/>
  <c r="D7" i="16"/>
  <c r="D2" i="16"/>
  <c r="A3" i="16"/>
  <c r="A4" i="16" s="1"/>
  <c r="A5" i="16" s="1"/>
  <c r="A6" i="16" s="1"/>
  <c r="A7" i="16" s="1"/>
  <c r="D3" i="15"/>
  <c r="D4" i="15"/>
  <c r="D5" i="15"/>
  <c r="D2" i="15"/>
  <c r="A4" i="15"/>
  <c r="A5" i="15" s="1"/>
  <c r="A3" i="15"/>
  <c r="D3" i="14"/>
  <c r="D4" i="14"/>
  <c r="D5" i="14"/>
  <c r="D6" i="14"/>
  <c r="D2" i="14"/>
  <c r="A4" i="14"/>
  <c r="A5" i="14"/>
  <c r="A6" i="14" s="1"/>
  <c r="A3" i="14"/>
  <c r="D3" i="13"/>
  <c r="D4" i="13"/>
  <c r="D2" i="13"/>
  <c r="D2" i="12"/>
  <c r="A3" i="13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3" i="12"/>
  <c r="D3" i="12" s="1"/>
  <c r="A3" i="10"/>
  <c r="A4" i="10" s="1"/>
  <c r="A3" i="8"/>
  <c r="A4" i="7"/>
  <c r="A5" i="7"/>
  <c r="A3" i="7"/>
  <c r="A45" i="41" l="1"/>
  <c r="D44" i="41"/>
  <c r="D56" i="37"/>
  <c r="A57" i="37"/>
  <c r="A43" i="33"/>
  <c r="D42" i="33"/>
  <c r="A21" i="33"/>
  <c r="D20" i="33"/>
  <c r="D4" i="33"/>
  <c r="A5" i="33"/>
  <c r="D8" i="38"/>
  <c r="A9" i="38"/>
  <c r="D7" i="38"/>
  <c r="D6" i="38"/>
  <c r="A212" i="31"/>
  <c r="A15" i="12"/>
  <c r="D14" i="12"/>
  <c r="D6" i="12"/>
  <c r="D13" i="12"/>
  <c r="D12" i="12"/>
  <c r="D4" i="12"/>
  <c r="D5" i="12"/>
  <c r="D11" i="12"/>
  <c r="D9" i="12"/>
  <c r="D10" i="12"/>
  <c r="D8" i="12"/>
  <c r="D7" i="12"/>
  <c r="A5" i="27"/>
  <c r="A4" i="44"/>
  <c r="B4" i="45"/>
  <c r="A7" i="45"/>
  <c r="A5" i="10"/>
  <c r="A6" i="10" s="1"/>
  <c r="A46" i="41" l="1"/>
  <c r="D45" i="41"/>
  <c r="A58" i="37"/>
  <c r="D57" i="37"/>
  <c r="A44" i="33"/>
  <c r="D43" i="33"/>
  <c r="A22" i="33"/>
  <c r="D21" i="33"/>
  <c r="D5" i="33"/>
  <c r="A6" i="33"/>
  <c r="D9" i="38"/>
  <c r="A10" i="38"/>
  <c r="A213" i="31"/>
  <c r="A16" i="12"/>
  <c r="D15" i="12"/>
  <c r="A6" i="27"/>
  <c r="E5" i="27"/>
  <c r="A5" i="44"/>
  <c r="E4" i="45"/>
  <c r="B5" i="45"/>
  <c r="A8" i="45"/>
  <c r="A7" i="10"/>
  <c r="D46" i="41" l="1"/>
  <c r="A47" i="41"/>
  <c r="A59" i="37"/>
  <c r="D59" i="37" s="1"/>
  <c r="D58" i="37"/>
  <c r="A45" i="33"/>
  <c r="D44" i="33"/>
  <c r="A23" i="33"/>
  <c r="D22" i="33"/>
  <c r="A7" i="33"/>
  <c r="D6" i="33"/>
  <c r="A11" i="38"/>
  <c r="D10" i="38"/>
  <c r="A214" i="31"/>
  <c r="A17" i="12"/>
  <c r="D16" i="12"/>
  <c r="A7" i="27"/>
  <c r="E6" i="27"/>
  <c r="A6" i="44"/>
  <c r="E5" i="45"/>
  <c r="B6" i="45"/>
  <c r="A9" i="45"/>
  <c r="A8" i="10"/>
  <c r="A48" i="41" l="1"/>
  <c r="D47" i="41"/>
  <c r="A46" i="33"/>
  <c r="D45" i="33"/>
  <c r="A24" i="33"/>
  <c r="D23" i="33"/>
  <c r="A8" i="33"/>
  <c r="D7" i="33"/>
  <c r="D11" i="38"/>
  <c r="A215" i="31"/>
  <c r="A18" i="12"/>
  <c r="D18" i="12" s="1"/>
  <c r="D17" i="12"/>
  <c r="A8" i="27"/>
  <c r="E7" i="27"/>
  <c r="A7" i="44"/>
  <c r="B7" i="45"/>
  <c r="E6" i="45"/>
  <c r="A10" i="45"/>
  <c r="A49" i="41" l="1"/>
  <c r="D49" i="41" s="1"/>
  <c r="D48" i="41"/>
  <c r="A47" i="33"/>
  <c r="D46" i="33"/>
  <c r="A25" i="33"/>
  <c r="D24" i="33"/>
  <c r="A9" i="33"/>
  <c r="D8" i="33"/>
  <c r="A216" i="31"/>
  <c r="A9" i="27"/>
  <c r="E8" i="27"/>
  <c r="A8" i="44"/>
  <c r="B8" i="45"/>
  <c r="E7" i="45"/>
  <c r="A11" i="45"/>
  <c r="A48" i="33" l="1"/>
  <c r="D47" i="33"/>
  <c r="A26" i="33"/>
  <c r="D25" i="33"/>
  <c r="A10" i="33"/>
  <c r="D9" i="33"/>
  <c r="A217" i="31"/>
  <c r="A10" i="27"/>
  <c r="E9" i="27"/>
  <c r="A9" i="44"/>
  <c r="B9" i="45"/>
  <c r="E8" i="45"/>
  <c r="A12" i="45"/>
  <c r="D48" i="33" l="1"/>
  <c r="A49" i="33"/>
  <c r="A27" i="33"/>
  <c r="D26" i="33"/>
  <c r="A11" i="33"/>
  <c r="D10" i="33"/>
  <c r="A218" i="31"/>
  <c r="A11" i="27"/>
  <c r="E10" i="27"/>
  <c r="A10" i="44"/>
  <c r="B10" i="45"/>
  <c r="E9" i="45"/>
  <c r="A13" i="45"/>
  <c r="D49" i="33" l="1"/>
  <c r="A50" i="33"/>
  <c r="A28" i="33"/>
  <c r="D27" i="33"/>
  <c r="A12" i="33"/>
  <c r="D11" i="33"/>
  <c r="A219" i="31"/>
  <c r="A12" i="27"/>
  <c r="E11" i="27"/>
  <c r="A11" i="44"/>
  <c r="B11" i="45"/>
  <c r="E10" i="45"/>
  <c r="A14" i="45"/>
  <c r="A51" i="33" l="1"/>
  <c r="D50" i="33"/>
  <c r="A29" i="33"/>
  <c r="D28" i="33"/>
  <c r="A13" i="33"/>
  <c r="D12" i="33"/>
  <c r="A220" i="31"/>
  <c r="A13" i="27"/>
  <c r="E12" i="27"/>
  <c r="A12" i="44"/>
  <c r="B12" i="45"/>
  <c r="E11" i="45"/>
  <c r="A15" i="45"/>
  <c r="A52" i="33" l="1"/>
  <c r="D51" i="33"/>
  <c r="A30" i="33"/>
  <c r="D29" i="33"/>
  <c r="A14" i="33"/>
  <c r="D13" i="33"/>
  <c r="A221" i="31"/>
  <c r="A14" i="27"/>
  <c r="E13" i="27"/>
  <c r="A13" i="44"/>
  <c r="B13" i="45"/>
  <c r="E12" i="45"/>
  <c r="A16" i="45"/>
  <c r="A53" i="33" l="1"/>
  <c r="D52" i="33"/>
  <c r="A31" i="33"/>
  <c r="D31" i="33" s="1"/>
  <c r="D30" i="33"/>
  <c r="A15" i="33"/>
  <c r="D14" i="33"/>
  <c r="A222" i="31"/>
  <c r="A15" i="27"/>
  <c r="E14" i="27"/>
  <c r="A14" i="44"/>
  <c r="B14" i="45"/>
  <c r="E13" i="45"/>
  <c r="A17" i="45"/>
  <c r="A54" i="33" l="1"/>
  <c r="D53" i="33"/>
  <c r="A16" i="33"/>
  <c r="D16" i="33" s="1"/>
  <c r="D15" i="33"/>
  <c r="A223" i="31"/>
  <c r="A16" i="27"/>
  <c r="E15" i="27"/>
  <c r="A15" i="44"/>
  <c r="B15" i="45"/>
  <c r="E14" i="45"/>
  <c r="A55" i="33" l="1"/>
  <c r="D54" i="33"/>
  <c r="A224" i="31"/>
  <c r="A17" i="27"/>
  <c r="E16" i="27"/>
  <c r="A16" i="44"/>
  <c r="B16" i="45"/>
  <c r="E15" i="45"/>
  <c r="A56" i="33" l="1"/>
  <c r="D55" i="33"/>
  <c r="A225" i="31"/>
  <c r="A18" i="27"/>
  <c r="E17" i="27"/>
  <c r="A17" i="44"/>
  <c r="B17" i="45"/>
  <c r="E17" i="45" s="1"/>
  <c r="E16" i="45"/>
  <c r="A57" i="33" l="1"/>
  <c r="D56" i="33"/>
  <c r="A226" i="31"/>
  <c r="E18" i="27"/>
  <c r="A19" i="27"/>
  <c r="A18" i="44"/>
  <c r="A58" i="33" l="1"/>
  <c r="D57" i="33"/>
  <c r="A227" i="31"/>
  <c r="A20" i="27"/>
  <c r="E19" i="27"/>
  <c r="A19" i="44"/>
  <c r="A59" i="33" l="1"/>
  <c r="D58" i="33"/>
  <c r="A228" i="31"/>
  <c r="A21" i="27"/>
  <c r="E20" i="27"/>
  <c r="A20" i="44"/>
  <c r="A60" i="33" l="1"/>
  <c r="D59" i="33"/>
  <c r="A229" i="31"/>
  <c r="A22" i="27"/>
  <c r="E21" i="27"/>
  <c r="A21" i="44"/>
  <c r="A61" i="33" l="1"/>
  <c r="D60" i="33"/>
  <c r="A230" i="31"/>
  <c r="A23" i="27"/>
  <c r="E22" i="27"/>
  <c r="A22" i="44"/>
  <c r="A62" i="33" l="1"/>
  <c r="D61" i="33"/>
  <c r="A231" i="31"/>
  <c r="A24" i="27"/>
  <c r="E23" i="27"/>
  <c r="A23" i="44"/>
  <c r="D62" i="33" l="1"/>
  <c r="A63" i="33"/>
  <c r="D63" i="33" s="1"/>
  <c r="A232" i="31"/>
  <c r="A25" i="27"/>
  <c r="E25" i="27" s="1"/>
  <c r="E24" i="27"/>
  <c r="A24" i="44"/>
  <c r="A233" i="31" l="1"/>
  <c r="A25" i="44"/>
  <c r="A234" i="31" l="1"/>
  <c r="A26" i="44"/>
  <c r="A235" i="31" l="1"/>
  <c r="A27" i="44"/>
  <c r="A236" i="31" l="1"/>
  <c r="A28" i="44"/>
  <c r="A237" i="31" l="1"/>
  <c r="A29" i="44"/>
  <c r="A238" i="31" l="1"/>
  <c r="A30" i="44"/>
  <c r="A239" i="31" l="1"/>
  <c r="A31" i="44"/>
  <c r="A240" i="31" l="1"/>
  <c r="A32" i="44"/>
  <c r="A241" i="31" l="1"/>
  <c r="A33" i="44"/>
  <c r="A242" i="31" l="1"/>
  <c r="A34" i="44"/>
  <c r="A243" i="31" l="1"/>
  <c r="A35" i="44"/>
  <c r="A244" i="31" l="1"/>
  <c r="A36" i="44"/>
  <c r="A245" i="31" l="1"/>
  <c r="A37" i="44"/>
  <c r="A246" i="31" l="1"/>
  <c r="A38" i="44"/>
  <c r="A247" i="31" l="1"/>
  <c r="A39" i="44"/>
  <c r="A248" i="31" l="1"/>
  <c r="A40" i="44"/>
  <c r="A249" i="31" l="1"/>
  <c r="A41" i="44"/>
  <c r="A250" i="31" l="1"/>
  <c r="A42" i="44"/>
  <c r="A251" i="31" l="1"/>
  <c r="A43" i="44"/>
  <c r="A252" i="31" l="1"/>
  <c r="A44" i="44"/>
  <c r="A253" i="31" l="1"/>
  <c r="A45" i="44"/>
  <c r="A254" i="31" l="1"/>
  <c r="A46" i="44"/>
  <c r="A255" i="31" l="1"/>
  <c r="A47" i="44"/>
  <c r="A256" i="31" l="1"/>
  <c r="A48" i="44"/>
  <c r="A257" i="31" l="1"/>
  <c r="A49" i="44"/>
  <c r="A258" i="31" l="1"/>
  <c r="A50" i="44"/>
  <c r="A259" i="31" l="1"/>
  <c r="A51" i="44"/>
  <c r="A260" i="31" l="1"/>
  <c r="A52" i="44"/>
  <c r="A261" i="31" l="1"/>
  <c r="A53" i="44"/>
  <c r="A262" i="31" l="1"/>
  <c r="A54" i="44"/>
  <c r="A263" i="31" l="1"/>
  <c r="A55" i="44"/>
  <c r="A264" i="31" l="1"/>
  <c r="A56" i="44"/>
  <c r="A265" i="31" l="1"/>
  <c r="A57" i="44"/>
  <c r="A266" i="31" l="1"/>
  <c r="A58" i="44"/>
  <c r="A267" i="31" l="1"/>
  <c r="A59" i="44"/>
  <c r="A268" i="31" l="1"/>
  <c r="A60" i="44"/>
  <c r="A269" i="31" l="1"/>
  <c r="A61" i="44"/>
  <c r="A270" i="31" l="1"/>
  <c r="A62" i="44"/>
  <c r="A271" i="31" l="1"/>
  <c r="A63" i="44"/>
  <c r="A272" i="31" l="1"/>
  <c r="A64" i="44"/>
  <c r="A273" i="31" l="1"/>
  <c r="A65" i="44"/>
  <c r="A274" i="31" l="1"/>
  <c r="A66" i="44"/>
  <c r="A275" i="31" l="1"/>
  <c r="A67" i="44"/>
  <c r="A276" i="31" l="1"/>
  <c r="A68" i="44"/>
  <c r="A277" i="31" l="1"/>
  <c r="A69" i="44"/>
  <c r="A278" i="31" l="1"/>
  <c r="A70" i="44"/>
  <c r="A279" i="31" l="1"/>
  <c r="A71" i="44"/>
  <c r="A280" i="31" l="1"/>
  <c r="A72" i="44"/>
  <c r="A281" i="31" l="1"/>
  <c r="A73" i="44"/>
  <c r="A282" i="31" l="1"/>
  <c r="A74" i="44"/>
  <c r="A283" i="31" l="1"/>
  <c r="A75" i="44"/>
  <c r="A284" i="31" l="1"/>
  <c r="A76" i="44"/>
  <c r="A285" i="31" l="1"/>
  <c r="A77" i="44"/>
  <c r="A286" i="31" l="1"/>
  <c r="A78" i="44"/>
  <c r="A287" i="31" l="1"/>
  <c r="A79" i="44"/>
  <c r="A288" i="31" l="1"/>
  <c r="A80" i="44"/>
  <c r="A289" i="31" l="1"/>
  <c r="A81" i="44"/>
  <c r="A290" i="31" l="1"/>
  <c r="A82" i="44"/>
  <c r="A291" i="31" l="1"/>
  <c r="A83" i="44"/>
  <c r="A292" i="31" l="1"/>
  <c r="A84" i="44"/>
  <c r="A293" i="31" l="1"/>
  <c r="A85" i="44"/>
  <c r="A294" i="31" l="1"/>
  <c r="A86" i="44"/>
  <c r="A295" i="31" l="1"/>
  <c r="A87" i="44"/>
  <c r="A296" i="31" l="1"/>
  <c r="A88" i="44"/>
  <c r="A297" i="31" l="1"/>
  <c r="A89" i="44"/>
  <c r="A298" i="31" l="1"/>
  <c r="A90" i="44"/>
  <c r="A91" i="44" l="1"/>
  <c r="A92" i="44" l="1"/>
  <c r="A93" i="44" l="1"/>
  <c r="A94" i="44" l="1"/>
  <c r="A95" i="44" l="1"/>
  <c r="A96" i="44" l="1"/>
  <c r="A97" i="44" l="1"/>
</calcChain>
</file>

<file path=xl/sharedStrings.xml><?xml version="1.0" encoding="utf-8"?>
<sst xmlns="http://schemas.openxmlformats.org/spreadsheetml/2006/main" count="3053" uniqueCount="410">
  <si>
    <t>Espécie</t>
  </si>
  <si>
    <t>Nome comum</t>
  </si>
  <si>
    <t>Variedade</t>
  </si>
  <si>
    <t>Tipo Plantação</t>
  </si>
  <si>
    <t>Sementeira/Plantação</t>
  </si>
  <si>
    <t>Poda</t>
  </si>
  <si>
    <t>Floração</t>
  </si>
  <si>
    <t>Colheita</t>
  </si>
  <si>
    <t>Prunus domestica</t>
  </si>
  <si>
    <t>Ameixoeira</t>
  </si>
  <si>
    <t>RAINHA CLAUDIA CARANGUEJEIRA</t>
  </si>
  <si>
    <t>Permanente</t>
  </si>
  <si>
    <t>Novembro a dezembro</t>
  </si>
  <si>
    <t>Fevereiro a março</t>
  </si>
  <si>
    <t>Julho a agosto</t>
  </si>
  <si>
    <t>PRESIDENT</t>
  </si>
  <si>
    <t>STANLEY</t>
  </si>
  <si>
    <t>ANGELENO</t>
  </si>
  <si>
    <t>BLACK BEAUTY</t>
  </si>
  <si>
    <t>BLACK STAR</t>
  </si>
  <si>
    <t>BLACK GOLD</t>
  </si>
  <si>
    <t>BLACK DIAMOND</t>
  </si>
  <si>
    <t>BLACK AMBER</t>
  </si>
  <si>
    <t>BLACK SPLENDOR</t>
  </si>
  <si>
    <t>FORTUNA</t>
  </si>
  <si>
    <t>FRIAR</t>
  </si>
  <si>
    <t>EL DORADO</t>
  </si>
  <si>
    <t>ELEPHANT HEART</t>
  </si>
  <si>
    <t>GOLDEN JAPAN</t>
  </si>
  <si>
    <t>HARRY PITCHON</t>
  </si>
  <si>
    <t>LAETITIA</t>
  </si>
  <si>
    <t>METLEY</t>
  </si>
  <si>
    <t>MIRABELLE DE NANCY</t>
  </si>
  <si>
    <t>QUEEN ROSE</t>
  </si>
  <si>
    <t>RED BEAUT</t>
  </si>
  <si>
    <t>SANTA ROSA</t>
  </si>
  <si>
    <t>SHIRO</t>
  </si>
  <si>
    <t>SUNGOLD</t>
  </si>
  <si>
    <t>WILSON PERFECTION</t>
  </si>
  <si>
    <t>AUTUMN GIANT</t>
  </si>
  <si>
    <t>Prunus armeniaca</t>
  </si>
  <si>
    <t>Damasqueiro</t>
  </si>
  <si>
    <t>BULIDA</t>
  </si>
  <si>
    <t>CANINO</t>
  </si>
  <si>
    <t>LIABAUD</t>
  </si>
  <si>
    <t>MAILLOT JAUNE</t>
  </si>
  <si>
    <t>POLONAIS</t>
  </si>
  <si>
    <t>Malus domestica</t>
  </si>
  <si>
    <t>Macieira</t>
  </si>
  <si>
    <t>AKANE</t>
  </si>
  <si>
    <t>Março a abril</t>
  </si>
  <si>
    <t>Agosto a setembro</t>
  </si>
  <si>
    <t>BELGOLDEN</t>
  </si>
  <si>
    <t>BRAVO DE ESMOLFE</t>
  </si>
  <si>
    <t>CASA NOVA DE ALCOBAÇA</t>
  </si>
  <si>
    <t>EROVAN</t>
  </si>
  <si>
    <t>FUJI</t>
  </si>
  <si>
    <t>GRANNY SMITH</t>
  </si>
  <si>
    <t>GOLDEN DELICIOUS</t>
  </si>
  <si>
    <t>HI-EARLY</t>
  </si>
  <si>
    <t>JONAGORED</t>
  </si>
  <si>
    <t>LYSGOLDEN</t>
  </si>
  <si>
    <t>MUTSU</t>
  </si>
  <si>
    <t>PORTA DA LOJA</t>
  </si>
  <si>
    <t>Janeiro</t>
  </si>
  <si>
    <t>Abril a maio</t>
  </si>
  <si>
    <t>REINETTE OU CANADA</t>
  </si>
  <si>
    <t>REINETTE OU GRAND FAY</t>
  </si>
  <si>
    <t>RISCADINHA DE PALMELA</t>
  </si>
  <si>
    <t>ROYAL GALA</t>
  </si>
  <si>
    <t>REDCHIEF</t>
  </si>
  <si>
    <t>STARKING</t>
  </si>
  <si>
    <t>SUMMER RED</t>
  </si>
  <si>
    <t>WELL'SPUR DELICIOUS</t>
  </si>
  <si>
    <t>NOIVA</t>
  </si>
  <si>
    <t>OLHO ABERTO</t>
  </si>
  <si>
    <t>CAMOESA ROSA</t>
  </si>
  <si>
    <t>MALÁPIO</t>
  </si>
  <si>
    <t>GRONHO DOCE</t>
  </si>
  <si>
    <t>PÉ DE BOI </t>
  </si>
  <si>
    <t>PINOVA</t>
  </si>
  <si>
    <t>PARDO LINDO</t>
  </si>
  <si>
    <t>PIPO DE BASTO</t>
  </si>
  <si>
    <t>PRIMA</t>
  </si>
  <si>
    <t>QUERINA</t>
  </si>
  <si>
    <t>VISTA BELLA</t>
  </si>
  <si>
    <t>GOLDEN SMOOTHEE</t>
  </si>
  <si>
    <t>GOLDEN SUPREMA</t>
  </si>
  <si>
    <t>GLOSTER 69</t>
  </si>
  <si>
    <t>FREEDOM</t>
  </si>
  <si>
    <t>Pyrus pyrifolia</t>
  </si>
  <si>
    <t>Pera Nashi</t>
  </si>
  <si>
    <t>SNINSEIKI</t>
  </si>
  <si>
    <t>KUMOI</t>
  </si>
  <si>
    <t>HOSUI</t>
  </si>
  <si>
    <t>NIJISSEIKI</t>
  </si>
  <si>
    <t>Daucus carota subsp. Sativus</t>
  </si>
  <si>
    <t>Cenoura</t>
  </si>
  <si>
    <t>Carson Hybrid</t>
  </si>
  <si>
    <t>Temporária</t>
  </si>
  <si>
    <t>80 dias</t>
  </si>
  <si>
    <t>Red Cored Chantenay</t>
  </si>
  <si>
    <t>Danvers Half Long</t>
  </si>
  <si>
    <t>Imperator 58</t>
  </si>
  <si>
    <t>Sugarsnax Hybrid</t>
  </si>
  <si>
    <t>Nelson Hybrid</t>
  </si>
  <si>
    <t>Scarlet Nantes</t>
  </si>
  <si>
    <t>Lupinus luteus</t>
  </si>
  <si>
    <t>Tremoço</t>
  </si>
  <si>
    <t>Amarelo</t>
  </si>
  <si>
    <t>Lupinus albus</t>
  </si>
  <si>
    <t>Branco</t>
  </si>
  <si>
    <t>Zea mays</t>
  </si>
  <si>
    <t>Milho</t>
  </si>
  <si>
    <t>MAS 24.C</t>
  </si>
  <si>
    <t>Abril a junho</t>
  </si>
  <si>
    <t>Julho a setembro</t>
  </si>
  <si>
    <t>Doce Golden Bantam</t>
  </si>
  <si>
    <t>Brassica rapa</t>
  </si>
  <si>
    <t>Nabo greleiro</t>
  </si>
  <si>
    <t>Senhora Conceição</t>
  </si>
  <si>
    <t>Março a setembro</t>
  </si>
  <si>
    <t>Junho a fevereiro</t>
  </si>
  <si>
    <t>Olea europaea</t>
  </si>
  <si>
    <t>Oliveira</t>
  </si>
  <si>
    <t>COBRANÇOSA</t>
  </si>
  <si>
    <t>Outubro a novembro</t>
  </si>
  <si>
    <t>ARBEQUINA</t>
  </si>
  <si>
    <t>HOJIBLANCA</t>
  </si>
  <si>
    <t>NEGRINHA DO FREIXO</t>
  </si>
  <si>
    <t>PICUAL</t>
  </si>
  <si>
    <t>MAÇANILHA</t>
  </si>
  <si>
    <t>CONSERVA DE ELVAS</t>
  </si>
  <si>
    <t>Galega </t>
  </si>
  <si>
    <t>Designação</t>
  </si>
  <si>
    <t>Fabricante</t>
  </si>
  <si>
    <t>Formato</t>
  </si>
  <si>
    <t>Tipo</t>
  </si>
  <si>
    <t>Aplicação</t>
  </si>
  <si>
    <t>C1</t>
  </si>
  <si>
    <t>Perc.</t>
  </si>
  <si>
    <t>C2</t>
  </si>
  <si>
    <t>C3</t>
  </si>
  <si>
    <t>C4</t>
  </si>
  <si>
    <t>Calda Bordalesa ASCENZA</t>
  </si>
  <si>
    <t>ASCENZA</t>
  </si>
  <si>
    <t>Pó molhável</t>
  </si>
  <si>
    <t>Fitofármaco</t>
  </si>
  <si>
    <t>Fungicida</t>
  </si>
  <si>
    <t>CU</t>
  </si>
  <si>
    <t>Enxofre Bayer 80 WG</t>
  </si>
  <si>
    <t>Bayer</t>
  </si>
  <si>
    <t>S</t>
  </si>
  <si>
    <t>Patentkali</t>
  </si>
  <si>
    <t>K+S</t>
  </si>
  <si>
    <t>Granulado</t>
  </si>
  <si>
    <t>Adubo</t>
  </si>
  <si>
    <t>Adubo solo</t>
  </si>
  <si>
    <t>K</t>
  </si>
  <si>
    <t>Mg</t>
  </si>
  <si>
    <t>ESTA Kieserit</t>
  </si>
  <si>
    <t>EPSO Microtop</t>
  </si>
  <si>
    <t>Adubo foliar+Fertirrega</t>
  </si>
  <si>
    <t>B</t>
  </si>
  <si>
    <t>Mn</t>
  </si>
  <si>
    <t>EPSO Top</t>
  </si>
  <si>
    <t>Adubo foliar</t>
  </si>
  <si>
    <t>Biocal CaCo3</t>
  </si>
  <si>
    <t>Biocal</t>
  </si>
  <si>
    <t>Corretor</t>
  </si>
  <si>
    <t>Correção solo</t>
  </si>
  <si>
    <t>CaCO3</t>
  </si>
  <si>
    <t>MgCO3</t>
  </si>
  <si>
    <t>Biocal Composto</t>
  </si>
  <si>
    <t>Pó</t>
  </si>
  <si>
    <t>MgO</t>
  </si>
  <si>
    <t>ID</t>
  </si>
  <si>
    <t>Unidade</t>
  </si>
  <si>
    <t>Parcela</t>
  </si>
  <si>
    <t>Campo da bouça</t>
  </si>
  <si>
    <t>ha</t>
  </si>
  <si>
    <t>Campo grande</t>
  </si>
  <si>
    <t>Campo do poço</t>
  </si>
  <si>
    <t>Lameiro da ponte</t>
  </si>
  <si>
    <t>Lameiro do moinho</t>
  </si>
  <si>
    <t>Armazém</t>
  </si>
  <si>
    <t>Espigueiro</t>
  </si>
  <si>
    <t>m2</t>
  </si>
  <si>
    <t>Armazém novo</t>
  </si>
  <si>
    <t>Garagem</t>
  </si>
  <si>
    <t>Armazém grande</t>
  </si>
  <si>
    <t>Moinho</t>
  </si>
  <si>
    <t>Rega</t>
  </si>
  <si>
    <t>Tanque do campo grande</t>
  </si>
  <si>
    <t>m3</t>
  </si>
  <si>
    <t>Cultura</t>
  </si>
  <si>
    <t>Data Inicial</t>
  </si>
  <si>
    <t>Data Final</t>
  </si>
  <si>
    <t>Quantidade</t>
  </si>
  <si>
    <t>Unidades</t>
  </si>
  <si>
    <t>Campo Grande</t>
  </si>
  <si>
    <t>Oliveira Galega</t>
  </si>
  <si>
    <t>un</t>
  </si>
  <si>
    <t>Oliveira Picual</t>
  </si>
  <si>
    <t>Macieira Jonagored</t>
  </si>
  <si>
    <t>Macieira Fuji</t>
  </si>
  <si>
    <t>Macieira Royal Gala</t>
  </si>
  <si>
    <t>Tremoço Amarelo</t>
  </si>
  <si>
    <t>Milho Doce Golden Bantam</t>
  </si>
  <si>
    <t>ID Parcela</t>
  </si>
  <si>
    <t>Operação</t>
  </si>
  <si>
    <t>Modo</t>
  </si>
  <si>
    <t>Data</t>
  </si>
  <si>
    <t>Fator de produção</t>
  </si>
  <si>
    <t>Plantação</t>
  </si>
  <si>
    <t>Sementeira</t>
  </si>
  <si>
    <t>Incorporação no solo</t>
  </si>
  <si>
    <t>Fertilização</t>
  </si>
  <si>
    <t>Foliar</t>
  </si>
  <si>
    <t>kg</t>
  </si>
  <si>
    <t>Horta nova</t>
  </si>
  <si>
    <t>Horta Nova</t>
  </si>
  <si>
    <t>Cenoura Scarlet Nantes</t>
  </si>
  <si>
    <t>Cenoura Nelson Hybrid</t>
  </si>
  <si>
    <t>Nabo</t>
  </si>
  <si>
    <t>S. Cosme</t>
  </si>
  <si>
    <t>Fevereiro a abril, agosto a outubro</t>
  </si>
  <si>
    <t>90 dias</t>
  </si>
  <si>
    <t>Nabo S. Cosme</t>
  </si>
  <si>
    <t>Solo</t>
  </si>
  <si>
    <t>Sonata</t>
  </si>
  <si>
    <t>Líquido</t>
  </si>
  <si>
    <t>Bacillus pumilus</t>
  </si>
  <si>
    <t xml:space="preserve">FLiPPER </t>
  </si>
  <si>
    <t>Insecticida</t>
  </si>
  <si>
    <t>Emulsão de óleo em água</t>
  </si>
  <si>
    <t>Ácidos gordos (na forma de sais de potássio)</t>
  </si>
  <si>
    <t>Terpenóides</t>
  </si>
  <si>
    <t>Requiem Prime</t>
  </si>
  <si>
    <t>Nabo greleiro Senhora Conceição</t>
  </si>
  <si>
    <t>Milho MAS 24.C</t>
  </si>
  <si>
    <t>Vitis vinifera</t>
  </si>
  <si>
    <t>Videira</t>
  </si>
  <si>
    <t>Dona Maria</t>
  </si>
  <si>
    <t>Maio</t>
  </si>
  <si>
    <t>Dezembro a janeiro</t>
  </si>
  <si>
    <t>Junho a agosto</t>
  </si>
  <si>
    <t>Vinha</t>
  </si>
  <si>
    <t>Videira Dona Maria</t>
  </si>
  <si>
    <t>Cardinal</t>
  </si>
  <si>
    <t>Dimensão</t>
  </si>
  <si>
    <t>Poço da bouça</t>
  </si>
  <si>
    <t>Videira Cardinal</t>
  </si>
  <si>
    <t>Aplicação fitofármaco</t>
  </si>
  <si>
    <t>Cenoura Sugarsnax Hybrid</t>
  </si>
  <si>
    <t>Cenoura Danvers Half Long</t>
  </si>
  <si>
    <t>periodTypeId</t>
  </si>
  <si>
    <t>designation</t>
  </si>
  <si>
    <t>Plantation Period</t>
  </si>
  <si>
    <t>Pruning Period</t>
  </si>
  <si>
    <t>Flowering Period</t>
  </si>
  <si>
    <t>Harvest Period</t>
  </si>
  <si>
    <t>cropTypeId</t>
  </si>
  <si>
    <t>plotId</t>
  </si>
  <si>
    <t>area</t>
  </si>
  <si>
    <t>sectorId</t>
  </si>
  <si>
    <t>substanceId</t>
  </si>
  <si>
    <t>SQL</t>
  </si>
  <si>
    <t>Substance</t>
  </si>
  <si>
    <t>Crop</t>
  </si>
  <si>
    <t>productionFactorTypeId</t>
  </si>
  <si>
    <t>ProductionFactor</t>
  </si>
  <si>
    <t>formatId</t>
  </si>
  <si>
    <t>Format</t>
  </si>
  <si>
    <t>manufacturerId</t>
  </si>
  <si>
    <t>Manufacturer</t>
  </si>
  <si>
    <t>applicationId</t>
  </si>
  <si>
    <t>Application</t>
  </si>
  <si>
    <t>operationTypeId</t>
  </si>
  <si>
    <t>OperationType</t>
  </si>
  <si>
    <t>buildingId</t>
  </si>
  <si>
    <t>Building</t>
  </si>
  <si>
    <t>productionFactorId</t>
  </si>
  <si>
    <t>percentage</t>
  </si>
  <si>
    <t>0.2</t>
  </si>
  <si>
    <t>0.8</t>
  </si>
  <si>
    <t>0.249</t>
  </si>
  <si>
    <t>0.151</t>
  </si>
  <si>
    <t>0.09</t>
  </si>
  <si>
    <t>0.096</t>
  </si>
  <si>
    <t>0.882</t>
  </si>
  <si>
    <t>0.717</t>
  </si>
  <si>
    <t>0.9774</t>
  </si>
  <si>
    <t>0.478</t>
  </si>
  <si>
    <t>0.1442</t>
  </si>
  <si>
    <t>0.06</t>
  </si>
  <si>
    <t>0.208</t>
  </si>
  <si>
    <t>0.124</t>
  </si>
  <si>
    <t>0.13</t>
  </si>
  <si>
    <t>0.019</t>
  </si>
  <si>
    <t>0.148</t>
  </si>
  <si>
    <t>0.176</t>
  </si>
  <si>
    <t>0.009</t>
  </si>
  <si>
    <t>0.079</t>
  </si>
  <si>
    <t>0.01</t>
  </si>
  <si>
    <t>SubstanceDataSheet</t>
  </si>
  <si>
    <t>plantId</t>
  </si>
  <si>
    <t>species</t>
  </si>
  <si>
    <t>commonName</t>
  </si>
  <si>
    <t>Plant</t>
  </si>
  <si>
    <t>WELLSPUR DELICIOUS</t>
  </si>
  <si>
    <t>Galega</t>
  </si>
  <si>
    <t>value</t>
  </si>
  <si>
    <t>Period</t>
  </si>
  <si>
    <t>cropId</t>
  </si>
  <si>
    <t>maximumFlow</t>
  </si>
  <si>
    <t>numberOfAnimals</t>
  </si>
  <si>
    <t>doorWidth</t>
  </si>
  <si>
    <t>doorHeight</t>
  </si>
  <si>
    <t>initialDate</t>
  </si>
  <si>
    <t>CropFinalDate</t>
  </si>
  <si>
    <t>operationId</t>
  </si>
  <si>
    <t>operationDate</t>
  </si>
  <si>
    <t>amount</t>
  </si>
  <si>
    <t>PeriodType</t>
  </si>
  <si>
    <t>CropType</t>
  </si>
  <si>
    <t>Plot</t>
  </si>
  <si>
    <t>Abóbora manteiga</t>
  </si>
  <si>
    <t>Butternut</t>
  </si>
  <si>
    <t>Cucurbita moschata</t>
  </si>
  <si>
    <t>Operation</t>
  </si>
  <si>
    <t>SectorIrrigation</t>
  </si>
  <si>
    <t>PlotInSector</t>
  </si>
  <si>
    <t>ProductionFactorAppliance</t>
  </si>
  <si>
    <t>fertilizationModeId</t>
  </si>
  <si>
    <t>FertilizationMode</t>
  </si>
  <si>
    <t>Fertilization</t>
  </si>
  <si>
    <t>productId</t>
  </si>
  <si>
    <t>Harvest</t>
  </si>
  <si>
    <t>Plantation</t>
  </si>
  <si>
    <t>Sector</t>
  </si>
  <si>
    <t>SectorFinalDate</t>
  </si>
  <si>
    <t>plantVarietyId</t>
  </si>
  <si>
    <t>PlantVariety</t>
  </si>
  <si>
    <t>unit</t>
  </si>
  <si>
    <t>0.4</t>
  </si>
  <si>
    <t>0.9</t>
  </si>
  <si>
    <t>3.5</t>
  </si>
  <si>
    <t>1.5</t>
  </si>
  <si>
    <t>2.5</t>
  </si>
  <si>
    <t>4.5</t>
  </si>
  <si>
    <t>1.2</t>
  </si>
  <si>
    <t>0.6</t>
  </si>
  <si>
    <t>1.3</t>
  </si>
  <si>
    <t>5.5</t>
  </si>
  <si>
    <t>Campo Novo</t>
  </si>
  <si>
    <t>1.1</t>
  </si>
  <si>
    <t>0.3</t>
  </si>
  <si>
    <t>Product</t>
  </si>
  <si>
    <t>Azeitona Galega</t>
  </si>
  <si>
    <t>Azeitona Picual</t>
  </si>
  <si>
    <t>Maçã Jonagored</t>
  </si>
  <si>
    <t>Maçã Fuji</t>
  </si>
  <si>
    <t>Maçã Royal Gala</t>
  </si>
  <si>
    <t>Uva Dona Maria</t>
  </si>
  <si>
    <t>Uva Cardinal</t>
  </si>
  <si>
    <t>Abóbora Manteiga</t>
  </si>
  <si>
    <t>Oliveira Arbquina</t>
  </si>
  <si>
    <t>Macieira Pipo de Basto</t>
  </si>
  <si>
    <t>Macieira Porta da Loja</t>
  </si>
  <si>
    <t>Macieira Malápio</t>
  </si>
  <si>
    <t>Macieira Canada</t>
  </si>
  <si>
    <t>Macieira Grand Fay</t>
  </si>
  <si>
    <t>Macieira Gronho Doce</t>
  </si>
  <si>
    <t>Fertimax Extrume de Cavalo</t>
  </si>
  <si>
    <t>BIOFERTIL N6</t>
  </si>
  <si>
    <t>Nutrofertil</t>
  </si>
  <si>
    <t>Matéria orgânica</t>
  </si>
  <si>
    <t>Azoto orgânico (N)</t>
  </si>
  <si>
    <t>Fósforo total (P2O5)</t>
  </si>
  <si>
    <t>Potássio total (K2O)</t>
  </si>
  <si>
    <t>Cálcio total (Ca)</t>
  </si>
  <si>
    <t>0.5</t>
  </si>
  <si>
    <t>0.03</t>
  </si>
  <si>
    <t>0.008</t>
  </si>
  <si>
    <t>0.004</t>
  </si>
  <si>
    <t>0.016</t>
  </si>
  <si>
    <t>0.003</t>
  </si>
  <si>
    <t>0.00004</t>
  </si>
  <si>
    <t>0.53</t>
  </si>
  <si>
    <t>0.064</t>
  </si>
  <si>
    <t>0.025</t>
  </si>
  <si>
    <t>0.024</t>
  </si>
  <si>
    <t>0.00002</t>
  </si>
  <si>
    <t>Azeitona Arbquina</t>
  </si>
  <si>
    <t>Maçã Pipo de Basto</t>
  </si>
  <si>
    <t>Maçã Porta da Loja</t>
  </si>
  <si>
    <t>Maçã Malápio</t>
  </si>
  <si>
    <t>Maçã Canada</t>
  </si>
  <si>
    <t>Maçã Grand Fay</t>
  </si>
  <si>
    <t>Maçã Gronho Doce</t>
  </si>
  <si>
    <t>Monda</t>
  </si>
  <si>
    <t>Mobilização do solo</t>
  </si>
  <si>
    <t>Aplicação de fitofármaco</t>
  </si>
  <si>
    <t>min</t>
  </si>
  <si>
    <t>Semeadura</t>
  </si>
  <si>
    <t>ProductionFactorType</t>
  </si>
  <si>
    <t>0.15</t>
  </si>
  <si>
    <t>0.1</t>
  </si>
  <si>
    <t>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</si>
</sst>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74F46-7FB7-481B-9DAE-CE325D568C4A}">
  <dimension ref="A1:H96"/>
  <sheetViews>
    <sheetView topLeftCell="A79" workbookViewId="0">
      <selection activeCell="B105" sqref="B105"/>
    </sheetView>
  </sheetViews>
  <sheetFormatPr defaultRowHeight="14.4" x14ac:dyDescent="0.3"/>
  <cols>
    <col min="1" max="1" width="25.33203125" bestFit="1" customWidth="1"/>
    <col min="2" max="2" width="25.33203125" customWidth="1"/>
    <col min="3" max="3" width="29.88671875" bestFit="1" customWidth="1"/>
    <col min="4" max="4" width="13.109375" bestFit="1" customWidth="1"/>
    <col min="5" max="5" width="19.33203125" bestFit="1" customWidth="1"/>
    <col min="6" max="6" width="20.33203125" bestFit="1" customWidth="1"/>
    <col min="7" max="7" width="15.88671875" bestFit="1" customWidth="1"/>
    <col min="8" max="8" width="19.88671875" bestFit="1" customWidth="1"/>
    <col min="9" max="9" width="10.332031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</row>
    <row r="3" spans="1:8" x14ac:dyDescent="0.3">
      <c r="A3" t="s">
        <v>8</v>
      </c>
      <c r="B3" t="s">
        <v>9</v>
      </c>
      <c r="C3" t="s">
        <v>15</v>
      </c>
      <c r="D3" t="s">
        <v>11</v>
      </c>
      <c r="F3" t="s">
        <v>12</v>
      </c>
      <c r="G3" t="s">
        <v>13</v>
      </c>
      <c r="H3" t="s">
        <v>14</v>
      </c>
    </row>
    <row r="4" spans="1:8" x14ac:dyDescent="0.3">
      <c r="A4" t="s">
        <v>8</v>
      </c>
      <c r="B4" t="s">
        <v>9</v>
      </c>
      <c r="C4" t="s">
        <v>16</v>
      </c>
      <c r="D4" t="s">
        <v>11</v>
      </c>
      <c r="F4" t="s">
        <v>12</v>
      </c>
      <c r="G4" t="s">
        <v>13</v>
      </c>
      <c r="H4" t="s">
        <v>14</v>
      </c>
    </row>
    <row r="5" spans="1:8" x14ac:dyDescent="0.3">
      <c r="A5" t="s">
        <v>8</v>
      </c>
      <c r="B5" t="s">
        <v>9</v>
      </c>
      <c r="C5" t="s">
        <v>17</v>
      </c>
      <c r="D5" t="s">
        <v>11</v>
      </c>
      <c r="F5" t="s">
        <v>12</v>
      </c>
      <c r="G5" t="s">
        <v>13</v>
      </c>
      <c r="H5" t="s">
        <v>14</v>
      </c>
    </row>
    <row r="6" spans="1:8" x14ac:dyDescent="0.3">
      <c r="A6" t="s">
        <v>8</v>
      </c>
      <c r="B6" t="s">
        <v>9</v>
      </c>
      <c r="C6" t="s">
        <v>18</v>
      </c>
      <c r="D6" t="s">
        <v>11</v>
      </c>
      <c r="F6" t="s">
        <v>12</v>
      </c>
      <c r="G6" t="s">
        <v>13</v>
      </c>
      <c r="H6" t="s">
        <v>14</v>
      </c>
    </row>
    <row r="7" spans="1:8" x14ac:dyDescent="0.3">
      <c r="A7" t="s">
        <v>8</v>
      </c>
      <c r="B7" t="s">
        <v>9</v>
      </c>
      <c r="C7" t="s">
        <v>19</v>
      </c>
      <c r="D7" t="s">
        <v>11</v>
      </c>
      <c r="F7" t="s">
        <v>12</v>
      </c>
      <c r="G7" t="s">
        <v>13</v>
      </c>
      <c r="H7" t="s">
        <v>14</v>
      </c>
    </row>
    <row r="8" spans="1:8" x14ac:dyDescent="0.3">
      <c r="A8" t="s">
        <v>8</v>
      </c>
      <c r="B8" t="s">
        <v>9</v>
      </c>
      <c r="C8" t="s">
        <v>20</v>
      </c>
      <c r="D8" t="s">
        <v>11</v>
      </c>
      <c r="F8" t="s">
        <v>12</v>
      </c>
      <c r="G8" t="s">
        <v>13</v>
      </c>
      <c r="H8" t="s">
        <v>14</v>
      </c>
    </row>
    <row r="9" spans="1:8" x14ac:dyDescent="0.3">
      <c r="A9" t="s">
        <v>8</v>
      </c>
      <c r="B9" t="s">
        <v>9</v>
      </c>
      <c r="C9" t="s">
        <v>21</v>
      </c>
      <c r="D9" t="s">
        <v>11</v>
      </c>
      <c r="F9" t="s">
        <v>12</v>
      </c>
      <c r="G9" t="s">
        <v>13</v>
      </c>
      <c r="H9" t="s">
        <v>14</v>
      </c>
    </row>
    <row r="10" spans="1:8" x14ac:dyDescent="0.3">
      <c r="A10" t="s">
        <v>8</v>
      </c>
      <c r="B10" t="s">
        <v>9</v>
      </c>
      <c r="C10" t="s">
        <v>22</v>
      </c>
      <c r="D10" t="s">
        <v>11</v>
      </c>
      <c r="F10" t="s">
        <v>12</v>
      </c>
      <c r="G10" t="s">
        <v>13</v>
      </c>
      <c r="H10" t="s">
        <v>14</v>
      </c>
    </row>
    <row r="11" spans="1:8" x14ac:dyDescent="0.3">
      <c r="A11" t="s">
        <v>8</v>
      </c>
      <c r="B11" t="s">
        <v>9</v>
      </c>
      <c r="C11" t="s">
        <v>23</v>
      </c>
      <c r="D11" t="s">
        <v>11</v>
      </c>
      <c r="F11" t="s">
        <v>12</v>
      </c>
      <c r="G11" t="s">
        <v>13</v>
      </c>
      <c r="H11" t="s">
        <v>14</v>
      </c>
    </row>
    <row r="12" spans="1:8" x14ac:dyDescent="0.3">
      <c r="A12" t="s">
        <v>8</v>
      </c>
      <c r="B12" t="s">
        <v>9</v>
      </c>
      <c r="C12" t="s">
        <v>24</v>
      </c>
      <c r="D12" t="s">
        <v>11</v>
      </c>
      <c r="F12" t="s">
        <v>12</v>
      </c>
      <c r="G12" t="s">
        <v>13</v>
      </c>
      <c r="H12" t="s">
        <v>14</v>
      </c>
    </row>
    <row r="13" spans="1:8" x14ac:dyDescent="0.3">
      <c r="A13" t="s">
        <v>8</v>
      </c>
      <c r="B13" t="s">
        <v>9</v>
      </c>
      <c r="C13" t="s">
        <v>25</v>
      </c>
      <c r="D13" t="s">
        <v>11</v>
      </c>
      <c r="F13" t="s">
        <v>12</v>
      </c>
      <c r="G13" t="s">
        <v>13</v>
      </c>
      <c r="H13" t="s">
        <v>14</v>
      </c>
    </row>
    <row r="14" spans="1:8" x14ac:dyDescent="0.3">
      <c r="A14" t="s">
        <v>8</v>
      </c>
      <c r="B14" t="s">
        <v>9</v>
      </c>
      <c r="C14" t="s">
        <v>26</v>
      </c>
      <c r="D14" t="s">
        <v>11</v>
      </c>
      <c r="F14" t="s">
        <v>12</v>
      </c>
      <c r="G14" t="s">
        <v>13</v>
      </c>
      <c r="H14" t="s">
        <v>14</v>
      </c>
    </row>
    <row r="15" spans="1:8" x14ac:dyDescent="0.3">
      <c r="A15" t="s">
        <v>8</v>
      </c>
      <c r="B15" t="s">
        <v>9</v>
      </c>
      <c r="C15" t="s">
        <v>27</v>
      </c>
      <c r="D15" t="s">
        <v>11</v>
      </c>
      <c r="F15" t="s">
        <v>12</v>
      </c>
      <c r="G15" t="s">
        <v>13</v>
      </c>
      <c r="H15" t="s">
        <v>14</v>
      </c>
    </row>
    <row r="16" spans="1:8" x14ac:dyDescent="0.3">
      <c r="A16" t="s">
        <v>8</v>
      </c>
      <c r="B16" t="s">
        <v>9</v>
      </c>
      <c r="C16" t="s">
        <v>28</v>
      </c>
      <c r="D16" t="s">
        <v>11</v>
      </c>
      <c r="F16" t="s">
        <v>12</v>
      </c>
      <c r="G16" t="s">
        <v>13</v>
      </c>
      <c r="H16" t="s">
        <v>14</v>
      </c>
    </row>
    <row r="17" spans="1:8" x14ac:dyDescent="0.3">
      <c r="A17" t="s">
        <v>8</v>
      </c>
      <c r="B17" t="s">
        <v>9</v>
      </c>
      <c r="C17" t="s">
        <v>29</v>
      </c>
      <c r="D17" t="s">
        <v>11</v>
      </c>
      <c r="F17" t="s">
        <v>12</v>
      </c>
      <c r="G17" t="s">
        <v>13</v>
      </c>
      <c r="H17" t="s">
        <v>14</v>
      </c>
    </row>
    <row r="18" spans="1:8" x14ac:dyDescent="0.3">
      <c r="A18" t="s">
        <v>8</v>
      </c>
      <c r="B18" t="s">
        <v>9</v>
      </c>
      <c r="C18" t="s">
        <v>30</v>
      </c>
      <c r="D18" t="s">
        <v>11</v>
      </c>
      <c r="F18" t="s">
        <v>12</v>
      </c>
      <c r="G18" t="s">
        <v>13</v>
      </c>
      <c r="H18" t="s">
        <v>14</v>
      </c>
    </row>
    <row r="19" spans="1:8" x14ac:dyDescent="0.3">
      <c r="A19" t="s">
        <v>8</v>
      </c>
      <c r="B19" t="s">
        <v>9</v>
      </c>
      <c r="C19" t="s">
        <v>31</v>
      </c>
      <c r="D19" t="s">
        <v>11</v>
      </c>
      <c r="F19" t="s">
        <v>12</v>
      </c>
      <c r="G19" t="s">
        <v>13</v>
      </c>
      <c r="H19" t="s">
        <v>14</v>
      </c>
    </row>
    <row r="20" spans="1:8" x14ac:dyDescent="0.3">
      <c r="A20" t="s">
        <v>8</v>
      </c>
      <c r="B20" t="s">
        <v>9</v>
      </c>
      <c r="C20" t="s">
        <v>32</v>
      </c>
      <c r="D20" t="s">
        <v>11</v>
      </c>
      <c r="F20" t="s">
        <v>12</v>
      </c>
      <c r="G20" t="s">
        <v>13</v>
      </c>
      <c r="H20" t="s">
        <v>14</v>
      </c>
    </row>
    <row r="21" spans="1:8" x14ac:dyDescent="0.3">
      <c r="A21" t="s">
        <v>8</v>
      </c>
      <c r="B21" t="s">
        <v>9</v>
      </c>
      <c r="C21" t="s">
        <v>33</v>
      </c>
      <c r="D21" t="s">
        <v>11</v>
      </c>
      <c r="F21" t="s">
        <v>12</v>
      </c>
      <c r="G21" t="s">
        <v>13</v>
      </c>
      <c r="H21" t="s">
        <v>14</v>
      </c>
    </row>
    <row r="22" spans="1:8" x14ac:dyDescent="0.3">
      <c r="A22" t="s">
        <v>8</v>
      </c>
      <c r="B22" t="s">
        <v>9</v>
      </c>
      <c r="C22" t="s">
        <v>34</v>
      </c>
      <c r="D22" t="s">
        <v>11</v>
      </c>
      <c r="F22" t="s">
        <v>12</v>
      </c>
      <c r="G22" t="s">
        <v>13</v>
      </c>
      <c r="H22" t="s">
        <v>14</v>
      </c>
    </row>
    <row r="23" spans="1:8" x14ac:dyDescent="0.3">
      <c r="A23" t="s">
        <v>8</v>
      </c>
      <c r="B23" t="s">
        <v>9</v>
      </c>
      <c r="C23" t="s">
        <v>35</v>
      </c>
      <c r="D23" t="s">
        <v>11</v>
      </c>
      <c r="F23" t="s">
        <v>12</v>
      </c>
      <c r="G23" t="s">
        <v>13</v>
      </c>
      <c r="H23" t="s">
        <v>14</v>
      </c>
    </row>
    <row r="24" spans="1:8" x14ac:dyDescent="0.3">
      <c r="A24" t="s">
        <v>8</v>
      </c>
      <c r="B24" t="s">
        <v>9</v>
      </c>
      <c r="C24" t="s">
        <v>36</v>
      </c>
      <c r="D24" t="s">
        <v>11</v>
      </c>
      <c r="F24" t="s">
        <v>12</v>
      </c>
      <c r="G24" t="s">
        <v>13</v>
      </c>
      <c r="H24" t="s">
        <v>14</v>
      </c>
    </row>
    <row r="25" spans="1:8" x14ac:dyDescent="0.3">
      <c r="A25" t="s">
        <v>8</v>
      </c>
      <c r="B25" t="s">
        <v>9</v>
      </c>
      <c r="C25" t="s">
        <v>37</v>
      </c>
      <c r="D25" t="s">
        <v>11</v>
      </c>
      <c r="F25" t="s">
        <v>12</v>
      </c>
      <c r="G25" t="s">
        <v>13</v>
      </c>
      <c r="H25" t="s">
        <v>14</v>
      </c>
    </row>
    <row r="26" spans="1:8" x14ac:dyDescent="0.3">
      <c r="A26" t="s">
        <v>8</v>
      </c>
      <c r="B26" t="s">
        <v>9</v>
      </c>
      <c r="C26" t="s">
        <v>38</v>
      </c>
      <c r="D26" t="s">
        <v>11</v>
      </c>
      <c r="F26" t="s">
        <v>12</v>
      </c>
      <c r="G26" t="s">
        <v>13</v>
      </c>
      <c r="H26" t="s">
        <v>14</v>
      </c>
    </row>
    <row r="27" spans="1:8" x14ac:dyDescent="0.3">
      <c r="A27" t="s">
        <v>8</v>
      </c>
      <c r="B27" t="s">
        <v>9</v>
      </c>
      <c r="C27" t="s">
        <v>39</v>
      </c>
      <c r="D27" t="s">
        <v>11</v>
      </c>
      <c r="F27" t="s">
        <v>12</v>
      </c>
      <c r="G27" t="s">
        <v>13</v>
      </c>
      <c r="H27" t="s">
        <v>14</v>
      </c>
    </row>
    <row r="28" spans="1:8" x14ac:dyDescent="0.3">
      <c r="A28" t="s">
        <v>40</v>
      </c>
      <c r="B28" t="s">
        <v>41</v>
      </c>
      <c r="C28" t="s">
        <v>42</v>
      </c>
      <c r="D28" t="s">
        <v>11</v>
      </c>
      <c r="F28" t="s">
        <v>12</v>
      </c>
      <c r="G28" t="s">
        <v>13</v>
      </c>
      <c r="H28" t="s">
        <v>14</v>
      </c>
    </row>
    <row r="29" spans="1:8" x14ac:dyDescent="0.3">
      <c r="A29" t="s">
        <v>40</v>
      </c>
      <c r="B29" t="s">
        <v>41</v>
      </c>
      <c r="C29" t="s">
        <v>43</v>
      </c>
      <c r="D29" t="s">
        <v>11</v>
      </c>
      <c r="F29" t="s">
        <v>12</v>
      </c>
      <c r="G29" t="s">
        <v>13</v>
      </c>
      <c r="H29" t="s">
        <v>14</v>
      </c>
    </row>
    <row r="30" spans="1:8" x14ac:dyDescent="0.3">
      <c r="A30" t="s">
        <v>40</v>
      </c>
      <c r="B30" t="s">
        <v>41</v>
      </c>
      <c r="C30" t="s">
        <v>44</v>
      </c>
      <c r="D30" t="s">
        <v>11</v>
      </c>
      <c r="F30" t="s">
        <v>12</v>
      </c>
      <c r="G30" t="s">
        <v>13</v>
      </c>
      <c r="H30" t="s">
        <v>14</v>
      </c>
    </row>
    <row r="31" spans="1:8" x14ac:dyDescent="0.3">
      <c r="A31" t="s">
        <v>40</v>
      </c>
      <c r="B31" t="s">
        <v>41</v>
      </c>
      <c r="C31" t="s">
        <v>45</v>
      </c>
      <c r="D31" t="s">
        <v>11</v>
      </c>
      <c r="F31" t="s">
        <v>12</v>
      </c>
      <c r="G31" t="s">
        <v>13</v>
      </c>
      <c r="H31" t="s">
        <v>14</v>
      </c>
    </row>
    <row r="32" spans="1:8" x14ac:dyDescent="0.3">
      <c r="A32" t="s">
        <v>40</v>
      </c>
      <c r="B32" t="s">
        <v>41</v>
      </c>
      <c r="C32" t="s">
        <v>46</v>
      </c>
      <c r="D32" t="s">
        <v>11</v>
      </c>
      <c r="F32" t="s">
        <v>12</v>
      </c>
      <c r="G32" t="s">
        <v>13</v>
      </c>
      <c r="H32" t="s">
        <v>14</v>
      </c>
    </row>
    <row r="33" spans="1:8" x14ac:dyDescent="0.3">
      <c r="A33" t="s">
        <v>47</v>
      </c>
      <c r="B33" t="s">
        <v>48</v>
      </c>
      <c r="C33" t="s">
        <v>49</v>
      </c>
      <c r="D33" t="s">
        <v>11</v>
      </c>
      <c r="F33" t="s">
        <v>12</v>
      </c>
      <c r="G33" t="s">
        <v>50</v>
      </c>
      <c r="H33" t="s">
        <v>51</v>
      </c>
    </row>
    <row r="34" spans="1:8" x14ac:dyDescent="0.3">
      <c r="A34" t="s">
        <v>47</v>
      </c>
      <c r="B34" t="s">
        <v>48</v>
      </c>
      <c r="C34" t="s">
        <v>52</v>
      </c>
      <c r="D34" t="s">
        <v>11</v>
      </c>
      <c r="F34" t="s">
        <v>12</v>
      </c>
      <c r="G34" t="s">
        <v>50</v>
      </c>
      <c r="H34" t="s">
        <v>51</v>
      </c>
    </row>
    <row r="35" spans="1:8" x14ac:dyDescent="0.3">
      <c r="A35" t="s">
        <v>47</v>
      </c>
      <c r="B35" t="s">
        <v>48</v>
      </c>
      <c r="C35" t="s">
        <v>53</v>
      </c>
      <c r="D35" t="s">
        <v>11</v>
      </c>
      <c r="F35" t="s">
        <v>12</v>
      </c>
      <c r="G35" t="s">
        <v>50</v>
      </c>
      <c r="H35" t="s">
        <v>51</v>
      </c>
    </row>
    <row r="36" spans="1:8" x14ac:dyDescent="0.3">
      <c r="A36" t="s">
        <v>47</v>
      </c>
      <c r="B36" t="s">
        <v>48</v>
      </c>
      <c r="C36" t="s">
        <v>54</v>
      </c>
      <c r="D36" t="s">
        <v>11</v>
      </c>
      <c r="F36" t="s">
        <v>12</v>
      </c>
      <c r="G36" t="s">
        <v>50</v>
      </c>
      <c r="H36" t="s">
        <v>51</v>
      </c>
    </row>
    <row r="37" spans="1:8" x14ac:dyDescent="0.3">
      <c r="A37" t="s">
        <v>47</v>
      </c>
      <c r="B37" t="s">
        <v>48</v>
      </c>
      <c r="C37" t="s">
        <v>55</v>
      </c>
      <c r="D37" t="s">
        <v>11</v>
      </c>
      <c r="F37" t="s">
        <v>12</v>
      </c>
      <c r="G37" t="s">
        <v>50</v>
      </c>
      <c r="H37" t="s">
        <v>51</v>
      </c>
    </row>
    <row r="38" spans="1:8" x14ac:dyDescent="0.3">
      <c r="A38" t="s">
        <v>47</v>
      </c>
      <c r="B38" t="s">
        <v>48</v>
      </c>
      <c r="C38" t="s">
        <v>56</v>
      </c>
      <c r="D38" t="s">
        <v>11</v>
      </c>
      <c r="F38" t="s">
        <v>12</v>
      </c>
      <c r="G38" t="s">
        <v>50</v>
      </c>
      <c r="H38" t="s">
        <v>51</v>
      </c>
    </row>
    <row r="39" spans="1:8" x14ac:dyDescent="0.3">
      <c r="A39" t="s">
        <v>47</v>
      </c>
      <c r="B39" t="s">
        <v>48</v>
      </c>
      <c r="C39" t="s">
        <v>57</v>
      </c>
      <c r="D39" t="s">
        <v>11</v>
      </c>
      <c r="F39" t="s">
        <v>12</v>
      </c>
      <c r="G39" t="s">
        <v>50</v>
      </c>
      <c r="H39" t="s">
        <v>51</v>
      </c>
    </row>
    <row r="40" spans="1:8" x14ac:dyDescent="0.3">
      <c r="A40" t="s">
        <v>47</v>
      </c>
      <c r="B40" t="s">
        <v>48</v>
      </c>
      <c r="C40" t="s">
        <v>58</v>
      </c>
      <c r="D40" t="s">
        <v>11</v>
      </c>
      <c r="F40" t="s">
        <v>12</v>
      </c>
      <c r="G40" t="s">
        <v>50</v>
      </c>
      <c r="H40" t="s">
        <v>51</v>
      </c>
    </row>
    <row r="41" spans="1:8" x14ac:dyDescent="0.3">
      <c r="A41" t="s">
        <v>47</v>
      </c>
      <c r="B41" t="s">
        <v>48</v>
      </c>
      <c r="C41" t="s">
        <v>59</v>
      </c>
      <c r="D41" t="s">
        <v>11</v>
      </c>
      <c r="F41" t="s">
        <v>12</v>
      </c>
      <c r="G41" t="s">
        <v>50</v>
      </c>
      <c r="H41" t="s">
        <v>51</v>
      </c>
    </row>
    <row r="42" spans="1:8" x14ac:dyDescent="0.3">
      <c r="A42" t="s">
        <v>47</v>
      </c>
      <c r="B42" t="s">
        <v>48</v>
      </c>
      <c r="C42" t="s">
        <v>60</v>
      </c>
      <c r="D42" t="s">
        <v>11</v>
      </c>
      <c r="F42" t="s">
        <v>12</v>
      </c>
      <c r="G42" t="s">
        <v>50</v>
      </c>
      <c r="H42" t="s">
        <v>51</v>
      </c>
    </row>
    <row r="43" spans="1:8" x14ac:dyDescent="0.3">
      <c r="A43" t="s">
        <v>47</v>
      </c>
      <c r="B43" t="s">
        <v>48</v>
      </c>
      <c r="C43" t="s">
        <v>61</v>
      </c>
      <c r="D43" t="s">
        <v>11</v>
      </c>
      <c r="F43" t="s">
        <v>12</v>
      </c>
      <c r="G43" t="s">
        <v>50</v>
      </c>
      <c r="H43" t="s">
        <v>51</v>
      </c>
    </row>
    <row r="44" spans="1:8" x14ac:dyDescent="0.3">
      <c r="A44" t="s">
        <v>47</v>
      </c>
      <c r="B44" t="s">
        <v>48</v>
      </c>
      <c r="C44" t="s">
        <v>62</v>
      </c>
      <c r="D44" t="s">
        <v>11</v>
      </c>
      <c r="F44" t="s">
        <v>12</v>
      </c>
      <c r="G44" t="s">
        <v>50</v>
      </c>
      <c r="H44" t="s">
        <v>51</v>
      </c>
    </row>
    <row r="45" spans="1:8" x14ac:dyDescent="0.3">
      <c r="A45" t="s">
        <v>47</v>
      </c>
      <c r="B45" t="s">
        <v>48</v>
      </c>
      <c r="C45" t="s">
        <v>63</v>
      </c>
      <c r="D45" t="s">
        <v>11</v>
      </c>
      <c r="F45" t="s">
        <v>64</v>
      </c>
      <c r="G45" t="s">
        <v>65</v>
      </c>
      <c r="H45" t="s">
        <v>12</v>
      </c>
    </row>
    <row r="46" spans="1:8" x14ac:dyDescent="0.3">
      <c r="A46" t="s">
        <v>47</v>
      </c>
      <c r="B46" t="s">
        <v>48</v>
      </c>
      <c r="C46" t="s">
        <v>66</v>
      </c>
      <c r="D46" t="s">
        <v>11</v>
      </c>
      <c r="F46" t="s">
        <v>12</v>
      </c>
      <c r="G46" t="s">
        <v>50</v>
      </c>
      <c r="H46" t="s">
        <v>51</v>
      </c>
    </row>
    <row r="47" spans="1:8" x14ac:dyDescent="0.3">
      <c r="A47" t="s">
        <v>47</v>
      </c>
      <c r="B47" t="s">
        <v>48</v>
      </c>
      <c r="C47" t="s">
        <v>67</v>
      </c>
      <c r="D47" t="s">
        <v>11</v>
      </c>
      <c r="F47" t="s">
        <v>12</v>
      </c>
      <c r="G47" t="s">
        <v>50</v>
      </c>
      <c r="H47" t="s">
        <v>51</v>
      </c>
    </row>
    <row r="48" spans="1:8" x14ac:dyDescent="0.3">
      <c r="A48" t="s">
        <v>47</v>
      </c>
      <c r="B48" t="s">
        <v>48</v>
      </c>
      <c r="C48" t="s">
        <v>68</v>
      </c>
      <c r="D48" t="s">
        <v>11</v>
      </c>
      <c r="F48" t="s">
        <v>12</v>
      </c>
      <c r="G48" t="s">
        <v>50</v>
      </c>
      <c r="H48" t="s">
        <v>51</v>
      </c>
    </row>
    <row r="49" spans="1:8" x14ac:dyDescent="0.3">
      <c r="A49" t="s">
        <v>47</v>
      </c>
      <c r="B49" t="s">
        <v>48</v>
      </c>
      <c r="C49" t="s">
        <v>69</v>
      </c>
      <c r="D49" t="s">
        <v>11</v>
      </c>
      <c r="F49" t="s">
        <v>12</v>
      </c>
      <c r="G49" t="s">
        <v>50</v>
      </c>
      <c r="H49" t="s">
        <v>51</v>
      </c>
    </row>
    <row r="50" spans="1:8" x14ac:dyDescent="0.3">
      <c r="A50" t="s">
        <v>47</v>
      </c>
      <c r="B50" t="s">
        <v>48</v>
      </c>
      <c r="C50" t="s">
        <v>70</v>
      </c>
      <c r="D50" t="s">
        <v>11</v>
      </c>
      <c r="F50" t="s">
        <v>12</v>
      </c>
      <c r="G50" t="s">
        <v>50</v>
      </c>
      <c r="H50" t="s">
        <v>51</v>
      </c>
    </row>
    <row r="51" spans="1:8" x14ac:dyDescent="0.3">
      <c r="A51" t="s">
        <v>47</v>
      </c>
      <c r="B51" t="s">
        <v>48</v>
      </c>
      <c r="C51" t="s">
        <v>71</v>
      </c>
      <c r="D51" t="s">
        <v>11</v>
      </c>
      <c r="F51" t="s">
        <v>12</v>
      </c>
      <c r="G51" t="s">
        <v>50</v>
      </c>
      <c r="H51" t="s">
        <v>51</v>
      </c>
    </row>
    <row r="52" spans="1:8" x14ac:dyDescent="0.3">
      <c r="A52" t="s">
        <v>47</v>
      </c>
      <c r="B52" t="s">
        <v>48</v>
      </c>
      <c r="C52" t="s">
        <v>72</v>
      </c>
      <c r="D52" t="s">
        <v>11</v>
      </c>
      <c r="F52" t="s">
        <v>12</v>
      </c>
      <c r="G52" t="s">
        <v>50</v>
      </c>
      <c r="H52" t="s">
        <v>51</v>
      </c>
    </row>
    <row r="53" spans="1:8" x14ac:dyDescent="0.3">
      <c r="A53" t="s">
        <v>47</v>
      </c>
      <c r="B53" t="s">
        <v>48</v>
      </c>
      <c r="C53" t="s">
        <v>73</v>
      </c>
      <c r="D53" t="s">
        <v>11</v>
      </c>
      <c r="F53" t="s">
        <v>12</v>
      </c>
      <c r="G53" t="s">
        <v>50</v>
      </c>
      <c r="H53" t="s">
        <v>51</v>
      </c>
    </row>
    <row r="54" spans="1:8" x14ac:dyDescent="0.3">
      <c r="A54" t="s">
        <v>47</v>
      </c>
      <c r="B54" t="s">
        <v>48</v>
      </c>
      <c r="C54" t="s">
        <v>74</v>
      </c>
      <c r="D54" t="s">
        <v>11</v>
      </c>
      <c r="F54" t="s">
        <v>12</v>
      </c>
      <c r="G54" t="s">
        <v>50</v>
      </c>
      <c r="H54" t="s">
        <v>51</v>
      </c>
    </row>
    <row r="55" spans="1:8" x14ac:dyDescent="0.3">
      <c r="A55" t="s">
        <v>47</v>
      </c>
      <c r="B55" t="s">
        <v>48</v>
      </c>
      <c r="C55" t="s">
        <v>75</v>
      </c>
      <c r="D55" t="s">
        <v>11</v>
      </c>
      <c r="F55" t="s">
        <v>12</v>
      </c>
      <c r="G55" t="s">
        <v>50</v>
      </c>
      <c r="H55" t="s">
        <v>51</v>
      </c>
    </row>
    <row r="56" spans="1:8" x14ac:dyDescent="0.3">
      <c r="A56" t="s">
        <v>47</v>
      </c>
      <c r="B56" t="s">
        <v>48</v>
      </c>
      <c r="C56" t="s">
        <v>76</v>
      </c>
      <c r="D56" t="s">
        <v>11</v>
      </c>
      <c r="F56" t="s">
        <v>12</v>
      </c>
      <c r="G56" t="s">
        <v>50</v>
      </c>
      <c r="H56" t="s">
        <v>51</v>
      </c>
    </row>
    <row r="57" spans="1:8" x14ac:dyDescent="0.3">
      <c r="A57" t="s">
        <v>47</v>
      </c>
      <c r="B57" t="s">
        <v>48</v>
      </c>
      <c r="C57" t="s">
        <v>77</v>
      </c>
      <c r="D57" t="s">
        <v>11</v>
      </c>
      <c r="F57" t="s">
        <v>12</v>
      </c>
      <c r="G57" t="s">
        <v>50</v>
      </c>
      <c r="H57" t="s">
        <v>51</v>
      </c>
    </row>
    <row r="58" spans="1:8" x14ac:dyDescent="0.3">
      <c r="A58" t="s">
        <v>47</v>
      </c>
      <c r="B58" t="s">
        <v>48</v>
      </c>
      <c r="C58" t="s">
        <v>78</v>
      </c>
      <c r="D58" t="s">
        <v>11</v>
      </c>
      <c r="F58" t="s">
        <v>12</v>
      </c>
      <c r="G58" t="s">
        <v>50</v>
      </c>
      <c r="H58" t="s">
        <v>51</v>
      </c>
    </row>
    <row r="59" spans="1:8" x14ac:dyDescent="0.3">
      <c r="A59" t="s">
        <v>47</v>
      </c>
      <c r="B59" t="s">
        <v>48</v>
      </c>
      <c r="C59" t="s">
        <v>79</v>
      </c>
      <c r="D59" t="s">
        <v>11</v>
      </c>
      <c r="F59" t="s">
        <v>12</v>
      </c>
      <c r="G59" t="s">
        <v>50</v>
      </c>
      <c r="H59" t="s">
        <v>51</v>
      </c>
    </row>
    <row r="60" spans="1:8" x14ac:dyDescent="0.3">
      <c r="A60" t="s">
        <v>47</v>
      </c>
      <c r="B60" t="s">
        <v>48</v>
      </c>
      <c r="C60" t="s">
        <v>80</v>
      </c>
      <c r="D60" t="s">
        <v>11</v>
      </c>
      <c r="F60" t="s">
        <v>12</v>
      </c>
      <c r="G60" t="s">
        <v>50</v>
      </c>
      <c r="H60" t="s">
        <v>51</v>
      </c>
    </row>
    <row r="61" spans="1:8" x14ac:dyDescent="0.3">
      <c r="A61" t="s">
        <v>47</v>
      </c>
      <c r="B61" t="s">
        <v>48</v>
      </c>
      <c r="C61" t="s">
        <v>81</v>
      </c>
      <c r="D61" t="s">
        <v>11</v>
      </c>
      <c r="F61" t="s">
        <v>12</v>
      </c>
      <c r="G61" t="s">
        <v>50</v>
      </c>
      <c r="H61" t="s">
        <v>51</v>
      </c>
    </row>
    <row r="62" spans="1:8" x14ac:dyDescent="0.3">
      <c r="A62" t="s">
        <v>47</v>
      </c>
      <c r="B62" t="s">
        <v>48</v>
      </c>
      <c r="C62" t="s">
        <v>82</v>
      </c>
      <c r="D62" t="s">
        <v>11</v>
      </c>
      <c r="F62" t="s">
        <v>12</v>
      </c>
      <c r="G62" t="s">
        <v>50</v>
      </c>
      <c r="H62" t="s">
        <v>51</v>
      </c>
    </row>
    <row r="63" spans="1:8" x14ac:dyDescent="0.3">
      <c r="A63" t="s">
        <v>47</v>
      </c>
      <c r="B63" t="s">
        <v>48</v>
      </c>
      <c r="C63" t="s">
        <v>83</v>
      </c>
      <c r="D63" t="s">
        <v>11</v>
      </c>
      <c r="F63" t="s">
        <v>12</v>
      </c>
      <c r="G63" t="s">
        <v>50</v>
      </c>
      <c r="H63" t="s">
        <v>51</v>
      </c>
    </row>
    <row r="64" spans="1:8" x14ac:dyDescent="0.3">
      <c r="A64" t="s">
        <v>47</v>
      </c>
      <c r="B64" t="s">
        <v>48</v>
      </c>
      <c r="C64" t="s">
        <v>84</v>
      </c>
      <c r="D64" t="s">
        <v>11</v>
      </c>
      <c r="F64" t="s">
        <v>12</v>
      </c>
      <c r="G64" t="s">
        <v>50</v>
      </c>
      <c r="H64" t="s">
        <v>51</v>
      </c>
    </row>
    <row r="65" spans="1:8" x14ac:dyDescent="0.3">
      <c r="A65" t="s">
        <v>47</v>
      </c>
      <c r="B65" t="s">
        <v>48</v>
      </c>
      <c r="C65" t="s">
        <v>85</v>
      </c>
      <c r="D65" t="s">
        <v>11</v>
      </c>
      <c r="F65" t="s">
        <v>12</v>
      </c>
      <c r="G65" t="s">
        <v>50</v>
      </c>
      <c r="H65" t="s">
        <v>51</v>
      </c>
    </row>
    <row r="66" spans="1:8" x14ac:dyDescent="0.3">
      <c r="A66" t="s">
        <v>47</v>
      </c>
      <c r="B66" t="s">
        <v>48</v>
      </c>
      <c r="C66" t="s">
        <v>86</v>
      </c>
      <c r="D66" t="s">
        <v>11</v>
      </c>
      <c r="F66" t="s">
        <v>12</v>
      </c>
      <c r="G66" t="s">
        <v>50</v>
      </c>
      <c r="H66" t="s">
        <v>51</v>
      </c>
    </row>
    <row r="67" spans="1:8" x14ac:dyDescent="0.3">
      <c r="A67" t="s">
        <v>47</v>
      </c>
      <c r="B67" t="s">
        <v>48</v>
      </c>
      <c r="C67" t="s">
        <v>87</v>
      </c>
      <c r="D67" t="s">
        <v>11</v>
      </c>
      <c r="F67" t="s">
        <v>12</v>
      </c>
      <c r="G67" t="s">
        <v>50</v>
      </c>
      <c r="H67" t="s">
        <v>51</v>
      </c>
    </row>
    <row r="68" spans="1:8" x14ac:dyDescent="0.3">
      <c r="A68" t="s">
        <v>47</v>
      </c>
      <c r="B68" t="s">
        <v>48</v>
      </c>
      <c r="C68" t="s">
        <v>88</v>
      </c>
      <c r="D68" t="s">
        <v>11</v>
      </c>
      <c r="F68" t="s">
        <v>12</v>
      </c>
      <c r="G68" t="s">
        <v>50</v>
      </c>
      <c r="H68" t="s">
        <v>51</v>
      </c>
    </row>
    <row r="69" spans="1:8" x14ac:dyDescent="0.3">
      <c r="A69" t="s">
        <v>47</v>
      </c>
      <c r="B69" t="s">
        <v>48</v>
      </c>
      <c r="C69" t="s">
        <v>89</v>
      </c>
      <c r="D69" t="s">
        <v>11</v>
      </c>
      <c r="F69" t="s">
        <v>12</v>
      </c>
      <c r="G69" t="s">
        <v>50</v>
      </c>
      <c r="H69" t="s">
        <v>51</v>
      </c>
    </row>
    <row r="70" spans="1:8" x14ac:dyDescent="0.3">
      <c r="A70" t="s">
        <v>90</v>
      </c>
      <c r="B70" t="s">
        <v>91</v>
      </c>
      <c r="C70" t="s">
        <v>92</v>
      </c>
      <c r="D70" t="s">
        <v>11</v>
      </c>
    </row>
    <row r="71" spans="1:8" x14ac:dyDescent="0.3">
      <c r="A71" t="s">
        <v>90</v>
      </c>
      <c r="B71" t="s">
        <v>91</v>
      </c>
      <c r="C71" t="s">
        <v>93</v>
      </c>
      <c r="D71" t="s">
        <v>11</v>
      </c>
    </row>
    <row r="72" spans="1:8" x14ac:dyDescent="0.3">
      <c r="A72" t="s">
        <v>90</v>
      </c>
      <c r="B72" t="s">
        <v>91</v>
      </c>
      <c r="C72" t="s">
        <v>94</v>
      </c>
      <c r="D72" t="s">
        <v>11</v>
      </c>
    </row>
    <row r="73" spans="1:8" x14ac:dyDescent="0.3">
      <c r="A73" t="s">
        <v>90</v>
      </c>
      <c r="B73" t="s">
        <v>91</v>
      </c>
      <c r="C73" t="s">
        <v>95</v>
      </c>
      <c r="D73" t="s">
        <v>11</v>
      </c>
    </row>
    <row r="74" spans="1:8" x14ac:dyDescent="0.3">
      <c r="A74" t="s">
        <v>96</v>
      </c>
      <c r="B74" t="s">
        <v>97</v>
      </c>
      <c r="C74" t="s">
        <v>98</v>
      </c>
      <c r="D74" t="s">
        <v>99</v>
      </c>
      <c r="H74" t="s">
        <v>100</v>
      </c>
    </row>
    <row r="75" spans="1:8" x14ac:dyDescent="0.3">
      <c r="A75" t="s">
        <v>96</v>
      </c>
      <c r="B75" t="s">
        <v>97</v>
      </c>
      <c r="C75" t="s">
        <v>101</v>
      </c>
      <c r="D75" t="s">
        <v>99</v>
      </c>
      <c r="H75" t="s">
        <v>100</v>
      </c>
    </row>
    <row r="76" spans="1:8" x14ac:dyDescent="0.3">
      <c r="A76" t="s">
        <v>96</v>
      </c>
      <c r="B76" t="s">
        <v>97</v>
      </c>
      <c r="C76" t="s">
        <v>102</v>
      </c>
      <c r="D76" t="s">
        <v>99</v>
      </c>
      <c r="H76" t="s">
        <v>100</v>
      </c>
    </row>
    <row r="77" spans="1:8" x14ac:dyDescent="0.3">
      <c r="A77" t="s">
        <v>96</v>
      </c>
      <c r="B77" t="s">
        <v>97</v>
      </c>
      <c r="C77" t="s">
        <v>103</v>
      </c>
      <c r="D77" t="s">
        <v>99</v>
      </c>
      <c r="H77" t="s">
        <v>100</v>
      </c>
    </row>
    <row r="78" spans="1:8" x14ac:dyDescent="0.3">
      <c r="A78" t="s">
        <v>96</v>
      </c>
      <c r="B78" t="s">
        <v>97</v>
      </c>
      <c r="C78" t="s">
        <v>104</v>
      </c>
      <c r="D78" t="s">
        <v>99</v>
      </c>
      <c r="H78" t="s">
        <v>100</v>
      </c>
    </row>
    <row r="79" spans="1:8" x14ac:dyDescent="0.3">
      <c r="A79" t="s">
        <v>96</v>
      </c>
      <c r="B79" t="s">
        <v>97</v>
      </c>
      <c r="C79" t="s">
        <v>105</v>
      </c>
      <c r="D79" t="s">
        <v>99</v>
      </c>
      <c r="H79" t="s">
        <v>100</v>
      </c>
    </row>
    <row r="80" spans="1:8" x14ac:dyDescent="0.3">
      <c r="A80" t="s">
        <v>96</v>
      </c>
      <c r="B80" t="s">
        <v>97</v>
      </c>
      <c r="C80" t="s">
        <v>106</v>
      </c>
      <c r="D80" t="s">
        <v>99</v>
      </c>
      <c r="H80" t="s">
        <v>100</v>
      </c>
    </row>
    <row r="81" spans="1:8" x14ac:dyDescent="0.3">
      <c r="A81" t="s">
        <v>107</v>
      </c>
      <c r="B81" t="s">
        <v>108</v>
      </c>
      <c r="C81" t="s">
        <v>109</v>
      </c>
      <c r="D81" t="s">
        <v>99</v>
      </c>
    </row>
    <row r="82" spans="1:8" x14ac:dyDescent="0.3">
      <c r="A82" t="s">
        <v>110</v>
      </c>
      <c r="B82" t="s">
        <v>108</v>
      </c>
      <c r="C82" t="s">
        <v>111</v>
      </c>
      <c r="D82" t="s">
        <v>99</v>
      </c>
    </row>
    <row r="83" spans="1:8" x14ac:dyDescent="0.3">
      <c r="A83" t="s">
        <v>112</v>
      </c>
      <c r="B83" t="s">
        <v>113</v>
      </c>
      <c r="C83" t="s">
        <v>114</v>
      </c>
      <c r="D83" t="s">
        <v>99</v>
      </c>
      <c r="E83" t="s">
        <v>115</v>
      </c>
      <c r="H83" t="s">
        <v>116</v>
      </c>
    </row>
    <row r="84" spans="1:8" x14ac:dyDescent="0.3">
      <c r="A84" t="s">
        <v>112</v>
      </c>
      <c r="B84" t="s">
        <v>113</v>
      </c>
      <c r="C84" t="s">
        <v>117</v>
      </c>
      <c r="D84" t="s">
        <v>99</v>
      </c>
      <c r="E84" t="s">
        <v>115</v>
      </c>
      <c r="H84" t="s">
        <v>116</v>
      </c>
    </row>
    <row r="85" spans="1:8" x14ac:dyDescent="0.3">
      <c r="A85" t="s">
        <v>118</v>
      </c>
      <c r="B85" t="s">
        <v>119</v>
      </c>
      <c r="C85" t="s">
        <v>120</v>
      </c>
      <c r="D85" t="s">
        <v>99</v>
      </c>
      <c r="E85" t="s">
        <v>121</v>
      </c>
      <c r="H85" t="s">
        <v>122</v>
      </c>
    </row>
    <row r="86" spans="1:8" x14ac:dyDescent="0.3">
      <c r="A86" t="s">
        <v>123</v>
      </c>
      <c r="B86" t="s">
        <v>124</v>
      </c>
      <c r="C86" t="s">
        <v>125</v>
      </c>
      <c r="D86" t="s">
        <v>11</v>
      </c>
      <c r="H86" t="s">
        <v>126</v>
      </c>
    </row>
    <row r="87" spans="1:8" x14ac:dyDescent="0.3">
      <c r="A87" t="s">
        <v>123</v>
      </c>
      <c r="B87" t="s">
        <v>124</v>
      </c>
      <c r="C87" t="s">
        <v>127</v>
      </c>
      <c r="D87" t="s">
        <v>11</v>
      </c>
      <c r="H87" t="s">
        <v>126</v>
      </c>
    </row>
    <row r="88" spans="1:8" x14ac:dyDescent="0.3">
      <c r="A88" t="s">
        <v>123</v>
      </c>
      <c r="B88" t="s">
        <v>124</v>
      </c>
      <c r="C88" t="s">
        <v>128</v>
      </c>
      <c r="D88" t="s">
        <v>11</v>
      </c>
      <c r="H88" t="s">
        <v>126</v>
      </c>
    </row>
    <row r="89" spans="1:8" x14ac:dyDescent="0.3">
      <c r="A89" t="s">
        <v>123</v>
      </c>
      <c r="B89" t="s">
        <v>124</v>
      </c>
      <c r="C89" t="s">
        <v>129</v>
      </c>
      <c r="D89" t="s">
        <v>11</v>
      </c>
      <c r="H89" t="s">
        <v>126</v>
      </c>
    </row>
    <row r="90" spans="1:8" x14ac:dyDescent="0.3">
      <c r="A90" t="s">
        <v>123</v>
      </c>
      <c r="B90" t="s">
        <v>124</v>
      </c>
      <c r="C90" t="s">
        <v>130</v>
      </c>
      <c r="D90" t="s">
        <v>11</v>
      </c>
      <c r="H90" t="s">
        <v>126</v>
      </c>
    </row>
    <row r="91" spans="1:8" x14ac:dyDescent="0.3">
      <c r="A91" t="s">
        <v>123</v>
      </c>
      <c r="B91" t="s">
        <v>124</v>
      </c>
      <c r="C91" t="s">
        <v>131</v>
      </c>
      <c r="D91" t="s">
        <v>11</v>
      </c>
      <c r="H91" t="s">
        <v>126</v>
      </c>
    </row>
    <row r="92" spans="1:8" x14ac:dyDescent="0.3">
      <c r="A92" t="s">
        <v>123</v>
      </c>
      <c r="B92" t="s">
        <v>124</v>
      </c>
      <c r="C92" t="s">
        <v>132</v>
      </c>
      <c r="D92" t="s">
        <v>11</v>
      </c>
      <c r="H92" t="s">
        <v>126</v>
      </c>
    </row>
    <row r="93" spans="1:8" x14ac:dyDescent="0.3">
      <c r="A93" t="s">
        <v>123</v>
      </c>
      <c r="B93" t="s">
        <v>124</v>
      </c>
      <c r="C93" t="s">
        <v>133</v>
      </c>
      <c r="D93" t="s">
        <v>11</v>
      </c>
      <c r="H93" t="s">
        <v>126</v>
      </c>
    </row>
    <row r="94" spans="1:8" x14ac:dyDescent="0.3">
      <c r="A94" t="s">
        <v>118</v>
      </c>
      <c r="B94" t="s">
        <v>224</v>
      </c>
      <c r="C94" t="s">
        <v>225</v>
      </c>
      <c r="D94" t="s">
        <v>99</v>
      </c>
      <c r="E94" t="s">
        <v>226</v>
      </c>
      <c r="H94" t="s">
        <v>227</v>
      </c>
    </row>
    <row r="95" spans="1:8" x14ac:dyDescent="0.3">
      <c r="A95" t="s">
        <v>241</v>
      </c>
      <c r="B95" t="s">
        <v>242</v>
      </c>
      <c r="C95" t="s">
        <v>243</v>
      </c>
      <c r="D95" t="s">
        <v>11</v>
      </c>
      <c r="F95" t="s">
        <v>245</v>
      </c>
      <c r="G95" t="s">
        <v>244</v>
      </c>
      <c r="H95" t="s">
        <v>246</v>
      </c>
    </row>
    <row r="96" spans="1:8" x14ac:dyDescent="0.3">
      <c r="A96" t="s">
        <v>241</v>
      </c>
      <c r="B96" t="s">
        <v>242</v>
      </c>
      <c r="C96" t="s">
        <v>249</v>
      </c>
      <c r="D96" t="s">
        <v>11</v>
      </c>
      <c r="F96" t="s">
        <v>245</v>
      </c>
      <c r="G96" t="s">
        <v>244</v>
      </c>
      <c r="H96" t="s">
        <v>246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D8F-BE41-4E02-B3BB-022C4D6F2EFC}">
  <dimension ref="A1:E3"/>
  <sheetViews>
    <sheetView workbookViewId="0">
      <selection activeCell="D2" sqref="D2:D3"/>
    </sheetView>
  </sheetViews>
  <sheetFormatPr defaultRowHeight="14.4" x14ac:dyDescent="0.3"/>
  <cols>
    <col min="1" max="1" width="10.109375" bestFit="1" customWidth="1"/>
    <col min="2" max="2" width="10.33203125" bestFit="1" customWidth="1"/>
  </cols>
  <sheetData>
    <row r="1" spans="1:5" x14ac:dyDescent="0.3">
      <c r="A1" t="s">
        <v>262</v>
      </c>
      <c r="B1" t="s">
        <v>257</v>
      </c>
      <c r="D1" t="s">
        <v>267</v>
      </c>
      <c r="E1" t="s">
        <v>325</v>
      </c>
    </row>
    <row r="2" spans="1:5" x14ac:dyDescent="0.3">
      <c r="A2">
        <v>1</v>
      </c>
      <c r="B2" t="s">
        <v>11</v>
      </c>
      <c r="D2" t="str">
        <f>"INSERT INTO "&amp;$E$1&amp;"("&amp;$A$1&amp;","&amp;$B$1&amp;") values ("&amp;A2&amp;",'"&amp;B2&amp;"');"</f>
        <v>INSERT INTO CropType(cropTypeId,designation) values (1,'Permanente');</v>
      </c>
    </row>
    <row r="3" spans="1:5" x14ac:dyDescent="0.3">
      <c r="A3">
        <f>A2+1</f>
        <v>2</v>
      </c>
      <c r="B3" t="s">
        <v>99</v>
      </c>
      <c r="D3" t="str">
        <f t="shared" ref="D3" si="0">"INSERT INTO "&amp;$E$1&amp;"("&amp;$A$1&amp;","&amp;$B$1&amp;") values ("&amp;A3&amp;",'"&amp;B3&amp;"');"</f>
        <v>INSERT INTO CropType(cropTypeId,designation) values (2,'Temporária');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0E7B-735B-43C8-A6AF-2CBE8F3FBDC2}">
  <dimension ref="A1:E3"/>
  <sheetViews>
    <sheetView workbookViewId="0">
      <selection activeCell="E7" sqref="E7"/>
    </sheetView>
  </sheetViews>
  <sheetFormatPr defaultRowHeight="14.4" x14ac:dyDescent="0.3"/>
  <cols>
    <col min="1" max="1" width="16.77734375" bestFit="1" customWidth="1"/>
    <col min="2" max="2" width="10.33203125" bestFit="1" customWidth="1"/>
  </cols>
  <sheetData>
    <row r="1" spans="1:5" x14ac:dyDescent="0.3">
      <c r="A1" t="s">
        <v>334</v>
      </c>
      <c r="B1" t="s">
        <v>257</v>
      </c>
      <c r="D1" t="s">
        <v>267</v>
      </c>
      <c r="E1" t="s">
        <v>335</v>
      </c>
    </row>
    <row r="2" spans="1:5" x14ac:dyDescent="0.3">
      <c r="A2">
        <v>1</v>
      </c>
      <c r="B2" t="s">
        <v>229</v>
      </c>
      <c r="D2" t="str">
        <f>"INSERT INTO "&amp;$E$1&amp;"("&amp;$A$1&amp;","&amp;$B$1&amp;") values ("&amp;A2&amp;",'"&amp;B2&amp;"');"</f>
        <v>INSERT INTO FertilizationMode(fertilizationModeId,designation) values (1,'Solo');</v>
      </c>
    </row>
    <row r="3" spans="1:5" x14ac:dyDescent="0.3">
      <c r="A3">
        <v>2</v>
      </c>
      <c r="B3" t="s">
        <v>218</v>
      </c>
      <c r="D3" t="str">
        <f t="shared" ref="D3" si="0">"INSERT INTO "&amp;$E$1&amp;"("&amp;$A$1&amp;","&amp;$B$1&amp;") values ("&amp;A3&amp;",'"&amp;B3&amp;"');"</f>
        <v>INSERT INTO FertilizationMode(fertilizationModeId,designation) values (2,'Foliar');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A312-00D8-4671-A842-C8840156D02B}">
  <dimension ref="A1:F9"/>
  <sheetViews>
    <sheetView workbookViewId="0">
      <selection activeCell="D18" sqref="D18"/>
    </sheetView>
  </sheetViews>
  <sheetFormatPr defaultRowHeight="14.4" x14ac:dyDescent="0.3"/>
  <cols>
    <col min="1" max="1" width="5.77734375" bestFit="1" customWidth="1"/>
    <col min="2" max="2" width="17" bestFit="1" customWidth="1"/>
    <col min="3" max="3" width="4.6640625" bestFit="1" customWidth="1"/>
    <col min="4" max="4" width="8.88671875" customWidth="1"/>
  </cols>
  <sheetData>
    <row r="1" spans="1:6" x14ac:dyDescent="0.3">
      <c r="A1" t="s">
        <v>263</v>
      </c>
      <c r="B1" t="s">
        <v>257</v>
      </c>
      <c r="C1" t="s">
        <v>264</v>
      </c>
      <c r="E1" t="s">
        <v>267</v>
      </c>
      <c r="F1" t="s">
        <v>326</v>
      </c>
    </row>
    <row r="2" spans="1:6" x14ac:dyDescent="0.3">
      <c r="A2">
        <v>101</v>
      </c>
      <c r="B2" t="s">
        <v>179</v>
      </c>
      <c r="C2" t="s">
        <v>351</v>
      </c>
      <c r="E2" t="str">
        <f>"INSERT INTO "&amp;$F$1&amp;"("&amp;$A$1&amp;","&amp;$B$1&amp;","&amp;$C$1&amp;") values ("&amp;A2&amp;",'"&amp;B2&amp;"',"&amp;C2&amp;");"</f>
        <v>INSERT INTO Plot(plotId,designation,area) values (101,'Campo da bouça',1.2);</v>
      </c>
    </row>
    <row r="3" spans="1:6" x14ac:dyDescent="0.3">
      <c r="A3">
        <f>A2 + 1</f>
        <v>102</v>
      </c>
      <c r="B3" t="s">
        <v>181</v>
      </c>
      <c r="C3">
        <v>3</v>
      </c>
      <c r="E3" t="str">
        <f t="shared" ref="E3:E9" si="0">"INSERT INTO "&amp;$F$1&amp;"("&amp;$A$1&amp;","&amp;$B$1&amp;","&amp;$C$1&amp;") values ("&amp;A3&amp;",'"&amp;B3&amp;"',"&amp;C3&amp;");"</f>
        <v>INSERT INTO Plot(plotId,designation,area) values (102,'Campo grande',3);</v>
      </c>
    </row>
    <row r="4" spans="1:6" x14ac:dyDescent="0.3">
      <c r="A4">
        <f t="shared" ref="A4:A8" si="1">A3 + 1</f>
        <v>103</v>
      </c>
      <c r="B4" t="s">
        <v>182</v>
      </c>
      <c r="C4" t="s">
        <v>348</v>
      </c>
      <c r="E4" t="str">
        <f t="shared" si="0"/>
        <v>INSERT INTO Plot(plotId,designation,area) values (103,'Campo do poço',1.5);</v>
      </c>
    </row>
    <row r="5" spans="1:6" x14ac:dyDescent="0.3">
      <c r="A5">
        <f t="shared" si="1"/>
        <v>104</v>
      </c>
      <c r="B5" t="s">
        <v>183</v>
      </c>
      <c r="C5" t="s">
        <v>285</v>
      </c>
      <c r="E5" t="str">
        <f t="shared" si="0"/>
        <v>INSERT INTO Plot(plotId,designation,area) values (104,'Lameiro da ponte',0.8);</v>
      </c>
    </row>
    <row r="6" spans="1:6" x14ac:dyDescent="0.3">
      <c r="A6">
        <f t="shared" si="1"/>
        <v>105</v>
      </c>
      <c r="B6" t="s">
        <v>184</v>
      </c>
      <c r="C6" t="s">
        <v>356</v>
      </c>
      <c r="E6" t="str">
        <f t="shared" si="0"/>
        <v>INSERT INTO Plot(plotId,designation,area) values (105,'Lameiro do moinho',1.1);</v>
      </c>
    </row>
    <row r="7" spans="1:6" x14ac:dyDescent="0.3">
      <c r="A7">
        <f t="shared" si="1"/>
        <v>106</v>
      </c>
      <c r="B7" t="s">
        <v>220</v>
      </c>
      <c r="C7" t="s">
        <v>357</v>
      </c>
      <c r="E7" t="str">
        <f t="shared" si="0"/>
        <v>INSERT INTO Plot(plotId,designation,area) values (106,'Horta nova',0.3);</v>
      </c>
    </row>
    <row r="8" spans="1:6" x14ac:dyDescent="0.3">
      <c r="A8">
        <f t="shared" si="1"/>
        <v>107</v>
      </c>
      <c r="B8" t="s">
        <v>247</v>
      </c>
      <c r="C8">
        <v>2</v>
      </c>
      <c r="E8" t="str">
        <f t="shared" si="0"/>
        <v>INSERT INTO Plot(plotId,designation,area) values (107,'Vinha',2);</v>
      </c>
    </row>
    <row r="9" spans="1:6" x14ac:dyDescent="0.3">
      <c r="A9">
        <v>108</v>
      </c>
      <c r="B9" t="s">
        <v>355</v>
      </c>
      <c r="C9" t="s">
        <v>356</v>
      </c>
      <c r="E9" t="str">
        <f t="shared" si="0"/>
        <v>INSERT INTO Plot(plotId,designation,area) values (108,'Campo Novo',1.1);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9354-F3A6-4158-B5F7-AA6D4E359FA1}">
  <dimension ref="A1:F7"/>
  <sheetViews>
    <sheetView workbookViewId="0">
      <selection activeCell="E3" sqref="E3"/>
    </sheetView>
  </sheetViews>
  <sheetFormatPr defaultRowHeight="14.4" x14ac:dyDescent="0.3"/>
  <cols>
    <col min="1" max="1" width="7.6640625" bestFit="1" customWidth="1"/>
    <col min="2" max="3" width="12.88671875" bestFit="1" customWidth="1"/>
  </cols>
  <sheetData>
    <row r="1" spans="1:6" x14ac:dyDescent="0.3">
      <c r="A1" t="s">
        <v>265</v>
      </c>
      <c r="B1" t="s">
        <v>315</v>
      </c>
      <c r="C1" t="s">
        <v>319</v>
      </c>
      <c r="E1" t="s">
        <v>267</v>
      </c>
      <c r="F1" t="s">
        <v>340</v>
      </c>
    </row>
    <row r="2" spans="1:6" x14ac:dyDescent="0.3">
      <c r="A2">
        <v>10</v>
      </c>
      <c r="B2">
        <v>2500</v>
      </c>
      <c r="C2" s="1">
        <v>42856</v>
      </c>
      <c r="E2" t="str">
        <f>"INSERT INTO "&amp;$F$1&amp;"("&amp;$A$1&amp;","&amp;$B$1&amp;","&amp;$C$1&amp;") values ("&amp;A2&amp;","&amp;B2&amp;",TO_DATE('"&amp;TEXT(C2,"dd/mm/aaaa")&amp;"','DD/MM/YYYY'));"</f>
        <v>INSERT INTO Sector(sectorId,maximumFlow,initialDate) values (10,2500,TO_DATE('01/05/2017','DD/MM/YYYY'));</v>
      </c>
    </row>
    <row r="3" spans="1:6" x14ac:dyDescent="0.3">
      <c r="A3">
        <v>11</v>
      </c>
      <c r="B3">
        <v>1500</v>
      </c>
      <c r="C3" s="1">
        <v>42856</v>
      </c>
      <c r="E3" t="str">
        <f t="shared" ref="E3:E7" si="0">"INSERT INTO "&amp;$F$1&amp;"("&amp;$A$1&amp;","&amp;$B$1&amp;","&amp;$C$1&amp;") values ("&amp;A3&amp;","&amp;B3&amp;",TO_DATE('"&amp;TEXT(C3,"dd/mm/aaaa")&amp;"','DD/MM/YYYY'));"</f>
        <v>INSERT INTO Sector(sectorId,maximumFlow,initialDate) values (11,1500,TO_DATE('01/05/2017','DD/MM/YYYY'));</v>
      </c>
    </row>
    <row r="4" spans="1:6" x14ac:dyDescent="0.3">
      <c r="A4">
        <v>21</v>
      </c>
      <c r="B4">
        <v>3500</v>
      </c>
      <c r="C4" s="1">
        <v>42856</v>
      </c>
      <c r="E4" t="str">
        <f t="shared" si="0"/>
        <v>INSERT INTO Sector(sectorId,maximumFlow,initialDate) values (21,3500,TO_DATE('01/05/2017','DD/MM/YYYY'));</v>
      </c>
    </row>
    <row r="5" spans="1:6" x14ac:dyDescent="0.3">
      <c r="A5">
        <v>22</v>
      </c>
      <c r="B5">
        <v>3500</v>
      </c>
      <c r="C5" s="1">
        <v>43586</v>
      </c>
      <c r="E5" t="str">
        <f t="shared" si="0"/>
        <v>INSERT INTO Sector(sectorId,maximumFlow,initialDate) values (22,3500,TO_DATE('01/05/2019','DD/MM/YYYY'));</v>
      </c>
    </row>
    <row r="6" spans="1:6" x14ac:dyDescent="0.3">
      <c r="A6">
        <v>41</v>
      </c>
      <c r="B6">
        <v>2500</v>
      </c>
      <c r="C6" s="1">
        <v>45017</v>
      </c>
      <c r="E6" t="str">
        <f t="shared" si="0"/>
        <v>INSERT INTO Sector(sectorId,maximumFlow,initialDate) values (41,2500,TO_DATE('01/04/2023','DD/MM/YYYY'));</v>
      </c>
    </row>
    <row r="7" spans="1:6" x14ac:dyDescent="0.3">
      <c r="A7">
        <v>42</v>
      </c>
      <c r="B7">
        <v>3500</v>
      </c>
      <c r="C7" s="1">
        <v>45017</v>
      </c>
      <c r="E7" t="str">
        <f t="shared" si="0"/>
        <v>INSERT INTO Sector(sectorId,maximumFlow,initialDate) values (42,3500,TO_DATE('01/04/2023','DD/MM/YYYY'));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2E08D-92AE-4123-AF28-0FF21BE037A2}">
  <dimension ref="A1:E3"/>
  <sheetViews>
    <sheetView workbookViewId="0">
      <selection activeCell="D2" sqref="D2:D4"/>
    </sheetView>
  </sheetViews>
  <sheetFormatPr defaultRowHeight="14.4" x14ac:dyDescent="0.3"/>
  <cols>
    <col min="2" max="2" width="10.5546875" bestFit="1" customWidth="1"/>
  </cols>
  <sheetData>
    <row r="1" spans="1:5" x14ac:dyDescent="0.3">
      <c r="A1" t="s">
        <v>265</v>
      </c>
      <c r="B1" t="s">
        <v>312</v>
      </c>
      <c r="D1" t="s">
        <v>267</v>
      </c>
      <c r="E1" t="s">
        <v>341</v>
      </c>
    </row>
    <row r="2" spans="1:5" x14ac:dyDescent="0.3">
      <c r="A2">
        <v>41</v>
      </c>
      <c r="B2" s="1">
        <v>45209</v>
      </c>
      <c r="D2" t="str">
        <f>"INSERT INTO "&amp;$E$1&amp;"("&amp;$A$1&amp;","&amp;$B$1&amp;") values ("&amp;A2&amp;",TO_DATE('"&amp;TEXT(B2,"dd/mm/aaaa")&amp;"','DD/MM/YYYY'));"</f>
        <v>INSERT INTO SectorFinalDate(sectorId,value) values (41,TO_DATE('10/10/2023','DD/MM/YYYY'));</v>
      </c>
    </row>
    <row r="3" spans="1:5" x14ac:dyDescent="0.3">
      <c r="A3">
        <v>42</v>
      </c>
      <c r="B3" s="1">
        <v>45209</v>
      </c>
      <c r="D3" t="str">
        <f>"INSERT INTO "&amp;$E$1&amp;"("&amp;$A$1&amp;","&amp;$B$1&amp;") values ("&amp;A3&amp;",TO_DATE('"&amp;TEXT(B3,"dd/mm/aaaa")&amp;"','DD/MM/YYYY'));"</f>
        <v>INSERT INTO SectorFinalDate(sectorId,value) values (42,TO_DATE('10/10/2023','DD/MM/YYYY'));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AC812-DAF7-4D76-B8B2-E956206CC45B}">
  <dimension ref="A1:E18"/>
  <sheetViews>
    <sheetView workbookViewId="0">
      <selection activeCell="D2" sqref="D2:D18"/>
    </sheetView>
  </sheetViews>
  <sheetFormatPr defaultRowHeight="14.4" x14ac:dyDescent="0.3"/>
  <cols>
    <col min="1" max="1" width="10.6640625" bestFit="1" customWidth="1"/>
    <col min="2" max="2" width="37.77734375" bestFit="1" customWidth="1"/>
  </cols>
  <sheetData>
    <row r="1" spans="1:5" x14ac:dyDescent="0.3">
      <c r="A1" t="s">
        <v>266</v>
      </c>
      <c r="B1" t="s">
        <v>257</v>
      </c>
      <c r="D1" t="s">
        <v>267</v>
      </c>
      <c r="E1" t="s">
        <v>268</v>
      </c>
    </row>
    <row r="2" spans="1:5" x14ac:dyDescent="0.3">
      <c r="A2">
        <v>1</v>
      </c>
      <c r="B2" t="s">
        <v>149</v>
      </c>
      <c r="D2" t="str">
        <f>"INSERT INTO "&amp;$E$1&amp;"("&amp;$A$1&amp;","&amp;$B$1&amp;") values ("&amp;A2&amp;",'"&amp;B2&amp;"');"</f>
        <v>INSERT INTO Substance(substanceId,designation) values (1,'CU');</v>
      </c>
    </row>
    <row r="3" spans="1:5" x14ac:dyDescent="0.3">
      <c r="A3">
        <f xml:space="preserve"> A2 + 1</f>
        <v>2</v>
      </c>
      <c r="B3" t="s">
        <v>152</v>
      </c>
      <c r="D3" t="str">
        <f t="shared" ref="D3:D18" si="0">"INSERT INTO "&amp;$E$1&amp;"("&amp;$A$1&amp;","&amp;$B$1&amp;") values ("&amp;A3&amp;",'"&amp;B3&amp;"');"</f>
        <v>INSERT INTO Substance(substanceId,designation) values (2,'S');</v>
      </c>
    </row>
    <row r="4" spans="1:5" x14ac:dyDescent="0.3">
      <c r="A4">
        <f t="shared" ref="A4:A18" si="1" xml:space="preserve"> A3 + 1</f>
        <v>3</v>
      </c>
      <c r="B4" t="s">
        <v>158</v>
      </c>
      <c r="D4" t="str">
        <f t="shared" si="0"/>
        <v>INSERT INTO Substance(substanceId,designation) values (3,'K');</v>
      </c>
    </row>
    <row r="5" spans="1:5" x14ac:dyDescent="0.3">
      <c r="A5">
        <f t="shared" si="1"/>
        <v>4</v>
      </c>
      <c r="B5" t="s">
        <v>159</v>
      </c>
      <c r="D5" t="str">
        <f t="shared" si="0"/>
        <v>INSERT INTO Substance(substanceId,designation) values (4,'Mg');</v>
      </c>
    </row>
    <row r="6" spans="1:5" x14ac:dyDescent="0.3">
      <c r="A6">
        <f t="shared" si="1"/>
        <v>5</v>
      </c>
      <c r="B6" t="s">
        <v>171</v>
      </c>
      <c r="D6" t="str">
        <f t="shared" si="0"/>
        <v>INSERT INTO Substance(substanceId,designation) values (5,'CaCO3');</v>
      </c>
    </row>
    <row r="7" spans="1:5" x14ac:dyDescent="0.3">
      <c r="A7">
        <f t="shared" si="1"/>
        <v>6</v>
      </c>
      <c r="B7" t="s">
        <v>232</v>
      </c>
      <c r="D7" t="str">
        <f t="shared" si="0"/>
        <v>INSERT INTO Substance(substanceId,designation) values (6,'Bacillus pumilus');</v>
      </c>
    </row>
    <row r="8" spans="1:5" x14ac:dyDescent="0.3">
      <c r="A8">
        <f t="shared" si="1"/>
        <v>7</v>
      </c>
      <c r="B8" t="s">
        <v>236</v>
      </c>
      <c r="D8" t="str">
        <f t="shared" si="0"/>
        <v>INSERT INTO Substance(substanceId,designation) values (7,'Ácidos gordos (na forma de sais de potássio)');</v>
      </c>
    </row>
    <row r="9" spans="1:5" x14ac:dyDescent="0.3">
      <c r="A9">
        <f t="shared" si="1"/>
        <v>8</v>
      </c>
      <c r="B9" t="s">
        <v>237</v>
      </c>
      <c r="D9" t="str">
        <f t="shared" si="0"/>
        <v>INSERT INTO Substance(substanceId,designation) values (8,'Terpenóides');</v>
      </c>
    </row>
    <row r="10" spans="1:5" x14ac:dyDescent="0.3">
      <c r="A10">
        <f t="shared" si="1"/>
        <v>9</v>
      </c>
      <c r="B10" t="s">
        <v>172</v>
      </c>
      <c r="D10" t="str">
        <f t="shared" si="0"/>
        <v>INSERT INTO Substance(substanceId,designation) values (9,'MgCO3');</v>
      </c>
    </row>
    <row r="11" spans="1:5" x14ac:dyDescent="0.3">
      <c r="A11">
        <f t="shared" si="1"/>
        <v>10</v>
      </c>
      <c r="B11" t="s">
        <v>163</v>
      </c>
      <c r="D11" t="str">
        <f t="shared" si="0"/>
        <v>INSERT INTO Substance(substanceId,designation) values (10,'B');</v>
      </c>
    </row>
    <row r="12" spans="1:5" x14ac:dyDescent="0.3">
      <c r="A12">
        <f t="shared" si="1"/>
        <v>11</v>
      </c>
      <c r="B12" t="s">
        <v>175</v>
      </c>
      <c r="D12" t="str">
        <f t="shared" si="0"/>
        <v>INSERT INTO Substance(substanceId,designation) values (11,'MgO');</v>
      </c>
    </row>
    <row r="13" spans="1:5" x14ac:dyDescent="0.3">
      <c r="A13">
        <f t="shared" si="1"/>
        <v>12</v>
      </c>
      <c r="B13" t="s">
        <v>164</v>
      </c>
      <c r="D13" t="str">
        <f t="shared" si="0"/>
        <v>INSERT INTO Substance(substanceId,designation) values (12,'Mn');</v>
      </c>
    </row>
    <row r="14" spans="1:5" x14ac:dyDescent="0.3">
      <c r="A14">
        <f t="shared" si="1"/>
        <v>13</v>
      </c>
      <c r="B14" t="s">
        <v>377</v>
      </c>
      <c r="D14" t="str">
        <f t="shared" si="0"/>
        <v>INSERT INTO Substance(substanceId,designation) values (13,'Matéria orgânica');</v>
      </c>
    </row>
    <row r="15" spans="1:5" x14ac:dyDescent="0.3">
      <c r="A15">
        <f t="shared" si="1"/>
        <v>14</v>
      </c>
      <c r="B15" t="s">
        <v>378</v>
      </c>
      <c r="D15" t="str">
        <f t="shared" si="0"/>
        <v>INSERT INTO Substance(substanceId,designation) values (14,'Azoto orgânico (N)');</v>
      </c>
    </row>
    <row r="16" spans="1:5" x14ac:dyDescent="0.3">
      <c r="A16">
        <f t="shared" si="1"/>
        <v>15</v>
      </c>
      <c r="B16" t="s">
        <v>379</v>
      </c>
      <c r="D16" t="str">
        <f t="shared" si="0"/>
        <v>INSERT INTO Substance(substanceId,designation) values (15,'Fósforo total (P2O5)');</v>
      </c>
    </row>
    <row r="17" spans="1:4" x14ac:dyDescent="0.3">
      <c r="A17">
        <f t="shared" si="1"/>
        <v>16</v>
      </c>
      <c r="B17" t="s">
        <v>380</v>
      </c>
      <c r="D17" t="str">
        <f t="shared" si="0"/>
        <v>INSERT INTO Substance(substanceId,designation) values (16,'Potássio total (K2O)');</v>
      </c>
    </row>
    <row r="18" spans="1:4" x14ac:dyDescent="0.3">
      <c r="A18">
        <f t="shared" si="1"/>
        <v>17</v>
      </c>
      <c r="B18" t="s">
        <v>381</v>
      </c>
      <c r="D18" t="str">
        <f t="shared" si="0"/>
        <v>INSERT INTO Substance(substanceId,designation) values (17,'Cálcio total (Ca)');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62DA-A1EA-42F3-9E36-9AC2245A4D01}">
  <dimension ref="A1:E4"/>
  <sheetViews>
    <sheetView workbookViewId="0">
      <selection activeCell="D14" sqref="D14"/>
    </sheetView>
  </sheetViews>
  <sheetFormatPr defaultRowHeight="14.4" x14ac:dyDescent="0.3"/>
  <cols>
    <col min="1" max="1" width="20.77734375" bestFit="1" customWidth="1"/>
    <col min="2" max="2" width="11" bestFit="1" customWidth="1"/>
  </cols>
  <sheetData>
    <row r="1" spans="1:5" x14ac:dyDescent="0.3">
      <c r="A1" t="s">
        <v>270</v>
      </c>
      <c r="B1" t="s">
        <v>257</v>
      </c>
      <c r="D1" t="s">
        <v>267</v>
      </c>
      <c r="E1" t="s">
        <v>406</v>
      </c>
    </row>
    <row r="2" spans="1:5" x14ac:dyDescent="0.3">
      <c r="A2">
        <v>1</v>
      </c>
      <c r="B2" t="s">
        <v>147</v>
      </c>
      <c r="D2" t="str">
        <f>"INSERT INTO "&amp;$E$1&amp;"("&amp;$A$1&amp;","&amp;$B$1&amp;") values ("&amp;A2&amp;",'"&amp;B2&amp;"');"</f>
        <v>INSERT INTO ProductionFactorType(productionFactorTypeId,designation) values (1,'Fitofármaco');</v>
      </c>
    </row>
    <row r="3" spans="1:5" x14ac:dyDescent="0.3">
      <c r="A3">
        <f xml:space="preserve"> A2+1</f>
        <v>2</v>
      </c>
      <c r="B3" t="s">
        <v>156</v>
      </c>
      <c r="D3" t="str">
        <f t="shared" ref="D3:D4" si="0">"INSERT INTO "&amp;$E$1&amp;"("&amp;$A$1&amp;","&amp;$B$1&amp;") values ("&amp;A3&amp;",'"&amp;B3&amp;"');"</f>
        <v>INSERT INTO ProductionFactorType(productionFactorTypeId,designation) values (2,'Adubo');</v>
      </c>
    </row>
    <row r="4" spans="1:5" x14ac:dyDescent="0.3">
      <c r="A4">
        <v>3</v>
      </c>
      <c r="B4" t="s">
        <v>169</v>
      </c>
      <c r="D4" t="str">
        <f t="shared" si="0"/>
        <v>INSERT INTO ProductionFactorType(productionFactorTypeId,designation) values (3,'Corretor');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67CF-41E5-4956-9101-9168D77D5CC2}">
  <dimension ref="A1:E6"/>
  <sheetViews>
    <sheetView workbookViewId="0">
      <selection activeCell="D2" sqref="D2:D6"/>
    </sheetView>
  </sheetViews>
  <sheetFormatPr defaultRowHeight="14.4" x14ac:dyDescent="0.3"/>
  <cols>
    <col min="2" max="2" width="22.109375" bestFit="1" customWidth="1"/>
  </cols>
  <sheetData>
    <row r="1" spans="1:5" x14ac:dyDescent="0.3">
      <c r="A1" t="s">
        <v>272</v>
      </c>
      <c r="B1" t="s">
        <v>257</v>
      </c>
      <c r="D1" t="s">
        <v>267</v>
      </c>
      <c r="E1" t="s">
        <v>273</v>
      </c>
    </row>
    <row r="2" spans="1:5" x14ac:dyDescent="0.3">
      <c r="A2">
        <v>1</v>
      </c>
      <c r="B2" t="s">
        <v>146</v>
      </c>
      <c r="D2" t="str">
        <f>"INSERT INTO "&amp;$E$1&amp;"("&amp;$A$1&amp;","&amp;$B$1&amp;") values ("&amp;A2&amp;",'"&amp;B2&amp;"');"</f>
        <v>INSERT INTO Format(formatId,designation) values (1,'Pó molhável');</v>
      </c>
    </row>
    <row r="3" spans="1:5" x14ac:dyDescent="0.3">
      <c r="A3">
        <f>A2+1</f>
        <v>2</v>
      </c>
      <c r="B3" t="s">
        <v>155</v>
      </c>
      <c r="D3" t="str">
        <f t="shared" ref="D3:D6" si="0">"INSERT INTO "&amp;$E$1&amp;"("&amp;$A$1&amp;","&amp;$B$1&amp;") values ("&amp;A3&amp;",'"&amp;B3&amp;"');"</f>
        <v>INSERT INTO Format(formatId,designation) values (2,'Granulado');</v>
      </c>
    </row>
    <row r="4" spans="1:5" x14ac:dyDescent="0.3">
      <c r="A4">
        <f t="shared" ref="A4:A6" si="1">A3+1</f>
        <v>3</v>
      </c>
      <c r="B4" t="s">
        <v>174</v>
      </c>
      <c r="D4" t="str">
        <f t="shared" si="0"/>
        <v>INSERT INTO Format(formatId,designation) values (3,'Pó');</v>
      </c>
    </row>
    <row r="5" spans="1:5" x14ac:dyDescent="0.3">
      <c r="A5">
        <f t="shared" si="1"/>
        <v>4</v>
      </c>
      <c r="B5" t="s">
        <v>231</v>
      </c>
      <c r="D5" t="str">
        <f t="shared" si="0"/>
        <v>INSERT INTO Format(formatId,designation) values (4,'Líquido');</v>
      </c>
    </row>
    <row r="6" spans="1:5" x14ac:dyDescent="0.3">
      <c r="A6">
        <f t="shared" si="1"/>
        <v>5</v>
      </c>
      <c r="B6" t="s">
        <v>235</v>
      </c>
      <c r="D6" t="str">
        <f t="shared" si="0"/>
        <v>INSERT INTO Format(formatId,designation) values (5,'Emulsão de óleo em água');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9068-8EF3-4C23-8376-C6EA041EDA9D}">
  <dimension ref="A1:E6"/>
  <sheetViews>
    <sheetView workbookViewId="0">
      <selection activeCell="D2" sqref="D2:D6"/>
    </sheetView>
  </sheetViews>
  <sheetFormatPr defaultRowHeight="14.4" x14ac:dyDescent="0.3"/>
  <cols>
    <col min="1" max="1" width="13.77734375" bestFit="1" customWidth="1"/>
    <col min="2" max="2" width="10.33203125" bestFit="1" customWidth="1"/>
  </cols>
  <sheetData>
    <row r="1" spans="1:5" x14ac:dyDescent="0.3">
      <c r="A1" t="s">
        <v>274</v>
      </c>
      <c r="B1" t="s">
        <v>257</v>
      </c>
      <c r="D1" t="s">
        <v>267</v>
      </c>
      <c r="E1" t="s">
        <v>275</v>
      </c>
    </row>
    <row r="2" spans="1:5" x14ac:dyDescent="0.3">
      <c r="A2">
        <v>1</v>
      </c>
      <c r="B2" t="s">
        <v>145</v>
      </c>
      <c r="D2" t="str">
        <f>"INSERT INTO "&amp;$E$1&amp;"("&amp;$A$1&amp;","&amp;$B$1&amp;") values ("&amp;A2&amp;",'"&amp;B2&amp;"');"</f>
        <v>INSERT INTO Manufacturer(manufacturerId,designation) values (1,'ASCENZA');</v>
      </c>
    </row>
    <row r="3" spans="1:5" x14ac:dyDescent="0.3">
      <c r="A3">
        <f>A2+1</f>
        <v>2</v>
      </c>
      <c r="B3" t="s">
        <v>151</v>
      </c>
      <c r="D3" t="str">
        <f t="shared" ref="D3:D6" si="0">"INSERT INTO "&amp;$E$1&amp;"("&amp;$A$1&amp;","&amp;$B$1&amp;") values ("&amp;A3&amp;",'"&amp;B3&amp;"');"</f>
        <v>INSERT INTO Manufacturer(manufacturerId,designation) values (2,'Bayer');</v>
      </c>
    </row>
    <row r="4" spans="1:5" x14ac:dyDescent="0.3">
      <c r="A4">
        <f t="shared" ref="A4:A5" si="1">A3+1</f>
        <v>3</v>
      </c>
      <c r="B4" t="s">
        <v>154</v>
      </c>
      <c r="D4" t="str">
        <f t="shared" si="0"/>
        <v>INSERT INTO Manufacturer(manufacturerId,designation) values (3,'K+S');</v>
      </c>
    </row>
    <row r="5" spans="1:5" x14ac:dyDescent="0.3">
      <c r="A5">
        <f t="shared" si="1"/>
        <v>4</v>
      </c>
      <c r="B5" t="s">
        <v>168</v>
      </c>
      <c r="D5" t="str">
        <f t="shared" si="0"/>
        <v>INSERT INTO Manufacturer(manufacturerId,designation) values (4,'Biocal');</v>
      </c>
    </row>
    <row r="6" spans="1:5" x14ac:dyDescent="0.3">
      <c r="A6">
        <v>5</v>
      </c>
      <c r="B6" t="s">
        <v>376</v>
      </c>
      <c r="D6" t="str">
        <f t="shared" si="0"/>
        <v>INSERT INTO Manufacturer(manufacturerId,designation) values (5,'Nutrofertil');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D2DA-2334-45E2-AC18-2B1A4C9CA984}">
  <dimension ref="A1:E7"/>
  <sheetViews>
    <sheetView workbookViewId="0">
      <selection activeCell="D2" sqref="D2:D7"/>
    </sheetView>
  </sheetViews>
  <sheetFormatPr defaultRowHeight="14.4" x14ac:dyDescent="0.3"/>
  <cols>
    <col min="1" max="1" width="11.5546875" bestFit="1" customWidth="1"/>
    <col min="2" max="2" width="20.109375" bestFit="1" customWidth="1"/>
  </cols>
  <sheetData>
    <row r="1" spans="1:5" x14ac:dyDescent="0.3">
      <c r="A1" t="s">
        <v>276</v>
      </c>
      <c r="B1" t="s">
        <v>257</v>
      </c>
      <c r="D1" t="s">
        <v>267</v>
      </c>
      <c r="E1" t="s">
        <v>277</v>
      </c>
    </row>
    <row r="2" spans="1:5" x14ac:dyDescent="0.3">
      <c r="A2">
        <v>1</v>
      </c>
      <c r="B2" t="s">
        <v>148</v>
      </c>
      <c r="D2" t="str">
        <f>"INSERT INTO "&amp;$E$1&amp;"("&amp;$A$1&amp;","&amp;$B$1&amp;") values ("&amp;A2&amp;",'"&amp;B2&amp;"');"</f>
        <v>INSERT INTO Application(applicationId,designation) values (1,'Fungicida');</v>
      </c>
    </row>
    <row r="3" spans="1:5" x14ac:dyDescent="0.3">
      <c r="A3">
        <f>A2+1</f>
        <v>2</v>
      </c>
      <c r="B3" t="s">
        <v>157</v>
      </c>
      <c r="D3" t="str">
        <f t="shared" ref="D3:D7" si="0">"INSERT INTO "&amp;$E$1&amp;"("&amp;$A$1&amp;","&amp;$B$1&amp;") values ("&amp;A3&amp;",'"&amp;B3&amp;"');"</f>
        <v>INSERT INTO Application(applicationId,designation) values (2,'Adubo solo');</v>
      </c>
    </row>
    <row r="4" spans="1:5" x14ac:dyDescent="0.3">
      <c r="A4">
        <f t="shared" ref="A4:A7" si="1">A3+1</f>
        <v>3</v>
      </c>
      <c r="B4" t="s">
        <v>162</v>
      </c>
      <c r="D4" t="str">
        <f t="shared" si="0"/>
        <v>INSERT INTO Application(applicationId,designation) values (3,'Adubo foliar+Fertirrega');</v>
      </c>
    </row>
    <row r="5" spans="1:5" x14ac:dyDescent="0.3">
      <c r="A5">
        <f t="shared" si="1"/>
        <v>4</v>
      </c>
      <c r="B5" t="s">
        <v>166</v>
      </c>
      <c r="D5" t="str">
        <f t="shared" si="0"/>
        <v>INSERT INTO Application(applicationId,designation) values (4,'Adubo foliar');</v>
      </c>
    </row>
    <row r="6" spans="1:5" x14ac:dyDescent="0.3">
      <c r="A6">
        <f t="shared" si="1"/>
        <v>5</v>
      </c>
      <c r="B6" t="s">
        <v>170</v>
      </c>
      <c r="D6" t="str">
        <f t="shared" si="0"/>
        <v>INSERT INTO Application(applicationId,designation) values (5,'Correção solo');</v>
      </c>
    </row>
    <row r="7" spans="1:5" x14ac:dyDescent="0.3">
      <c r="A7">
        <f t="shared" si="1"/>
        <v>6</v>
      </c>
      <c r="B7" t="s">
        <v>234</v>
      </c>
      <c r="D7" t="str">
        <f t="shared" si="0"/>
        <v>INSERT INTO Application(applicationId,designation) values (6,'Insecticida');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E3C6-089F-4A17-B7E6-182E6A73873F}">
  <dimension ref="A1:M12"/>
  <sheetViews>
    <sheetView workbookViewId="0">
      <selection activeCell="D12" sqref="D12"/>
    </sheetView>
  </sheetViews>
  <sheetFormatPr defaultRowHeight="14.4" x14ac:dyDescent="0.3"/>
  <cols>
    <col min="1" max="1" width="22.88671875" bestFit="1" customWidth="1"/>
    <col min="2" max="2" width="9.6640625" bestFit="1" customWidth="1"/>
    <col min="3" max="3" width="22.109375" bestFit="1" customWidth="1"/>
    <col min="4" max="4" width="14.33203125" customWidth="1"/>
    <col min="5" max="5" width="20.88671875" bestFit="1" customWidth="1"/>
    <col min="6" max="6" width="37.5546875" bestFit="1" customWidth="1"/>
    <col min="7" max="9" width="7" bestFit="1" customWidth="1"/>
    <col min="10" max="10" width="4.88671875" bestFit="1" customWidth="1"/>
    <col min="11" max="11" width="7" bestFit="1" customWidth="1"/>
    <col min="12" max="12" width="3.6640625" bestFit="1" customWidth="1"/>
    <col min="13" max="13" width="5.109375" bestFit="1" customWidth="1"/>
  </cols>
  <sheetData>
    <row r="1" spans="1:13" x14ac:dyDescent="0.3">
      <c r="A1" s="2" t="s">
        <v>134</v>
      </c>
      <c r="B1" s="2" t="s">
        <v>135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140</v>
      </c>
      <c r="J1" s="2" t="s">
        <v>142</v>
      </c>
      <c r="K1" s="2" t="s">
        <v>140</v>
      </c>
      <c r="L1" s="2" t="s">
        <v>143</v>
      </c>
      <c r="M1" s="2" t="s">
        <v>140</v>
      </c>
    </row>
    <row r="2" spans="1:13" x14ac:dyDescent="0.3">
      <c r="A2" t="s">
        <v>144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s="5">
        <v>0.2</v>
      </c>
    </row>
    <row r="3" spans="1:13" x14ac:dyDescent="0.3">
      <c r="A3" t="s">
        <v>150</v>
      </c>
      <c r="B3" t="s">
        <v>151</v>
      </c>
      <c r="C3" t="s">
        <v>146</v>
      </c>
      <c r="D3" t="s">
        <v>147</v>
      </c>
      <c r="E3" t="s">
        <v>148</v>
      </c>
      <c r="F3" t="s">
        <v>152</v>
      </c>
      <c r="G3" s="5">
        <v>0.8</v>
      </c>
    </row>
    <row r="4" spans="1:13" x14ac:dyDescent="0.3">
      <c r="A4" t="s">
        <v>153</v>
      </c>
      <c r="B4" t="s">
        <v>154</v>
      </c>
      <c r="C4" t="s">
        <v>155</v>
      </c>
      <c r="D4" t="s">
        <v>156</v>
      </c>
      <c r="E4" t="s">
        <v>157</v>
      </c>
      <c r="F4" t="s">
        <v>158</v>
      </c>
      <c r="G4" s="5">
        <v>0.249</v>
      </c>
      <c r="H4" t="s">
        <v>159</v>
      </c>
      <c r="I4" s="3">
        <v>0.06</v>
      </c>
      <c r="J4" t="s">
        <v>152</v>
      </c>
      <c r="K4" s="4">
        <v>0.17599999999999999</v>
      </c>
    </row>
    <row r="5" spans="1:13" x14ac:dyDescent="0.3">
      <c r="A5" t="s">
        <v>160</v>
      </c>
      <c r="B5" t="s">
        <v>154</v>
      </c>
      <c r="C5" t="s">
        <v>155</v>
      </c>
      <c r="D5" t="s">
        <v>156</v>
      </c>
      <c r="E5" t="s">
        <v>157</v>
      </c>
      <c r="F5" t="s">
        <v>159</v>
      </c>
      <c r="G5" s="5">
        <v>0.151</v>
      </c>
      <c r="H5" t="s">
        <v>152</v>
      </c>
      <c r="I5" s="4">
        <v>0.20799999999999999</v>
      </c>
    </row>
    <row r="6" spans="1:13" x14ac:dyDescent="0.3">
      <c r="A6" t="s">
        <v>161</v>
      </c>
      <c r="B6" t="s">
        <v>154</v>
      </c>
      <c r="C6" t="s">
        <v>155</v>
      </c>
      <c r="D6" t="s">
        <v>156</v>
      </c>
      <c r="E6" t="s">
        <v>162</v>
      </c>
      <c r="F6" t="s">
        <v>159</v>
      </c>
      <c r="G6" s="5">
        <v>0.09</v>
      </c>
      <c r="H6" t="s">
        <v>152</v>
      </c>
      <c r="I6" s="4">
        <v>0.124</v>
      </c>
      <c r="J6" t="s">
        <v>163</v>
      </c>
      <c r="K6" s="4">
        <v>8.9999999999999993E-3</v>
      </c>
      <c r="L6" t="s">
        <v>164</v>
      </c>
      <c r="M6" s="3">
        <v>0.01</v>
      </c>
    </row>
    <row r="7" spans="1:13" x14ac:dyDescent="0.3">
      <c r="A7" t="s">
        <v>165</v>
      </c>
      <c r="B7" t="s">
        <v>154</v>
      </c>
      <c r="C7" t="s">
        <v>155</v>
      </c>
      <c r="D7" t="s">
        <v>156</v>
      </c>
      <c r="E7" t="s">
        <v>166</v>
      </c>
      <c r="F7" t="s">
        <v>159</v>
      </c>
      <c r="G7" s="5">
        <v>9.6000000000000002E-2</v>
      </c>
      <c r="H7" t="s">
        <v>152</v>
      </c>
      <c r="I7" s="3">
        <v>0.13</v>
      </c>
    </row>
    <row r="8" spans="1:13" x14ac:dyDescent="0.3">
      <c r="A8" t="s">
        <v>167</v>
      </c>
      <c r="B8" t="s">
        <v>168</v>
      </c>
      <c r="C8" t="s">
        <v>155</v>
      </c>
      <c r="D8" t="s">
        <v>169</v>
      </c>
      <c r="E8" t="s">
        <v>170</v>
      </c>
      <c r="F8" t="s">
        <v>171</v>
      </c>
      <c r="G8" s="5">
        <v>0.88200000000000001</v>
      </c>
      <c r="H8" t="s">
        <v>172</v>
      </c>
      <c r="I8" s="4">
        <v>1.9E-2</v>
      </c>
    </row>
    <row r="9" spans="1:13" x14ac:dyDescent="0.3">
      <c r="A9" t="s">
        <v>173</v>
      </c>
      <c r="B9" t="s">
        <v>168</v>
      </c>
      <c r="C9" t="s">
        <v>174</v>
      </c>
      <c r="D9" t="s">
        <v>169</v>
      </c>
      <c r="E9" t="s">
        <v>170</v>
      </c>
      <c r="F9" t="s">
        <v>171</v>
      </c>
      <c r="G9" s="5">
        <v>0.71699999999999997</v>
      </c>
      <c r="H9" t="s">
        <v>172</v>
      </c>
      <c r="I9" s="4">
        <v>0.14799999999999999</v>
      </c>
      <c r="J9" t="s">
        <v>175</v>
      </c>
      <c r="K9" s="4">
        <v>7.9000000000000001E-2</v>
      </c>
    </row>
    <row r="10" spans="1:13" x14ac:dyDescent="0.3">
      <c r="A10" t="s">
        <v>230</v>
      </c>
      <c r="B10" t="s">
        <v>151</v>
      </c>
      <c r="C10" t="s">
        <v>231</v>
      </c>
      <c r="D10" t="s">
        <v>147</v>
      </c>
      <c r="E10" t="s">
        <v>148</v>
      </c>
      <c r="F10" t="s">
        <v>232</v>
      </c>
      <c r="G10" s="4">
        <v>0.97740000000000005</v>
      </c>
    </row>
    <row r="11" spans="1:13" x14ac:dyDescent="0.3">
      <c r="A11" t="s">
        <v>233</v>
      </c>
      <c r="B11" t="s">
        <v>151</v>
      </c>
      <c r="C11" t="s">
        <v>235</v>
      </c>
      <c r="D11" t="s">
        <v>147</v>
      </c>
      <c r="E11" t="s">
        <v>234</v>
      </c>
      <c r="F11" t="s">
        <v>236</v>
      </c>
      <c r="G11" s="4">
        <v>0.47799999999999998</v>
      </c>
    </row>
    <row r="12" spans="1:13" x14ac:dyDescent="0.3">
      <c r="A12" t="s">
        <v>238</v>
      </c>
      <c r="B12" t="s">
        <v>151</v>
      </c>
      <c r="C12" t="s">
        <v>231</v>
      </c>
      <c r="D12" t="s">
        <v>147</v>
      </c>
      <c r="E12" t="s">
        <v>234</v>
      </c>
      <c r="F12" t="s">
        <v>237</v>
      </c>
      <c r="G12" s="4">
        <v>0.14419999999999999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B5A4-C771-4498-AAB3-2A4A50F60C04}">
  <dimension ref="A1:E7"/>
  <sheetViews>
    <sheetView workbookViewId="0">
      <selection activeCell="D2" sqref="D2:D7"/>
    </sheetView>
  </sheetViews>
  <sheetFormatPr defaultRowHeight="14.4" x14ac:dyDescent="0.3"/>
  <cols>
    <col min="1" max="1" width="8.77734375" bestFit="1" customWidth="1"/>
    <col min="2" max="2" width="21.88671875" bestFit="1" customWidth="1"/>
    <col min="3" max="3" width="7.6640625" bestFit="1" customWidth="1"/>
  </cols>
  <sheetData>
    <row r="1" spans="1:5" x14ac:dyDescent="0.3">
      <c r="A1" t="s">
        <v>280</v>
      </c>
      <c r="B1" t="s">
        <v>257</v>
      </c>
      <c r="D1" t="s">
        <v>267</v>
      </c>
      <c r="E1" t="s">
        <v>281</v>
      </c>
    </row>
    <row r="2" spans="1:5" x14ac:dyDescent="0.3">
      <c r="A2">
        <v>201</v>
      </c>
      <c r="B2" t="s">
        <v>186</v>
      </c>
      <c r="D2" t="str">
        <f>"INSERT INTO "&amp;$E$1&amp;"("&amp;$A$1&amp;","&amp;$B$1&amp;") values ("&amp;A2&amp;",'"&amp;B2&amp;"');"</f>
        <v>INSERT INTO Building(buildingId,designation) values (201,'Espigueiro');</v>
      </c>
    </row>
    <row r="3" spans="1:5" x14ac:dyDescent="0.3">
      <c r="A3">
        <v>202</v>
      </c>
      <c r="B3" t="s">
        <v>188</v>
      </c>
      <c r="D3" t="str">
        <f t="shared" ref="D3:D7" si="0">"INSERT INTO "&amp;$E$1&amp;"("&amp;$A$1&amp;","&amp;$B$1&amp;") values ("&amp;A3&amp;",'"&amp;B3&amp;"');"</f>
        <v>INSERT INTO Building(buildingId,designation) values (202,'Armazém novo');</v>
      </c>
    </row>
    <row r="4" spans="1:5" x14ac:dyDescent="0.3">
      <c r="A4">
        <v>203</v>
      </c>
      <c r="B4" t="s">
        <v>190</v>
      </c>
      <c r="D4" t="str">
        <f t="shared" si="0"/>
        <v>INSERT INTO Building(buildingId,designation) values (203,'Armazém grande');</v>
      </c>
    </row>
    <row r="5" spans="1:5" x14ac:dyDescent="0.3">
      <c r="A5">
        <v>250</v>
      </c>
      <c r="B5" t="s">
        <v>191</v>
      </c>
      <c r="D5" t="str">
        <f t="shared" si="0"/>
        <v>INSERT INTO Building(buildingId,designation) values (250,'Moinho');</v>
      </c>
    </row>
    <row r="6" spans="1:5" x14ac:dyDescent="0.3">
      <c r="A6">
        <v>301</v>
      </c>
      <c r="B6" t="s">
        <v>193</v>
      </c>
      <c r="D6" t="str">
        <f t="shared" si="0"/>
        <v>INSERT INTO Building(buildingId,designation) values (301,'Tanque do campo grande');</v>
      </c>
    </row>
    <row r="7" spans="1:5" x14ac:dyDescent="0.3">
      <c r="A7">
        <v>302</v>
      </c>
      <c r="B7" t="s">
        <v>251</v>
      </c>
      <c r="D7" t="str">
        <f t="shared" si="0"/>
        <v>INSERT INTO Building(buildingId,designation) values (302,'Poço da bouça');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BEF8-0739-4DBC-8825-4B10C6304B67}">
  <dimension ref="A1"/>
  <sheetViews>
    <sheetView workbookViewId="0">
      <selection activeCell="F29" sqref="F29"/>
    </sheetView>
  </sheetViews>
  <sheetFormatPr defaultRowHeight="14.4" x14ac:dyDescent="0.3"/>
  <sheetData>
    <row r="1" spans="1:1" x14ac:dyDescent="0.3">
      <c r="A1" t="s">
        <v>280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A2374-A271-4D89-97FA-2118AEEF1C53}">
  <dimension ref="A1"/>
  <sheetViews>
    <sheetView workbookViewId="0"/>
  </sheetViews>
  <sheetFormatPr defaultRowHeight="14.4" x14ac:dyDescent="0.3"/>
  <sheetData>
    <row r="1" spans="1:1" x14ac:dyDescent="0.3">
      <c r="A1" t="s">
        <v>280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E48E-10A2-40C0-8EAF-6DCD19F0E03C}">
  <dimension ref="A1:C1"/>
  <sheetViews>
    <sheetView workbookViewId="0">
      <selection activeCell="G4" sqref="G4"/>
    </sheetView>
  </sheetViews>
  <sheetFormatPr defaultRowHeight="14.4" x14ac:dyDescent="0.3"/>
  <cols>
    <col min="2" max="2" width="4.6640625" bestFit="1" customWidth="1"/>
    <col min="3" max="3" width="15.6640625" bestFit="1" customWidth="1"/>
  </cols>
  <sheetData>
    <row r="1" spans="1:3" x14ac:dyDescent="0.3">
      <c r="A1" t="s">
        <v>280</v>
      </c>
      <c r="B1" t="s">
        <v>264</v>
      </c>
      <c r="C1" t="s">
        <v>316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9C36-EB3F-4374-A5AA-C12BBB82235F}">
  <dimension ref="A1:D1"/>
  <sheetViews>
    <sheetView workbookViewId="0">
      <selection activeCell="I11" sqref="I11"/>
    </sheetView>
  </sheetViews>
  <sheetFormatPr defaultRowHeight="14.4" x14ac:dyDescent="0.3"/>
  <cols>
    <col min="2" max="2" width="4.6640625" bestFit="1" customWidth="1"/>
    <col min="3" max="3" width="9.77734375" bestFit="1" customWidth="1"/>
    <col min="4" max="4" width="10.109375" bestFit="1" customWidth="1"/>
  </cols>
  <sheetData>
    <row r="1" spans="1:4" x14ac:dyDescent="0.3">
      <c r="A1" t="s">
        <v>280</v>
      </c>
      <c r="B1" t="s">
        <v>264</v>
      </c>
      <c r="C1" t="s">
        <v>317</v>
      </c>
      <c r="D1" t="s">
        <v>318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5E65-8BC7-49AC-9366-E16E793FC1F8}">
  <dimension ref="A1:B1"/>
  <sheetViews>
    <sheetView workbookViewId="0">
      <selection activeCell="E14" sqref="E14"/>
    </sheetView>
  </sheetViews>
  <sheetFormatPr defaultRowHeight="14.4" x14ac:dyDescent="0.3"/>
  <sheetData>
    <row r="1" spans="1:2" x14ac:dyDescent="0.3">
      <c r="A1" t="s">
        <v>280</v>
      </c>
      <c r="B1" t="s">
        <v>264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3590-3867-47DA-9DCD-13E736DC8352}">
  <dimension ref="A1:I14"/>
  <sheetViews>
    <sheetView workbookViewId="0">
      <selection activeCell="D21" sqref="D21"/>
    </sheetView>
  </sheetViews>
  <sheetFormatPr defaultRowHeight="14.4" x14ac:dyDescent="0.3"/>
  <cols>
    <col min="1" max="1" width="16.77734375" bestFit="1" customWidth="1"/>
    <col min="2" max="2" width="11.5546875" bestFit="1" customWidth="1"/>
    <col min="3" max="3" width="13.77734375" bestFit="1" customWidth="1"/>
    <col min="4" max="4" width="8.21875" bestFit="1" customWidth="1"/>
    <col min="5" max="5" width="20.77734375" bestFit="1" customWidth="1"/>
    <col min="6" max="6" width="24.109375" bestFit="1" customWidth="1"/>
  </cols>
  <sheetData>
    <row r="1" spans="1:9" x14ac:dyDescent="0.3">
      <c r="A1" t="s">
        <v>282</v>
      </c>
      <c r="B1" t="s">
        <v>276</v>
      </c>
      <c r="C1" t="s">
        <v>274</v>
      </c>
      <c r="D1" t="s">
        <v>272</v>
      </c>
      <c r="E1" t="s">
        <v>270</v>
      </c>
      <c r="F1" t="s">
        <v>257</v>
      </c>
      <c r="H1" t="s">
        <v>267</v>
      </c>
      <c r="I1" t="s">
        <v>271</v>
      </c>
    </row>
    <row r="2" spans="1:9" x14ac:dyDescent="0.3">
      <c r="A2">
        <v>1</v>
      </c>
      <c r="B2">
        <v>1</v>
      </c>
      <c r="C2">
        <v>1</v>
      </c>
      <c r="D2">
        <v>1</v>
      </c>
      <c r="E2">
        <v>1</v>
      </c>
      <c r="F2" t="s">
        <v>144</v>
      </c>
      <c r="H2" t="str">
        <f>"INSERT INTO "&amp;$I$1&amp;"("&amp;$A$1&amp;","&amp;$B$1&amp;","&amp;$C$1&amp;","&amp;$D$1&amp;","&amp;$E$1&amp;","&amp;$F$1&amp;") values ("&amp;A2&amp;","&amp;B2&amp;","&amp;C2&amp;","&amp;D2&amp;","&amp;E2&amp;",'"&amp;F2&amp;"');"</f>
        <v>INSERT INTO ProductionFactor(productionFactorId,applicationId,manufacturerId,formatId,productionFactorTypeId,designation) values (1,1,1,1,1,'Calda Bordalesa ASCENZA');</v>
      </c>
    </row>
    <row r="3" spans="1:9" x14ac:dyDescent="0.3">
      <c r="A3">
        <f>A2+1</f>
        <v>2</v>
      </c>
      <c r="B3">
        <v>1</v>
      </c>
      <c r="C3">
        <v>2</v>
      </c>
      <c r="D3">
        <v>1</v>
      </c>
      <c r="E3">
        <v>1</v>
      </c>
      <c r="F3" t="s">
        <v>150</v>
      </c>
      <c r="H3" t="str">
        <f t="shared" ref="H3:H14" si="0">"INSERT INTO "&amp;$I$1&amp;"("&amp;$A$1&amp;","&amp;$B$1&amp;","&amp;$C$1&amp;","&amp;$D$1&amp;","&amp;$E$1&amp;","&amp;$F$1&amp;") values ("&amp;A3&amp;","&amp;B3&amp;","&amp;C3&amp;","&amp;D3&amp;","&amp;E3&amp;",'"&amp;F3&amp;"');"</f>
        <v>INSERT INTO ProductionFactor(productionFactorId,applicationId,manufacturerId,formatId,productionFactorTypeId,designation) values (2,1,2,1,1,'Enxofre Bayer 80 WG');</v>
      </c>
    </row>
    <row r="4" spans="1:9" x14ac:dyDescent="0.3">
      <c r="A4">
        <f t="shared" ref="A4:A14" si="1">A3+1</f>
        <v>3</v>
      </c>
      <c r="B4">
        <v>2</v>
      </c>
      <c r="C4">
        <v>3</v>
      </c>
      <c r="D4">
        <v>2</v>
      </c>
      <c r="E4">
        <v>2</v>
      </c>
      <c r="F4" t="s">
        <v>153</v>
      </c>
      <c r="H4" t="str">
        <f t="shared" si="0"/>
        <v>INSERT INTO ProductionFactor(productionFactorId,applicationId,manufacturerId,formatId,productionFactorTypeId,designation) values (3,2,3,2,2,'Patentkali');</v>
      </c>
    </row>
    <row r="5" spans="1:9" x14ac:dyDescent="0.3">
      <c r="A5">
        <f t="shared" si="1"/>
        <v>4</v>
      </c>
      <c r="B5">
        <v>2</v>
      </c>
      <c r="C5">
        <v>3</v>
      </c>
      <c r="D5">
        <v>2</v>
      </c>
      <c r="E5">
        <v>2</v>
      </c>
      <c r="F5" t="s">
        <v>160</v>
      </c>
      <c r="H5" t="str">
        <f t="shared" si="0"/>
        <v>INSERT INTO ProductionFactor(productionFactorId,applicationId,manufacturerId,formatId,productionFactorTypeId,designation) values (4,2,3,2,2,'ESTA Kieserit');</v>
      </c>
    </row>
    <row r="6" spans="1:9" x14ac:dyDescent="0.3">
      <c r="A6">
        <f t="shared" si="1"/>
        <v>5</v>
      </c>
      <c r="B6">
        <v>3</v>
      </c>
      <c r="C6">
        <v>3</v>
      </c>
      <c r="D6">
        <v>2</v>
      </c>
      <c r="E6">
        <v>2</v>
      </c>
      <c r="F6" t="s">
        <v>161</v>
      </c>
      <c r="H6" t="str">
        <f t="shared" si="0"/>
        <v>INSERT INTO ProductionFactor(productionFactorId,applicationId,manufacturerId,formatId,productionFactorTypeId,designation) values (5,3,3,2,2,'EPSO Microtop');</v>
      </c>
    </row>
    <row r="7" spans="1:9" x14ac:dyDescent="0.3">
      <c r="A7">
        <f t="shared" si="1"/>
        <v>6</v>
      </c>
      <c r="B7">
        <v>4</v>
      </c>
      <c r="C7">
        <v>3</v>
      </c>
      <c r="D7">
        <v>2</v>
      </c>
      <c r="E7">
        <v>2</v>
      </c>
      <c r="F7" t="s">
        <v>165</v>
      </c>
      <c r="H7" t="str">
        <f t="shared" si="0"/>
        <v>INSERT INTO ProductionFactor(productionFactorId,applicationId,manufacturerId,formatId,productionFactorTypeId,designation) values (6,4,3,2,2,'EPSO Top');</v>
      </c>
    </row>
    <row r="8" spans="1:9" x14ac:dyDescent="0.3">
      <c r="A8">
        <f t="shared" si="1"/>
        <v>7</v>
      </c>
      <c r="B8">
        <v>5</v>
      </c>
      <c r="C8">
        <v>4</v>
      </c>
      <c r="D8">
        <v>2</v>
      </c>
      <c r="E8">
        <v>3</v>
      </c>
      <c r="F8" t="s">
        <v>167</v>
      </c>
      <c r="H8" t="str">
        <f t="shared" si="0"/>
        <v>INSERT INTO ProductionFactor(productionFactorId,applicationId,manufacturerId,formatId,productionFactorTypeId,designation) values (7,5,4,2,3,'Biocal CaCo3');</v>
      </c>
    </row>
    <row r="9" spans="1:9" x14ac:dyDescent="0.3">
      <c r="A9">
        <f t="shared" si="1"/>
        <v>8</v>
      </c>
      <c r="B9">
        <v>5</v>
      </c>
      <c r="C9">
        <v>4</v>
      </c>
      <c r="D9">
        <v>3</v>
      </c>
      <c r="E9">
        <v>3</v>
      </c>
      <c r="F9" t="s">
        <v>173</v>
      </c>
      <c r="H9" t="str">
        <f t="shared" si="0"/>
        <v>INSERT INTO ProductionFactor(productionFactorId,applicationId,manufacturerId,formatId,productionFactorTypeId,designation) values (8,5,4,3,3,'Biocal Composto');</v>
      </c>
    </row>
    <row r="10" spans="1:9" x14ac:dyDescent="0.3">
      <c r="A10">
        <f t="shared" si="1"/>
        <v>9</v>
      </c>
      <c r="B10">
        <v>1</v>
      </c>
      <c r="C10">
        <v>2</v>
      </c>
      <c r="D10">
        <v>4</v>
      </c>
      <c r="E10">
        <v>1</v>
      </c>
      <c r="F10" t="s">
        <v>230</v>
      </c>
      <c r="H10" t="str">
        <f t="shared" si="0"/>
        <v>INSERT INTO ProductionFactor(productionFactorId,applicationId,manufacturerId,formatId,productionFactorTypeId,designation) values (9,1,2,4,1,'Sonata');</v>
      </c>
    </row>
    <row r="11" spans="1:9" x14ac:dyDescent="0.3">
      <c r="A11">
        <f t="shared" si="1"/>
        <v>10</v>
      </c>
      <c r="B11">
        <v>6</v>
      </c>
      <c r="C11">
        <v>2</v>
      </c>
      <c r="D11">
        <v>5</v>
      </c>
      <c r="E11">
        <v>1</v>
      </c>
      <c r="F11" t="s">
        <v>233</v>
      </c>
      <c r="H11" t="str">
        <f t="shared" si="0"/>
        <v>INSERT INTO ProductionFactor(productionFactorId,applicationId,manufacturerId,formatId,productionFactorTypeId,designation) values (10,6,2,5,1,'FLiPPER ');</v>
      </c>
    </row>
    <row r="12" spans="1:9" x14ac:dyDescent="0.3">
      <c r="A12">
        <f t="shared" si="1"/>
        <v>11</v>
      </c>
      <c r="B12">
        <v>6</v>
      </c>
      <c r="C12">
        <v>2</v>
      </c>
      <c r="D12">
        <v>4</v>
      </c>
      <c r="E12">
        <v>1</v>
      </c>
      <c r="F12" t="s">
        <v>238</v>
      </c>
      <c r="H12" t="str">
        <f t="shared" si="0"/>
        <v>INSERT INTO ProductionFactor(productionFactorId,applicationId,manufacturerId,formatId,productionFactorTypeId,designation) values (11,6,2,4,1,'Requiem Prime');</v>
      </c>
    </row>
    <row r="13" spans="1:9" x14ac:dyDescent="0.3">
      <c r="A13">
        <f t="shared" si="1"/>
        <v>12</v>
      </c>
      <c r="B13">
        <v>2</v>
      </c>
      <c r="C13">
        <v>5</v>
      </c>
      <c r="D13">
        <v>2</v>
      </c>
      <c r="E13">
        <v>2</v>
      </c>
      <c r="F13" t="s">
        <v>374</v>
      </c>
      <c r="H13" t="str">
        <f t="shared" si="0"/>
        <v>INSERT INTO ProductionFactor(productionFactorId,applicationId,manufacturerId,formatId,productionFactorTypeId,designation) values (12,2,5,2,2,'Fertimax Extrume de Cavalo');</v>
      </c>
    </row>
    <row r="14" spans="1:9" x14ac:dyDescent="0.3">
      <c r="A14">
        <f t="shared" si="1"/>
        <v>13</v>
      </c>
      <c r="B14">
        <v>2</v>
      </c>
      <c r="C14">
        <v>5</v>
      </c>
      <c r="D14">
        <v>2</v>
      </c>
      <c r="E14">
        <v>2</v>
      </c>
      <c r="F14" t="s">
        <v>375</v>
      </c>
      <c r="H14" t="str">
        <f t="shared" si="0"/>
        <v>INSERT INTO ProductionFactor(productionFactorId,applicationId,manufacturerId,formatId,productionFactorTypeId,designation) values (13,2,5,2,2,'BIOFERTIL N6');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685F-8688-4390-8A97-CFC99531F5BC}">
  <dimension ref="A1:F36"/>
  <sheetViews>
    <sheetView workbookViewId="0">
      <selection activeCell="C15" sqref="C15"/>
    </sheetView>
  </sheetViews>
  <sheetFormatPr defaultRowHeight="14.4" x14ac:dyDescent="0.3"/>
  <cols>
    <col min="1" max="1" width="16.77734375" bestFit="1" customWidth="1"/>
    <col min="2" max="2" width="10.6640625" bestFit="1" customWidth="1"/>
    <col min="3" max="3" width="10.109375" bestFit="1" customWidth="1"/>
  </cols>
  <sheetData>
    <row r="1" spans="1:6" x14ac:dyDescent="0.3">
      <c r="A1" t="s">
        <v>282</v>
      </c>
      <c r="B1" t="s">
        <v>266</v>
      </c>
      <c r="C1" t="s">
        <v>283</v>
      </c>
      <c r="E1" t="s">
        <v>267</v>
      </c>
      <c r="F1" t="s">
        <v>305</v>
      </c>
    </row>
    <row r="2" spans="1:6" x14ac:dyDescent="0.3">
      <c r="A2">
        <v>1</v>
      </c>
      <c r="B2">
        <v>1</v>
      </c>
      <c r="C2" t="s">
        <v>284</v>
      </c>
      <c r="E2" t="str">
        <f>"INSERT INTO "&amp;$F$1&amp;"("&amp;$A$1&amp;","&amp;$B$1&amp;","&amp;$C$1&amp;") values ("&amp;A2&amp;","&amp;B2&amp;","&amp;C2&amp;");"</f>
        <v>INSERT INTO SubstanceDataSheet(productionFactorId,substanceId,percentage) values (1,1,0.2);</v>
      </c>
    </row>
    <row r="3" spans="1:6" x14ac:dyDescent="0.3">
      <c r="A3">
        <v>2</v>
      </c>
      <c r="B3">
        <v>2</v>
      </c>
      <c r="C3" t="s">
        <v>285</v>
      </c>
      <c r="E3" t="str">
        <f t="shared" ref="E3:E36" si="0">"INSERT INTO "&amp;$F$1&amp;"("&amp;$A$1&amp;","&amp;$B$1&amp;","&amp;$C$1&amp;") values ("&amp;A3&amp;","&amp;B3&amp;","&amp;C3&amp;");"</f>
        <v>INSERT INTO SubstanceDataSheet(productionFactorId,substanceId,percentage) values (2,2,0.8);</v>
      </c>
    </row>
    <row r="4" spans="1:6" x14ac:dyDescent="0.3">
      <c r="A4">
        <v>3</v>
      </c>
      <c r="B4">
        <v>3</v>
      </c>
      <c r="C4" t="s">
        <v>286</v>
      </c>
      <c r="E4" t="str">
        <f t="shared" si="0"/>
        <v>INSERT INTO SubstanceDataSheet(productionFactorId,substanceId,percentage) values (3,3,0.249);</v>
      </c>
    </row>
    <row r="5" spans="1:6" x14ac:dyDescent="0.3">
      <c r="A5">
        <v>4</v>
      </c>
      <c r="B5">
        <v>4</v>
      </c>
      <c r="C5" t="s">
        <v>287</v>
      </c>
      <c r="E5" t="str">
        <f t="shared" si="0"/>
        <v>INSERT INTO SubstanceDataSheet(productionFactorId,substanceId,percentage) values (4,4,0.151);</v>
      </c>
    </row>
    <row r="6" spans="1:6" x14ac:dyDescent="0.3">
      <c r="A6">
        <v>5</v>
      </c>
      <c r="B6">
        <v>4</v>
      </c>
      <c r="C6" t="s">
        <v>288</v>
      </c>
      <c r="E6" t="str">
        <f t="shared" si="0"/>
        <v>INSERT INTO SubstanceDataSheet(productionFactorId,substanceId,percentage) values (5,4,0.09);</v>
      </c>
    </row>
    <row r="7" spans="1:6" x14ac:dyDescent="0.3">
      <c r="A7">
        <v>6</v>
      </c>
      <c r="B7">
        <v>4</v>
      </c>
      <c r="C7" t="s">
        <v>289</v>
      </c>
      <c r="E7" t="str">
        <f t="shared" si="0"/>
        <v>INSERT INTO SubstanceDataSheet(productionFactorId,substanceId,percentage) values (6,4,0.096);</v>
      </c>
    </row>
    <row r="8" spans="1:6" x14ac:dyDescent="0.3">
      <c r="A8">
        <v>7</v>
      </c>
      <c r="B8">
        <v>5</v>
      </c>
      <c r="C8" t="s">
        <v>290</v>
      </c>
      <c r="E8" t="str">
        <f t="shared" si="0"/>
        <v>INSERT INTO SubstanceDataSheet(productionFactorId,substanceId,percentage) values (7,5,0.882);</v>
      </c>
    </row>
    <row r="9" spans="1:6" x14ac:dyDescent="0.3">
      <c r="A9">
        <v>8</v>
      </c>
      <c r="B9">
        <v>5</v>
      </c>
      <c r="C9" t="s">
        <v>291</v>
      </c>
      <c r="E9" t="str">
        <f t="shared" si="0"/>
        <v>INSERT INTO SubstanceDataSheet(productionFactorId,substanceId,percentage) values (8,5,0.717);</v>
      </c>
    </row>
    <row r="10" spans="1:6" x14ac:dyDescent="0.3">
      <c r="A10">
        <v>9</v>
      </c>
      <c r="B10">
        <v>6</v>
      </c>
      <c r="C10" s="7" t="s">
        <v>292</v>
      </c>
      <c r="E10" t="str">
        <f t="shared" si="0"/>
        <v>INSERT INTO SubstanceDataSheet(productionFactorId,substanceId,percentage) values (9,6,0.9774);</v>
      </c>
    </row>
    <row r="11" spans="1:6" x14ac:dyDescent="0.3">
      <c r="A11">
        <v>10</v>
      </c>
      <c r="B11">
        <v>7</v>
      </c>
      <c r="C11" s="7" t="s">
        <v>293</v>
      </c>
      <c r="E11" t="str">
        <f t="shared" si="0"/>
        <v>INSERT INTO SubstanceDataSheet(productionFactorId,substanceId,percentage) values (10,7,0.478);</v>
      </c>
    </row>
    <row r="12" spans="1:6" x14ac:dyDescent="0.3">
      <c r="A12">
        <v>11</v>
      </c>
      <c r="B12">
        <v>8</v>
      </c>
      <c r="C12" s="7" t="s">
        <v>294</v>
      </c>
      <c r="E12" t="str">
        <f t="shared" si="0"/>
        <v>INSERT INTO SubstanceDataSheet(productionFactorId,substanceId,percentage) values (11,8,0.1442);</v>
      </c>
    </row>
    <row r="13" spans="1:6" x14ac:dyDescent="0.3">
      <c r="A13">
        <v>3</v>
      </c>
      <c r="B13">
        <v>4</v>
      </c>
      <c r="C13" s="7" t="s">
        <v>295</v>
      </c>
      <c r="E13" t="str">
        <f t="shared" si="0"/>
        <v>INSERT INTO SubstanceDataSheet(productionFactorId,substanceId,percentage) values (3,4,0.06);</v>
      </c>
    </row>
    <row r="14" spans="1:6" x14ac:dyDescent="0.3">
      <c r="A14">
        <v>4</v>
      </c>
      <c r="B14">
        <v>2</v>
      </c>
      <c r="C14" s="7" t="s">
        <v>296</v>
      </c>
      <c r="E14" t="str">
        <f t="shared" si="0"/>
        <v>INSERT INTO SubstanceDataSheet(productionFactorId,substanceId,percentage) values (4,2,0.208);</v>
      </c>
    </row>
    <row r="15" spans="1:6" x14ac:dyDescent="0.3">
      <c r="A15">
        <v>5</v>
      </c>
      <c r="B15">
        <v>2</v>
      </c>
      <c r="C15" s="7" t="s">
        <v>297</v>
      </c>
      <c r="E15" t="str">
        <f t="shared" si="0"/>
        <v>INSERT INTO SubstanceDataSheet(productionFactorId,substanceId,percentage) values (5,2,0.124);</v>
      </c>
    </row>
    <row r="16" spans="1:6" x14ac:dyDescent="0.3">
      <c r="A16">
        <v>6</v>
      </c>
      <c r="B16">
        <v>2</v>
      </c>
      <c r="C16" s="7" t="s">
        <v>298</v>
      </c>
      <c r="E16" t="str">
        <f t="shared" si="0"/>
        <v>INSERT INTO SubstanceDataSheet(productionFactorId,substanceId,percentage) values (6,2,0.13);</v>
      </c>
    </row>
    <row r="17" spans="1:5" x14ac:dyDescent="0.3">
      <c r="A17">
        <v>7</v>
      </c>
      <c r="B17">
        <v>9</v>
      </c>
      <c r="C17" s="7" t="s">
        <v>299</v>
      </c>
      <c r="E17" t="str">
        <f t="shared" si="0"/>
        <v>INSERT INTO SubstanceDataSheet(productionFactorId,substanceId,percentage) values (7,9,0.019);</v>
      </c>
    </row>
    <row r="18" spans="1:5" x14ac:dyDescent="0.3">
      <c r="A18">
        <v>8</v>
      </c>
      <c r="B18">
        <v>9</v>
      </c>
      <c r="C18" s="7" t="s">
        <v>300</v>
      </c>
      <c r="E18" t="str">
        <f t="shared" si="0"/>
        <v>INSERT INTO SubstanceDataSheet(productionFactorId,substanceId,percentage) values (8,9,0.148);</v>
      </c>
    </row>
    <row r="19" spans="1:5" x14ac:dyDescent="0.3">
      <c r="A19">
        <v>3</v>
      </c>
      <c r="B19">
        <v>2</v>
      </c>
      <c r="C19" s="7" t="s">
        <v>301</v>
      </c>
      <c r="E19" t="str">
        <f t="shared" si="0"/>
        <v>INSERT INTO SubstanceDataSheet(productionFactorId,substanceId,percentage) values (3,2,0.176);</v>
      </c>
    </row>
    <row r="20" spans="1:5" x14ac:dyDescent="0.3">
      <c r="A20">
        <v>5</v>
      </c>
      <c r="B20">
        <v>10</v>
      </c>
      <c r="C20" s="7" t="s">
        <v>302</v>
      </c>
      <c r="E20" t="str">
        <f t="shared" si="0"/>
        <v>INSERT INTO SubstanceDataSheet(productionFactorId,substanceId,percentage) values (5,10,0.009);</v>
      </c>
    </row>
    <row r="21" spans="1:5" x14ac:dyDescent="0.3">
      <c r="A21">
        <v>8</v>
      </c>
      <c r="B21">
        <v>11</v>
      </c>
      <c r="C21" s="7" t="s">
        <v>303</v>
      </c>
      <c r="E21" t="str">
        <f t="shared" si="0"/>
        <v>INSERT INTO SubstanceDataSheet(productionFactorId,substanceId,percentage) values (8,11,0.079);</v>
      </c>
    </row>
    <row r="22" spans="1:5" x14ac:dyDescent="0.3">
      <c r="A22">
        <v>5</v>
      </c>
      <c r="B22">
        <v>12</v>
      </c>
      <c r="C22" s="7" t="s">
        <v>304</v>
      </c>
      <c r="E22" t="str">
        <f t="shared" si="0"/>
        <v>INSERT INTO SubstanceDataSheet(productionFactorId,substanceId,percentage) values (5,12,0.01);</v>
      </c>
    </row>
    <row r="23" spans="1:5" x14ac:dyDescent="0.3">
      <c r="A23">
        <v>12</v>
      </c>
      <c r="B23">
        <v>13</v>
      </c>
      <c r="C23" s="7" t="s">
        <v>382</v>
      </c>
      <c r="E23" t="str">
        <f t="shared" si="0"/>
        <v>INSERT INTO SubstanceDataSheet(productionFactorId,substanceId,percentage) values (12,13,0.5);</v>
      </c>
    </row>
    <row r="24" spans="1:5" x14ac:dyDescent="0.3">
      <c r="A24">
        <v>12</v>
      </c>
      <c r="B24">
        <v>14</v>
      </c>
      <c r="C24" s="7" t="s">
        <v>383</v>
      </c>
      <c r="E24" t="str">
        <f t="shared" si="0"/>
        <v>INSERT INTO SubstanceDataSheet(productionFactorId,substanceId,percentage) values (12,14,0.03);</v>
      </c>
    </row>
    <row r="25" spans="1:5" x14ac:dyDescent="0.3">
      <c r="A25">
        <v>12</v>
      </c>
      <c r="B25">
        <v>15</v>
      </c>
      <c r="C25" s="7" t="s">
        <v>384</v>
      </c>
      <c r="E25" t="str">
        <f t="shared" si="0"/>
        <v>INSERT INTO SubstanceDataSheet(productionFactorId,substanceId,percentage) values (12,15,0.008);</v>
      </c>
    </row>
    <row r="26" spans="1:5" x14ac:dyDescent="0.3">
      <c r="A26">
        <v>12</v>
      </c>
      <c r="B26">
        <v>16</v>
      </c>
      <c r="C26" s="7" t="s">
        <v>385</v>
      </c>
      <c r="E26" t="str">
        <f t="shared" si="0"/>
        <v>INSERT INTO SubstanceDataSheet(productionFactorId,substanceId,percentage) values (12,16,0.004);</v>
      </c>
    </row>
    <row r="27" spans="1:5" x14ac:dyDescent="0.3">
      <c r="A27">
        <v>12</v>
      </c>
      <c r="B27">
        <v>17</v>
      </c>
      <c r="C27" s="7" t="s">
        <v>386</v>
      </c>
      <c r="E27" t="str">
        <f t="shared" si="0"/>
        <v>INSERT INTO SubstanceDataSheet(productionFactorId,substanceId,percentage) values (12,17,0.016);</v>
      </c>
    </row>
    <row r="28" spans="1:5" x14ac:dyDescent="0.3">
      <c r="A28">
        <v>12</v>
      </c>
      <c r="B28">
        <v>11</v>
      </c>
      <c r="C28" s="7" t="s">
        <v>387</v>
      </c>
      <c r="E28" t="str">
        <f t="shared" si="0"/>
        <v>INSERT INTO SubstanceDataSheet(productionFactorId,substanceId,percentage) values (12,11,0.003);</v>
      </c>
    </row>
    <row r="29" spans="1:5" x14ac:dyDescent="0.3">
      <c r="A29">
        <v>12</v>
      </c>
      <c r="B29">
        <v>10</v>
      </c>
      <c r="C29" s="7" t="s">
        <v>388</v>
      </c>
      <c r="E29" t="str">
        <f t="shared" si="0"/>
        <v>INSERT INTO SubstanceDataSheet(productionFactorId,substanceId,percentage) values (12,10,0.00004);</v>
      </c>
    </row>
    <row r="30" spans="1:5" x14ac:dyDescent="0.3">
      <c r="A30">
        <v>13</v>
      </c>
      <c r="B30">
        <v>13</v>
      </c>
      <c r="C30" s="7" t="s">
        <v>389</v>
      </c>
      <c r="E30" t="str">
        <f t="shared" si="0"/>
        <v>INSERT INTO SubstanceDataSheet(productionFactorId,substanceId,percentage) values (13,13,0.53);</v>
      </c>
    </row>
    <row r="31" spans="1:5" x14ac:dyDescent="0.3">
      <c r="A31">
        <v>13</v>
      </c>
      <c r="B31">
        <v>14</v>
      </c>
      <c r="C31" s="7" t="s">
        <v>390</v>
      </c>
      <c r="E31" t="str">
        <f t="shared" si="0"/>
        <v>INSERT INTO SubstanceDataSheet(productionFactorId,substanceId,percentage) values (13,14,0.064);</v>
      </c>
    </row>
    <row r="32" spans="1:5" x14ac:dyDescent="0.3">
      <c r="A32">
        <v>13</v>
      </c>
      <c r="B32">
        <v>15</v>
      </c>
      <c r="C32" s="7" t="s">
        <v>391</v>
      </c>
      <c r="E32" t="str">
        <f t="shared" si="0"/>
        <v>INSERT INTO SubstanceDataSheet(productionFactorId,substanceId,percentage) values (13,15,0.025);</v>
      </c>
    </row>
    <row r="33" spans="1:5" x14ac:dyDescent="0.3">
      <c r="A33">
        <v>13</v>
      </c>
      <c r="B33">
        <v>16</v>
      </c>
      <c r="C33" s="7" t="s">
        <v>392</v>
      </c>
      <c r="E33" t="str">
        <f t="shared" si="0"/>
        <v>INSERT INTO SubstanceDataSheet(productionFactorId,substanceId,percentage) values (13,16,0.024);</v>
      </c>
    </row>
    <row r="34" spans="1:5" x14ac:dyDescent="0.3">
      <c r="A34">
        <v>13</v>
      </c>
      <c r="B34">
        <v>17</v>
      </c>
      <c r="C34" s="7" t="s">
        <v>295</v>
      </c>
      <c r="E34" t="str">
        <f t="shared" si="0"/>
        <v>INSERT INTO SubstanceDataSheet(productionFactorId,substanceId,percentage) values (13,17,0.06);</v>
      </c>
    </row>
    <row r="35" spans="1:5" x14ac:dyDescent="0.3">
      <c r="A35">
        <v>13</v>
      </c>
      <c r="B35">
        <v>11</v>
      </c>
      <c r="C35" s="7" t="s">
        <v>387</v>
      </c>
      <c r="E35" t="str">
        <f t="shared" si="0"/>
        <v>INSERT INTO SubstanceDataSheet(productionFactorId,substanceId,percentage) values (13,11,0.003);</v>
      </c>
    </row>
    <row r="36" spans="1:5" x14ac:dyDescent="0.3">
      <c r="A36">
        <v>13</v>
      </c>
      <c r="B36">
        <v>10</v>
      </c>
      <c r="C36" s="7" t="s">
        <v>393</v>
      </c>
      <c r="E36" t="str">
        <f t="shared" si="0"/>
        <v>INSERT INTO SubstanceDataSheet(productionFactorId,substanceId,percentage) values (13,10,0.00002);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78405-6A14-4748-843F-66BE64024E6E}">
  <dimension ref="A1:F25"/>
  <sheetViews>
    <sheetView workbookViewId="0">
      <selection activeCell="C16" sqref="C16"/>
    </sheetView>
  </sheetViews>
  <sheetFormatPr defaultRowHeight="14.4" x14ac:dyDescent="0.3"/>
  <cols>
    <col min="1" max="1" width="6.6640625" bestFit="1" customWidth="1"/>
    <col min="2" max="2" width="12.44140625" bestFit="1" customWidth="1"/>
    <col min="3" max="3" width="30" bestFit="1" customWidth="1"/>
    <col min="4" max="4" width="9.5546875" customWidth="1"/>
  </cols>
  <sheetData>
    <row r="1" spans="1:6" x14ac:dyDescent="0.3">
      <c r="A1" t="s">
        <v>306</v>
      </c>
      <c r="B1" t="s">
        <v>342</v>
      </c>
      <c r="C1" t="s">
        <v>257</v>
      </c>
      <c r="E1" t="s">
        <v>267</v>
      </c>
      <c r="F1" t="s">
        <v>309</v>
      </c>
    </row>
    <row r="2" spans="1:6" x14ac:dyDescent="0.3">
      <c r="A2">
        <v>1</v>
      </c>
      <c r="B2">
        <v>80</v>
      </c>
      <c r="C2" t="s">
        <v>207</v>
      </c>
      <c r="E2" t="str">
        <f>"INSERT INTO "&amp;$F$1&amp;"("&amp;$A$1&amp;","&amp;$B$1&amp;","&amp;$C$1&amp;") values ("&amp;A2&amp;","&amp;B2&amp;",'"&amp;C2&amp;"');"</f>
        <v>INSERT INTO Plant(plantId,plantVarietyId,designation) values (1,80,'Tremoço Amarelo');</v>
      </c>
    </row>
    <row r="3" spans="1:6" x14ac:dyDescent="0.3">
      <c r="A3">
        <f>A2+1</f>
        <v>2</v>
      </c>
      <c r="B3">
        <v>83</v>
      </c>
      <c r="C3" t="s">
        <v>208</v>
      </c>
      <c r="E3" t="str">
        <f t="shared" ref="E3:E25" si="0">"INSERT INTO "&amp;$F$1&amp;"("&amp;$A$1&amp;","&amp;$B$1&amp;","&amp;$C$1&amp;") values ("&amp;A3&amp;","&amp;B3&amp;",'"&amp;C3&amp;"');"</f>
        <v>INSERT INTO Plant(plantId,plantVarietyId,designation) values (2,83,'Milho Doce Golden Bantam');</v>
      </c>
    </row>
    <row r="4" spans="1:6" x14ac:dyDescent="0.3">
      <c r="A4">
        <f t="shared" ref="A4:A25" si="1">A3+1</f>
        <v>3</v>
      </c>
      <c r="B4">
        <v>82</v>
      </c>
      <c r="C4" t="s">
        <v>240</v>
      </c>
      <c r="E4" t="str">
        <f t="shared" si="0"/>
        <v>INSERT INTO Plant(plantId,plantVarietyId,designation) values (3,82,'Milho MAS 24.C');</v>
      </c>
    </row>
    <row r="5" spans="1:6" x14ac:dyDescent="0.3">
      <c r="A5">
        <f t="shared" si="1"/>
        <v>4</v>
      </c>
      <c r="B5">
        <v>92</v>
      </c>
      <c r="C5" t="s">
        <v>201</v>
      </c>
      <c r="E5" t="str">
        <f t="shared" si="0"/>
        <v>INSERT INTO Plant(plantId,plantVarietyId,designation) values (4,92,'Oliveira Galega');</v>
      </c>
    </row>
    <row r="6" spans="1:6" x14ac:dyDescent="0.3">
      <c r="A6">
        <f t="shared" si="1"/>
        <v>5</v>
      </c>
      <c r="B6">
        <v>89</v>
      </c>
      <c r="C6" t="s">
        <v>203</v>
      </c>
      <c r="E6" t="str">
        <f t="shared" si="0"/>
        <v>INSERT INTO Plant(plantId,plantVarietyId,designation) values (5,89,'Oliveira Picual');</v>
      </c>
    </row>
    <row r="7" spans="1:6" x14ac:dyDescent="0.3">
      <c r="A7">
        <f t="shared" si="1"/>
        <v>6</v>
      </c>
      <c r="B7">
        <v>79</v>
      </c>
      <c r="C7" t="s">
        <v>222</v>
      </c>
      <c r="E7" t="str">
        <f t="shared" si="0"/>
        <v>INSERT INTO Plant(plantId,plantVarietyId,designation) values (6,79,'Cenoura Scarlet Nantes');</v>
      </c>
    </row>
    <row r="8" spans="1:6" x14ac:dyDescent="0.3">
      <c r="A8">
        <f t="shared" si="1"/>
        <v>7</v>
      </c>
      <c r="B8">
        <v>78</v>
      </c>
      <c r="C8" t="s">
        <v>223</v>
      </c>
      <c r="E8" t="str">
        <f t="shared" si="0"/>
        <v>INSERT INTO Plant(plantId,plantVarietyId,designation) values (7,78,'Cenoura Nelson Hybrid');</v>
      </c>
    </row>
    <row r="9" spans="1:6" x14ac:dyDescent="0.3">
      <c r="A9">
        <f t="shared" si="1"/>
        <v>8</v>
      </c>
      <c r="B9">
        <v>93</v>
      </c>
      <c r="C9" t="s">
        <v>228</v>
      </c>
      <c r="E9" t="str">
        <f t="shared" si="0"/>
        <v>INSERT INTO Plant(plantId,plantVarietyId,designation) values (8,93,'Nabo S. Cosme');</v>
      </c>
    </row>
    <row r="10" spans="1:6" x14ac:dyDescent="0.3">
      <c r="A10">
        <f t="shared" si="1"/>
        <v>9</v>
      </c>
      <c r="B10">
        <v>77</v>
      </c>
      <c r="C10" t="s">
        <v>254</v>
      </c>
      <c r="E10" t="str">
        <f t="shared" si="0"/>
        <v>INSERT INTO Plant(plantId,plantVarietyId,designation) values (9,77,'Cenoura Sugarsnax Hybrid');</v>
      </c>
    </row>
    <row r="11" spans="1:6" x14ac:dyDescent="0.3">
      <c r="A11">
        <f t="shared" si="1"/>
        <v>10</v>
      </c>
      <c r="B11">
        <v>75</v>
      </c>
      <c r="C11" t="s">
        <v>255</v>
      </c>
      <c r="E11" t="str">
        <f t="shared" si="0"/>
        <v>INSERT INTO Plant(plantId,plantVarietyId,designation) values (10,75,'Cenoura Danvers Half Long');</v>
      </c>
    </row>
    <row r="12" spans="1:6" x14ac:dyDescent="0.3">
      <c r="A12">
        <f t="shared" si="1"/>
        <v>11</v>
      </c>
      <c r="B12">
        <v>84</v>
      </c>
      <c r="C12" t="s">
        <v>239</v>
      </c>
      <c r="E12" t="str">
        <f t="shared" si="0"/>
        <v>INSERT INTO Plant(plantId,plantVarietyId,designation) values (11,84,'Nabo greleiro Senhora Conceição');</v>
      </c>
    </row>
    <row r="13" spans="1:6" x14ac:dyDescent="0.3">
      <c r="A13">
        <f t="shared" si="1"/>
        <v>12</v>
      </c>
      <c r="B13">
        <v>41</v>
      </c>
      <c r="C13" t="s">
        <v>204</v>
      </c>
      <c r="E13" t="str">
        <f t="shared" si="0"/>
        <v>INSERT INTO Plant(plantId,plantVarietyId,designation) values (12,41,'Macieira Jonagored');</v>
      </c>
    </row>
    <row r="14" spans="1:6" x14ac:dyDescent="0.3">
      <c r="A14">
        <f t="shared" si="1"/>
        <v>13</v>
      </c>
      <c r="B14">
        <v>37</v>
      </c>
      <c r="C14" t="s">
        <v>205</v>
      </c>
      <c r="E14" t="str">
        <f t="shared" si="0"/>
        <v>INSERT INTO Plant(plantId,plantVarietyId,designation) values (13,37,'Macieira Fuji');</v>
      </c>
    </row>
    <row r="15" spans="1:6" x14ac:dyDescent="0.3">
      <c r="A15">
        <f t="shared" si="1"/>
        <v>14</v>
      </c>
      <c r="B15">
        <v>48</v>
      </c>
      <c r="C15" t="s">
        <v>206</v>
      </c>
      <c r="E15" t="str">
        <f t="shared" si="0"/>
        <v>INSERT INTO Plant(plantId,plantVarietyId,designation) values (14,48,'Macieira Royal Gala');</v>
      </c>
    </row>
    <row r="16" spans="1:6" x14ac:dyDescent="0.3">
      <c r="A16">
        <f t="shared" si="1"/>
        <v>15</v>
      </c>
      <c r="B16">
        <v>94</v>
      </c>
      <c r="C16" t="s">
        <v>248</v>
      </c>
      <c r="E16" t="str">
        <f t="shared" si="0"/>
        <v>INSERT INTO Plant(plantId,plantVarietyId,designation) values (15,94,'Videira Dona Maria');</v>
      </c>
    </row>
    <row r="17" spans="1:5" x14ac:dyDescent="0.3">
      <c r="A17">
        <f t="shared" si="1"/>
        <v>16</v>
      </c>
      <c r="B17">
        <v>95</v>
      </c>
      <c r="C17" t="s">
        <v>252</v>
      </c>
      <c r="E17" t="str">
        <f t="shared" si="0"/>
        <v>INSERT INTO Plant(plantId,plantVarietyId,designation) values (16,95,'Videira Cardinal');</v>
      </c>
    </row>
    <row r="18" spans="1:5" x14ac:dyDescent="0.3">
      <c r="A18">
        <f t="shared" si="1"/>
        <v>17</v>
      </c>
      <c r="B18">
        <v>96</v>
      </c>
      <c r="C18" t="s">
        <v>366</v>
      </c>
      <c r="E18" t="str">
        <f t="shared" si="0"/>
        <v>INSERT INTO Plant(plantId,plantVarietyId,designation) values (17,96,'Abóbora Manteiga');</v>
      </c>
    </row>
    <row r="19" spans="1:5" x14ac:dyDescent="0.3">
      <c r="A19">
        <f t="shared" si="1"/>
        <v>18</v>
      </c>
      <c r="B19">
        <v>86</v>
      </c>
      <c r="C19" t="s">
        <v>367</v>
      </c>
      <c r="E19" t="str">
        <f t="shared" si="0"/>
        <v>INSERT INTO Plant(plantId,plantVarietyId,designation) values (18,86,'Oliveira Arbquina');</v>
      </c>
    </row>
    <row r="20" spans="1:5" x14ac:dyDescent="0.3">
      <c r="A20">
        <f t="shared" si="1"/>
        <v>19</v>
      </c>
      <c r="B20">
        <v>61</v>
      </c>
      <c r="C20" t="s">
        <v>368</v>
      </c>
      <c r="E20" t="str">
        <f t="shared" si="0"/>
        <v>INSERT INTO Plant(plantId,plantVarietyId,designation) values (19,61,'Macieira Pipo de Basto');</v>
      </c>
    </row>
    <row r="21" spans="1:5" x14ac:dyDescent="0.3">
      <c r="A21">
        <f t="shared" si="1"/>
        <v>20</v>
      </c>
      <c r="B21">
        <v>44</v>
      </c>
      <c r="C21" t="s">
        <v>369</v>
      </c>
      <c r="E21" t="str">
        <f t="shared" si="0"/>
        <v>INSERT INTO Plant(plantId,plantVarietyId,designation) values (20,44,'Macieira Porta da Loja');</v>
      </c>
    </row>
    <row r="22" spans="1:5" x14ac:dyDescent="0.3">
      <c r="A22">
        <f t="shared" si="1"/>
        <v>21</v>
      </c>
      <c r="B22">
        <v>56</v>
      </c>
      <c r="C22" t="s">
        <v>370</v>
      </c>
      <c r="E22" t="str">
        <f t="shared" si="0"/>
        <v>INSERT INTO Plant(plantId,plantVarietyId,designation) values (21,56,'Macieira Malápio');</v>
      </c>
    </row>
    <row r="23" spans="1:5" x14ac:dyDescent="0.3">
      <c r="A23">
        <f t="shared" si="1"/>
        <v>22</v>
      </c>
      <c r="B23">
        <v>45</v>
      </c>
      <c r="C23" t="s">
        <v>371</v>
      </c>
      <c r="E23" t="str">
        <f t="shared" si="0"/>
        <v>INSERT INTO Plant(plantId,plantVarietyId,designation) values (22,45,'Macieira Canada');</v>
      </c>
    </row>
    <row r="24" spans="1:5" x14ac:dyDescent="0.3">
      <c r="A24">
        <f t="shared" si="1"/>
        <v>23</v>
      </c>
      <c r="B24">
        <v>46</v>
      </c>
      <c r="C24" t="s">
        <v>372</v>
      </c>
      <c r="E24" t="str">
        <f t="shared" si="0"/>
        <v>INSERT INTO Plant(plantId,plantVarietyId,designation) values (23,46,'Macieira Grand Fay');</v>
      </c>
    </row>
    <row r="25" spans="1:5" x14ac:dyDescent="0.3">
      <c r="A25">
        <f t="shared" si="1"/>
        <v>24</v>
      </c>
      <c r="B25">
        <v>57</v>
      </c>
      <c r="C25" t="s">
        <v>373</v>
      </c>
      <c r="E25" t="str">
        <f t="shared" si="0"/>
        <v>INSERT INTO Plant(plantId,plantVarietyId,designation) values (24,57,'Macieira Gronho Doce');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0E58-85F3-4167-B55E-84D492847500}">
  <dimension ref="A1:F25"/>
  <sheetViews>
    <sheetView workbookViewId="0">
      <selection activeCell="F9" sqref="F9"/>
    </sheetView>
  </sheetViews>
  <sheetFormatPr defaultRowHeight="14.4" x14ac:dyDescent="0.3"/>
  <cols>
    <col min="2" max="2" width="6.6640625" bestFit="1" customWidth="1"/>
    <col min="3" max="3" width="28.6640625" bestFit="1" customWidth="1"/>
  </cols>
  <sheetData>
    <row r="1" spans="1:6" x14ac:dyDescent="0.3">
      <c r="A1" t="s">
        <v>337</v>
      </c>
      <c r="B1" t="s">
        <v>306</v>
      </c>
      <c r="C1" t="s">
        <v>257</v>
      </c>
      <c r="E1" t="s">
        <v>267</v>
      </c>
      <c r="F1" t="s">
        <v>358</v>
      </c>
    </row>
    <row r="2" spans="1:6" x14ac:dyDescent="0.3">
      <c r="A2">
        <v>1</v>
      </c>
      <c r="B2">
        <v>1</v>
      </c>
      <c r="C2" t="s">
        <v>207</v>
      </c>
      <c r="E2" t="str">
        <f>"INSERT INTO "&amp;$F$1&amp;"("&amp;$A$1&amp;","&amp;$B$1&amp;","&amp;$C$1&amp;") values ("&amp;A2&amp;","&amp;B2&amp;",'"&amp;C2&amp;"');"</f>
        <v>INSERT INTO Product(productId,plantId,designation) values (1,1,'Tremoço Amarelo');</v>
      </c>
    </row>
    <row r="3" spans="1:6" x14ac:dyDescent="0.3">
      <c r="A3">
        <f>A2+1</f>
        <v>2</v>
      </c>
      <c r="B3">
        <f>B2+1</f>
        <v>2</v>
      </c>
      <c r="C3" t="s">
        <v>208</v>
      </c>
      <c r="E3" t="str">
        <f t="shared" ref="E3:E25" si="0">"INSERT INTO "&amp;$F$1&amp;"("&amp;$A$1&amp;","&amp;$B$1&amp;","&amp;$C$1&amp;") values ("&amp;A3&amp;","&amp;B3&amp;",'"&amp;C3&amp;"');"</f>
        <v>INSERT INTO Product(productId,plantId,designation) values (2,2,'Milho Doce Golden Bantam');</v>
      </c>
    </row>
    <row r="4" spans="1:6" x14ac:dyDescent="0.3">
      <c r="A4">
        <f t="shared" ref="A4:B19" si="1">A3+1</f>
        <v>3</v>
      </c>
      <c r="B4">
        <f t="shared" si="1"/>
        <v>3</v>
      </c>
      <c r="C4" t="s">
        <v>240</v>
      </c>
      <c r="E4" t="str">
        <f t="shared" si="0"/>
        <v>INSERT INTO Product(productId,plantId,designation) values (3,3,'Milho MAS 24.C');</v>
      </c>
    </row>
    <row r="5" spans="1:6" x14ac:dyDescent="0.3">
      <c r="A5">
        <f t="shared" si="1"/>
        <v>4</v>
      </c>
      <c r="B5">
        <f t="shared" si="1"/>
        <v>4</v>
      </c>
      <c r="C5" t="s">
        <v>359</v>
      </c>
      <c r="E5" t="str">
        <f t="shared" si="0"/>
        <v>INSERT INTO Product(productId,plantId,designation) values (4,4,'Azeitona Galega');</v>
      </c>
    </row>
    <row r="6" spans="1:6" x14ac:dyDescent="0.3">
      <c r="A6">
        <f t="shared" si="1"/>
        <v>5</v>
      </c>
      <c r="B6">
        <f t="shared" si="1"/>
        <v>5</v>
      </c>
      <c r="C6" t="s">
        <v>360</v>
      </c>
      <c r="E6" t="str">
        <f t="shared" si="0"/>
        <v>INSERT INTO Product(productId,plantId,designation) values (5,5,'Azeitona Picual');</v>
      </c>
    </row>
    <row r="7" spans="1:6" x14ac:dyDescent="0.3">
      <c r="A7">
        <f t="shared" si="1"/>
        <v>6</v>
      </c>
      <c r="B7">
        <f t="shared" si="1"/>
        <v>6</v>
      </c>
      <c r="C7" t="s">
        <v>222</v>
      </c>
      <c r="E7" t="str">
        <f t="shared" si="0"/>
        <v>INSERT INTO Product(productId,plantId,designation) values (6,6,'Cenoura Scarlet Nantes');</v>
      </c>
    </row>
    <row r="8" spans="1:6" x14ac:dyDescent="0.3">
      <c r="A8">
        <f t="shared" si="1"/>
        <v>7</v>
      </c>
      <c r="B8">
        <f t="shared" si="1"/>
        <v>7</v>
      </c>
      <c r="C8" t="s">
        <v>223</v>
      </c>
      <c r="E8" t="str">
        <f t="shared" si="0"/>
        <v>INSERT INTO Product(productId,plantId,designation) values (7,7,'Cenoura Nelson Hybrid');</v>
      </c>
    </row>
    <row r="9" spans="1:6" x14ac:dyDescent="0.3">
      <c r="A9">
        <f t="shared" si="1"/>
        <v>8</v>
      </c>
      <c r="B9">
        <f t="shared" si="1"/>
        <v>8</v>
      </c>
      <c r="C9" t="s">
        <v>228</v>
      </c>
      <c r="E9" t="str">
        <f t="shared" si="0"/>
        <v>INSERT INTO Product(productId,plantId,designation) values (8,8,'Nabo S. Cosme');</v>
      </c>
    </row>
    <row r="10" spans="1:6" x14ac:dyDescent="0.3">
      <c r="A10">
        <f t="shared" si="1"/>
        <v>9</v>
      </c>
      <c r="B10">
        <f t="shared" si="1"/>
        <v>9</v>
      </c>
      <c r="C10" t="s">
        <v>254</v>
      </c>
      <c r="E10" t="str">
        <f t="shared" si="0"/>
        <v>INSERT INTO Product(productId,plantId,designation) values (9,9,'Cenoura Sugarsnax Hybrid');</v>
      </c>
    </row>
    <row r="11" spans="1:6" x14ac:dyDescent="0.3">
      <c r="A11">
        <f t="shared" si="1"/>
        <v>10</v>
      </c>
      <c r="B11">
        <f t="shared" si="1"/>
        <v>10</v>
      </c>
      <c r="C11" t="s">
        <v>255</v>
      </c>
      <c r="E11" t="str">
        <f t="shared" si="0"/>
        <v>INSERT INTO Product(productId,plantId,designation) values (10,10,'Cenoura Danvers Half Long');</v>
      </c>
    </row>
    <row r="12" spans="1:6" x14ac:dyDescent="0.3">
      <c r="A12">
        <f t="shared" si="1"/>
        <v>11</v>
      </c>
      <c r="B12">
        <f t="shared" si="1"/>
        <v>11</v>
      </c>
      <c r="C12" t="s">
        <v>239</v>
      </c>
      <c r="E12" t="str">
        <f t="shared" si="0"/>
        <v>INSERT INTO Product(productId,plantId,designation) values (11,11,'Nabo greleiro Senhora Conceição');</v>
      </c>
    </row>
    <row r="13" spans="1:6" x14ac:dyDescent="0.3">
      <c r="A13">
        <f t="shared" si="1"/>
        <v>12</v>
      </c>
      <c r="B13">
        <f t="shared" si="1"/>
        <v>12</v>
      </c>
      <c r="C13" t="s">
        <v>361</v>
      </c>
      <c r="E13" t="str">
        <f t="shared" si="0"/>
        <v>INSERT INTO Product(productId,plantId,designation) values (12,12,'Maçã Jonagored');</v>
      </c>
    </row>
    <row r="14" spans="1:6" x14ac:dyDescent="0.3">
      <c r="A14">
        <f t="shared" si="1"/>
        <v>13</v>
      </c>
      <c r="B14">
        <f t="shared" si="1"/>
        <v>13</v>
      </c>
      <c r="C14" t="s">
        <v>362</v>
      </c>
      <c r="E14" t="str">
        <f t="shared" si="0"/>
        <v>INSERT INTO Product(productId,plantId,designation) values (13,13,'Maçã Fuji');</v>
      </c>
    </row>
    <row r="15" spans="1:6" x14ac:dyDescent="0.3">
      <c r="A15">
        <f t="shared" si="1"/>
        <v>14</v>
      </c>
      <c r="B15">
        <f t="shared" si="1"/>
        <v>14</v>
      </c>
      <c r="C15" t="s">
        <v>363</v>
      </c>
      <c r="E15" t="str">
        <f t="shared" si="0"/>
        <v>INSERT INTO Product(productId,plantId,designation) values (14,14,'Maçã Royal Gala');</v>
      </c>
    </row>
    <row r="16" spans="1:6" x14ac:dyDescent="0.3">
      <c r="A16">
        <f t="shared" si="1"/>
        <v>15</v>
      </c>
      <c r="B16">
        <f t="shared" si="1"/>
        <v>15</v>
      </c>
      <c r="C16" t="s">
        <v>364</v>
      </c>
      <c r="E16" t="str">
        <f t="shared" si="0"/>
        <v>INSERT INTO Product(productId,plantId,designation) values (15,15,'Uva Dona Maria');</v>
      </c>
    </row>
    <row r="17" spans="1:5" x14ac:dyDescent="0.3">
      <c r="A17">
        <f t="shared" si="1"/>
        <v>16</v>
      </c>
      <c r="B17">
        <f t="shared" si="1"/>
        <v>16</v>
      </c>
      <c r="C17" t="s">
        <v>365</v>
      </c>
      <c r="E17" t="str">
        <f t="shared" si="0"/>
        <v>INSERT INTO Product(productId,plantId,designation) values (16,16,'Uva Cardinal');</v>
      </c>
    </row>
    <row r="18" spans="1:5" x14ac:dyDescent="0.3">
      <c r="A18">
        <f t="shared" si="1"/>
        <v>17</v>
      </c>
      <c r="B18">
        <f t="shared" si="1"/>
        <v>17</v>
      </c>
      <c r="C18" t="s">
        <v>366</v>
      </c>
      <c r="E18" t="str">
        <f t="shared" si="0"/>
        <v>INSERT INTO Product(productId,plantId,designation) values (17,17,'Abóbora Manteiga');</v>
      </c>
    </row>
    <row r="19" spans="1:5" x14ac:dyDescent="0.3">
      <c r="A19">
        <f t="shared" si="1"/>
        <v>18</v>
      </c>
      <c r="B19">
        <f t="shared" si="1"/>
        <v>18</v>
      </c>
      <c r="C19" t="s">
        <v>394</v>
      </c>
      <c r="E19" t="str">
        <f t="shared" si="0"/>
        <v>INSERT INTO Product(productId,plantId,designation) values (18,18,'Azeitona Arbquina');</v>
      </c>
    </row>
    <row r="20" spans="1:5" x14ac:dyDescent="0.3">
      <c r="A20">
        <f t="shared" ref="A20:B25" si="2">A19+1</f>
        <v>19</v>
      </c>
      <c r="B20">
        <f t="shared" si="2"/>
        <v>19</v>
      </c>
      <c r="C20" t="s">
        <v>395</v>
      </c>
      <c r="E20" t="str">
        <f t="shared" si="0"/>
        <v>INSERT INTO Product(productId,plantId,designation) values (19,19,'Maçã Pipo de Basto');</v>
      </c>
    </row>
    <row r="21" spans="1:5" x14ac:dyDescent="0.3">
      <c r="A21">
        <f t="shared" si="2"/>
        <v>20</v>
      </c>
      <c r="B21">
        <f t="shared" si="2"/>
        <v>20</v>
      </c>
      <c r="C21" t="s">
        <v>396</v>
      </c>
      <c r="E21" t="str">
        <f t="shared" si="0"/>
        <v>INSERT INTO Product(productId,plantId,designation) values (20,20,'Maçã Porta da Loja');</v>
      </c>
    </row>
    <row r="22" spans="1:5" x14ac:dyDescent="0.3">
      <c r="A22">
        <f t="shared" si="2"/>
        <v>21</v>
      </c>
      <c r="B22">
        <f t="shared" si="2"/>
        <v>21</v>
      </c>
      <c r="C22" t="s">
        <v>397</v>
      </c>
      <c r="E22" t="str">
        <f t="shared" si="0"/>
        <v>INSERT INTO Product(productId,plantId,designation) values (21,21,'Maçã Malápio');</v>
      </c>
    </row>
    <row r="23" spans="1:5" x14ac:dyDescent="0.3">
      <c r="A23">
        <f t="shared" si="2"/>
        <v>22</v>
      </c>
      <c r="B23">
        <f t="shared" si="2"/>
        <v>22</v>
      </c>
      <c r="C23" t="s">
        <v>398</v>
      </c>
      <c r="E23" t="str">
        <f t="shared" si="0"/>
        <v>INSERT INTO Product(productId,plantId,designation) values (22,22,'Maçã Canada');</v>
      </c>
    </row>
    <row r="24" spans="1:5" x14ac:dyDescent="0.3">
      <c r="A24">
        <f t="shared" si="2"/>
        <v>23</v>
      </c>
      <c r="B24">
        <f t="shared" si="2"/>
        <v>23</v>
      </c>
      <c r="C24" t="s">
        <v>399</v>
      </c>
      <c r="E24" t="str">
        <f t="shared" si="0"/>
        <v>INSERT INTO Product(productId,plantId,designation) values (23,23,'Maçã Grand Fay');</v>
      </c>
    </row>
    <row r="25" spans="1:5" x14ac:dyDescent="0.3">
      <c r="A25">
        <f t="shared" si="2"/>
        <v>24</v>
      </c>
      <c r="B25">
        <f t="shared" si="2"/>
        <v>24</v>
      </c>
      <c r="C25" t="s">
        <v>400</v>
      </c>
      <c r="E25" t="str">
        <f t="shared" si="0"/>
        <v>INSERT INTO Product(productId,plantId,designation) values (24,24,'Maçã Gronho Doce');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1B56-4BBE-4836-8DCB-B3AF8DABE0BB}">
  <dimension ref="A1:E14"/>
  <sheetViews>
    <sheetView workbookViewId="0">
      <selection activeCell="A2" sqref="A2:A8"/>
    </sheetView>
  </sheetViews>
  <sheetFormatPr defaultRowHeight="14.4" x14ac:dyDescent="0.3"/>
  <cols>
    <col min="2" max="2" width="9.88671875" customWidth="1"/>
    <col min="3" max="3" width="22.77734375" bestFit="1" customWidth="1"/>
    <col min="4" max="4" width="9.33203125" bestFit="1" customWidth="1"/>
  </cols>
  <sheetData>
    <row r="1" spans="1:5" x14ac:dyDescent="0.3">
      <c r="A1" s="2" t="s">
        <v>176</v>
      </c>
      <c r="B1" s="2" t="s">
        <v>137</v>
      </c>
      <c r="C1" s="2" t="s">
        <v>134</v>
      </c>
      <c r="D1" s="2" t="s">
        <v>250</v>
      </c>
      <c r="E1" s="2" t="s">
        <v>177</v>
      </c>
    </row>
    <row r="2" spans="1:5" x14ac:dyDescent="0.3">
      <c r="A2">
        <v>101</v>
      </c>
      <c r="B2" t="s">
        <v>178</v>
      </c>
      <c r="C2" t="s">
        <v>179</v>
      </c>
      <c r="D2">
        <v>1.2</v>
      </c>
      <c r="E2" t="s">
        <v>180</v>
      </c>
    </row>
    <row r="3" spans="1:5" x14ac:dyDescent="0.3">
      <c r="A3">
        <v>102</v>
      </c>
      <c r="B3" t="s">
        <v>178</v>
      </c>
      <c r="C3" t="s">
        <v>181</v>
      </c>
      <c r="D3">
        <v>3</v>
      </c>
      <c r="E3" t="s">
        <v>180</v>
      </c>
    </row>
    <row r="4" spans="1:5" x14ac:dyDescent="0.3">
      <c r="A4">
        <v>103</v>
      </c>
      <c r="B4" t="s">
        <v>178</v>
      </c>
      <c r="C4" t="s">
        <v>182</v>
      </c>
      <c r="D4">
        <v>1.5</v>
      </c>
      <c r="E4" t="s">
        <v>180</v>
      </c>
    </row>
    <row r="5" spans="1:5" x14ac:dyDescent="0.3">
      <c r="A5">
        <v>104</v>
      </c>
      <c r="B5" t="s">
        <v>178</v>
      </c>
      <c r="C5" t="s">
        <v>183</v>
      </c>
      <c r="D5">
        <v>0.8</v>
      </c>
      <c r="E5" t="s">
        <v>180</v>
      </c>
    </row>
    <row r="6" spans="1:5" x14ac:dyDescent="0.3">
      <c r="A6">
        <v>105</v>
      </c>
      <c r="B6" t="s">
        <v>178</v>
      </c>
      <c r="C6" t="s">
        <v>184</v>
      </c>
      <c r="D6">
        <v>1.1000000000000001</v>
      </c>
      <c r="E6" t="s">
        <v>180</v>
      </c>
    </row>
    <row r="7" spans="1:5" x14ac:dyDescent="0.3">
      <c r="A7">
        <v>106</v>
      </c>
      <c r="B7" t="s">
        <v>178</v>
      </c>
      <c r="C7" t="s">
        <v>220</v>
      </c>
      <c r="D7">
        <v>0.3</v>
      </c>
      <c r="E7" t="s">
        <v>180</v>
      </c>
    </row>
    <row r="8" spans="1:5" x14ac:dyDescent="0.3">
      <c r="A8">
        <v>107</v>
      </c>
      <c r="B8" t="s">
        <v>178</v>
      </c>
      <c r="C8" t="s">
        <v>247</v>
      </c>
      <c r="D8">
        <v>2</v>
      </c>
      <c r="E8" t="s">
        <v>180</v>
      </c>
    </row>
    <row r="9" spans="1:5" x14ac:dyDescent="0.3">
      <c r="A9">
        <v>201</v>
      </c>
      <c r="B9" t="s">
        <v>185</v>
      </c>
      <c r="C9" t="s">
        <v>186</v>
      </c>
      <c r="D9">
        <v>600</v>
      </c>
      <c r="E9" t="s">
        <v>187</v>
      </c>
    </row>
    <row r="10" spans="1:5" x14ac:dyDescent="0.3">
      <c r="A10">
        <v>202</v>
      </c>
      <c r="B10" t="s">
        <v>185</v>
      </c>
      <c r="C10" t="s">
        <v>188</v>
      </c>
      <c r="D10">
        <v>800</v>
      </c>
      <c r="E10" t="s">
        <v>187</v>
      </c>
    </row>
    <row r="11" spans="1:5" x14ac:dyDescent="0.3">
      <c r="A11">
        <v>203</v>
      </c>
      <c r="B11" t="s">
        <v>189</v>
      </c>
      <c r="C11" t="s">
        <v>190</v>
      </c>
      <c r="D11">
        <v>900</v>
      </c>
      <c r="E11" t="s">
        <v>187</v>
      </c>
    </row>
    <row r="12" spans="1:5" x14ac:dyDescent="0.3">
      <c r="A12">
        <v>250</v>
      </c>
      <c r="B12" t="s">
        <v>191</v>
      </c>
      <c r="C12" t="s">
        <v>191</v>
      </c>
    </row>
    <row r="13" spans="1:5" x14ac:dyDescent="0.3">
      <c r="A13">
        <v>301</v>
      </c>
      <c r="B13" t="s">
        <v>192</v>
      </c>
      <c r="C13" t="s">
        <v>193</v>
      </c>
      <c r="D13">
        <v>18</v>
      </c>
      <c r="E13" t="s">
        <v>194</v>
      </c>
    </row>
    <row r="14" spans="1:5" x14ac:dyDescent="0.3">
      <c r="A14">
        <v>302</v>
      </c>
      <c r="B14" t="s">
        <v>192</v>
      </c>
      <c r="C14" t="s">
        <v>251</v>
      </c>
      <c r="D14">
        <v>35</v>
      </c>
      <c r="E14" t="s">
        <v>194</v>
      </c>
    </row>
  </sheetData>
  <sortState xmlns:xlrd2="http://schemas.microsoft.com/office/spreadsheetml/2017/richdata2" ref="A2:E13">
    <sortCondition ref="A2:A13"/>
  </sortState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7F5F5-FA47-4A4D-90D1-ACCEA13898C6}">
  <dimension ref="A1:F234"/>
  <sheetViews>
    <sheetView workbookViewId="0">
      <selection activeCell="E15" sqref="E15"/>
    </sheetView>
  </sheetViews>
  <sheetFormatPr defaultRowHeight="14.4" x14ac:dyDescent="0.3"/>
  <cols>
    <col min="1" max="1" width="11.6640625" bestFit="1" customWidth="1"/>
    <col min="2" max="2" width="12.44140625" bestFit="1" customWidth="1"/>
    <col min="3" max="3" width="19.88671875" bestFit="1" customWidth="1"/>
  </cols>
  <sheetData>
    <row r="1" spans="1:6" x14ac:dyDescent="0.3">
      <c r="A1" t="s">
        <v>256</v>
      </c>
      <c r="B1" t="s">
        <v>342</v>
      </c>
      <c r="C1" t="s">
        <v>312</v>
      </c>
      <c r="E1" t="s">
        <v>267</v>
      </c>
      <c r="F1" t="s">
        <v>313</v>
      </c>
    </row>
    <row r="2" spans="1:6" x14ac:dyDescent="0.3">
      <c r="A2">
        <v>2</v>
      </c>
      <c r="B2">
        <v>1</v>
      </c>
      <c r="C2" t="s">
        <v>12</v>
      </c>
      <c r="E2" t="str">
        <f>"INSERT INTO "&amp;$F$1&amp;"("&amp;$A$1&amp;","&amp;$B$1&amp;","&amp;$C$1&amp;") values ("&amp;A2&amp;","&amp;B2&amp;",'"&amp;C2&amp;"');"</f>
        <v>INSERT INTO Period(periodTypeId,plantVarietyId,value) values (2,1,'Novembro a dezembro');</v>
      </c>
    </row>
    <row r="3" spans="1:6" x14ac:dyDescent="0.3">
      <c r="A3">
        <v>2</v>
      </c>
      <c r="B3">
        <f>B2+1</f>
        <v>2</v>
      </c>
      <c r="C3" t="s">
        <v>12</v>
      </c>
      <c r="E3" t="str">
        <f t="shared" ref="E3:E66" si="0">"INSERT INTO "&amp;$F$1&amp;"("&amp;$A$1&amp;","&amp;$B$1&amp;","&amp;$C$1&amp;") values ("&amp;A3&amp;","&amp;B3&amp;",'"&amp;C3&amp;"');"</f>
        <v>INSERT INTO Period(periodTypeId,plantVarietyId,value) values (2,2,'Novembro a dezembro');</v>
      </c>
    </row>
    <row r="4" spans="1:6" x14ac:dyDescent="0.3">
      <c r="A4">
        <v>2</v>
      </c>
      <c r="B4">
        <f t="shared" ref="B4:B67" si="1">B3+1</f>
        <v>3</v>
      </c>
      <c r="C4" t="s">
        <v>12</v>
      </c>
      <c r="E4" t="str">
        <f t="shared" si="0"/>
        <v>INSERT INTO Period(periodTypeId,plantVarietyId,value) values (2,3,'Novembro a dezembro');</v>
      </c>
    </row>
    <row r="5" spans="1:6" x14ac:dyDescent="0.3">
      <c r="A5">
        <v>2</v>
      </c>
      <c r="B5">
        <f t="shared" si="1"/>
        <v>4</v>
      </c>
      <c r="C5" t="s">
        <v>12</v>
      </c>
      <c r="E5" t="str">
        <f t="shared" si="0"/>
        <v>INSERT INTO Period(periodTypeId,plantVarietyId,value) values (2,4,'Novembro a dezembro');</v>
      </c>
    </row>
    <row r="6" spans="1:6" x14ac:dyDescent="0.3">
      <c r="A6">
        <v>2</v>
      </c>
      <c r="B6">
        <f t="shared" si="1"/>
        <v>5</v>
      </c>
      <c r="C6" t="s">
        <v>12</v>
      </c>
      <c r="E6" t="str">
        <f t="shared" si="0"/>
        <v>INSERT INTO Period(periodTypeId,plantVarietyId,value) values (2,5,'Novembro a dezembro');</v>
      </c>
    </row>
    <row r="7" spans="1:6" x14ac:dyDescent="0.3">
      <c r="A7">
        <v>2</v>
      </c>
      <c r="B7">
        <f t="shared" si="1"/>
        <v>6</v>
      </c>
      <c r="C7" t="s">
        <v>12</v>
      </c>
      <c r="E7" t="str">
        <f t="shared" si="0"/>
        <v>INSERT INTO Period(periodTypeId,plantVarietyId,value) values (2,6,'Novembro a dezembro');</v>
      </c>
    </row>
    <row r="8" spans="1:6" x14ac:dyDescent="0.3">
      <c r="A8">
        <v>2</v>
      </c>
      <c r="B8">
        <f t="shared" si="1"/>
        <v>7</v>
      </c>
      <c r="C8" t="s">
        <v>12</v>
      </c>
      <c r="E8" t="str">
        <f t="shared" si="0"/>
        <v>INSERT INTO Period(periodTypeId,plantVarietyId,value) values (2,7,'Novembro a dezembro');</v>
      </c>
    </row>
    <row r="9" spans="1:6" x14ac:dyDescent="0.3">
      <c r="A9">
        <v>2</v>
      </c>
      <c r="B9">
        <f t="shared" si="1"/>
        <v>8</v>
      </c>
      <c r="C9" t="s">
        <v>12</v>
      </c>
      <c r="E9" t="str">
        <f t="shared" si="0"/>
        <v>INSERT INTO Period(periodTypeId,plantVarietyId,value) values (2,8,'Novembro a dezembro');</v>
      </c>
    </row>
    <row r="10" spans="1:6" x14ac:dyDescent="0.3">
      <c r="A10">
        <v>2</v>
      </c>
      <c r="B10">
        <f t="shared" si="1"/>
        <v>9</v>
      </c>
      <c r="C10" t="s">
        <v>12</v>
      </c>
      <c r="E10" t="str">
        <f t="shared" si="0"/>
        <v>INSERT INTO Period(periodTypeId,plantVarietyId,value) values (2,9,'Novembro a dezembro');</v>
      </c>
    </row>
    <row r="11" spans="1:6" x14ac:dyDescent="0.3">
      <c r="A11">
        <v>2</v>
      </c>
      <c r="B11">
        <f t="shared" si="1"/>
        <v>10</v>
      </c>
      <c r="C11" t="s">
        <v>12</v>
      </c>
      <c r="E11" t="str">
        <f t="shared" si="0"/>
        <v>INSERT INTO Period(periodTypeId,plantVarietyId,value) values (2,10,'Novembro a dezembro');</v>
      </c>
    </row>
    <row r="12" spans="1:6" x14ac:dyDescent="0.3">
      <c r="A12">
        <v>2</v>
      </c>
      <c r="B12">
        <f t="shared" si="1"/>
        <v>11</v>
      </c>
      <c r="C12" t="s">
        <v>12</v>
      </c>
      <c r="E12" t="str">
        <f t="shared" si="0"/>
        <v>INSERT INTO Period(periodTypeId,plantVarietyId,value) values (2,11,'Novembro a dezembro');</v>
      </c>
    </row>
    <row r="13" spans="1:6" x14ac:dyDescent="0.3">
      <c r="A13">
        <v>2</v>
      </c>
      <c r="B13">
        <f t="shared" si="1"/>
        <v>12</v>
      </c>
      <c r="C13" t="s">
        <v>12</v>
      </c>
      <c r="E13" t="str">
        <f t="shared" si="0"/>
        <v>INSERT INTO Period(periodTypeId,plantVarietyId,value) values (2,12,'Novembro a dezembro');</v>
      </c>
    </row>
    <row r="14" spans="1:6" x14ac:dyDescent="0.3">
      <c r="A14">
        <v>2</v>
      </c>
      <c r="B14">
        <f t="shared" si="1"/>
        <v>13</v>
      </c>
      <c r="C14" t="s">
        <v>12</v>
      </c>
      <c r="E14" t="str">
        <f t="shared" si="0"/>
        <v>INSERT INTO Period(periodTypeId,plantVarietyId,value) values (2,13,'Novembro a dezembro');</v>
      </c>
    </row>
    <row r="15" spans="1:6" x14ac:dyDescent="0.3">
      <c r="A15">
        <v>2</v>
      </c>
      <c r="B15">
        <f t="shared" si="1"/>
        <v>14</v>
      </c>
      <c r="C15" t="s">
        <v>12</v>
      </c>
      <c r="E15" t="str">
        <f t="shared" si="0"/>
        <v>INSERT INTO Period(periodTypeId,plantVarietyId,value) values (2,14,'Novembro a dezembro');</v>
      </c>
    </row>
    <row r="16" spans="1:6" x14ac:dyDescent="0.3">
      <c r="A16">
        <v>2</v>
      </c>
      <c r="B16">
        <f t="shared" si="1"/>
        <v>15</v>
      </c>
      <c r="C16" t="s">
        <v>12</v>
      </c>
      <c r="E16" t="str">
        <f t="shared" si="0"/>
        <v>INSERT INTO Period(periodTypeId,plantVarietyId,value) values (2,15,'Novembro a dezembro');</v>
      </c>
    </row>
    <row r="17" spans="1:5" x14ac:dyDescent="0.3">
      <c r="A17">
        <v>2</v>
      </c>
      <c r="B17">
        <f t="shared" si="1"/>
        <v>16</v>
      </c>
      <c r="C17" t="s">
        <v>12</v>
      </c>
      <c r="E17" t="str">
        <f t="shared" si="0"/>
        <v>INSERT INTO Period(periodTypeId,plantVarietyId,value) values (2,16,'Novembro a dezembro');</v>
      </c>
    </row>
    <row r="18" spans="1:5" x14ac:dyDescent="0.3">
      <c r="A18">
        <v>2</v>
      </c>
      <c r="B18">
        <f t="shared" si="1"/>
        <v>17</v>
      </c>
      <c r="C18" t="s">
        <v>12</v>
      </c>
      <c r="E18" t="str">
        <f t="shared" si="0"/>
        <v>INSERT INTO Period(periodTypeId,plantVarietyId,value) values (2,17,'Novembro a dezembro');</v>
      </c>
    </row>
    <row r="19" spans="1:5" x14ac:dyDescent="0.3">
      <c r="A19">
        <v>2</v>
      </c>
      <c r="B19">
        <f t="shared" si="1"/>
        <v>18</v>
      </c>
      <c r="C19" t="s">
        <v>12</v>
      </c>
      <c r="E19" t="str">
        <f t="shared" si="0"/>
        <v>INSERT INTO Period(periodTypeId,plantVarietyId,value) values (2,18,'Novembro a dezembro');</v>
      </c>
    </row>
    <row r="20" spans="1:5" x14ac:dyDescent="0.3">
      <c r="A20">
        <v>2</v>
      </c>
      <c r="B20">
        <f t="shared" si="1"/>
        <v>19</v>
      </c>
      <c r="C20" t="s">
        <v>12</v>
      </c>
      <c r="E20" t="str">
        <f t="shared" si="0"/>
        <v>INSERT INTO Period(periodTypeId,plantVarietyId,value) values (2,19,'Novembro a dezembro');</v>
      </c>
    </row>
    <row r="21" spans="1:5" x14ac:dyDescent="0.3">
      <c r="A21">
        <v>2</v>
      </c>
      <c r="B21">
        <f t="shared" si="1"/>
        <v>20</v>
      </c>
      <c r="C21" t="s">
        <v>12</v>
      </c>
      <c r="E21" t="str">
        <f t="shared" si="0"/>
        <v>INSERT INTO Period(periodTypeId,plantVarietyId,value) values (2,20,'Novembro a dezembro');</v>
      </c>
    </row>
    <row r="22" spans="1:5" x14ac:dyDescent="0.3">
      <c r="A22">
        <v>2</v>
      </c>
      <c r="B22">
        <f t="shared" si="1"/>
        <v>21</v>
      </c>
      <c r="C22" t="s">
        <v>12</v>
      </c>
      <c r="E22" t="str">
        <f t="shared" si="0"/>
        <v>INSERT INTO Period(periodTypeId,plantVarietyId,value) values (2,21,'Novembro a dezembro');</v>
      </c>
    </row>
    <row r="23" spans="1:5" x14ac:dyDescent="0.3">
      <c r="A23">
        <v>2</v>
      </c>
      <c r="B23">
        <f t="shared" si="1"/>
        <v>22</v>
      </c>
      <c r="C23" t="s">
        <v>12</v>
      </c>
      <c r="E23" t="str">
        <f t="shared" si="0"/>
        <v>INSERT INTO Period(periodTypeId,plantVarietyId,value) values (2,22,'Novembro a dezembro');</v>
      </c>
    </row>
    <row r="24" spans="1:5" x14ac:dyDescent="0.3">
      <c r="A24">
        <v>2</v>
      </c>
      <c r="B24">
        <f t="shared" si="1"/>
        <v>23</v>
      </c>
      <c r="C24" t="s">
        <v>12</v>
      </c>
      <c r="E24" t="str">
        <f t="shared" si="0"/>
        <v>INSERT INTO Period(periodTypeId,plantVarietyId,value) values (2,23,'Novembro a dezembro');</v>
      </c>
    </row>
    <row r="25" spans="1:5" x14ac:dyDescent="0.3">
      <c r="A25">
        <v>2</v>
      </c>
      <c r="B25">
        <f t="shared" si="1"/>
        <v>24</v>
      </c>
      <c r="C25" t="s">
        <v>12</v>
      </c>
      <c r="E25" t="str">
        <f t="shared" si="0"/>
        <v>INSERT INTO Period(periodTypeId,plantVarietyId,value) values (2,24,'Novembro a dezembro');</v>
      </c>
    </row>
    <row r="26" spans="1:5" x14ac:dyDescent="0.3">
      <c r="A26">
        <v>2</v>
      </c>
      <c r="B26">
        <f t="shared" si="1"/>
        <v>25</v>
      </c>
      <c r="C26" t="s">
        <v>12</v>
      </c>
      <c r="E26" t="str">
        <f t="shared" si="0"/>
        <v>INSERT INTO Period(periodTypeId,plantVarietyId,value) values (2,25,'Novembro a dezembro');</v>
      </c>
    </row>
    <row r="27" spans="1:5" x14ac:dyDescent="0.3">
      <c r="A27">
        <v>2</v>
      </c>
      <c r="B27">
        <f t="shared" si="1"/>
        <v>26</v>
      </c>
      <c r="C27" t="s">
        <v>12</v>
      </c>
      <c r="E27" t="str">
        <f t="shared" si="0"/>
        <v>INSERT INTO Period(periodTypeId,plantVarietyId,value) values (2,26,'Novembro a dezembro');</v>
      </c>
    </row>
    <row r="28" spans="1:5" x14ac:dyDescent="0.3">
      <c r="A28">
        <v>2</v>
      </c>
      <c r="B28">
        <f t="shared" si="1"/>
        <v>27</v>
      </c>
      <c r="C28" t="s">
        <v>12</v>
      </c>
      <c r="E28" t="str">
        <f t="shared" si="0"/>
        <v>INSERT INTO Period(periodTypeId,plantVarietyId,value) values (2,27,'Novembro a dezembro');</v>
      </c>
    </row>
    <row r="29" spans="1:5" x14ac:dyDescent="0.3">
      <c r="A29">
        <v>2</v>
      </c>
      <c r="B29">
        <f t="shared" si="1"/>
        <v>28</v>
      </c>
      <c r="C29" t="s">
        <v>12</v>
      </c>
      <c r="E29" t="str">
        <f t="shared" si="0"/>
        <v>INSERT INTO Period(periodTypeId,plantVarietyId,value) values (2,28,'Novembro a dezembro');</v>
      </c>
    </row>
    <row r="30" spans="1:5" x14ac:dyDescent="0.3">
      <c r="A30">
        <v>2</v>
      </c>
      <c r="B30">
        <f t="shared" si="1"/>
        <v>29</v>
      </c>
      <c r="C30" t="s">
        <v>12</v>
      </c>
      <c r="E30" t="str">
        <f t="shared" si="0"/>
        <v>INSERT INTO Period(periodTypeId,plantVarietyId,value) values (2,29,'Novembro a dezembro');</v>
      </c>
    </row>
    <row r="31" spans="1:5" x14ac:dyDescent="0.3">
      <c r="A31">
        <v>2</v>
      </c>
      <c r="B31">
        <f t="shared" si="1"/>
        <v>30</v>
      </c>
      <c r="C31" t="s">
        <v>12</v>
      </c>
      <c r="E31" t="str">
        <f t="shared" si="0"/>
        <v>INSERT INTO Period(periodTypeId,plantVarietyId,value) values (2,30,'Novembro a dezembro');</v>
      </c>
    </row>
    <row r="32" spans="1:5" x14ac:dyDescent="0.3">
      <c r="A32">
        <v>2</v>
      </c>
      <c r="B32">
        <f t="shared" si="1"/>
        <v>31</v>
      </c>
      <c r="C32" t="s">
        <v>12</v>
      </c>
      <c r="E32" t="str">
        <f t="shared" si="0"/>
        <v>INSERT INTO Period(periodTypeId,plantVarietyId,value) values (2,31,'Novembro a dezembro');</v>
      </c>
    </row>
    <row r="33" spans="1:5" x14ac:dyDescent="0.3">
      <c r="A33">
        <v>2</v>
      </c>
      <c r="B33">
        <f t="shared" si="1"/>
        <v>32</v>
      </c>
      <c r="C33" t="s">
        <v>12</v>
      </c>
      <c r="E33" t="str">
        <f t="shared" si="0"/>
        <v>INSERT INTO Period(periodTypeId,plantVarietyId,value) values (2,32,'Novembro a dezembro');</v>
      </c>
    </row>
    <row r="34" spans="1:5" x14ac:dyDescent="0.3">
      <c r="A34">
        <v>2</v>
      </c>
      <c r="B34">
        <f t="shared" si="1"/>
        <v>33</v>
      </c>
      <c r="C34" t="s">
        <v>12</v>
      </c>
      <c r="E34" t="str">
        <f t="shared" si="0"/>
        <v>INSERT INTO Period(periodTypeId,plantVarietyId,value) values (2,33,'Novembro a dezembro');</v>
      </c>
    </row>
    <row r="35" spans="1:5" x14ac:dyDescent="0.3">
      <c r="A35">
        <v>2</v>
      </c>
      <c r="B35">
        <f t="shared" si="1"/>
        <v>34</v>
      </c>
      <c r="C35" t="s">
        <v>12</v>
      </c>
      <c r="E35" t="str">
        <f t="shared" si="0"/>
        <v>INSERT INTO Period(periodTypeId,plantVarietyId,value) values (2,34,'Novembro a dezembro');</v>
      </c>
    </row>
    <row r="36" spans="1:5" x14ac:dyDescent="0.3">
      <c r="A36">
        <v>2</v>
      </c>
      <c r="B36">
        <f t="shared" si="1"/>
        <v>35</v>
      </c>
      <c r="C36" t="s">
        <v>12</v>
      </c>
      <c r="E36" t="str">
        <f t="shared" si="0"/>
        <v>INSERT INTO Period(periodTypeId,plantVarietyId,value) values (2,35,'Novembro a dezembro');</v>
      </c>
    </row>
    <row r="37" spans="1:5" x14ac:dyDescent="0.3">
      <c r="A37">
        <v>2</v>
      </c>
      <c r="B37">
        <f t="shared" si="1"/>
        <v>36</v>
      </c>
      <c r="C37" t="s">
        <v>12</v>
      </c>
      <c r="E37" t="str">
        <f t="shared" si="0"/>
        <v>INSERT INTO Period(periodTypeId,plantVarietyId,value) values (2,36,'Novembro a dezembro');</v>
      </c>
    </row>
    <row r="38" spans="1:5" x14ac:dyDescent="0.3">
      <c r="A38">
        <v>2</v>
      </c>
      <c r="B38">
        <f t="shared" si="1"/>
        <v>37</v>
      </c>
      <c r="C38" t="s">
        <v>12</v>
      </c>
      <c r="E38" t="str">
        <f t="shared" si="0"/>
        <v>INSERT INTO Period(periodTypeId,plantVarietyId,value) values (2,37,'Novembro a dezembro');</v>
      </c>
    </row>
    <row r="39" spans="1:5" x14ac:dyDescent="0.3">
      <c r="A39">
        <v>2</v>
      </c>
      <c r="B39">
        <f t="shared" si="1"/>
        <v>38</v>
      </c>
      <c r="C39" t="s">
        <v>12</v>
      </c>
      <c r="E39" t="str">
        <f t="shared" si="0"/>
        <v>INSERT INTO Period(periodTypeId,plantVarietyId,value) values (2,38,'Novembro a dezembro');</v>
      </c>
    </row>
    <row r="40" spans="1:5" x14ac:dyDescent="0.3">
      <c r="A40">
        <v>2</v>
      </c>
      <c r="B40">
        <f t="shared" si="1"/>
        <v>39</v>
      </c>
      <c r="C40" t="s">
        <v>12</v>
      </c>
      <c r="E40" t="str">
        <f t="shared" si="0"/>
        <v>INSERT INTO Period(periodTypeId,plantVarietyId,value) values (2,39,'Novembro a dezembro');</v>
      </c>
    </row>
    <row r="41" spans="1:5" x14ac:dyDescent="0.3">
      <c r="A41">
        <v>2</v>
      </c>
      <c r="B41">
        <f t="shared" si="1"/>
        <v>40</v>
      </c>
      <c r="C41" t="s">
        <v>12</v>
      </c>
      <c r="E41" t="str">
        <f t="shared" si="0"/>
        <v>INSERT INTO Period(periodTypeId,plantVarietyId,value) values (2,40,'Novembro a dezembro');</v>
      </c>
    </row>
    <row r="42" spans="1:5" x14ac:dyDescent="0.3">
      <c r="A42">
        <v>2</v>
      </c>
      <c r="B42">
        <f t="shared" si="1"/>
        <v>41</v>
      </c>
      <c r="C42" t="s">
        <v>12</v>
      </c>
      <c r="E42" t="str">
        <f t="shared" si="0"/>
        <v>INSERT INTO Period(periodTypeId,plantVarietyId,value) values (2,41,'Novembro a dezembro');</v>
      </c>
    </row>
    <row r="43" spans="1:5" x14ac:dyDescent="0.3">
      <c r="A43">
        <v>2</v>
      </c>
      <c r="B43">
        <f t="shared" si="1"/>
        <v>42</v>
      </c>
      <c r="C43" t="s">
        <v>12</v>
      </c>
      <c r="E43" t="str">
        <f t="shared" si="0"/>
        <v>INSERT INTO Period(periodTypeId,plantVarietyId,value) values (2,42,'Novembro a dezembro');</v>
      </c>
    </row>
    <row r="44" spans="1:5" x14ac:dyDescent="0.3">
      <c r="A44">
        <v>2</v>
      </c>
      <c r="B44">
        <f t="shared" si="1"/>
        <v>43</v>
      </c>
      <c r="C44" t="s">
        <v>12</v>
      </c>
      <c r="E44" t="str">
        <f t="shared" si="0"/>
        <v>INSERT INTO Period(periodTypeId,plantVarietyId,value) values (2,43,'Novembro a dezembro');</v>
      </c>
    </row>
    <row r="45" spans="1:5" x14ac:dyDescent="0.3">
      <c r="A45">
        <v>2</v>
      </c>
      <c r="B45">
        <f t="shared" si="1"/>
        <v>44</v>
      </c>
      <c r="C45" t="s">
        <v>64</v>
      </c>
      <c r="E45" t="str">
        <f t="shared" si="0"/>
        <v>INSERT INTO Period(periodTypeId,plantVarietyId,value) values (2,44,'Janeiro');</v>
      </c>
    </row>
    <row r="46" spans="1:5" x14ac:dyDescent="0.3">
      <c r="A46">
        <v>2</v>
      </c>
      <c r="B46">
        <f t="shared" si="1"/>
        <v>45</v>
      </c>
      <c r="C46" t="s">
        <v>12</v>
      </c>
      <c r="E46" t="str">
        <f t="shared" si="0"/>
        <v>INSERT INTO Period(periodTypeId,plantVarietyId,value) values (2,45,'Novembro a dezembro');</v>
      </c>
    </row>
    <row r="47" spans="1:5" x14ac:dyDescent="0.3">
      <c r="A47">
        <v>2</v>
      </c>
      <c r="B47">
        <f t="shared" si="1"/>
        <v>46</v>
      </c>
      <c r="C47" t="s">
        <v>12</v>
      </c>
      <c r="E47" t="str">
        <f t="shared" si="0"/>
        <v>INSERT INTO Period(periodTypeId,plantVarietyId,value) values (2,46,'Novembro a dezembro');</v>
      </c>
    </row>
    <row r="48" spans="1:5" x14ac:dyDescent="0.3">
      <c r="A48">
        <v>2</v>
      </c>
      <c r="B48">
        <f t="shared" si="1"/>
        <v>47</v>
      </c>
      <c r="C48" t="s">
        <v>12</v>
      </c>
      <c r="E48" t="str">
        <f t="shared" si="0"/>
        <v>INSERT INTO Period(periodTypeId,plantVarietyId,value) values (2,47,'Novembro a dezembro');</v>
      </c>
    </row>
    <row r="49" spans="1:5" x14ac:dyDescent="0.3">
      <c r="A49">
        <v>2</v>
      </c>
      <c r="B49">
        <f t="shared" si="1"/>
        <v>48</v>
      </c>
      <c r="C49" t="s">
        <v>12</v>
      </c>
      <c r="E49" t="str">
        <f t="shared" si="0"/>
        <v>INSERT INTO Period(periodTypeId,plantVarietyId,value) values (2,48,'Novembro a dezembro');</v>
      </c>
    </row>
    <row r="50" spans="1:5" x14ac:dyDescent="0.3">
      <c r="A50">
        <v>2</v>
      </c>
      <c r="B50">
        <f t="shared" si="1"/>
        <v>49</v>
      </c>
      <c r="C50" t="s">
        <v>12</v>
      </c>
      <c r="E50" t="str">
        <f t="shared" si="0"/>
        <v>INSERT INTO Period(periodTypeId,plantVarietyId,value) values (2,49,'Novembro a dezembro');</v>
      </c>
    </row>
    <row r="51" spans="1:5" x14ac:dyDescent="0.3">
      <c r="A51">
        <v>2</v>
      </c>
      <c r="B51">
        <f t="shared" si="1"/>
        <v>50</v>
      </c>
      <c r="C51" t="s">
        <v>12</v>
      </c>
      <c r="E51" t="str">
        <f t="shared" si="0"/>
        <v>INSERT INTO Period(periodTypeId,plantVarietyId,value) values (2,50,'Novembro a dezembro');</v>
      </c>
    </row>
    <row r="52" spans="1:5" x14ac:dyDescent="0.3">
      <c r="A52">
        <v>2</v>
      </c>
      <c r="B52">
        <f t="shared" si="1"/>
        <v>51</v>
      </c>
      <c r="C52" t="s">
        <v>12</v>
      </c>
      <c r="E52" t="str">
        <f t="shared" si="0"/>
        <v>INSERT INTO Period(periodTypeId,plantVarietyId,value) values (2,51,'Novembro a dezembro');</v>
      </c>
    </row>
    <row r="53" spans="1:5" x14ac:dyDescent="0.3">
      <c r="A53">
        <v>2</v>
      </c>
      <c r="B53">
        <f t="shared" si="1"/>
        <v>52</v>
      </c>
      <c r="C53" t="s">
        <v>12</v>
      </c>
      <c r="E53" t="str">
        <f t="shared" si="0"/>
        <v>INSERT INTO Period(periodTypeId,plantVarietyId,value) values (2,52,'Novembro a dezembro');</v>
      </c>
    </row>
    <row r="54" spans="1:5" x14ac:dyDescent="0.3">
      <c r="A54">
        <v>2</v>
      </c>
      <c r="B54">
        <f t="shared" si="1"/>
        <v>53</v>
      </c>
      <c r="C54" t="s">
        <v>12</v>
      </c>
      <c r="E54" t="str">
        <f t="shared" si="0"/>
        <v>INSERT INTO Period(periodTypeId,plantVarietyId,value) values (2,53,'Novembro a dezembro');</v>
      </c>
    </row>
    <row r="55" spans="1:5" x14ac:dyDescent="0.3">
      <c r="A55">
        <v>2</v>
      </c>
      <c r="B55">
        <f t="shared" si="1"/>
        <v>54</v>
      </c>
      <c r="C55" t="s">
        <v>12</v>
      </c>
      <c r="E55" t="str">
        <f t="shared" si="0"/>
        <v>INSERT INTO Period(periodTypeId,plantVarietyId,value) values (2,54,'Novembro a dezembro');</v>
      </c>
    </row>
    <row r="56" spans="1:5" x14ac:dyDescent="0.3">
      <c r="A56">
        <v>2</v>
      </c>
      <c r="B56">
        <f t="shared" si="1"/>
        <v>55</v>
      </c>
      <c r="C56" t="s">
        <v>12</v>
      </c>
      <c r="E56" t="str">
        <f t="shared" si="0"/>
        <v>INSERT INTO Period(periodTypeId,plantVarietyId,value) values (2,55,'Novembro a dezembro');</v>
      </c>
    </row>
    <row r="57" spans="1:5" x14ac:dyDescent="0.3">
      <c r="A57">
        <v>2</v>
      </c>
      <c r="B57">
        <f t="shared" si="1"/>
        <v>56</v>
      </c>
      <c r="C57" t="s">
        <v>12</v>
      </c>
      <c r="E57" t="str">
        <f t="shared" si="0"/>
        <v>INSERT INTO Period(periodTypeId,plantVarietyId,value) values (2,56,'Novembro a dezembro');</v>
      </c>
    </row>
    <row r="58" spans="1:5" x14ac:dyDescent="0.3">
      <c r="A58">
        <v>2</v>
      </c>
      <c r="B58">
        <f t="shared" si="1"/>
        <v>57</v>
      </c>
      <c r="C58" t="s">
        <v>12</v>
      </c>
      <c r="E58" t="str">
        <f t="shared" si="0"/>
        <v>INSERT INTO Period(periodTypeId,plantVarietyId,value) values (2,57,'Novembro a dezembro');</v>
      </c>
    </row>
    <row r="59" spans="1:5" x14ac:dyDescent="0.3">
      <c r="A59">
        <v>2</v>
      </c>
      <c r="B59">
        <f t="shared" si="1"/>
        <v>58</v>
      </c>
      <c r="C59" t="s">
        <v>12</v>
      </c>
      <c r="E59" t="str">
        <f t="shared" si="0"/>
        <v>INSERT INTO Period(periodTypeId,plantVarietyId,value) values (2,58,'Novembro a dezembro');</v>
      </c>
    </row>
    <row r="60" spans="1:5" x14ac:dyDescent="0.3">
      <c r="A60">
        <v>2</v>
      </c>
      <c r="B60">
        <f t="shared" si="1"/>
        <v>59</v>
      </c>
      <c r="C60" t="s">
        <v>12</v>
      </c>
      <c r="E60" t="str">
        <f t="shared" si="0"/>
        <v>INSERT INTO Period(periodTypeId,plantVarietyId,value) values (2,59,'Novembro a dezembro');</v>
      </c>
    </row>
    <row r="61" spans="1:5" x14ac:dyDescent="0.3">
      <c r="A61">
        <v>2</v>
      </c>
      <c r="B61">
        <f t="shared" si="1"/>
        <v>60</v>
      </c>
      <c r="C61" t="s">
        <v>12</v>
      </c>
      <c r="E61" t="str">
        <f t="shared" si="0"/>
        <v>INSERT INTO Period(periodTypeId,plantVarietyId,value) values (2,60,'Novembro a dezembro');</v>
      </c>
    </row>
    <row r="62" spans="1:5" x14ac:dyDescent="0.3">
      <c r="A62">
        <v>2</v>
      </c>
      <c r="B62">
        <f t="shared" si="1"/>
        <v>61</v>
      </c>
      <c r="C62" t="s">
        <v>12</v>
      </c>
      <c r="E62" t="str">
        <f t="shared" si="0"/>
        <v>INSERT INTO Period(periodTypeId,plantVarietyId,value) values (2,61,'Novembro a dezembro');</v>
      </c>
    </row>
    <row r="63" spans="1:5" x14ac:dyDescent="0.3">
      <c r="A63">
        <v>2</v>
      </c>
      <c r="B63">
        <f t="shared" si="1"/>
        <v>62</v>
      </c>
      <c r="C63" t="s">
        <v>12</v>
      </c>
      <c r="E63" t="str">
        <f t="shared" si="0"/>
        <v>INSERT INTO Period(periodTypeId,plantVarietyId,value) values (2,62,'Novembro a dezembro');</v>
      </c>
    </row>
    <row r="64" spans="1:5" x14ac:dyDescent="0.3">
      <c r="A64">
        <v>2</v>
      </c>
      <c r="B64">
        <f t="shared" si="1"/>
        <v>63</v>
      </c>
      <c r="C64" t="s">
        <v>12</v>
      </c>
      <c r="E64" t="str">
        <f t="shared" si="0"/>
        <v>INSERT INTO Period(periodTypeId,plantVarietyId,value) values (2,63,'Novembro a dezembro');</v>
      </c>
    </row>
    <row r="65" spans="1:5" x14ac:dyDescent="0.3">
      <c r="A65">
        <v>2</v>
      </c>
      <c r="B65">
        <f t="shared" si="1"/>
        <v>64</v>
      </c>
      <c r="C65" t="s">
        <v>12</v>
      </c>
      <c r="E65" t="str">
        <f t="shared" si="0"/>
        <v>INSERT INTO Period(periodTypeId,plantVarietyId,value) values (2,64,'Novembro a dezembro');</v>
      </c>
    </row>
    <row r="66" spans="1:5" x14ac:dyDescent="0.3">
      <c r="A66">
        <v>2</v>
      </c>
      <c r="B66">
        <f t="shared" si="1"/>
        <v>65</v>
      </c>
      <c r="C66" t="s">
        <v>12</v>
      </c>
      <c r="E66" t="str">
        <f t="shared" si="0"/>
        <v>INSERT INTO Period(periodTypeId,plantVarietyId,value) values (2,65,'Novembro a dezembro');</v>
      </c>
    </row>
    <row r="67" spans="1:5" x14ac:dyDescent="0.3">
      <c r="A67">
        <v>2</v>
      </c>
      <c r="B67">
        <f t="shared" si="1"/>
        <v>66</v>
      </c>
      <c r="C67" t="s">
        <v>12</v>
      </c>
      <c r="E67" t="str">
        <f t="shared" ref="E67:E130" si="2">"INSERT INTO "&amp;$F$1&amp;"("&amp;$A$1&amp;","&amp;$B$1&amp;","&amp;$C$1&amp;") values ("&amp;A67&amp;","&amp;B67&amp;",'"&amp;C67&amp;"');"</f>
        <v>INSERT INTO Period(periodTypeId,plantVarietyId,value) values (2,66,'Novembro a dezembro');</v>
      </c>
    </row>
    <row r="68" spans="1:5" x14ac:dyDescent="0.3">
      <c r="A68">
        <v>2</v>
      </c>
      <c r="B68">
        <f t="shared" ref="B68:B69" si="3">B67+1</f>
        <v>67</v>
      </c>
      <c r="C68" t="s">
        <v>12</v>
      </c>
      <c r="E68" t="str">
        <f t="shared" si="2"/>
        <v>INSERT INTO Period(periodTypeId,plantVarietyId,value) values (2,67,'Novembro a dezembro');</v>
      </c>
    </row>
    <row r="69" spans="1:5" x14ac:dyDescent="0.3">
      <c r="A69">
        <v>2</v>
      </c>
      <c r="B69">
        <f t="shared" si="3"/>
        <v>68</v>
      </c>
      <c r="C69" t="s">
        <v>12</v>
      </c>
      <c r="E69" t="str">
        <f t="shared" si="2"/>
        <v>INSERT INTO Period(periodTypeId,plantVarietyId,value) values (2,68,'Novembro a dezembro');</v>
      </c>
    </row>
    <row r="70" spans="1:5" x14ac:dyDescent="0.3">
      <c r="A70">
        <v>2</v>
      </c>
      <c r="B70">
        <v>94</v>
      </c>
      <c r="C70" t="s">
        <v>245</v>
      </c>
      <c r="E70" t="str">
        <f t="shared" si="2"/>
        <v>INSERT INTO Period(periodTypeId,plantVarietyId,value) values (2,94,'Dezembro a janeiro');</v>
      </c>
    </row>
    <row r="71" spans="1:5" x14ac:dyDescent="0.3">
      <c r="A71">
        <v>2</v>
      </c>
      <c r="B71">
        <v>95</v>
      </c>
      <c r="C71" t="s">
        <v>245</v>
      </c>
      <c r="E71" t="str">
        <f t="shared" si="2"/>
        <v>INSERT INTO Period(periodTypeId,plantVarietyId,value) values (2,95,'Dezembro a janeiro');</v>
      </c>
    </row>
    <row r="72" spans="1:5" x14ac:dyDescent="0.3">
      <c r="A72">
        <v>1</v>
      </c>
      <c r="B72">
        <v>82</v>
      </c>
      <c r="C72" t="s">
        <v>115</v>
      </c>
      <c r="E72" t="str">
        <f t="shared" si="2"/>
        <v>INSERT INTO Period(periodTypeId,plantVarietyId,value) values (1,82,'Abril a junho');</v>
      </c>
    </row>
    <row r="73" spans="1:5" x14ac:dyDescent="0.3">
      <c r="A73">
        <v>1</v>
      </c>
      <c r="B73">
        <v>83</v>
      </c>
      <c r="C73" t="s">
        <v>115</v>
      </c>
      <c r="E73" t="str">
        <f t="shared" si="2"/>
        <v>INSERT INTO Period(periodTypeId,plantVarietyId,value) values (1,83,'Abril a junho');</v>
      </c>
    </row>
    <row r="74" spans="1:5" x14ac:dyDescent="0.3">
      <c r="A74">
        <v>1</v>
      </c>
      <c r="B74">
        <v>84</v>
      </c>
      <c r="C74" t="s">
        <v>121</v>
      </c>
      <c r="E74" t="str">
        <f t="shared" si="2"/>
        <v>INSERT INTO Period(periodTypeId,plantVarietyId,value) values (1,84,'Março a setembro');</v>
      </c>
    </row>
    <row r="75" spans="1:5" x14ac:dyDescent="0.3">
      <c r="A75">
        <v>1</v>
      </c>
      <c r="B75">
        <v>93</v>
      </c>
      <c r="C75" t="s">
        <v>226</v>
      </c>
      <c r="E75" t="str">
        <f t="shared" si="2"/>
        <v>INSERT INTO Period(periodTypeId,plantVarietyId,value) values (1,93,'Fevereiro a abril, agosto a outubro');</v>
      </c>
    </row>
    <row r="76" spans="1:5" x14ac:dyDescent="0.3">
      <c r="A76">
        <v>3</v>
      </c>
      <c r="B76">
        <v>1</v>
      </c>
      <c r="C76" t="s">
        <v>13</v>
      </c>
      <c r="E76" t="str">
        <f t="shared" si="2"/>
        <v>INSERT INTO Period(periodTypeId,plantVarietyId,value) values (3,1,'Fevereiro a março');</v>
      </c>
    </row>
    <row r="77" spans="1:5" x14ac:dyDescent="0.3">
      <c r="A77">
        <v>3</v>
      </c>
      <c r="B77">
        <f>B76+1</f>
        <v>2</v>
      </c>
      <c r="C77" t="s">
        <v>13</v>
      </c>
      <c r="E77" t="str">
        <f t="shared" si="2"/>
        <v>INSERT INTO Period(periodTypeId,plantVarietyId,value) values (3,2,'Fevereiro a março');</v>
      </c>
    </row>
    <row r="78" spans="1:5" x14ac:dyDescent="0.3">
      <c r="A78">
        <v>3</v>
      </c>
      <c r="B78">
        <f t="shared" ref="B78:B141" si="4">B77+1</f>
        <v>3</v>
      </c>
      <c r="C78" t="s">
        <v>13</v>
      </c>
      <c r="E78" t="str">
        <f t="shared" si="2"/>
        <v>INSERT INTO Period(periodTypeId,plantVarietyId,value) values (3,3,'Fevereiro a março');</v>
      </c>
    </row>
    <row r="79" spans="1:5" x14ac:dyDescent="0.3">
      <c r="A79">
        <v>3</v>
      </c>
      <c r="B79">
        <f t="shared" si="4"/>
        <v>4</v>
      </c>
      <c r="C79" t="s">
        <v>13</v>
      </c>
      <c r="E79" t="str">
        <f t="shared" si="2"/>
        <v>INSERT INTO Period(periodTypeId,plantVarietyId,value) values (3,4,'Fevereiro a março');</v>
      </c>
    </row>
    <row r="80" spans="1:5" x14ac:dyDescent="0.3">
      <c r="A80">
        <v>3</v>
      </c>
      <c r="B80">
        <f t="shared" si="4"/>
        <v>5</v>
      </c>
      <c r="C80" t="s">
        <v>13</v>
      </c>
      <c r="E80" t="str">
        <f t="shared" si="2"/>
        <v>INSERT INTO Period(periodTypeId,plantVarietyId,value) values (3,5,'Fevereiro a março');</v>
      </c>
    </row>
    <row r="81" spans="1:5" x14ac:dyDescent="0.3">
      <c r="A81">
        <v>3</v>
      </c>
      <c r="B81">
        <f t="shared" si="4"/>
        <v>6</v>
      </c>
      <c r="C81" t="s">
        <v>13</v>
      </c>
      <c r="E81" t="str">
        <f t="shared" si="2"/>
        <v>INSERT INTO Period(periodTypeId,plantVarietyId,value) values (3,6,'Fevereiro a março');</v>
      </c>
    </row>
    <row r="82" spans="1:5" x14ac:dyDescent="0.3">
      <c r="A82">
        <v>3</v>
      </c>
      <c r="B82">
        <f t="shared" si="4"/>
        <v>7</v>
      </c>
      <c r="C82" t="s">
        <v>13</v>
      </c>
      <c r="E82" t="str">
        <f t="shared" si="2"/>
        <v>INSERT INTO Period(periodTypeId,plantVarietyId,value) values (3,7,'Fevereiro a março');</v>
      </c>
    </row>
    <row r="83" spans="1:5" x14ac:dyDescent="0.3">
      <c r="A83">
        <v>3</v>
      </c>
      <c r="B83">
        <f t="shared" si="4"/>
        <v>8</v>
      </c>
      <c r="C83" t="s">
        <v>13</v>
      </c>
      <c r="E83" t="str">
        <f t="shared" si="2"/>
        <v>INSERT INTO Period(periodTypeId,plantVarietyId,value) values (3,8,'Fevereiro a março');</v>
      </c>
    </row>
    <row r="84" spans="1:5" x14ac:dyDescent="0.3">
      <c r="A84">
        <v>3</v>
      </c>
      <c r="B84">
        <f t="shared" si="4"/>
        <v>9</v>
      </c>
      <c r="C84" t="s">
        <v>13</v>
      </c>
      <c r="E84" t="str">
        <f t="shared" si="2"/>
        <v>INSERT INTO Period(periodTypeId,plantVarietyId,value) values (3,9,'Fevereiro a março');</v>
      </c>
    </row>
    <row r="85" spans="1:5" x14ac:dyDescent="0.3">
      <c r="A85">
        <v>3</v>
      </c>
      <c r="B85">
        <f t="shared" si="4"/>
        <v>10</v>
      </c>
      <c r="C85" t="s">
        <v>13</v>
      </c>
      <c r="E85" t="str">
        <f t="shared" si="2"/>
        <v>INSERT INTO Period(periodTypeId,plantVarietyId,value) values (3,10,'Fevereiro a março');</v>
      </c>
    </row>
    <row r="86" spans="1:5" x14ac:dyDescent="0.3">
      <c r="A86">
        <v>3</v>
      </c>
      <c r="B86">
        <f t="shared" si="4"/>
        <v>11</v>
      </c>
      <c r="C86" t="s">
        <v>13</v>
      </c>
      <c r="E86" t="str">
        <f t="shared" si="2"/>
        <v>INSERT INTO Period(periodTypeId,plantVarietyId,value) values (3,11,'Fevereiro a março');</v>
      </c>
    </row>
    <row r="87" spans="1:5" x14ac:dyDescent="0.3">
      <c r="A87">
        <v>3</v>
      </c>
      <c r="B87">
        <f t="shared" si="4"/>
        <v>12</v>
      </c>
      <c r="C87" t="s">
        <v>13</v>
      </c>
      <c r="E87" t="str">
        <f t="shared" si="2"/>
        <v>INSERT INTO Period(periodTypeId,plantVarietyId,value) values (3,12,'Fevereiro a março');</v>
      </c>
    </row>
    <row r="88" spans="1:5" x14ac:dyDescent="0.3">
      <c r="A88">
        <v>3</v>
      </c>
      <c r="B88">
        <f t="shared" si="4"/>
        <v>13</v>
      </c>
      <c r="C88" t="s">
        <v>13</v>
      </c>
      <c r="E88" t="str">
        <f t="shared" si="2"/>
        <v>INSERT INTO Period(periodTypeId,plantVarietyId,value) values (3,13,'Fevereiro a março');</v>
      </c>
    </row>
    <row r="89" spans="1:5" x14ac:dyDescent="0.3">
      <c r="A89">
        <v>3</v>
      </c>
      <c r="B89">
        <f t="shared" si="4"/>
        <v>14</v>
      </c>
      <c r="C89" t="s">
        <v>13</v>
      </c>
      <c r="E89" t="str">
        <f t="shared" si="2"/>
        <v>INSERT INTO Period(periodTypeId,plantVarietyId,value) values (3,14,'Fevereiro a março');</v>
      </c>
    </row>
    <row r="90" spans="1:5" x14ac:dyDescent="0.3">
      <c r="A90">
        <v>3</v>
      </c>
      <c r="B90">
        <f t="shared" si="4"/>
        <v>15</v>
      </c>
      <c r="C90" t="s">
        <v>13</v>
      </c>
      <c r="E90" t="str">
        <f t="shared" si="2"/>
        <v>INSERT INTO Period(periodTypeId,plantVarietyId,value) values (3,15,'Fevereiro a março');</v>
      </c>
    </row>
    <row r="91" spans="1:5" x14ac:dyDescent="0.3">
      <c r="A91">
        <v>3</v>
      </c>
      <c r="B91">
        <f t="shared" si="4"/>
        <v>16</v>
      </c>
      <c r="C91" t="s">
        <v>13</v>
      </c>
      <c r="E91" t="str">
        <f t="shared" si="2"/>
        <v>INSERT INTO Period(periodTypeId,plantVarietyId,value) values (3,16,'Fevereiro a março');</v>
      </c>
    </row>
    <row r="92" spans="1:5" x14ac:dyDescent="0.3">
      <c r="A92">
        <v>3</v>
      </c>
      <c r="B92">
        <f t="shared" si="4"/>
        <v>17</v>
      </c>
      <c r="C92" t="s">
        <v>13</v>
      </c>
      <c r="E92" t="str">
        <f t="shared" si="2"/>
        <v>INSERT INTO Period(periodTypeId,plantVarietyId,value) values (3,17,'Fevereiro a março');</v>
      </c>
    </row>
    <row r="93" spans="1:5" x14ac:dyDescent="0.3">
      <c r="A93">
        <v>3</v>
      </c>
      <c r="B93">
        <f t="shared" si="4"/>
        <v>18</v>
      </c>
      <c r="C93" t="s">
        <v>13</v>
      </c>
      <c r="E93" t="str">
        <f t="shared" si="2"/>
        <v>INSERT INTO Period(periodTypeId,plantVarietyId,value) values (3,18,'Fevereiro a março');</v>
      </c>
    </row>
    <row r="94" spans="1:5" x14ac:dyDescent="0.3">
      <c r="A94">
        <v>3</v>
      </c>
      <c r="B94">
        <f t="shared" si="4"/>
        <v>19</v>
      </c>
      <c r="C94" t="s">
        <v>13</v>
      </c>
      <c r="E94" t="str">
        <f t="shared" si="2"/>
        <v>INSERT INTO Period(periodTypeId,plantVarietyId,value) values (3,19,'Fevereiro a março');</v>
      </c>
    </row>
    <row r="95" spans="1:5" x14ac:dyDescent="0.3">
      <c r="A95">
        <v>3</v>
      </c>
      <c r="B95">
        <f t="shared" si="4"/>
        <v>20</v>
      </c>
      <c r="C95" t="s">
        <v>13</v>
      </c>
      <c r="E95" t="str">
        <f t="shared" si="2"/>
        <v>INSERT INTO Period(periodTypeId,plantVarietyId,value) values (3,20,'Fevereiro a março');</v>
      </c>
    </row>
    <row r="96" spans="1:5" x14ac:dyDescent="0.3">
      <c r="A96">
        <v>3</v>
      </c>
      <c r="B96">
        <f t="shared" si="4"/>
        <v>21</v>
      </c>
      <c r="C96" t="s">
        <v>13</v>
      </c>
      <c r="E96" t="str">
        <f t="shared" si="2"/>
        <v>INSERT INTO Period(periodTypeId,plantVarietyId,value) values (3,21,'Fevereiro a março');</v>
      </c>
    </row>
    <row r="97" spans="1:5" x14ac:dyDescent="0.3">
      <c r="A97">
        <v>3</v>
      </c>
      <c r="B97">
        <f t="shared" si="4"/>
        <v>22</v>
      </c>
      <c r="C97" t="s">
        <v>13</v>
      </c>
      <c r="E97" t="str">
        <f t="shared" si="2"/>
        <v>INSERT INTO Period(periodTypeId,plantVarietyId,value) values (3,22,'Fevereiro a março');</v>
      </c>
    </row>
    <row r="98" spans="1:5" x14ac:dyDescent="0.3">
      <c r="A98">
        <v>3</v>
      </c>
      <c r="B98">
        <f t="shared" si="4"/>
        <v>23</v>
      </c>
      <c r="C98" t="s">
        <v>13</v>
      </c>
      <c r="E98" t="str">
        <f t="shared" si="2"/>
        <v>INSERT INTO Period(periodTypeId,plantVarietyId,value) values (3,23,'Fevereiro a março');</v>
      </c>
    </row>
    <row r="99" spans="1:5" x14ac:dyDescent="0.3">
      <c r="A99">
        <v>3</v>
      </c>
      <c r="B99">
        <f t="shared" si="4"/>
        <v>24</v>
      </c>
      <c r="C99" t="s">
        <v>13</v>
      </c>
      <c r="E99" t="str">
        <f t="shared" si="2"/>
        <v>INSERT INTO Period(periodTypeId,plantVarietyId,value) values (3,24,'Fevereiro a março');</v>
      </c>
    </row>
    <row r="100" spans="1:5" x14ac:dyDescent="0.3">
      <c r="A100">
        <v>3</v>
      </c>
      <c r="B100">
        <f t="shared" si="4"/>
        <v>25</v>
      </c>
      <c r="C100" t="s">
        <v>13</v>
      </c>
      <c r="E100" t="str">
        <f t="shared" si="2"/>
        <v>INSERT INTO Period(periodTypeId,plantVarietyId,value) values (3,25,'Fevereiro a março');</v>
      </c>
    </row>
    <row r="101" spans="1:5" x14ac:dyDescent="0.3">
      <c r="A101">
        <v>3</v>
      </c>
      <c r="B101">
        <f t="shared" si="4"/>
        <v>26</v>
      </c>
      <c r="C101" t="s">
        <v>13</v>
      </c>
      <c r="E101" t="str">
        <f t="shared" si="2"/>
        <v>INSERT INTO Period(periodTypeId,plantVarietyId,value) values (3,26,'Fevereiro a março');</v>
      </c>
    </row>
    <row r="102" spans="1:5" x14ac:dyDescent="0.3">
      <c r="A102">
        <v>3</v>
      </c>
      <c r="B102">
        <f t="shared" si="4"/>
        <v>27</v>
      </c>
      <c r="C102" t="s">
        <v>13</v>
      </c>
      <c r="E102" t="str">
        <f t="shared" si="2"/>
        <v>INSERT INTO Period(periodTypeId,plantVarietyId,value) values (3,27,'Fevereiro a março');</v>
      </c>
    </row>
    <row r="103" spans="1:5" x14ac:dyDescent="0.3">
      <c r="A103">
        <v>3</v>
      </c>
      <c r="B103">
        <f t="shared" si="4"/>
        <v>28</v>
      </c>
      <c r="C103" t="s">
        <v>13</v>
      </c>
      <c r="E103" t="str">
        <f t="shared" si="2"/>
        <v>INSERT INTO Period(periodTypeId,plantVarietyId,value) values (3,28,'Fevereiro a março');</v>
      </c>
    </row>
    <row r="104" spans="1:5" x14ac:dyDescent="0.3">
      <c r="A104">
        <v>3</v>
      </c>
      <c r="B104">
        <f t="shared" si="4"/>
        <v>29</v>
      </c>
      <c r="C104" t="s">
        <v>13</v>
      </c>
      <c r="E104" t="str">
        <f t="shared" si="2"/>
        <v>INSERT INTO Period(periodTypeId,plantVarietyId,value) values (3,29,'Fevereiro a março');</v>
      </c>
    </row>
    <row r="105" spans="1:5" x14ac:dyDescent="0.3">
      <c r="A105">
        <v>3</v>
      </c>
      <c r="B105">
        <f t="shared" si="4"/>
        <v>30</v>
      </c>
      <c r="C105" t="s">
        <v>13</v>
      </c>
      <c r="E105" t="str">
        <f t="shared" si="2"/>
        <v>INSERT INTO Period(periodTypeId,plantVarietyId,value) values (3,30,'Fevereiro a março');</v>
      </c>
    </row>
    <row r="106" spans="1:5" x14ac:dyDescent="0.3">
      <c r="A106">
        <v>3</v>
      </c>
      <c r="B106">
        <f t="shared" si="4"/>
        <v>31</v>
      </c>
      <c r="C106" t="s">
        <v>13</v>
      </c>
      <c r="E106" t="str">
        <f t="shared" si="2"/>
        <v>INSERT INTO Period(periodTypeId,plantVarietyId,value) values (3,31,'Fevereiro a março');</v>
      </c>
    </row>
    <row r="107" spans="1:5" x14ac:dyDescent="0.3">
      <c r="A107">
        <v>3</v>
      </c>
      <c r="B107">
        <f t="shared" si="4"/>
        <v>32</v>
      </c>
      <c r="C107" t="s">
        <v>50</v>
      </c>
      <c r="E107" t="str">
        <f t="shared" si="2"/>
        <v>INSERT INTO Period(periodTypeId,plantVarietyId,value) values (3,32,'Março a abril');</v>
      </c>
    </row>
    <row r="108" spans="1:5" x14ac:dyDescent="0.3">
      <c r="A108">
        <v>3</v>
      </c>
      <c r="B108">
        <f t="shared" si="4"/>
        <v>33</v>
      </c>
      <c r="C108" t="s">
        <v>50</v>
      </c>
      <c r="E108" t="str">
        <f t="shared" si="2"/>
        <v>INSERT INTO Period(periodTypeId,plantVarietyId,value) values (3,33,'Março a abril');</v>
      </c>
    </row>
    <row r="109" spans="1:5" x14ac:dyDescent="0.3">
      <c r="A109">
        <v>3</v>
      </c>
      <c r="B109">
        <f t="shared" si="4"/>
        <v>34</v>
      </c>
      <c r="C109" t="s">
        <v>50</v>
      </c>
      <c r="E109" t="str">
        <f t="shared" si="2"/>
        <v>INSERT INTO Period(periodTypeId,plantVarietyId,value) values (3,34,'Março a abril');</v>
      </c>
    </row>
    <row r="110" spans="1:5" x14ac:dyDescent="0.3">
      <c r="A110">
        <v>3</v>
      </c>
      <c r="B110">
        <f t="shared" si="4"/>
        <v>35</v>
      </c>
      <c r="C110" t="s">
        <v>50</v>
      </c>
      <c r="E110" t="str">
        <f t="shared" si="2"/>
        <v>INSERT INTO Period(periodTypeId,plantVarietyId,value) values (3,35,'Março a abril');</v>
      </c>
    </row>
    <row r="111" spans="1:5" x14ac:dyDescent="0.3">
      <c r="A111">
        <v>3</v>
      </c>
      <c r="B111">
        <f t="shared" si="4"/>
        <v>36</v>
      </c>
      <c r="C111" t="s">
        <v>50</v>
      </c>
      <c r="E111" t="str">
        <f t="shared" si="2"/>
        <v>INSERT INTO Period(periodTypeId,plantVarietyId,value) values (3,36,'Março a abril');</v>
      </c>
    </row>
    <row r="112" spans="1:5" x14ac:dyDescent="0.3">
      <c r="A112">
        <v>3</v>
      </c>
      <c r="B112">
        <f t="shared" si="4"/>
        <v>37</v>
      </c>
      <c r="C112" t="s">
        <v>50</v>
      </c>
      <c r="E112" t="str">
        <f t="shared" si="2"/>
        <v>INSERT INTO Period(periodTypeId,plantVarietyId,value) values (3,37,'Março a abril');</v>
      </c>
    </row>
    <row r="113" spans="1:5" x14ac:dyDescent="0.3">
      <c r="A113">
        <v>3</v>
      </c>
      <c r="B113">
        <f t="shared" si="4"/>
        <v>38</v>
      </c>
      <c r="C113" t="s">
        <v>50</v>
      </c>
      <c r="E113" t="str">
        <f t="shared" si="2"/>
        <v>INSERT INTO Period(periodTypeId,plantVarietyId,value) values (3,38,'Março a abril');</v>
      </c>
    </row>
    <row r="114" spans="1:5" x14ac:dyDescent="0.3">
      <c r="A114">
        <v>3</v>
      </c>
      <c r="B114">
        <f t="shared" si="4"/>
        <v>39</v>
      </c>
      <c r="C114" t="s">
        <v>50</v>
      </c>
      <c r="E114" t="str">
        <f t="shared" si="2"/>
        <v>INSERT INTO Period(periodTypeId,plantVarietyId,value) values (3,39,'Março a abril');</v>
      </c>
    </row>
    <row r="115" spans="1:5" x14ac:dyDescent="0.3">
      <c r="A115">
        <v>3</v>
      </c>
      <c r="B115">
        <f t="shared" si="4"/>
        <v>40</v>
      </c>
      <c r="C115" t="s">
        <v>50</v>
      </c>
      <c r="E115" t="str">
        <f t="shared" si="2"/>
        <v>INSERT INTO Period(periodTypeId,plantVarietyId,value) values (3,40,'Março a abril');</v>
      </c>
    </row>
    <row r="116" spans="1:5" x14ac:dyDescent="0.3">
      <c r="A116">
        <v>3</v>
      </c>
      <c r="B116">
        <f t="shared" si="4"/>
        <v>41</v>
      </c>
      <c r="C116" t="s">
        <v>50</v>
      </c>
      <c r="E116" t="str">
        <f t="shared" si="2"/>
        <v>INSERT INTO Period(periodTypeId,plantVarietyId,value) values (3,41,'Março a abril');</v>
      </c>
    </row>
    <row r="117" spans="1:5" x14ac:dyDescent="0.3">
      <c r="A117">
        <v>3</v>
      </c>
      <c r="B117">
        <f t="shared" si="4"/>
        <v>42</v>
      </c>
      <c r="C117" t="s">
        <v>50</v>
      </c>
      <c r="E117" t="str">
        <f t="shared" si="2"/>
        <v>INSERT INTO Period(periodTypeId,plantVarietyId,value) values (3,42,'Março a abril');</v>
      </c>
    </row>
    <row r="118" spans="1:5" x14ac:dyDescent="0.3">
      <c r="A118">
        <v>3</v>
      </c>
      <c r="B118">
        <f t="shared" si="4"/>
        <v>43</v>
      </c>
      <c r="C118" t="s">
        <v>50</v>
      </c>
      <c r="E118" t="str">
        <f t="shared" si="2"/>
        <v>INSERT INTO Period(periodTypeId,plantVarietyId,value) values (3,43,'Março a abril');</v>
      </c>
    </row>
    <row r="119" spans="1:5" x14ac:dyDescent="0.3">
      <c r="A119">
        <v>3</v>
      </c>
      <c r="B119">
        <f t="shared" si="4"/>
        <v>44</v>
      </c>
      <c r="C119" t="s">
        <v>65</v>
      </c>
      <c r="E119" t="str">
        <f t="shared" si="2"/>
        <v>INSERT INTO Period(periodTypeId,plantVarietyId,value) values (3,44,'Abril a maio');</v>
      </c>
    </row>
    <row r="120" spans="1:5" x14ac:dyDescent="0.3">
      <c r="A120">
        <v>3</v>
      </c>
      <c r="B120">
        <f t="shared" si="4"/>
        <v>45</v>
      </c>
      <c r="C120" t="s">
        <v>50</v>
      </c>
      <c r="E120" t="str">
        <f t="shared" si="2"/>
        <v>INSERT INTO Period(periodTypeId,plantVarietyId,value) values (3,45,'Março a abril');</v>
      </c>
    </row>
    <row r="121" spans="1:5" x14ac:dyDescent="0.3">
      <c r="A121">
        <v>3</v>
      </c>
      <c r="B121">
        <f t="shared" si="4"/>
        <v>46</v>
      </c>
      <c r="C121" t="s">
        <v>50</v>
      </c>
      <c r="E121" t="str">
        <f t="shared" si="2"/>
        <v>INSERT INTO Period(periodTypeId,plantVarietyId,value) values (3,46,'Março a abril');</v>
      </c>
    </row>
    <row r="122" spans="1:5" x14ac:dyDescent="0.3">
      <c r="A122">
        <v>3</v>
      </c>
      <c r="B122">
        <f t="shared" si="4"/>
        <v>47</v>
      </c>
      <c r="C122" t="s">
        <v>50</v>
      </c>
      <c r="E122" t="str">
        <f t="shared" si="2"/>
        <v>INSERT INTO Period(periodTypeId,plantVarietyId,value) values (3,47,'Março a abril');</v>
      </c>
    </row>
    <row r="123" spans="1:5" x14ac:dyDescent="0.3">
      <c r="A123">
        <v>3</v>
      </c>
      <c r="B123">
        <f t="shared" si="4"/>
        <v>48</v>
      </c>
      <c r="C123" t="s">
        <v>50</v>
      </c>
      <c r="E123" t="str">
        <f t="shared" si="2"/>
        <v>INSERT INTO Period(periodTypeId,plantVarietyId,value) values (3,48,'Março a abril');</v>
      </c>
    </row>
    <row r="124" spans="1:5" x14ac:dyDescent="0.3">
      <c r="A124">
        <v>3</v>
      </c>
      <c r="B124">
        <f t="shared" si="4"/>
        <v>49</v>
      </c>
      <c r="C124" t="s">
        <v>50</v>
      </c>
      <c r="E124" t="str">
        <f t="shared" si="2"/>
        <v>INSERT INTO Period(periodTypeId,plantVarietyId,value) values (3,49,'Março a abril');</v>
      </c>
    </row>
    <row r="125" spans="1:5" x14ac:dyDescent="0.3">
      <c r="A125">
        <v>3</v>
      </c>
      <c r="B125">
        <f t="shared" si="4"/>
        <v>50</v>
      </c>
      <c r="C125" t="s">
        <v>50</v>
      </c>
      <c r="E125" t="str">
        <f t="shared" si="2"/>
        <v>INSERT INTO Period(periodTypeId,plantVarietyId,value) values (3,50,'Março a abril');</v>
      </c>
    </row>
    <row r="126" spans="1:5" x14ac:dyDescent="0.3">
      <c r="A126">
        <v>3</v>
      </c>
      <c r="B126">
        <f t="shared" si="4"/>
        <v>51</v>
      </c>
      <c r="C126" t="s">
        <v>50</v>
      </c>
      <c r="E126" t="str">
        <f t="shared" si="2"/>
        <v>INSERT INTO Period(periodTypeId,plantVarietyId,value) values (3,51,'Março a abril');</v>
      </c>
    </row>
    <row r="127" spans="1:5" x14ac:dyDescent="0.3">
      <c r="A127">
        <v>3</v>
      </c>
      <c r="B127">
        <f t="shared" si="4"/>
        <v>52</v>
      </c>
      <c r="C127" t="s">
        <v>50</v>
      </c>
      <c r="E127" t="str">
        <f t="shared" si="2"/>
        <v>INSERT INTO Period(periodTypeId,plantVarietyId,value) values (3,52,'Março a abril');</v>
      </c>
    </row>
    <row r="128" spans="1:5" x14ac:dyDescent="0.3">
      <c r="A128">
        <v>3</v>
      </c>
      <c r="B128">
        <f t="shared" si="4"/>
        <v>53</v>
      </c>
      <c r="C128" t="s">
        <v>50</v>
      </c>
      <c r="E128" t="str">
        <f t="shared" si="2"/>
        <v>INSERT INTO Period(periodTypeId,plantVarietyId,value) values (3,53,'Março a abril');</v>
      </c>
    </row>
    <row r="129" spans="1:5" x14ac:dyDescent="0.3">
      <c r="A129">
        <v>3</v>
      </c>
      <c r="B129">
        <f t="shared" si="4"/>
        <v>54</v>
      </c>
      <c r="C129" t="s">
        <v>50</v>
      </c>
      <c r="E129" t="str">
        <f t="shared" si="2"/>
        <v>INSERT INTO Period(periodTypeId,plantVarietyId,value) values (3,54,'Março a abril');</v>
      </c>
    </row>
    <row r="130" spans="1:5" x14ac:dyDescent="0.3">
      <c r="A130">
        <v>3</v>
      </c>
      <c r="B130">
        <f t="shared" si="4"/>
        <v>55</v>
      </c>
      <c r="C130" t="s">
        <v>50</v>
      </c>
      <c r="E130" t="str">
        <f t="shared" si="2"/>
        <v>INSERT INTO Period(periodTypeId,plantVarietyId,value) values (3,55,'Março a abril');</v>
      </c>
    </row>
    <row r="131" spans="1:5" x14ac:dyDescent="0.3">
      <c r="A131">
        <v>3</v>
      </c>
      <c r="B131">
        <f t="shared" si="4"/>
        <v>56</v>
      </c>
      <c r="C131" t="s">
        <v>50</v>
      </c>
      <c r="E131" t="str">
        <f t="shared" ref="E131:E194" si="5">"INSERT INTO "&amp;$F$1&amp;"("&amp;$A$1&amp;","&amp;$B$1&amp;","&amp;$C$1&amp;") values ("&amp;A131&amp;","&amp;B131&amp;",'"&amp;C131&amp;"');"</f>
        <v>INSERT INTO Period(periodTypeId,plantVarietyId,value) values (3,56,'Março a abril');</v>
      </c>
    </row>
    <row r="132" spans="1:5" x14ac:dyDescent="0.3">
      <c r="A132">
        <v>3</v>
      </c>
      <c r="B132">
        <f t="shared" si="4"/>
        <v>57</v>
      </c>
      <c r="C132" t="s">
        <v>50</v>
      </c>
      <c r="E132" t="str">
        <f t="shared" si="5"/>
        <v>INSERT INTO Period(periodTypeId,plantVarietyId,value) values (3,57,'Março a abril');</v>
      </c>
    </row>
    <row r="133" spans="1:5" x14ac:dyDescent="0.3">
      <c r="A133">
        <v>3</v>
      </c>
      <c r="B133">
        <f t="shared" si="4"/>
        <v>58</v>
      </c>
      <c r="C133" t="s">
        <v>50</v>
      </c>
      <c r="E133" t="str">
        <f t="shared" si="5"/>
        <v>INSERT INTO Period(periodTypeId,plantVarietyId,value) values (3,58,'Março a abril');</v>
      </c>
    </row>
    <row r="134" spans="1:5" x14ac:dyDescent="0.3">
      <c r="A134">
        <v>3</v>
      </c>
      <c r="B134">
        <f t="shared" si="4"/>
        <v>59</v>
      </c>
      <c r="C134" t="s">
        <v>50</v>
      </c>
      <c r="E134" t="str">
        <f t="shared" si="5"/>
        <v>INSERT INTO Period(periodTypeId,plantVarietyId,value) values (3,59,'Março a abril');</v>
      </c>
    </row>
    <row r="135" spans="1:5" x14ac:dyDescent="0.3">
      <c r="A135">
        <v>3</v>
      </c>
      <c r="B135">
        <f t="shared" si="4"/>
        <v>60</v>
      </c>
      <c r="C135" t="s">
        <v>50</v>
      </c>
      <c r="E135" t="str">
        <f t="shared" si="5"/>
        <v>INSERT INTO Period(periodTypeId,plantVarietyId,value) values (3,60,'Março a abril');</v>
      </c>
    </row>
    <row r="136" spans="1:5" x14ac:dyDescent="0.3">
      <c r="A136">
        <v>3</v>
      </c>
      <c r="B136">
        <f t="shared" si="4"/>
        <v>61</v>
      </c>
      <c r="C136" t="s">
        <v>50</v>
      </c>
      <c r="E136" t="str">
        <f t="shared" si="5"/>
        <v>INSERT INTO Period(periodTypeId,plantVarietyId,value) values (3,61,'Março a abril');</v>
      </c>
    </row>
    <row r="137" spans="1:5" x14ac:dyDescent="0.3">
      <c r="A137">
        <v>3</v>
      </c>
      <c r="B137">
        <f t="shared" si="4"/>
        <v>62</v>
      </c>
      <c r="C137" t="s">
        <v>50</v>
      </c>
      <c r="E137" t="str">
        <f t="shared" si="5"/>
        <v>INSERT INTO Period(periodTypeId,plantVarietyId,value) values (3,62,'Março a abril');</v>
      </c>
    </row>
    <row r="138" spans="1:5" x14ac:dyDescent="0.3">
      <c r="A138">
        <v>3</v>
      </c>
      <c r="B138">
        <f t="shared" si="4"/>
        <v>63</v>
      </c>
      <c r="C138" t="s">
        <v>50</v>
      </c>
      <c r="E138" t="str">
        <f t="shared" si="5"/>
        <v>INSERT INTO Period(periodTypeId,plantVarietyId,value) values (3,63,'Março a abril');</v>
      </c>
    </row>
    <row r="139" spans="1:5" x14ac:dyDescent="0.3">
      <c r="A139">
        <v>3</v>
      </c>
      <c r="B139">
        <f t="shared" si="4"/>
        <v>64</v>
      </c>
      <c r="C139" t="s">
        <v>50</v>
      </c>
      <c r="E139" t="str">
        <f t="shared" si="5"/>
        <v>INSERT INTO Period(periodTypeId,plantVarietyId,value) values (3,64,'Março a abril');</v>
      </c>
    </row>
    <row r="140" spans="1:5" x14ac:dyDescent="0.3">
      <c r="A140">
        <v>3</v>
      </c>
      <c r="B140">
        <f t="shared" si="4"/>
        <v>65</v>
      </c>
      <c r="C140" t="s">
        <v>50</v>
      </c>
      <c r="E140" t="str">
        <f t="shared" si="5"/>
        <v>INSERT INTO Period(periodTypeId,plantVarietyId,value) values (3,65,'Março a abril');</v>
      </c>
    </row>
    <row r="141" spans="1:5" x14ac:dyDescent="0.3">
      <c r="A141">
        <v>3</v>
      </c>
      <c r="B141">
        <f t="shared" si="4"/>
        <v>66</v>
      </c>
      <c r="C141" t="s">
        <v>50</v>
      </c>
      <c r="E141" t="str">
        <f t="shared" si="5"/>
        <v>INSERT INTO Period(periodTypeId,plantVarietyId,value) values (3,66,'Março a abril');</v>
      </c>
    </row>
    <row r="142" spans="1:5" x14ac:dyDescent="0.3">
      <c r="A142">
        <v>3</v>
      </c>
      <c r="B142">
        <f t="shared" ref="B142:B143" si="6">B141+1</f>
        <v>67</v>
      </c>
      <c r="C142" t="s">
        <v>50</v>
      </c>
      <c r="E142" t="str">
        <f t="shared" si="5"/>
        <v>INSERT INTO Period(periodTypeId,plantVarietyId,value) values (3,67,'Março a abril');</v>
      </c>
    </row>
    <row r="143" spans="1:5" x14ac:dyDescent="0.3">
      <c r="A143">
        <v>3</v>
      </c>
      <c r="B143">
        <f t="shared" si="6"/>
        <v>68</v>
      </c>
      <c r="C143" t="s">
        <v>50</v>
      </c>
      <c r="E143" t="str">
        <f t="shared" si="5"/>
        <v>INSERT INTO Period(periodTypeId,plantVarietyId,value) values (3,68,'Março a abril');</v>
      </c>
    </row>
    <row r="144" spans="1:5" x14ac:dyDescent="0.3">
      <c r="A144">
        <v>3</v>
      </c>
      <c r="B144">
        <v>94</v>
      </c>
      <c r="C144" t="s">
        <v>244</v>
      </c>
      <c r="E144" t="str">
        <f t="shared" si="5"/>
        <v>INSERT INTO Period(periodTypeId,plantVarietyId,value) values (3,94,'Maio');</v>
      </c>
    </row>
    <row r="145" spans="1:5" x14ac:dyDescent="0.3">
      <c r="A145">
        <v>3</v>
      </c>
      <c r="B145">
        <v>95</v>
      </c>
      <c r="C145" t="s">
        <v>244</v>
      </c>
      <c r="E145" t="str">
        <f t="shared" si="5"/>
        <v>INSERT INTO Period(periodTypeId,plantVarietyId,value) values (3,95,'Maio');</v>
      </c>
    </row>
    <row r="146" spans="1:5" x14ac:dyDescent="0.3">
      <c r="A146">
        <v>4</v>
      </c>
      <c r="B146">
        <v>1</v>
      </c>
      <c r="C146" t="s">
        <v>14</v>
      </c>
      <c r="E146" t="str">
        <f t="shared" si="5"/>
        <v>INSERT INTO Period(periodTypeId,plantVarietyId,value) values (4,1,'Julho a agosto');</v>
      </c>
    </row>
    <row r="147" spans="1:5" x14ac:dyDescent="0.3">
      <c r="A147">
        <v>4</v>
      </c>
      <c r="B147">
        <f>B146+1</f>
        <v>2</v>
      </c>
      <c r="C147" t="s">
        <v>14</v>
      </c>
      <c r="E147" t="str">
        <f t="shared" si="5"/>
        <v>INSERT INTO Period(periodTypeId,plantVarietyId,value) values (4,2,'Julho a agosto');</v>
      </c>
    </row>
    <row r="148" spans="1:5" x14ac:dyDescent="0.3">
      <c r="A148">
        <v>4</v>
      </c>
      <c r="B148">
        <f t="shared" ref="B148:B211" si="7">B147+1</f>
        <v>3</v>
      </c>
      <c r="C148" t="s">
        <v>14</v>
      </c>
      <c r="E148" t="str">
        <f t="shared" si="5"/>
        <v>INSERT INTO Period(periodTypeId,plantVarietyId,value) values (4,3,'Julho a agosto');</v>
      </c>
    </row>
    <row r="149" spans="1:5" x14ac:dyDescent="0.3">
      <c r="A149">
        <v>4</v>
      </c>
      <c r="B149">
        <f t="shared" si="7"/>
        <v>4</v>
      </c>
      <c r="C149" t="s">
        <v>14</v>
      </c>
      <c r="E149" t="str">
        <f t="shared" si="5"/>
        <v>INSERT INTO Period(periodTypeId,plantVarietyId,value) values (4,4,'Julho a agosto');</v>
      </c>
    </row>
    <row r="150" spans="1:5" x14ac:dyDescent="0.3">
      <c r="A150">
        <v>4</v>
      </c>
      <c r="B150">
        <f t="shared" si="7"/>
        <v>5</v>
      </c>
      <c r="C150" t="s">
        <v>14</v>
      </c>
      <c r="E150" t="str">
        <f t="shared" si="5"/>
        <v>INSERT INTO Period(periodTypeId,plantVarietyId,value) values (4,5,'Julho a agosto');</v>
      </c>
    </row>
    <row r="151" spans="1:5" x14ac:dyDescent="0.3">
      <c r="A151">
        <v>4</v>
      </c>
      <c r="B151">
        <f t="shared" si="7"/>
        <v>6</v>
      </c>
      <c r="C151" t="s">
        <v>14</v>
      </c>
      <c r="E151" t="str">
        <f t="shared" si="5"/>
        <v>INSERT INTO Period(periodTypeId,plantVarietyId,value) values (4,6,'Julho a agosto');</v>
      </c>
    </row>
    <row r="152" spans="1:5" x14ac:dyDescent="0.3">
      <c r="A152">
        <v>4</v>
      </c>
      <c r="B152">
        <f t="shared" si="7"/>
        <v>7</v>
      </c>
      <c r="C152" t="s">
        <v>14</v>
      </c>
      <c r="E152" t="str">
        <f t="shared" si="5"/>
        <v>INSERT INTO Period(periodTypeId,plantVarietyId,value) values (4,7,'Julho a agosto');</v>
      </c>
    </row>
    <row r="153" spans="1:5" x14ac:dyDescent="0.3">
      <c r="A153">
        <v>4</v>
      </c>
      <c r="B153">
        <f t="shared" si="7"/>
        <v>8</v>
      </c>
      <c r="C153" t="s">
        <v>14</v>
      </c>
      <c r="E153" t="str">
        <f t="shared" si="5"/>
        <v>INSERT INTO Period(periodTypeId,plantVarietyId,value) values (4,8,'Julho a agosto');</v>
      </c>
    </row>
    <row r="154" spans="1:5" x14ac:dyDescent="0.3">
      <c r="A154">
        <v>4</v>
      </c>
      <c r="B154">
        <f t="shared" si="7"/>
        <v>9</v>
      </c>
      <c r="C154" t="s">
        <v>14</v>
      </c>
      <c r="E154" t="str">
        <f t="shared" si="5"/>
        <v>INSERT INTO Period(periodTypeId,plantVarietyId,value) values (4,9,'Julho a agosto');</v>
      </c>
    </row>
    <row r="155" spans="1:5" x14ac:dyDescent="0.3">
      <c r="A155">
        <v>4</v>
      </c>
      <c r="B155">
        <f t="shared" si="7"/>
        <v>10</v>
      </c>
      <c r="C155" t="s">
        <v>14</v>
      </c>
      <c r="E155" t="str">
        <f t="shared" si="5"/>
        <v>INSERT INTO Period(periodTypeId,plantVarietyId,value) values (4,10,'Julho a agosto');</v>
      </c>
    </row>
    <row r="156" spans="1:5" x14ac:dyDescent="0.3">
      <c r="A156">
        <v>4</v>
      </c>
      <c r="B156">
        <f t="shared" si="7"/>
        <v>11</v>
      </c>
      <c r="C156" t="s">
        <v>14</v>
      </c>
      <c r="E156" t="str">
        <f t="shared" si="5"/>
        <v>INSERT INTO Period(periodTypeId,plantVarietyId,value) values (4,11,'Julho a agosto');</v>
      </c>
    </row>
    <row r="157" spans="1:5" x14ac:dyDescent="0.3">
      <c r="A157">
        <v>4</v>
      </c>
      <c r="B157">
        <f t="shared" si="7"/>
        <v>12</v>
      </c>
      <c r="C157" t="s">
        <v>14</v>
      </c>
      <c r="E157" t="str">
        <f t="shared" si="5"/>
        <v>INSERT INTO Period(periodTypeId,plantVarietyId,value) values (4,12,'Julho a agosto');</v>
      </c>
    </row>
    <row r="158" spans="1:5" x14ac:dyDescent="0.3">
      <c r="A158">
        <v>4</v>
      </c>
      <c r="B158">
        <f t="shared" si="7"/>
        <v>13</v>
      </c>
      <c r="C158" t="s">
        <v>14</v>
      </c>
      <c r="E158" t="str">
        <f t="shared" si="5"/>
        <v>INSERT INTO Period(periodTypeId,plantVarietyId,value) values (4,13,'Julho a agosto');</v>
      </c>
    </row>
    <row r="159" spans="1:5" x14ac:dyDescent="0.3">
      <c r="A159">
        <v>4</v>
      </c>
      <c r="B159">
        <f t="shared" si="7"/>
        <v>14</v>
      </c>
      <c r="C159" t="s">
        <v>14</v>
      </c>
      <c r="E159" t="str">
        <f t="shared" si="5"/>
        <v>INSERT INTO Period(periodTypeId,plantVarietyId,value) values (4,14,'Julho a agosto');</v>
      </c>
    </row>
    <row r="160" spans="1:5" x14ac:dyDescent="0.3">
      <c r="A160">
        <v>4</v>
      </c>
      <c r="B160">
        <f t="shared" si="7"/>
        <v>15</v>
      </c>
      <c r="C160" t="s">
        <v>14</v>
      </c>
      <c r="E160" t="str">
        <f t="shared" si="5"/>
        <v>INSERT INTO Period(periodTypeId,plantVarietyId,value) values (4,15,'Julho a agosto');</v>
      </c>
    </row>
    <row r="161" spans="1:5" x14ac:dyDescent="0.3">
      <c r="A161">
        <v>4</v>
      </c>
      <c r="B161">
        <f t="shared" si="7"/>
        <v>16</v>
      </c>
      <c r="C161" t="s">
        <v>14</v>
      </c>
      <c r="E161" t="str">
        <f t="shared" si="5"/>
        <v>INSERT INTO Period(periodTypeId,plantVarietyId,value) values (4,16,'Julho a agosto');</v>
      </c>
    </row>
    <row r="162" spans="1:5" x14ac:dyDescent="0.3">
      <c r="A162">
        <v>4</v>
      </c>
      <c r="B162">
        <f t="shared" si="7"/>
        <v>17</v>
      </c>
      <c r="C162" t="s">
        <v>14</v>
      </c>
      <c r="E162" t="str">
        <f t="shared" si="5"/>
        <v>INSERT INTO Period(periodTypeId,plantVarietyId,value) values (4,17,'Julho a agosto');</v>
      </c>
    </row>
    <row r="163" spans="1:5" x14ac:dyDescent="0.3">
      <c r="A163">
        <v>4</v>
      </c>
      <c r="B163">
        <f t="shared" si="7"/>
        <v>18</v>
      </c>
      <c r="C163" t="s">
        <v>14</v>
      </c>
      <c r="E163" t="str">
        <f t="shared" si="5"/>
        <v>INSERT INTO Period(periodTypeId,plantVarietyId,value) values (4,18,'Julho a agosto');</v>
      </c>
    </row>
    <row r="164" spans="1:5" x14ac:dyDescent="0.3">
      <c r="A164">
        <v>4</v>
      </c>
      <c r="B164">
        <f t="shared" si="7"/>
        <v>19</v>
      </c>
      <c r="C164" t="s">
        <v>14</v>
      </c>
      <c r="E164" t="str">
        <f t="shared" si="5"/>
        <v>INSERT INTO Period(periodTypeId,plantVarietyId,value) values (4,19,'Julho a agosto');</v>
      </c>
    </row>
    <row r="165" spans="1:5" x14ac:dyDescent="0.3">
      <c r="A165">
        <v>4</v>
      </c>
      <c r="B165">
        <f t="shared" si="7"/>
        <v>20</v>
      </c>
      <c r="C165" t="s">
        <v>14</v>
      </c>
      <c r="E165" t="str">
        <f t="shared" si="5"/>
        <v>INSERT INTO Period(periodTypeId,plantVarietyId,value) values (4,20,'Julho a agosto');</v>
      </c>
    </row>
    <row r="166" spans="1:5" x14ac:dyDescent="0.3">
      <c r="A166">
        <v>4</v>
      </c>
      <c r="B166">
        <f t="shared" si="7"/>
        <v>21</v>
      </c>
      <c r="C166" t="s">
        <v>14</v>
      </c>
      <c r="E166" t="str">
        <f t="shared" si="5"/>
        <v>INSERT INTO Period(periodTypeId,plantVarietyId,value) values (4,21,'Julho a agosto');</v>
      </c>
    </row>
    <row r="167" spans="1:5" x14ac:dyDescent="0.3">
      <c r="A167">
        <v>4</v>
      </c>
      <c r="B167">
        <f t="shared" si="7"/>
        <v>22</v>
      </c>
      <c r="C167" t="s">
        <v>14</v>
      </c>
      <c r="E167" t="str">
        <f t="shared" si="5"/>
        <v>INSERT INTO Period(periodTypeId,plantVarietyId,value) values (4,22,'Julho a agosto');</v>
      </c>
    </row>
    <row r="168" spans="1:5" x14ac:dyDescent="0.3">
      <c r="A168">
        <v>4</v>
      </c>
      <c r="B168">
        <f t="shared" si="7"/>
        <v>23</v>
      </c>
      <c r="C168" t="s">
        <v>14</v>
      </c>
      <c r="E168" t="str">
        <f t="shared" si="5"/>
        <v>INSERT INTO Period(periodTypeId,plantVarietyId,value) values (4,23,'Julho a agosto');</v>
      </c>
    </row>
    <row r="169" spans="1:5" x14ac:dyDescent="0.3">
      <c r="A169">
        <v>4</v>
      </c>
      <c r="B169">
        <f t="shared" si="7"/>
        <v>24</v>
      </c>
      <c r="C169" t="s">
        <v>14</v>
      </c>
      <c r="E169" t="str">
        <f t="shared" si="5"/>
        <v>INSERT INTO Period(periodTypeId,plantVarietyId,value) values (4,24,'Julho a agosto');</v>
      </c>
    </row>
    <row r="170" spans="1:5" x14ac:dyDescent="0.3">
      <c r="A170">
        <v>4</v>
      </c>
      <c r="B170">
        <f t="shared" si="7"/>
        <v>25</v>
      </c>
      <c r="C170" t="s">
        <v>14</v>
      </c>
      <c r="E170" t="str">
        <f t="shared" si="5"/>
        <v>INSERT INTO Period(periodTypeId,plantVarietyId,value) values (4,25,'Julho a agosto');</v>
      </c>
    </row>
    <row r="171" spans="1:5" x14ac:dyDescent="0.3">
      <c r="A171">
        <v>4</v>
      </c>
      <c r="B171">
        <f t="shared" si="7"/>
        <v>26</v>
      </c>
      <c r="C171" t="s">
        <v>14</v>
      </c>
      <c r="E171" t="str">
        <f t="shared" si="5"/>
        <v>INSERT INTO Period(periodTypeId,plantVarietyId,value) values (4,26,'Julho a agosto');</v>
      </c>
    </row>
    <row r="172" spans="1:5" x14ac:dyDescent="0.3">
      <c r="A172">
        <v>4</v>
      </c>
      <c r="B172">
        <f t="shared" si="7"/>
        <v>27</v>
      </c>
      <c r="C172" t="s">
        <v>14</v>
      </c>
      <c r="E172" t="str">
        <f t="shared" si="5"/>
        <v>INSERT INTO Period(periodTypeId,plantVarietyId,value) values (4,27,'Julho a agosto');</v>
      </c>
    </row>
    <row r="173" spans="1:5" x14ac:dyDescent="0.3">
      <c r="A173">
        <v>4</v>
      </c>
      <c r="B173">
        <f t="shared" si="7"/>
        <v>28</v>
      </c>
      <c r="C173" t="s">
        <v>14</v>
      </c>
      <c r="E173" t="str">
        <f t="shared" si="5"/>
        <v>INSERT INTO Period(periodTypeId,plantVarietyId,value) values (4,28,'Julho a agosto');</v>
      </c>
    </row>
    <row r="174" spans="1:5" x14ac:dyDescent="0.3">
      <c r="A174">
        <v>4</v>
      </c>
      <c r="B174">
        <f t="shared" si="7"/>
        <v>29</v>
      </c>
      <c r="C174" t="s">
        <v>14</v>
      </c>
      <c r="E174" t="str">
        <f t="shared" si="5"/>
        <v>INSERT INTO Period(periodTypeId,plantVarietyId,value) values (4,29,'Julho a agosto');</v>
      </c>
    </row>
    <row r="175" spans="1:5" x14ac:dyDescent="0.3">
      <c r="A175">
        <v>4</v>
      </c>
      <c r="B175">
        <f t="shared" si="7"/>
        <v>30</v>
      </c>
      <c r="C175" t="s">
        <v>14</v>
      </c>
      <c r="E175" t="str">
        <f t="shared" si="5"/>
        <v>INSERT INTO Period(periodTypeId,plantVarietyId,value) values (4,30,'Julho a agosto');</v>
      </c>
    </row>
    <row r="176" spans="1:5" x14ac:dyDescent="0.3">
      <c r="A176">
        <v>4</v>
      </c>
      <c r="B176">
        <f t="shared" si="7"/>
        <v>31</v>
      </c>
      <c r="C176" t="s">
        <v>14</v>
      </c>
      <c r="E176" t="str">
        <f t="shared" si="5"/>
        <v>INSERT INTO Period(periodTypeId,plantVarietyId,value) values (4,31,'Julho a agosto');</v>
      </c>
    </row>
    <row r="177" spans="1:5" x14ac:dyDescent="0.3">
      <c r="A177">
        <v>4</v>
      </c>
      <c r="B177">
        <f t="shared" si="7"/>
        <v>32</v>
      </c>
      <c r="C177" t="s">
        <v>51</v>
      </c>
      <c r="E177" t="str">
        <f t="shared" si="5"/>
        <v>INSERT INTO Period(periodTypeId,plantVarietyId,value) values (4,32,'Agosto a setembro');</v>
      </c>
    </row>
    <row r="178" spans="1:5" x14ac:dyDescent="0.3">
      <c r="A178">
        <v>4</v>
      </c>
      <c r="B178">
        <f t="shared" si="7"/>
        <v>33</v>
      </c>
      <c r="C178" t="s">
        <v>51</v>
      </c>
      <c r="E178" t="str">
        <f t="shared" si="5"/>
        <v>INSERT INTO Period(periodTypeId,plantVarietyId,value) values (4,33,'Agosto a setembro');</v>
      </c>
    </row>
    <row r="179" spans="1:5" x14ac:dyDescent="0.3">
      <c r="A179">
        <v>4</v>
      </c>
      <c r="B179">
        <f t="shared" si="7"/>
        <v>34</v>
      </c>
      <c r="C179" t="s">
        <v>51</v>
      </c>
      <c r="E179" t="str">
        <f t="shared" si="5"/>
        <v>INSERT INTO Period(periodTypeId,plantVarietyId,value) values (4,34,'Agosto a setembro');</v>
      </c>
    </row>
    <row r="180" spans="1:5" x14ac:dyDescent="0.3">
      <c r="A180">
        <v>4</v>
      </c>
      <c r="B180">
        <f t="shared" si="7"/>
        <v>35</v>
      </c>
      <c r="C180" t="s">
        <v>51</v>
      </c>
      <c r="E180" t="str">
        <f t="shared" si="5"/>
        <v>INSERT INTO Period(periodTypeId,plantVarietyId,value) values (4,35,'Agosto a setembro');</v>
      </c>
    </row>
    <row r="181" spans="1:5" x14ac:dyDescent="0.3">
      <c r="A181">
        <v>4</v>
      </c>
      <c r="B181">
        <f t="shared" si="7"/>
        <v>36</v>
      </c>
      <c r="C181" t="s">
        <v>51</v>
      </c>
      <c r="E181" t="str">
        <f t="shared" si="5"/>
        <v>INSERT INTO Period(periodTypeId,plantVarietyId,value) values (4,36,'Agosto a setembro');</v>
      </c>
    </row>
    <row r="182" spans="1:5" x14ac:dyDescent="0.3">
      <c r="A182">
        <v>4</v>
      </c>
      <c r="B182">
        <f t="shared" si="7"/>
        <v>37</v>
      </c>
      <c r="C182" t="s">
        <v>51</v>
      </c>
      <c r="E182" t="str">
        <f t="shared" si="5"/>
        <v>INSERT INTO Period(periodTypeId,plantVarietyId,value) values (4,37,'Agosto a setembro');</v>
      </c>
    </row>
    <row r="183" spans="1:5" x14ac:dyDescent="0.3">
      <c r="A183">
        <v>4</v>
      </c>
      <c r="B183">
        <f t="shared" si="7"/>
        <v>38</v>
      </c>
      <c r="C183" t="s">
        <v>51</v>
      </c>
      <c r="E183" t="str">
        <f t="shared" si="5"/>
        <v>INSERT INTO Period(periodTypeId,plantVarietyId,value) values (4,38,'Agosto a setembro');</v>
      </c>
    </row>
    <row r="184" spans="1:5" x14ac:dyDescent="0.3">
      <c r="A184">
        <v>4</v>
      </c>
      <c r="B184">
        <f t="shared" si="7"/>
        <v>39</v>
      </c>
      <c r="C184" t="s">
        <v>51</v>
      </c>
      <c r="E184" t="str">
        <f t="shared" si="5"/>
        <v>INSERT INTO Period(periodTypeId,plantVarietyId,value) values (4,39,'Agosto a setembro');</v>
      </c>
    </row>
    <row r="185" spans="1:5" x14ac:dyDescent="0.3">
      <c r="A185">
        <v>4</v>
      </c>
      <c r="B185">
        <f t="shared" si="7"/>
        <v>40</v>
      </c>
      <c r="C185" t="s">
        <v>51</v>
      </c>
      <c r="E185" t="str">
        <f t="shared" si="5"/>
        <v>INSERT INTO Period(periodTypeId,plantVarietyId,value) values (4,40,'Agosto a setembro');</v>
      </c>
    </row>
    <row r="186" spans="1:5" x14ac:dyDescent="0.3">
      <c r="A186">
        <v>4</v>
      </c>
      <c r="B186">
        <f t="shared" si="7"/>
        <v>41</v>
      </c>
      <c r="C186" t="s">
        <v>51</v>
      </c>
      <c r="E186" t="str">
        <f t="shared" si="5"/>
        <v>INSERT INTO Period(periodTypeId,plantVarietyId,value) values (4,41,'Agosto a setembro');</v>
      </c>
    </row>
    <row r="187" spans="1:5" x14ac:dyDescent="0.3">
      <c r="A187">
        <v>4</v>
      </c>
      <c r="B187">
        <f t="shared" si="7"/>
        <v>42</v>
      </c>
      <c r="C187" t="s">
        <v>51</v>
      </c>
      <c r="E187" t="str">
        <f t="shared" si="5"/>
        <v>INSERT INTO Period(periodTypeId,plantVarietyId,value) values (4,42,'Agosto a setembro');</v>
      </c>
    </row>
    <row r="188" spans="1:5" x14ac:dyDescent="0.3">
      <c r="A188">
        <v>4</v>
      </c>
      <c r="B188">
        <f t="shared" si="7"/>
        <v>43</v>
      </c>
      <c r="C188" t="s">
        <v>51</v>
      </c>
      <c r="E188" t="str">
        <f t="shared" si="5"/>
        <v>INSERT INTO Period(periodTypeId,plantVarietyId,value) values (4,43,'Agosto a setembro');</v>
      </c>
    </row>
    <row r="189" spans="1:5" x14ac:dyDescent="0.3">
      <c r="A189">
        <v>4</v>
      </c>
      <c r="B189">
        <f t="shared" si="7"/>
        <v>44</v>
      </c>
      <c r="C189" t="s">
        <v>12</v>
      </c>
      <c r="E189" t="str">
        <f t="shared" si="5"/>
        <v>INSERT INTO Period(periodTypeId,plantVarietyId,value) values (4,44,'Novembro a dezembro');</v>
      </c>
    </row>
    <row r="190" spans="1:5" x14ac:dyDescent="0.3">
      <c r="A190">
        <v>4</v>
      </c>
      <c r="B190">
        <f t="shared" si="7"/>
        <v>45</v>
      </c>
      <c r="C190" t="s">
        <v>51</v>
      </c>
      <c r="E190" t="str">
        <f t="shared" si="5"/>
        <v>INSERT INTO Period(periodTypeId,plantVarietyId,value) values (4,45,'Agosto a setembro');</v>
      </c>
    </row>
    <row r="191" spans="1:5" x14ac:dyDescent="0.3">
      <c r="A191">
        <v>4</v>
      </c>
      <c r="B191">
        <f t="shared" si="7"/>
        <v>46</v>
      </c>
      <c r="C191" t="s">
        <v>51</v>
      </c>
      <c r="E191" t="str">
        <f t="shared" si="5"/>
        <v>INSERT INTO Period(periodTypeId,plantVarietyId,value) values (4,46,'Agosto a setembro');</v>
      </c>
    </row>
    <row r="192" spans="1:5" x14ac:dyDescent="0.3">
      <c r="A192">
        <v>4</v>
      </c>
      <c r="B192">
        <f t="shared" si="7"/>
        <v>47</v>
      </c>
      <c r="C192" t="s">
        <v>51</v>
      </c>
      <c r="E192" t="str">
        <f t="shared" si="5"/>
        <v>INSERT INTO Period(periodTypeId,plantVarietyId,value) values (4,47,'Agosto a setembro');</v>
      </c>
    </row>
    <row r="193" spans="1:5" x14ac:dyDescent="0.3">
      <c r="A193">
        <v>4</v>
      </c>
      <c r="B193">
        <f t="shared" si="7"/>
        <v>48</v>
      </c>
      <c r="C193" t="s">
        <v>51</v>
      </c>
      <c r="E193" t="str">
        <f t="shared" si="5"/>
        <v>INSERT INTO Period(periodTypeId,plantVarietyId,value) values (4,48,'Agosto a setembro');</v>
      </c>
    </row>
    <row r="194" spans="1:5" x14ac:dyDescent="0.3">
      <c r="A194">
        <v>4</v>
      </c>
      <c r="B194">
        <f t="shared" si="7"/>
        <v>49</v>
      </c>
      <c r="C194" t="s">
        <v>51</v>
      </c>
      <c r="E194" t="str">
        <f t="shared" si="5"/>
        <v>INSERT INTO Period(periodTypeId,plantVarietyId,value) values (4,49,'Agosto a setembro');</v>
      </c>
    </row>
    <row r="195" spans="1:5" x14ac:dyDescent="0.3">
      <c r="A195">
        <v>4</v>
      </c>
      <c r="B195">
        <f t="shared" si="7"/>
        <v>50</v>
      </c>
      <c r="C195" t="s">
        <v>51</v>
      </c>
      <c r="E195" t="str">
        <f t="shared" ref="E195:E234" si="8">"INSERT INTO "&amp;$F$1&amp;"("&amp;$A$1&amp;","&amp;$B$1&amp;","&amp;$C$1&amp;") values ("&amp;A195&amp;","&amp;B195&amp;",'"&amp;C195&amp;"');"</f>
        <v>INSERT INTO Period(periodTypeId,plantVarietyId,value) values (4,50,'Agosto a setembro');</v>
      </c>
    </row>
    <row r="196" spans="1:5" x14ac:dyDescent="0.3">
      <c r="A196">
        <v>4</v>
      </c>
      <c r="B196">
        <f t="shared" si="7"/>
        <v>51</v>
      </c>
      <c r="C196" t="s">
        <v>51</v>
      </c>
      <c r="E196" t="str">
        <f t="shared" si="8"/>
        <v>INSERT INTO Period(periodTypeId,plantVarietyId,value) values (4,51,'Agosto a setembro');</v>
      </c>
    </row>
    <row r="197" spans="1:5" x14ac:dyDescent="0.3">
      <c r="A197">
        <v>4</v>
      </c>
      <c r="B197">
        <f t="shared" si="7"/>
        <v>52</v>
      </c>
      <c r="C197" t="s">
        <v>51</v>
      </c>
      <c r="E197" t="str">
        <f t="shared" si="8"/>
        <v>INSERT INTO Period(periodTypeId,plantVarietyId,value) values (4,52,'Agosto a setembro');</v>
      </c>
    </row>
    <row r="198" spans="1:5" x14ac:dyDescent="0.3">
      <c r="A198">
        <v>4</v>
      </c>
      <c r="B198">
        <f t="shared" si="7"/>
        <v>53</v>
      </c>
      <c r="C198" t="s">
        <v>51</v>
      </c>
      <c r="E198" t="str">
        <f t="shared" si="8"/>
        <v>INSERT INTO Period(periodTypeId,plantVarietyId,value) values (4,53,'Agosto a setembro');</v>
      </c>
    </row>
    <row r="199" spans="1:5" x14ac:dyDescent="0.3">
      <c r="A199">
        <v>4</v>
      </c>
      <c r="B199">
        <f t="shared" si="7"/>
        <v>54</v>
      </c>
      <c r="C199" t="s">
        <v>51</v>
      </c>
      <c r="E199" t="str">
        <f t="shared" si="8"/>
        <v>INSERT INTO Period(periodTypeId,plantVarietyId,value) values (4,54,'Agosto a setembro');</v>
      </c>
    </row>
    <row r="200" spans="1:5" x14ac:dyDescent="0.3">
      <c r="A200">
        <v>4</v>
      </c>
      <c r="B200">
        <f t="shared" si="7"/>
        <v>55</v>
      </c>
      <c r="C200" t="s">
        <v>51</v>
      </c>
      <c r="E200" t="str">
        <f t="shared" si="8"/>
        <v>INSERT INTO Period(periodTypeId,plantVarietyId,value) values (4,55,'Agosto a setembro');</v>
      </c>
    </row>
    <row r="201" spans="1:5" x14ac:dyDescent="0.3">
      <c r="A201">
        <v>4</v>
      </c>
      <c r="B201">
        <f t="shared" si="7"/>
        <v>56</v>
      </c>
      <c r="C201" t="s">
        <v>51</v>
      </c>
      <c r="E201" t="str">
        <f t="shared" si="8"/>
        <v>INSERT INTO Period(periodTypeId,plantVarietyId,value) values (4,56,'Agosto a setembro');</v>
      </c>
    </row>
    <row r="202" spans="1:5" x14ac:dyDescent="0.3">
      <c r="A202">
        <v>4</v>
      </c>
      <c r="B202">
        <f t="shared" si="7"/>
        <v>57</v>
      </c>
      <c r="C202" t="s">
        <v>51</v>
      </c>
      <c r="E202" t="str">
        <f t="shared" si="8"/>
        <v>INSERT INTO Period(periodTypeId,plantVarietyId,value) values (4,57,'Agosto a setembro');</v>
      </c>
    </row>
    <row r="203" spans="1:5" x14ac:dyDescent="0.3">
      <c r="A203">
        <v>4</v>
      </c>
      <c r="B203">
        <f t="shared" si="7"/>
        <v>58</v>
      </c>
      <c r="C203" t="s">
        <v>51</v>
      </c>
      <c r="E203" t="str">
        <f t="shared" si="8"/>
        <v>INSERT INTO Period(periodTypeId,plantVarietyId,value) values (4,58,'Agosto a setembro');</v>
      </c>
    </row>
    <row r="204" spans="1:5" x14ac:dyDescent="0.3">
      <c r="A204">
        <v>4</v>
      </c>
      <c r="B204">
        <f t="shared" si="7"/>
        <v>59</v>
      </c>
      <c r="C204" t="s">
        <v>51</v>
      </c>
      <c r="E204" t="str">
        <f t="shared" si="8"/>
        <v>INSERT INTO Period(periodTypeId,plantVarietyId,value) values (4,59,'Agosto a setembro');</v>
      </c>
    </row>
    <row r="205" spans="1:5" x14ac:dyDescent="0.3">
      <c r="A205">
        <v>4</v>
      </c>
      <c r="B205">
        <f t="shared" si="7"/>
        <v>60</v>
      </c>
      <c r="C205" t="s">
        <v>51</v>
      </c>
      <c r="E205" t="str">
        <f t="shared" si="8"/>
        <v>INSERT INTO Period(periodTypeId,plantVarietyId,value) values (4,60,'Agosto a setembro');</v>
      </c>
    </row>
    <row r="206" spans="1:5" x14ac:dyDescent="0.3">
      <c r="A206">
        <v>4</v>
      </c>
      <c r="B206">
        <f t="shared" si="7"/>
        <v>61</v>
      </c>
      <c r="C206" t="s">
        <v>51</v>
      </c>
      <c r="E206" t="str">
        <f t="shared" si="8"/>
        <v>INSERT INTO Period(periodTypeId,plantVarietyId,value) values (4,61,'Agosto a setembro');</v>
      </c>
    </row>
    <row r="207" spans="1:5" x14ac:dyDescent="0.3">
      <c r="A207">
        <v>4</v>
      </c>
      <c r="B207">
        <f t="shared" si="7"/>
        <v>62</v>
      </c>
      <c r="C207" t="s">
        <v>51</v>
      </c>
      <c r="E207" t="str">
        <f t="shared" si="8"/>
        <v>INSERT INTO Period(periodTypeId,plantVarietyId,value) values (4,62,'Agosto a setembro');</v>
      </c>
    </row>
    <row r="208" spans="1:5" x14ac:dyDescent="0.3">
      <c r="A208">
        <v>4</v>
      </c>
      <c r="B208">
        <f t="shared" si="7"/>
        <v>63</v>
      </c>
      <c r="C208" t="s">
        <v>51</v>
      </c>
      <c r="E208" t="str">
        <f t="shared" si="8"/>
        <v>INSERT INTO Period(periodTypeId,plantVarietyId,value) values (4,63,'Agosto a setembro');</v>
      </c>
    </row>
    <row r="209" spans="1:5" x14ac:dyDescent="0.3">
      <c r="A209">
        <v>4</v>
      </c>
      <c r="B209">
        <f t="shared" si="7"/>
        <v>64</v>
      </c>
      <c r="C209" t="s">
        <v>51</v>
      </c>
      <c r="E209" t="str">
        <f t="shared" si="8"/>
        <v>INSERT INTO Period(periodTypeId,plantVarietyId,value) values (4,64,'Agosto a setembro');</v>
      </c>
    </row>
    <row r="210" spans="1:5" x14ac:dyDescent="0.3">
      <c r="A210">
        <v>4</v>
      </c>
      <c r="B210">
        <f t="shared" si="7"/>
        <v>65</v>
      </c>
      <c r="C210" t="s">
        <v>51</v>
      </c>
      <c r="E210" t="str">
        <f t="shared" si="8"/>
        <v>INSERT INTO Period(periodTypeId,plantVarietyId,value) values (4,65,'Agosto a setembro');</v>
      </c>
    </row>
    <row r="211" spans="1:5" x14ac:dyDescent="0.3">
      <c r="A211">
        <v>4</v>
      </c>
      <c r="B211">
        <f t="shared" si="7"/>
        <v>66</v>
      </c>
      <c r="C211" t="s">
        <v>51</v>
      </c>
      <c r="E211" t="str">
        <f t="shared" si="8"/>
        <v>INSERT INTO Period(periodTypeId,plantVarietyId,value) values (4,66,'Agosto a setembro');</v>
      </c>
    </row>
    <row r="212" spans="1:5" x14ac:dyDescent="0.3">
      <c r="A212">
        <v>4</v>
      </c>
      <c r="B212">
        <f t="shared" ref="B212:B213" si="9">B211+1</f>
        <v>67</v>
      </c>
      <c r="C212" t="s">
        <v>51</v>
      </c>
      <c r="E212" t="str">
        <f t="shared" si="8"/>
        <v>INSERT INTO Period(periodTypeId,plantVarietyId,value) values (4,67,'Agosto a setembro');</v>
      </c>
    </row>
    <row r="213" spans="1:5" x14ac:dyDescent="0.3">
      <c r="A213">
        <v>4</v>
      </c>
      <c r="B213">
        <f t="shared" si="9"/>
        <v>68</v>
      </c>
      <c r="C213" t="s">
        <v>51</v>
      </c>
      <c r="E213" t="str">
        <f t="shared" si="8"/>
        <v>INSERT INTO Period(periodTypeId,plantVarietyId,value) values (4,68,'Agosto a setembro');</v>
      </c>
    </row>
    <row r="214" spans="1:5" x14ac:dyDescent="0.3">
      <c r="A214">
        <v>4</v>
      </c>
      <c r="B214">
        <v>73</v>
      </c>
      <c r="C214" t="s">
        <v>100</v>
      </c>
      <c r="E214" t="str">
        <f t="shared" si="8"/>
        <v>INSERT INTO Period(periodTypeId,plantVarietyId,value) values (4,73,'80 dias');</v>
      </c>
    </row>
    <row r="215" spans="1:5" x14ac:dyDescent="0.3">
      <c r="A215">
        <v>4</v>
      </c>
      <c r="B215">
        <f>B214+1</f>
        <v>74</v>
      </c>
      <c r="C215" t="s">
        <v>100</v>
      </c>
      <c r="E215" t="str">
        <f t="shared" si="8"/>
        <v>INSERT INTO Period(periodTypeId,plantVarietyId,value) values (4,74,'80 dias');</v>
      </c>
    </row>
    <row r="216" spans="1:5" x14ac:dyDescent="0.3">
      <c r="A216">
        <v>4</v>
      </c>
      <c r="B216">
        <f t="shared" ref="B216:B220" si="10">B215+1</f>
        <v>75</v>
      </c>
      <c r="C216" t="s">
        <v>100</v>
      </c>
      <c r="E216" t="str">
        <f t="shared" si="8"/>
        <v>INSERT INTO Period(periodTypeId,plantVarietyId,value) values (4,75,'80 dias');</v>
      </c>
    </row>
    <row r="217" spans="1:5" x14ac:dyDescent="0.3">
      <c r="A217">
        <v>4</v>
      </c>
      <c r="B217">
        <f t="shared" si="10"/>
        <v>76</v>
      </c>
      <c r="C217" t="s">
        <v>100</v>
      </c>
      <c r="E217" t="str">
        <f t="shared" si="8"/>
        <v>INSERT INTO Period(periodTypeId,plantVarietyId,value) values (4,76,'80 dias');</v>
      </c>
    </row>
    <row r="218" spans="1:5" x14ac:dyDescent="0.3">
      <c r="A218">
        <v>4</v>
      </c>
      <c r="B218">
        <f t="shared" si="10"/>
        <v>77</v>
      </c>
      <c r="C218" t="s">
        <v>100</v>
      </c>
      <c r="E218" t="str">
        <f t="shared" si="8"/>
        <v>INSERT INTO Period(periodTypeId,plantVarietyId,value) values (4,77,'80 dias');</v>
      </c>
    </row>
    <row r="219" spans="1:5" x14ac:dyDescent="0.3">
      <c r="A219">
        <v>4</v>
      </c>
      <c r="B219">
        <f t="shared" si="10"/>
        <v>78</v>
      </c>
      <c r="C219" t="s">
        <v>100</v>
      </c>
      <c r="E219" t="str">
        <f t="shared" si="8"/>
        <v>INSERT INTO Period(periodTypeId,plantVarietyId,value) values (4,78,'80 dias');</v>
      </c>
    </row>
    <row r="220" spans="1:5" x14ac:dyDescent="0.3">
      <c r="A220">
        <v>4</v>
      </c>
      <c r="B220">
        <f t="shared" si="10"/>
        <v>79</v>
      </c>
      <c r="C220" t="s">
        <v>100</v>
      </c>
      <c r="E220" t="str">
        <f t="shared" si="8"/>
        <v>INSERT INTO Period(periodTypeId,plantVarietyId,value) values (4,79,'80 dias');</v>
      </c>
    </row>
    <row r="221" spans="1:5" x14ac:dyDescent="0.3">
      <c r="A221">
        <v>4</v>
      </c>
      <c r="B221">
        <v>82</v>
      </c>
      <c r="C221" t="s">
        <v>116</v>
      </c>
      <c r="E221" t="str">
        <f t="shared" si="8"/>
        <v>INSERT INTO Period(periodTypeId,plantVarietyId,value) values (4,82,'Julho a setembro');</v>
      </c>
    </row>
    <row r="222" spans="1:5" x14ac:dyDescent="0.3">
      <c r="A222">
        <v>4</v>
      </c>
      <c r="B222">
        <f>B221+1</f>
        <v>83</v>
      </c>
      <c r="C222" t="s">
        <v>116</v>
      </c>
      <c r="E222" t="str">
        <f t="shared" si="8"/>
        <v>INSERT INTO Period(periodTypeId,plantVarietyId,value) values (4,83,'Julho a setembro');</v>
      </c>
    </row>
    <row r="223" spans="1:5" x14ac:dyDescent="0.3">
      <c r="A223">
        <v>4</v>
      </c>
      <c r="B223">
        <f t="shared" ref="B223:B234" si="11">B222+1</f>
        <v>84</v>
      </c>
      <c r="C223" t="s">
        <v>122</v>
      </c>
      <c r="E223" t="str">
        <f t="shared" si="8"/>
        <v>INSERT INTO Period(periodTypeId,plantVarietyId,value) values (4,84,'Junho a fevereiro');</v>
      </c>
    </row>
    <row r="224" spans="1:5" x14ac:dyDescent="0.3">
      <c r="A224">
        <v>4</v>
      </c>
      <c r="B224">
        <f t="shared" si="11"/>
        <v>85</v>
      </c>
      <c r="C224" t="s">
        <v>126</v>
      </c>
      <c r="E224" t="str">
        <f t="shared" si="8"/>
        <v>INSERT INTO Period(periodTypeId,plantVarietyId,value) values (4,85,'Outubro a novembro');</v>
      </c>
    </row>
    <row r="225" spans="1:5" x14ac:dyDescent="0.3">
      <c r="A225">
        <v>4</v>
      </c>
      <c r="B225">
        <f t="shared" si="11"/>
        <v>86</v>
      </c>
      <c r="C225" t="s">
        <v>126</v>
      </c>
      <c r="E225" t="str">
        <f t="shared" si="8"/>
        <v>INSERT INTO Period(periodTypeId,plantVarietyId,value) values (4,86,'Outubro a novembro');</v>
      </c>
    </row>
    <row r="226" spans="1:5" x14ac:dyDescent="0.3">
      <c r="A226">
        <v>4</v>
      </c>
      <c r="B226">
        <f t="shared" si="11"/>
        <v>87</v>
      </c>
      <c r="C226" t="s">
        <v>126</v>
      </c>
      <c r="E226" t="str">
        <f t="shared" si="8"/>
        <v>INSERT INTO Period(periodTypeId,plantVarietyId,value) values (4,87,'Outubro a novembro');</v>
      </c>
    </row>
    <row r="227" spans="1:5" x14ac:dyDescent="0.3">
      <c r="A227">
        <v>4</v>
      </c>
      <c r="B227">
        <f t="shared" si="11"/>
        <v>88</v>
      </c>
      <c r="C227" t="s">
        <v>126</v>
      </c>
      <c r="E227" t="str">
        <f t="shared" si="8"/>
        <v>INSERT INTO Period(periodTypeId,plantVarietyId,value) values (4,88,'Outubro a novembro');</v>
      </c>
    </row>
    <row r="228" spans="1:5" x14ac:dyDescent="0.3">
      <c r="A228">
        <v>4</v>
      </c>
      <c r="B228">
        <f t="shared" si="11"/>
        <v>89</v>
      </c>
      <c r="C228" t="s">
        <v>126</v>
      </c>
      <c r="E228" t="str">
        <f t="shared" si="8"/>
        <v>INSERT INTO Period(periodTypeId,plantVarietyId,value) values (4,89,'Outubro a novembro');</v>
      </c>
    </row>
    <row r="229" spans="1:5" x14ac:dyDescent="0.3">
      <c r="A229">
        <v>4</v>
      </c>
      <c r="B229">
        <f t="shared" si="11"/>
        <v>90</v>
      </c>
      <c r="C229" t="s">
        <v>126</v>
      </c>
      <c r="E229" t="str">
        <f t="shared" si="8"/>
        <v>INSERT INTO Period(periodTypeId,plantVarietyId,value) values (4,90,'Outubro a novembro');</v>
      </c>
    </row>
    <row r="230" spans="1:5" x14ac:dyDescent="0.3">
      <c r="A230">
        <v>4</v>
      </c>
      <c r="B230">
        <f t="shared" si="11"/>
        <v>91</v>
      </c>
      <c r="C230" t="s">
        <v>126</v>
      </c>
      <c r="E230" t="str">
        <f t="shared" si="8"/>
        <v>INSERT INTO Period(periodTypeId,plantVarietyId,value) values (4,91,'Outubro a novembro');</v>
      </c>
    </row>
    <row r="231" spans="1:5" x14ac:dyDescent="0.3">
      <c r="A231">
        <v>4</v>
      </c>
      <c r="B231">
        <f t="shared" si="11"/>
        <v>92</v>
      </c>
      <c r="C231" t="s">
        <v>126</v>
      </c>
      <c r="E231" t="str">
        <f t="shared" si="8"/>
        <v>INSERT INTO Period(periodTypeId,plantVarietyId,value) values (4,92,'Outubro a novembro');</v>
      </c>
    </row>
    <row r="232" spans="1:5" x14ac:dyDescent="0.3">
      <c r="A232">
        <v>4</v>
      </c>
      <c r="B232">
        <f t="shared" si="11"/>
        <v>93</v>
      </c>
      <c r="C232" t="s">
        <v>227</v>
      </c>
      <c r="E232" t="str">
        <f t="shared" si="8"/>
        <v>INSERT INTO Period(periodTypeId,plantVarietyId,value) values (4,93,'90 dias');</v>
      </c>
    </row>
    <row r="233" spans="1:5" x14ac:dyDescent="0.3">
      <c r="A233">
        <v>4</v>
      </c>
      <c r="B233">
        <f t="shared" si="11"/>
        <v>94</v>
      </c>
      <c r="C233" t="s">
        <v>246</v>
      </c>
      <c r="E233" t="str">
        <f t="shared" si="8"/>
        <v>INSERT INTO Period(periodTypeId,plantVarietyId,value) values (4,94,'Junho a agosto');</v>
      </c>
    </row>
    <row r="234" spans="1:5" x14ac:dyDescent="0.3">
      <c r="A234">
        <v>4</v>
      </c>
      <c r="B234">
        <f t="shared" si="11"/>
        <v>95</v>
      </c>
      <c r="C234" t="s">
        <v>246</v>
      </c>
      <c r="E234" t="str">
        <f t="shared" si="8"/>
        <v>INSERT INTO Period(periodTypeId,plantVarietyId,value) values (4,95,'Junho a agosto');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F06B-A92E-4F13-96ED-18B349426E4D}">
  <dimension ref="A1:J45"/>
  <sheetViews>
    <sheetView topLeftCell="A19" workbookViewId="0">
      <selection activeCell="F38" sqref="F38"/>
    </sheetView>
  </sheetViews>
  <sheetFormatPr defaultRowHeight="14.4" x14ac:dyDescent="0.3"/>
  <cols>
    <col min="1" max="1" width="6.21875" bestFit="1" customWidth="1"/>
    <col min="2" max="2" width="10.109375" bestFit="1" customWidth="1"/>
    <col min="3" max="3" width="5.77734375" bestFit="1" customWidth="1"/>
    <col min="4" max="4" width="6.6640625" bestFit="1" customWidth="1"/>
    <col min="5" max="5" width="10.5546875" bestFit="1" customWidth="1"/>
    <col min="6" max="6" width="9.33203125" bestFit="1" customWidth="1"/>
  </cols>
  <sheetData>
    <row r="1" spans="1:10" x14ac:dyDescent="0.3">
      <c r="A1" t="s">
        <v>314</v>
      </c>
      <c r="B1" t="s">
        <v>262</v>
      </c>
      <c r="C1" t="s">
        <v>263</v>
      </c>
      <c r="D1" t="s">
        <v>306</v>
      </c>
      <c r="E1" t="s">
        <v>319</v>
      </c>
      <c r="F1" t="s">
        <v>323</v>
      </c>
      <c r="G1" t="s">
        <v>344</v>
      </c>
      <c r="I1" t="s">
        <v>267</v>
      </c>
      <c r="J1" t="s">
        <v>269</v>
      </c>
    </row>
    <row r="2" spans="1:10" x14ac:dyDescent="0.3">
      <c r="A2">
        <v>1</v>
      </c>
      <c r="B2">
        <v>2</v>
      </c>
      <c r="C2">
        <v>101</v>
      </c>
      <c r="D2">
        <v>1</v>
      </c>
      <c r="E2" s="1">
        <v>44114</v>
      </c>
      <c r="F2" t="s">
        <v>356</v>
      </c>
      <c r="G2" t="s">
        <v>180</v>
      </c>
      <c r="I2" t="str">
        <f>"INSERT INTO "&amp;$J$1&amp;"("&amp;$A$1&amp;","&amp;$B$1&amp;","&amp;$C$1&amp;","&amp;$D$1&amp;","&amp;$E$1&amp;","&amp;$F$1&amp;","&amp;$G$1&amp;") values ("&amp;A2&amp;","&amp;B2&amp;","&amp;C2&amp;","&amp;D2&amp;",TO_DATE('"&amp;TEXT(E2,"dd/mm/aaaa")&amp;"','DD/MM/YYYY'),"&amp;F2&amp;",'"&amp;G2&amp;"');"</f>
        <v>INSERT INTO Crop(cropId,cropTypeId,plotId,plantId,initialDate,amount,unit) values (1,2,101,1,TO_DATE('10/10/2020','DD/MM/YYYY'),1.1,'ha');</v>
      </c>
    </row>
    <row r="3" spans="1:10" x14ac:dyDescent="0.3">
      <c r="A3">
        <v>2</v>
      </c>
      <c r="B3">
        <v>2</v>
      </c>
      <c r="C3">
        <v>101</v>
      </c>
      <c r="D3">
        <v>2</v>
      </c>
      <c r="E3" s="1">
        <v>44296</v>
      </c>
      <c r="F3" t="s">
        <v>346</v>
      </c>
      <c r="G3" t="s">
        <v>180</v>
      </c>
      <c r="I3" t="str">
        <f t="shared" ref="I3:I45" si="0">"INSERT INTO "&amp;$J$1&amp;"("&amp;$A$1&amp;","&amp;$B$1&amp;","&amp;$C$1&amp;","&amp;$D$1&amp;","&amp;$E$1&amp;","&amp;$F$1&amp;","&amp;$G$1&amp;") values ("&amp;A3&amp;","&amp;B3&amp;","&amp;C3&amp;","&amp;D3&amp;",TO_DATE('"&amp;TEXT(E3,"dd/mm/aaaa")&amp;"','DD/MM/YYYY'),"&amp;F3&amp;",'"&amp;G3&amp;"');"</f>
        <v>INSERT INTO Crop(cropId,cropTypeId,plotId,plantId,initialDate,amount,unit) values (2,2,101,2,TO_DATE('10/04/2021','DD/MM/YYYY'),0.9,'ha');</v>
      </c>
    </row>
    <row r="4" spans="1:10" x14ac:dyDescent="0.3">
      <c r="A4">
        <v>3</v>
      </c>
      <c r="B4">
        <v>2</v>
      </c>
      <c r="C4">
        <v>101</v>
      </c>
      <c r="D4">
        <v>1</v>
      </c>
      <c r="E4" s="1">
        <v>44472</v>
      </c>
      <c r="F4" t="s">
        <v>356</v>
      </c>
      <c r="G4" t="s">
        <v>180</v>
      </c>
      <c r="I4" t="str">
        <f t="shared" si="0"/>
        <v>INSERT INTO Crop(cropId,cropTypeId,plotId,plantId,initialDate,amount,unit) values (3,2,101,1,TO_DATE('03/10/2021','DD/MM/YYYY'),1.1,'ha');</v>
      </c>
    </row>
    <row r="5" spans="1:10" x14ac:dyDescent="0.3">
      <c r="A5">
        <v>4</v>
      </c>
      <c r="B5">
        <v>2</v>
      </c>
      <c r="C5">
        <v>101</v>
      </c>
      <c r="D5">
        <v>2</v>
      </c>
      <c r="E5" s="1">
        <v>44666</v>
      </c>
      <c r="F5" t="s">
        <v>346</v>
      </c>
      <c r="G5" t="s">
        <v>180</v>
      </c>
      <c r="I5" t="str">
        <f t="shared" si="0"/>
        <v>INSERT INTO Crop(cropId,cropTypeId,plotId,plantId,initialDate,amount,unit) values (4,2,101,2,TO_DATE('15/04/2022','DD/MM/YYYY'),0.9,'ha');</v>
      </c>
    </row>
    <row r="6" spans="1:10" x14ac:dyDescent="0.3">
      <c r="A6">
        <v>5</v>
      </c>
      <c r="B6">
        <v>2</v>
      </c>
      <c r="C6">
        <v>103</v>
      </c>
      <c r="D6">
        <v>3</v>
      </c>
      <c r="E6" s="1">
        <v>43926</v>
      </c>
      <c r="F6" t="s">
        <v>351</v>
      </c>
      <c r="G6" t="s">
        <v>180</v>
      </c>
      <c r="I6" t="str">
        <f t="shared" si="0"/>
        <v>INSERT INTO Crop(cropId,cropTypeId,plotId,plantId,initialDate,amount,unit) values (5,2,103,3,TO_DATE('05/04/2020','DD/MM/YYYY'),1.2,'ha');</v>
      </c>
    </row>
    <row r="7" spans="1:10" x14ac:dyDescent="0.3">
      <c r="A7">
        <v>6</v>
      </c>
      <c r="B7">
        <v>2</v>
      </c>
      <c r="C7">
        <v>103</v>
      </c>
      <c r="D7">
        <v>1</v>
      </c>
      <c r="E7" s="1">
        <v>44116</v>
      </c>
      <c r="F7" t="s">
        <v>353</v>
      </c>
      <c r="G7" t="s">
        <v>180</v>
      </c>
      <c r="I7" t="str">
        <f t="shared" si="0"/>
        <v>INSERT INTO Crop(cropId,cropTypeId,plotId,plantId,initialDate,amount,unit) values (6,2,103,1,TO_DATE('12/10/2020','DD/MM/YYYY'),1.3,'ha');</v>
      </c>
    </row>
    <row r="8" spans="1:10" x14ac:dyDescent="0.3">
      <c r="A8">
        <v>7</v>
      </c>
      <c r="B8">
        <v>2</v>
      </c>
      <c r="C8">
        <v>103</v>
      </c>
      <c r="D8">
        <v>3</v>
      </c>
      <c r="E8" s="1">
        <v>44289</v>
      </c>
      <c r="F8" t="s">
        <v>351</v>
      </c>
      <c r="G8" t="s">
        <v>180</v>
      </c>
      <c r="I8" t="str">
        <f t="shared" si="0"/>
        <v>INSERT INTO Crop(cropId,cropTypeId,plotId,plantId,initialDate,amount,unit) values (7,2,103,3,TO_DATE('03/04/2021','DD/MM/YYYY'),1.2,'ha');</v>
      </c>
    </row>
    <row r="9" spans="1:10" x14ac:dyDescent="0.3">
      <c r="A9">
        <v>8</v>
      </c>
      <c r="B9">
        <v>2</v>
      </c>
      <c r="C9">
        <v>103</v>
      </c>
      <c r="D9">
        <v>1</v>
      </c>
      <c r="E9" s="1">
        <v>44475</v>
      </c>
      <c r="F9" t="s">
        <v>353</v>
      </c>
      <c r="G9" t="s">
        <v>180</v>
      </c>
      <c r="I9" t="str">
        <f t="shared" si="0"/>
        <v>INSERT INTO Crop(cropId,cropTypeId,plotId,plantId,initialDate,amount,unit) values (8,2,103,1,TO_DATE('06/10/2021','DD/MM/YYYY'),1.3,'ha');</v>
      </c>
    </row>
    <row r="10" spans="1:10" x14ac:dyDescent="0.3">
      <c r="A10">
        <v>9</v>
      </c>
      <c r="B10">
        <v>2</v>
      </c>
      <c r="C10">
        <v>103</v>
      </c>
      <c r="D10">
        <v>3</v>
      </c>
      <c r="E10" s="1">
        <v>44659</v>
      </c>
      <c r="F10" t="s">
        <v>351</v>
      </c>
      <c r="G10" t="s">
        <v>180</v>
      </c>
      <c r="I10" t="str">
        <f t="shared" si="0"/>
        <v>INSERT INTO Crop(cropId,cropTypeId,plotId,plantId,initialDate,amount,unit) values (9,2,103,3,TO_DATE('08/04/2022','DD/MM/YYYY'),1.2,'ha');</v>
      </c>
    </row>
    <row r="11" spans="1:10" x14ac:dyDescent="0.3">
      <c r="A11">
        <v>10</v>
      </c>
      <c r="B11">
        <v>2</v>
      </c>
      <c r="C11">
        <v>103</v>
      </c>
      <c r="D11">
        <v>1</v>
      </c>
      <c r="E11" s="1">
        <v>44846</v>
      </c>
      <c r="F11" t="s">
        <v>353</v>
      </c>
      <c r="G11" t="s">
        <v>180</v>
      </c>
      <c r="I11" t="str">
        <f t="shared" si="0"/>
        <v>INSERT INTO Crop(cropId,cropTypeId,plotId,plantId,initialDate,amount,unit) values (10,2,103,1,TO_DATE('12/10/2022','DD/MM/YYYY'),1.3,'ha');</v>
      </c>
    </row>
    <row r="12" spans="1:10" x14ac:dyDescent="0.3">
      <c r="A12">
        <v>11</v>
      </c>
      <c r="B12">
        <v>1</v>
      </c>
      <c r="C12">
        <v>102</v>
      </c>
      <c r="D12">
        <v>4</v>
      </c>
      <c r="E12" s="1">
        <v>42649</v>
      </c>
      <c r="F12">
        <v>30</v>
      </c>
      <c r="G12" t="s">
        <v>202</v>
      </c>
      <c r="I12" t="str">
        <f t="shared" si="0"/>
        <v>INSERT INTO Crop(cropId,cropTypeId,plotId,plantId,initialDate,amount,unit) values (11,1,102,4,TO_DATE('06/10/2016','DD/MM/YYYY'),30,'un');</v>
      </c>
    </row>
    <row r="13" spans="1:10" x14ac:dyDescent="0.3">
      <c r="A13">
        <v>12</v>
      </c>
      <c r="B13">
        <v>1</v>
      </c>
      <c r="C13">
        <v>102</v>
      </c>
      <c r="D13">
        <v>5</v>
      </c>
      <c r="E13" s="1">
        <v>42653</v>
      </c>
      <c r="F13">
        <v>20</v>
      </c>
      <c r="G13" t="s">
        <v>202</v>
      </c>
      <c r="I13" t="str">
        <f t="shared" si="0"/>
        <v>INSERT INTO Crop(cropId,cropTypeId,plotId,plantId,initialDate,amount,unit) values (12,1,102,5,TO_DATE('10/10/2016','DD/MM/YYYY'),20,'un');</v>
      </c>
    </row>
    <row r="14" spans="1:10" x14ac:dyDescent="0.3">
      <c r="A14">
        <v>13</v>
      </c>
      <c r="B14">
        <v>2</v>
      </c>
      <c r="C14">
        <v>106</v>
      </c>
      <c r="D14">
        <v>6</v>
      </c>
      <c r="E14" s="1">
        <v>43900</v>
      </c>
      <c r="F14" t="s">
        <v>407</v>
      </c>
      <c r="G14" t="s">
        <v>180</v>
      </c>
      <c r="I14" t="str">
        <f t="shared" si="0"/>
        <v>INSERT INTO Crop(cropId,cropTypeId,plotId,plantId,initialDate,amount,unit) values (13,2,106,6,TO_DATE('10/03/2020','DD/MM/YYYY'),0.15,'ha');</v>
      </c>
    </row>
    <row r="15" spans="1:10" x14ac:dyDescent="0.3">
      <c r="A15">
        <v>14</v>
      </c>
      <c r="B15">
        <v>2</v>
      </c>
      <c r="C15">
        <v>106</v>
      </c>
      <c r="D15">
        <v>7</v>
      </c>
      <c r="E15" s="1">
        <v>43984</v>
      </c>
      <c r="F15" t="s">
        <v>408</v>
      </c>
      <c r="G15" t="s">
        <v>180</v>
      </c>
      <c r="I15" t="str">
        <f t="shared" si="0"/>
        <v>INSERT INTO Crop(cropId,cropTypeId,plotId,plantId,initialDate,amount,unit) values (14,2,106,7,TO_DATE('02/06/2020','DD/MM/YYYY'),0.1,'ha');</v>
      </c>
    </row>
    <row r="16" spans="1:10" x14ac:dyDescent="0.3">
      <c r="A16">
        <v>15</v>
      </c>
      <c r="B16">
        <v>2</v>
      </c>
      <c r="C16">
        <v>106</v>
      </c>
      <c r="D16">
        <v>8</v>
      </c>
      <c r="E16" s="1">
        <v>44094</v>
      </c>
      <c r="F16" t="s">
        <v>284</v>
      </c>
      <c r="G16" t="s">
        <v>180</v>
      </c>
      <c r="I16" t="str">
        <f t="shared" si="0"/>
        <v>INSERT INTO Crop(cropId,cropTypeId,plotId,plantId,initialDate,amount,unit) values (15,2,106,8,TO_DATE('20/09/2020','DD/MM/YYYY'),0.2,'ha');</v>
      </c>
    </row>
    <row r="17" spans="1:9" x14ac:dyDescent="0.3">
      <c r="A17">
        <v>16</v>
      </c>
      <c r="B17">
        <v>2</v>
      </c>
      <c r="C17">
        <v>106</v>
      </c>
      <c r="D17">
        <v>9</v>
      </c>
      <c r="E17" s="1">
        <v>44265</v>
      </c>
      <c r="F17" t="s">
        <v>407</v>
      </c>
      <c r="G17" t="s">
        <v>180</v>
      </c>
      <c r="I17" t="str">
        <f t="shared" si="0"/>
        <v>INSERT INTO Crop(cropId,cropTypeId,plotId,plantId,initialDate,amount,unit) values (16,2,106,9,TO_DATE('10/03/2021','DD/MM/YYYY'),0.15,'ha');</v>
      </c>
    </row>
    <row r="18" spans="1:9" x14ac:dyDescent="0.3">
      <c r="A18">
        <v>17</v>
      </c>
      <c r="B18">
        <v>2</v>
      </c>
      <c r="C18">
        <v>106</v>
      </c>
      <c r="D18">
        <v>10</v>
      </c>
      <c r="E18" s="1">
        <v>44349</v>
      </c>
      <c r="F18" t="s">
        <v>408</v>
      </c>
      <c r="G18" t="s">
        <v>180</v>
      </c>
      <c r="I18" t="str">
        <f t="shared" si="0"/>
        <v>INSERT INTO Crop(cropId,cropTypeId,plotId,plantId,initialDate,amount,unit) values (17,2,106,10,TO_DATE('02/06/2021','DD/MM/YYYY'),0.1,'ha');</v>
      </c>
    </row>
    <row r="19" spans="1:9" x14ac:dyDescent="0.3">
      <c r="A19">
        <v>18</v>
      </c>
      <c r="B19">
        <v>2</v>
      </c>
      <c r="C19">
        <v>106</v>
      </c>
      <c r="D19">
        <v>8</v>
      </c>
      <c r="E19" s="1">
        <v>44459</v>
      </c>
      <c r="F19" t="s">
        <v>284</v>
      </c>
      <c r="G19" t="s">
        <v>180</v>
      </c>
      <c r="I19" t="str">
        <f t="shared" si="0"/>
        <v>INSERT INTO Crop(cropId,cropTypeId,plotId,plantId,initialDate,amount,unit) values (18,2,106,8,TO_DATE('20/09/2021','DD/MM/YYYY'),0.2,'ha');</v>
      </c>
    </row>
    <row r="20" spans="1:9" x14ac:dyDescent="0.3">
      <c r="A20">
        <v>19</v>
      </c>
      <c r="B20">
        <v>2</v>
      </c>
      <c r="C20">
        <v>106</v>
      </c>
      <c r="D20">
        <v>9</v>
      </c>
      <c r="E20" s="1">
        <v>44626</v>
      </c>
      <c r="F20" t="s">
        <v>407</v>
      </c>
      <c r="G20" t="s">
        <v>180</v>
      </c>
      <c r="I20" t="str">
        <f t="shared" si="0"/>
        <v>INSERT INTO Crop(cropId,cropTypeId,plotId,plantId,initialDate,amount,unit) values (19,2,106,9,TO_DATE('06/03/2022','DD/MM/YYYY'),0.15,'ha');</v>
      </c>
    </row>
    <row r="21" spans="1:9" x14ac:dyDescent="0.3">
      <c r="A21">
        <v>20</v>
      </c>
      <c r="B21">
        <v>2</v>
      </c>
      <c r="C21">
        <v>106</v>
      </c>
      <c r="D21">
        <v>7</v>
      </c>
      <c r="E21" s="1">
        <v>44711</v>
      </c>
      <c r="F21" t="s">
        <v>407</v>
      </c>
      <c r="G21" t="s">
        <v>180</v>
      </c>
      <c r="I21" t="str">
        <f t="shared" si="0"/>
        <v>INSERT INTO Crop(cropId,cropTypeId,plotId,plantId,initialDate,amount,unit) values (20,2,106,7,TO_DATE('30/05/2022','DD/MM/YYYY'),0.15,'ha');</v>
      </c>
    </row>
    <row r="22" spans="1:9" x14ac:dyDescent="0.3">
      <c r="A22">
        <v>21</v>
      </c>
      <c r="B22">
        <v>2</v>
      </c>
      <c r="C22">
        <v>106</v>
      </c>
      <c r="D22">
        <v>11</v>
      </c>
      <c r="E22" s="1">
        <v>44824</v>
      </c>
      <c r="F22" t="s">
        <v>409</v>
      </c>
      <c r="G22" t="s">
        <v>180</v>
      </c>
      <c r="I22" t="str">
        <f t="shared" si="0"/>
        <v>INSERT INTO Crop(cropId,cropTypeId,plotId,plantId,initialDate,amount,unit) values (21,2,106,11,TO_DATE('20/09/2022','DD/MM/YYYY'),0.25,'ha');</v>
      </c>
    </row>
    <row r="23" spans="1:9" x14ac:dyDescent="0.3">
      <c r="A23">
        <v>22</v>
      </c>
      <c r="B23">
        <v>1</v>
      </c>
      <c r="C23">
        <v>104</v>
      </c>
      <c r="D23">
        <v>12</v>
      </c>
      <c r="E23" s="1">
        <v>42742</v>
      </c>
      <c r="F23">
        <v>90</v>
      </c>
      <c r="G23" t="s">
        <v>202</v>
      </c>
      <c r="I23" t="str">
        <f t="shared" si="0"/>
        <v>INSERT INTO Crop(cropId,cropTypeId,plotId,plantId,initialDate,amount,unit) values (22,1,104,12,TO_DATE('07/01/2017','DD/MM/YYYY'),90,'un');</v>
      </c>
    </row>
    <row r="24" spans="1:9" x14ac:dyDescent="0.3">
      <c r="A24">
        <v>23</v>
      </c>
      <c r="B24">
        <v>1</v>
      </c>
      <c r="C24">
        <v>104</v>
      </c>
      <c r="D24">
        <v>13</v>
      </c>
      <c r="E24" s="1">
        <v>42743</v>
      </c>
      <c r="F24">
        <v>60</v>
      </c>
      <c r="G24" t="s">
        <v>202</v>
      </c>
      <c r="I24" t="str">
        <f t="shared" si="0"/>
        <v>INSERT INTO Crop(cropId,cropTypeId,plotId,plantId,initialDate,amount,unit) values (23,1,104,13,TO_DATE('08/01/2017','DD/MM/YYYY'),60,'un');</v>
      </c>
    </row>
    <row r="25" spans="1:9" x14ac:dyDescent="0.3">
      <c r="A25">
        <v>24</v>
      </c>
      <c r="B25">
        <v>1</v>
      </c>
      <c r="C25">
        <v>104</v>
      </c>
      <c r="D25">
        <v>14</v>
      </c>
      <c r="E25" s="1">
        <v>42743</v>
      </c>
      <c r="F25">
        <v>40</v>
      </c>
      <c r="G25" t="s">
        <v>202</v>
      </c>
      <c r="I25" t="str">
        <f t="shared" si="0"/>
        <v>INSERT INTO Crop(cropId,cropTypeId,plotId,plantId,initialDate,amount,unit) values (24,1,104,14,TO_DATE('08/01/2017','DD/MM/YYYY'),40,'un');</v>
      </c>
    </row>
    <row r="26" spans="1:9" x14ac:dyDescent="0.3">
      <c r="A26">
        <v>25</v>
      </c>
      <c r="B26">
        <v>1</v>
      </c>
      <c r="C26">
        <v>104</v>
      </c>
      <c r="D26">
        <v>14</v>
      </c>
      <c r="E26" s="1">
        <v>43444</v>
      </c>
      <c r="F26">
        <v>30</v>
      </c>
      <c r="G26" t="s">
        <v>202</v>
      </c>
      <c r="I26" t="str">
        <f t="shared" si="0"/>
        <v>INSERT INTO Crop(cropId,cropTypeId,plotId,plantId,initialDate,amount,unit) values (25,1,104,14,TO_DATE('10/12/2018','DD/MM/YYYY'),30,'un');</v>
      </c>
    </row>
    <row r="27" spans="1:9" x14ac:dyDescent="0.3">
      <c r="A27">
        <v>26</v>
      </c>
      <c r="B27">
        <v>1</v>
      </c>
      <c r="C27">
        <v>107</v>
      </c>
      <c r="D27">
        <v>15</v>
      </c>
      <c r="E27" s="1">
        <v>43110</v>
      </c>
      <c r="F27">
        <v>500</v>
      </c>
      <c r="G27" t="s">
        <v>202</v>
      </c>
      <c r="I27" t="str">
        <f t="shared" si="0"/>
        <v>INSERT INTO Crop(cropId,cropTypeId,plotId,plantId,initialDate,amount,unit) values (26,1,107,15,TO_DATE('10/01/2018','DD/MM/YYYY'),500,'un');</v>
      </c>
    </row>
    <row r="28" spans="1:9" x14ac:dyDescent="0.3">
      <c r="A28">
        <v>27</v>
      </c>
      <c r="B28">
        <v>1</v>
      </c>
      <c r="C28">
        <v>107</v>
      </c>
      <c r="D28">
        <v>16</v>
      </c>
      <c r="E28" s="1">
        <v>43111</v>
      </c>
      <c r="F28">
        <v>700</v>
      </c>
      <c r="G28" t="s">
        <v>202</v>
      </c>
      <c r="I28" t="str">
        <f t="shared" si="0"/>
        <v>INSERT INTO Crop(cropId,cropTypeId,plotId,plantId,initialDate,amount,unit) values (27,1,107,16,TO_DATE('11/01/2018','DD/MM/YYYY'),700,'un');</v>
      </c>
    </row>
    <row r="29" spans="1:9" x14ac:dyDescent="0.3">
      <c r="A29">
        <v>28</v>
      </c>
      <c r="B29">
        <v>1</v>
      </c>
      <c r="C29">
        <v>102</v>
      </c>
      <c r="D29">
        <v>4</v>
      </c>
      <c r="E29" s="1">
        <v>42856</v>
      </c>
      <c r="F29">
        <v>30</v>
      </c>
      <c r="G29" t="s">
        <v>202</v>
      </c>
      <c r="I29" t="str">
        <f t="shared" si="0"/>
        <v>INSERT INTO Crop(cropId,cropTypeId,plotId,plantId,initialDate,amount,unit) values (28,1,102,4,TO_DATE('01/05/2017','DD/MM/YYYY'),30,'un');</v>
      </c>
    </row>
    <row r="30" spans="1:9" x14ac:dyDescent="0.3">
      <c r="A30">
        <v>29</v>
      </c>
      <c r="B30">
        <v>1</v>
      </c>
      <c r="C30">
        <v>102</v>
      </c>
      <c r="D30">
        <v>5</v>
      </c>
      <c r="E30" s="1">
        <v>42856</v>
      </c>
      <c r="F30">
        <v>20</v>
      </c>
      <c r="G30" t="s">
        <v>202</v>
      </c>
      <c r="I30" t="str">
        <f t="shared" si="0"/>
        <v>INSERT INTO Crop(cropId,cropTypeId,plotId,plantId,initialDate,amount,unit) values (29,1,102,5,TO_DATE('01/05/2017','DD/MM/YYYY'),20,'un');</v>
      </c>
    </row>
    <row r="31" spans="1:9" x14ac:dyDescent="0.3">
      <c r="A31">
        <f>A30+1</f>
        <v>30</v>
      </c>
      <c r="B31">
        <v>1</v>
      </c>
      <c r="C31">
        <v>102</v>
      </c>
      <c r="D31">
        <v>18</v>
      </c>
      <c r="E31" s="1">
        <v>42856</v>
      </c>
      <c r="F31">
        <v>40</v>
      </c>
      <c r="G31" t="s">
        <v>202</v>
      </c>
      <c r="I31" t="str">
        <f t="shared" si="0"/>
        <v>INSERT INTO Crop(cropId,cropTypeId,plotId,plantId,initialDate,amount,unit) values (30,1,102,18,TO_DATE('01/05/2017','DD/MM/YYYY'),40,'un');</v>
      </c>
    </row>
    <row r="32" spans="1:9" x14ac:dyDescent="0.3">
      <c r="A32">
        <f t="shared" ref="A32:A44" si="1">A31+1</f>
        <v>31</v>
      </c>
      <c r="B32">
        <v>1</v>
      </c>
      <c r="C32">
        <v>104</v>
      </c>
      <c r="D32">
        <v>12</v>
      </c>
      <c r="E32" s="1">
        <v>42856</v>
      </c>
      <c r="F32">
        <v>90</v>
      </c>
      <c r="G32" t="s">
        <v>202</v>
      </c>
      <c r="I32" t="str">
        <f t="shared" si="0"/>
        <v>INSERT INTO Crop(cropId,cropTypeId,plotId,plantId,initialDate,amount,unit) values (31,1,104,12,TO_DATE('01/05/2017','DD/MM/YYYY'),90,'un');</v>
      </c>
    </row>
    <row r="33" spans="1:9" x14ac:dyDescent="0.3">
      <c r="A33">
        <f t="shared" si="1"/>
        <v>32</v>
      </c>
      <c r="B33">
        <v>1</v>
      </c>
      <c r="C33">
        <v>104</v>
      </c>
      <c r="D33">
        <v>13</v>
      </c>
      <c r="E33" s="1">
        <v>42856</v>
      </c>
      <c r="F33">
        <v>60</v>
      </c>
      <c r="G33" t="s">
        <v>202</v>
      </c>
      <c r="I33" t="str">
        <f t="shared" si="0"/>
        <v>INSERT INTO Crop(cropId,cropTypeId,plotId,plantId,initialDate,amount,unit) values (32,1,104,13,TO_DATE('01/05/2017','DD/MM/YYYY'),60,'un');</v>
      </c>
    </row>
    <row r="34" spans="1:9" x14ac:dyDescent="0.3">
      <c r="A34">
        <f t="shared" si="1"/>
        <v>33</v>
      </c>
      <c r="B34">
        <v>1</v>
      </c>
      <c r="C34">
        <v>104</v>
      </c>
      <c r="D34">
        <v>14</v>
      </c>
      <c r="E34" s="1">
        <v>42856</v>
      </c>
      <c r="F34">
        <v>60</v>
      </c>
      <c r="G34" t="s">
        <v>202</v>
      </c>
      <c r="I34" t="str">
        <f t="shared" si="0"/>
        <v>INSERT INTO Crop(cropId,cropTypeId,plotId,plantId,initialDate,amount,unit) values (33,1,104,14,TO_DATE('01/05/2017','DD/MM/YYYY'),60,'un');</v>
      </c>
    </row>
    <row r="35" spans="1:9" x14ac:dyDescent="0.3">
      <c r="A35">
        <f t="shared" si="1"/>
        <v>34</v>
      </c>
      <c r="B35">
        <v>1</v>
      </c>
      <c r="C35">
        <v>105</v>
      </c>
      <c r="D35">
        <v>14</v>
      </c>
      <c r="E35" s="1">
        <v>43586</v>
      </c>
      <c r="F35">
        <v>40</v>
      </c>
      <c r="G35" t="s">
        <v>202</v>
      </c>
      <c r="I35" t="str">
        <f t="shared" si="0"/>
        <v>INSERT INTO Crop(cropId,cropTypeId,plotId,plantId,initialDate,amount,unit) values (34,1,105,14,TO_DATE('01/05/2019','DD/MM/YYYY'),40,'un');</v>
      </c>
    </row>
    <row r="36" spans="1:9" x14ac:dyDescent="0.3">
      <c r="A36">
        <f t="shared" si="1"/>
        <v>35</v>
      </c>
      <c r="B36">
        <v>1</v>
      </c>
      <c r="C36">
        <v>105</v>
      </c>
      <c r="D36">
        <v>19</v>
      </c>
      <c r="E36" s="1">
        <v>43586</v>
      </c>
      <c r="F36">
        <v>40</v>
      </c>
      <c r="G36" t="s">
        <v>202</v>
      </c>
      <c r="I36" t="str">
        <f t="shared" si="0"/>
        <v>INSERT INTO Crop(cropId,cropTypeId,plotId,plantId,initialDate,amount,unit) values (35,1,105,19,TO_DATE('01/05/2019','DD/MM/YYYY'),40,'un');</v>
      </c>
    </row>
    <row r="37" spans="1:9" x14ac:dyDescent="0.3">
      <c r="A37">
        <f t="shared" si="1"/>
        <v>36</v>
      </c>
      <c r="B37">
        <v>1</v>
      </c>
      <c r="C37">
        <v>105</v>
      </c>
      <c r="D37">
        <v>20</v>
      </c>
      <c r="E37" s="1">
        <v>43586</v>
      </c>
      <c r="F37">
        <v>50</v>
      </c>
      <c r="G37" t="s">
        <v>202</v>
      </c>
      <c r="I37" t="str">
        <f t="shared" si="0"/>
        <v>INSERT INTO Crop(cropId,cropTypeId,plotId,plantId,initialDate,amount,unit) values (36,1,105,20,TO_DATE('01/05/2019','DD/MM/YYYY'),50,'un');</v>
      </c>
    </row>
    <row r="38" spans="1:9" x14ac:dyDescent="0.3">
      <c r="A38">
        <f t="shared" si="1"/>
        <v>37</v>
      </c>
      <c r="B38">
        <v>1</v>
      </c>
      <c r="C38">
        <v>105</v>
      </c>
      <c r="D38">
        <v>21</v>
      </c>
      <c r="E38" s="1">
        <v>43586</v>
      </c>
      <c r="F38">
        <v>20</v>
      </c>
      <c r="G38" t="s">
        <v>202</v>
      </c>
      <c r="I38" t="str">
        <f t="shared" si="0"/>
        <v>INSERT INTO Crop(cropId,cropTypeId,plotId,plantId,initialDate,amount,unit) values (37,1,105,21,TO_DATE('01/05/2019','DD/MM/YYYY'),20,'un');</v>
      </c>
    </row>
    <row r="39" spans="1:9" x14ac:dyDescent="0.3">
      <c r="A39">
        <f t="shared" si="1"/>
        <v>38</v>
      </c>
      <c r="B39">
        <v>1</v>
      </c>
      <c r="C39">
        <v>105</v>
      </c>
      <c r="D39">
        <v>22</v>
      </c>
      <c r="E39" s="1">
        <v>43586</v>
      </c>
      <c r="F39">
        <v>30</v>
      </c>
      <c r="G39" t="s">
        <v>202</v>
      </c>
      <c r="I39" t="str">
        <f t="shared" si="0"/>
        <v>INSERT INTO Crop(cropId,cropTypeId,plotId,plantId,initialDate,amount,unit) values (38,1,105,22,TO_DATE('01/05/2019','DD/MM/YYYY'),30,'un');</v>
      </c>
    </row>
    <row r="40" spans="1:9" x14ac:dyDescent="0.3">
      <c r="A40">
        <f t="shared" si="1"/>
        <v>39</v>
      </c>
      <c r="B40">
        <v>1</v>
      </c>
      <c r="C40">
        <v>105</v>
      </c>
      <c r="D40">
        <v>23</v>
      </c>
      <c r="E40" s="1">
        <v>43586</v>
      </c>
      <c r="F40">
        <v>40</v>
      </c>
      <c r="G40" t="s">
        <v>202</v>
      </c>
      <c r="I40" t="str">
        <f t="shared" si="0"/>
        <v>INSERT INTO Crop(cropId,cropTypeId,plotId,plantId,initialDate,amount,unit) values (39,1,105,23,TO_DATE('01/05/2019','DD/MM/YYYY'),40,'un');</v>
      </c>
    </row>
    <row r="41" spans="1:9" x14ac:dyDescent="0.3">
      <c r="A41">
        <f t="shared" si="1"/>
        <v>40</v>
      </c>
      <c r="B41">
        <v>1</v>
      </c>
      <c r="C41">
        <v>105</v>
      </c>
      <c r="D41">
        <v>24</v>
      </c>
      <c r="E41" s="1">
        <v>43586</v>
      </c>
      <c r="F41">
        <v>50</v>
      </c>
      <c r="G41" t="s">
        <v>202</v>
      </c>
      <c r="I41" t="str">
        <f t="shared" si="0"/>
        <v>INSERT INTO Crop(cropId,cropTypeId,plotId,plantId,initialDate,amount,unit) values (40,1,105,24,TO_DATE('01/05/2019','DD/MM/YYYY'),50,'un');</v>
      </c>
    </row>
    <row r="42" spans="1:9" x14ac:dyDescent="0.3">
      <c r="A42">
        <f t="shared" si="1"/>
        <v>41</v>
      </c>
      <c r="B42">
        <v>2</v>
      </c>
      <c r="C42">
        <v>108</v>
      </c>
      <c r="D42">
        <v>9</v>
      </c>
      <c r="E42" s="1">
        <v>45021</v>
      </c>
      <c r="F42">
        <v>50</v>
      </c>
      <c r="G42" t="s">
        <v>202</v>
      </c>
      <c r="I42" t="str">
        <f t="shared" si="0"/>
        <v>INSERT INTO Crop(cropId,cropTypeId,plotId,plantId,initialDate,amount,unit) values (41,2,108,9,TO_DATE('05/04/2023','DD/MM/YYYY'),50,'un');</v>
      </c>
    </row>
    <row r="43" spans="1:9" x14ac:dyDescent="0.3">
      <c r="A43">
        <f t="shared" si="1"/>
        <v>42</v>
      </c>
      <c r="B43">
        <v>2</v>
      </c>
      <c r="C43">
        <v>108</v>
      </c>
      <c r="D43">
        <v>10</v>
      </c>
      <c r="E43" s="1">
        <v>45112</v>
      </c>
      <c r="F43">
        <v>50</v>
      </c>
      <c r="G43" t="s">
        <v>202</v>
      </c>
      <c r="I43" t="str">
        <f t="shared" si="0"/>
        <v>INSERT INTO Crop(cropId,cropTypeId,plotId,plantId,initialDate,amount,unit) values (42,2,108,10,TO_DATE('05/07/2023','DD/MM/YYYY'),50,'un');</v>
      </c>
    </row>
    <row r="44" spans="1:9" x14ac:dyDescent="0.3">
      <c r="A44">
        <f t="shared" si="1"/>
        <v>43</v>
      </c>
      <c r="B44">
        <v>2</v>
      </c>
      <c r="C44">
        <v>108</v>
      </c>
      <c r="D44">
        <v>17</v>
      </c>
      <c r="E44" s="1">
        <v>45022</v>
      </c>
      <c r="F44">
        <v>50</v>
      </c>
      <c r="G44" t="s">
        <v>202</v>
      </c>
      <c r="I44" t="str">
        <f t="shared" si="0"/>
        <v>INSERT INTO Crop(cropId,cropTypeId,plotId,plantId,initialDate,amount,unit) values (43,2,108,17,TO_DATE('06/04/2023','DD/MM/YYYY'),50,'un');</v>
      </c>
    </row>
    <row r="45" spans="1:9" x14ac:dyDescent="0.3">
      <c r="A45">
        <v>44</v>
      </c>
      <c r="B45">
        <v>1</v>
      </c>
      <c r="C45">
        <v>108</v>
      </c>
      <c r="D45" s="9">
        <v>1</v>
      </c>
      <c r="E45" s="1">
        <v>45211</v>
      </c>
      <c r="F45" s="9">
        <v>32</v>
      </c>
      <c r="G45" t="s">
        <v>219</v>
      </c>
      <c r="I45" t="str">
        <f t="shared" si="0"/>
        <v>INSERT INTO Crop(cropId,cropTypeId,plotId,plantId,initialDate,amount,unit) values (44,1,108,1,TO_DATE('12/10/2023','DD/MM/YYYY'),32,'kg');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858BF-B355-48AF-91CD-1CACBA574F84}">
  <dimension ref="A1:E20"/>
  <sheetViews>
    <sheetView workbookViewId="0">
      <selection activeCell="D2" sqref="D2:D20"/>
    </sheetView>
  </sheetViews>
  <sheetFormatPr defaultRowHeight="14.4" x14ac:dyDescent="0.3"/>
  <cols>
    <col min="2" max="2" width="10.5546875" bestFit="1" customWidth="1"/>
    <col min="5" max="5" width="12.5546875" bestFit="1" customWidth="1"/>
  </cols>
  <sheetData>
    <row r="1" spans="1:5" x14ac:dyDescent="0.3">
      <c r="A1" t="s">
        <v>314</v>
      </c>
      <c r="B1" t="s">
        <v>312</v>
      </c>
      <c r="D1" t="s">
        <v>267</v>
      </c>
      <c r="E1" t="s">
        <v>320</v>
      </c>
    </row>
    <row r="2" spans="1:5" x14ac:dyDescent="0.3">
      <c r="A2">
        <v>1</v>
      </c>
      <c r="B2" s="1">
        <v>44285</v>
      </c>
      <c r="D2" t="str">
        <f>"INSERT INTO "&amp;$E$1&amp;"("&amp;$A$1&amp;","&amp;$B$1&amp;") values ("&amp;A2&amp;",TO_DATE('"&amp;TEXT(B2,"dd/mm/aaaa")&amp;"','DD/MM/YYYY'));"</f>
        <v>INSERT INTO CropFinalDate(cropId,value) values (1,TO_DATE('30/03/2021','DD/MM/YYYY'));</v>
      </c>
    </row>
    <row r="3" spans="1:5" x14ac:dyDescent="0.3">
      <c r="A3">
        <v>2</v>
      </c>
      <c r="B3" s="1">
        <v>44420</v>
      </c>
      <c r="D3" t="str">
        <f t="shared" ref="D3:D20" si="0">"INSERT INTO "&amp;$E$1&amp;"("&amp;$A$1&amp;","&amp;$B$1&amp;") values ("&amp;A3&amp;",TO_DATE('"&amp;TEXT(B3,"dd/mm/aaaa")&amp;"','DD/MM/YYYY'));"</f>
        <v>INSERT INTO CropFinalDate(cropId,value) values (2,TO_DATE('12/08/2021','DD/MM/YYYY'));</v>
      </c>
    </row>
    <row r="4" spans="1:5" x14ac:dyDescent="0.3">
      <c r="A4">
        <v>3</v>
      </c>
      <c r="B4" s="1">
        <v>44656</v>
      </c>
      <c r="D4" t="str">
        <f t="shared" si="0"/>
        <v>INSERT INTO CropFinalDate(cropId,value) values (3,TO_DATE('05/04/2022','DD/MM/YYYY'));</v>
      </c>
    </row>
    <row r="5" spans="1:5" x14ac:dyDescent="0.3">
      <c r="A5">
        <v>4</v>
      </c>
      <c r="B5" s="1">
        <v>44794</v>
      </c>
      <c r="D5" t="str">
        <f t="shared" si="0"/>
        <v>INSERT INTO CropFinalDate(cropId,value) values (4,TO_DATE('21/08/2022','DD/MM/YYYY'));</v>
      </c>
    </row>
    <row r="6" spans="1:5" x14ac:dyDescent="0.3">
      <c r="A6">
        <v>5</v>
      </c>
      <c r="B6" s="1">
        <v>44063</v>
      </c>
      <c r="D6" t="str">
        <f t="shared" si="0"/>
        <v>INSERT INTO CropFinalDate(cropId,value) values (5,TO_DATE('20/08/2020','DD/MM/YYYY'));</v>
      </c>
    </row>
    <row r="7" spans="1:5" x14ac:dyDescent="0.3">
      <c r="A7">
        <v>6</v>
      </c>
      <c r="B7" s="1">
        <v>44270</v>
      </c>
      <c r="D7" t="str">
        <f t="shared" si="0"/>
        <v>INSERT INTO CropFinalDate(cropId,value) values (6,TO_DATE('15/03/2021','DD/MM/YYYY'));</v>
      </c>
    </row>
    <row r="8" spans="1:5" x14ac:dyDescent="0.3">
      <c r="A8">
        <v>7</v>
      </c>
      <c r="B8" s="1">
        <v>44433</v>
      </c>
      <c r="D8" t="str">
        <f t="shared" si="0"/>
        <v>INSERT INTO CropFinalDate(cropId,value) values (7,TO_DATE('25/08/2021','DD/MM/YYYY'));</v>
      </c>
    </row>
    <row r="9" spans="1:5" x14ac:dyDescent="0.3">
      <c r="A9">
        <v>8</v>
      </c>
      <c r="B9" s="1">
        <v>44639</v>
      </c>
      <c r="D9" t="str">
        <f t="shared" si="0"/>
        <v>INSERT INTO CropFinalDate(cropId,value) values (8,TO_DATE('19/03/2022','DD/MM/YYYY'));</v>
      </c>
    </row>
    <row r="10" spans="1:5" x14ac:dyDescent="0.3">
      <c r="A10">
        <v>9</v>
      </c>
      <c r="B10" s="1">
        <v>44791</v>
      </c>
      <c r="D10" t="str">
        <f t="shared" si="0"/>
        <v>INSERT INTO CropFinalDate(cropId,value) values (9,TO_DATE('18/08/2022','DD/MM/YYYY'));</v>
      </c>
    </row>
    <row r="11" spans="1:5" x14ac:dyDescent="0.3">
      <c r="A11">
        <v>10</v>
      </c>
      <c r="B11" s="1">
        <v>45005</v>
      </c>
      <c r="D11" t="str">
        <f t="shared" si="0"/>
        <v>INSERT INTO CropFinalDate(cropId,value) values (10,TO_DATE('20/03/2023','DD/MM/YYYY'));</v>
      </c>
    </row>
    <row r="12" spans="1:5" x14ac:dyDescent="0.3">
      <c r="A12">
        <v>13</v>
      </c>
      <c r="B12" s="1">
        <v>43966</v>
      </c>
      <c r="D12" t="str">
        <f t="shared" si="0"/>
        <v>INSERT INTO CropFinalDate(cropId,value) values (13,TO_DATE('15/05/2020','DD/MM/YYYY'));</v>
      </c>
    </row>
    <row r="13" spans="1:5" x14ac:dyDescent="0.3">
      <c r="A13">
        <v>14</v>
      </c>
      <c r="B13" s="1">
        <v>44082</v>
      </c>
      <c r="D13" t="str">
        <f t="shared" si="0"/>
        <v>INSERT INTO CropFinalDate(cropId,value) values (14,TO_DATE('08/09/2020','DD/MM/YYYY'));</v>
      </c>
    </row>
    <row r="14" spans="1:5" x14ac:dyDescent="0.3">
      <c r="A14">
        <v>15</v>
      </c>
      <c r="B14" s="1">
        <v>44206</v>
      </c>
      <c r="D14" t="str">
        <f t="shared" si="0"/>
        <v>INSERT INTO CropFinalDate(cropId,value) values (15,TO_DATE('10/01/2021','DD/MM/YYYY'));</v>
      </c>
    </row>
    <row r="15" spans="1:5" x14ac:dyDescent="0.3">
      <c r="A15">
        <v>16</v>
      </c>
      <c r="B15" s="1">
        <v>44331</v>
      </c>
      <c r="D15" t="str">
        <f t="shared" si="0"/>
        <v>INSERT INTO CropFinalDate(cropId,value) values (16,TO_DATE('15/05/2021','DD/MM/YYYY'));</v>
      </c>
    </row>
    <row r="16" spans="1:5" x14ac:dyDescent="0.3">
      <c r="A16">
        <v>17</v>
      </c>
      <c r="B16" s="1">
        <v>44447</v>
      </c>
      <c r="D16" t="str">
        <f t="shared" si="0"/>
        <v>INSERT INTO CropFinalDate(cropId,value) values (17,TO_DATE('08/09/2021','DD/MM/YYYY'));</v>
      </c>
    </row>
    <row r="17" spans="1:4" x14ac:dyDescent="0.3">
      <c r="A17">
        <v>18</v>
      </c>
      <c r="B17" s="1">
        <v>44571</v>
      </c>
      <c r="D17" t="str">
        <f t="shared" si="0"/>
        <v>INSERT INTO CropFinalDate(cropId,value) values (18,TO_DATE('10/01/2022','DD/MM/YYYY'));</v>
      </c>
    </row>
    <row r="18" spans="1:4" x14ac:dyDescent="0.3">
      <c r="A18">
        <v>19</v>
      </c>
      <c r="B18" s="1">
        <v>44697</v>
      </c>
      <c r="D18" t="str">
        <f t="shared" si="0"/>
        <v>INSERT INTO CropFinalDate(cropId,value) values (19,TO_DATE('16/05/2022','DD/MM/YYYY'));</v>
      </c>
    </row>
    <row r="19" spans="1:4" x14ac:dyDescent="0.3">
      <c r="A19">
        <v>20</v>
      </c>
      <c r="B19" s="1">
        <v>44809</v>
      </c>
      <c r="D19" t="str">
        <f t="shared" si="0"/>
        <v>INSERT INTO CropFinalDate(cropId,value) values (20,TO_DATE('05/09/2022','DD/MM/YYYY'));</v>
      </c>
    </row>
    <row r="20" spans="1:4" x14ac:dyDescent="0.3">
      <c r="A20">
        <v>21</v>
      </c>
      <c r="B20" s="1">
        <v>44940</v>
      </c>
      <c r="D20" t="str">
        <f t="shared" si="0"/>
        <v>INSERT INTO CropFinalDate(cropId,value) values (21,TO_DATE('14/01/2023','DD/MM/YYYY'));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8D10-F3E0-4FC8-BF9E-1B10B0893487}">
  <dimension ref="A1:I1048576"/>
  <sheetViews>
    <sheetView topLeftCell="A295" workbookViewId="0">
      <selection activeCell="A302" sqref="A302"/>
    </sheetView>
  </sheetViews>
  <sheetFormatPr defaultRowHeight="14.4" x14ac:dyDescent="0.3"/>
  <cols>
    <col min="1" max="1" width="10.5546875" bestFit="1" customWidth="1"/>
    <col min="2" max="2" width="6.21875" bestFit="1" customWidth="1"/>
    <col min="3" max="3" width="14.5546875" style="8" bestFit="1" customWidth="1"/>
    <col min="4" max="4" width="12.88671875" bestFit="1" customWidth="1"/>
    <col min="5" max="5" width="7.33203125" bestFit="1" customWidth="1"/>
    <col min="6" max="6" width="4.109375" bestFit="1" customWidth="1"/>
    <col min="20" max="20" width="14.5546875" bestFit="1" customWidth="1"/>
  </cols>
  <sheetData>
    <row r="1" spans="1:9" x14ac:dyDescent="0.3">
      <c r="A1" t="s">
        <v>321</v>
      </c>
      <c r="B1" t="s">
        <v>314</v>
      </c>
      <c r="C1" s="8" t="s">
        <v>278</v>
      </c>
      <c r="D1" t="s">
        <v>322</v>
      </c>
      <c r="E1" t="s">
        <v>323</v>
      </c>
      <c r="F1" t="s">
        <v>344</v>
      </c>
      <c r="H1" t="s">
        <v>267</v>
      </c>
      <c r="I1" t="s">
        <v>330</v>
      </c>
    </row>
    <row r="2" spans="1:9" x14ac:dyDescent="0.3">
      <c r="A2">
        <v>1</v>
      </c>
      <c r="B2">
        <v>11</v>
      </c>
      <c r="C2" s="8">
        <v>1</v>
      </c>
      <c r="D2" s="1">
        <v>42649</v>
      </c>
      <c r="E2">
        <v>30</v>
      </c>
      <c r="F2" t="s">
        <v>202</v>
      </c>
      <c r="H2" t="str">
        <f>"INSERT INTO "&amp;$I$1&amp;"("&amp;$A$1&amp;","&amp;$B$1&amp;","&amp;$C$1&amp;","&amp;$D$1&amp;","&amp;$E$1&amp;","&amp;$F$1&amp;") values ("&amp;A2&amp;","&amp;B2&amp;","&amp;C2&amp;",TO_DATE('"&amp;TEXT(D2,"dd/mm/aaaa")&amp;"','DD/MM/YYYY'),"&amp;E2&amp;",'"&amp;F2&amp;"');"</f>
        <v>INSERT INTO Operation(operationId,cropId,operationTypeId,operationDate,amount,unit) values (1,11,1,TO_DATE('06/10/2016','DD/MM/YYYY'),30,'un');</v>
      </c>
    </row>
    <row r="3" spans="1:9" x14ac:dyDescent="0.3">
      <c r="A3">
        <v>2</v>
      </c>
      <c r="B3">
        <v>12</v>
      </c>
      <c r="C3" s="8">
        <v>1</v>
      </c>
      <c r="D3" s="1">
        <v>42653</v>
      </c>
      <c r="E3">
        <v>20</v>
      </c>
      <c r="F3" t="s">
        <v>202</v>
      </c>
      <c r="H3" t="str">
        <f t="shared" ref="H3:H66" si="0">"INSERT INTO "&amp;$I$1&amp;"("&amp;$A$1&amp;","&amp;$B$1&amp;","&amp;$C$1&amp;","&amp;$D$1&amp;","&amp;$E$1&amp;","&amp;$F$1&amp;") values ("&amp;A3&amp;","&amp;B3&amp;","&amp;C3&amp;",TO_DATE('"&amp;TEXT(D3,"dd/mm/aaaa")&amp;"','DD/MM/YYYY'),"&amp;E3&amp;",'"&amp;F3&amp;"');"</f>
        <v>INSERT INTO Operation(operationId,cropId,operationTypeId,operationDate,amount,unit) values (2,12,1,TO_DATE('10/10/2016','DD/MM/YYYY'),20,'un');</v>
      </c>
    </row>
    <row r="4" spans="1:9" x14ac:dyDescent="0.3">
      <c r="A4">
        <v>3</v>
      </c>
      <c r="B4">
        <v>22</v>
      </c>
      <c r="C4" s="8">
        <v>1</v>
      </c>
      <c r="D4" s="1">
        <v>42742</v>
      </c>
      <c r="E4">
        <v>90</v>
      </c>
      <c r="F4" t="s">
        <v>202</v>
      </c>
      <c r="H4" t="str">
        <f t="shared" si="0"/>
        <v>INSERT INTO Operation(operationId,cropId,operationTypeId,operationDate,amount,unit) values (3,22,1,TO_DATE('07/01/2017','DD/MM/YYYY'),90,'un');</v>
      </c>
    </row>
    <row r="5" spans="1:9" x14ac:dyDescent="0.3">
      <c r="A5">
        <v>4</v>
      </c>
      <c r="B5">
        <v>23</v>
      </c>
      <c r="C5" s="8">
        <v>1</v>
      </c>
      <c r="D5" s="1">
        <v>42743</v>
      </c>
      <c r="E5">
        <v>60</v>
      </c>
      <c r="F5" t="s">
        <v>202</v>
      </c>
      <c r="H5" t="str">
        <f t="shared" si="0"/>
        <v>INSERT INTO Operation(operationId,cropId,operationTypeId,operationDate,amount,unit) values (4,23,1,TO_DATE('08/01/2017','DD/MM/YYYY'),60,'un');</v>
      </c>
    </row>
    <row r="6" spans="1:9" x14ac:dyDescent="0.3">
      <c r="A6">
        <v>5</v>
      </c>
      <c r="B6">
        <v>24</v>
      </c>
      <c r="C6" s="8">
        <v>1</v>
      </c>
      <c r="D6" s="1">
        <v>42743</v>
      </c>
      <c r="E6">
        <v>40</v>
      </c>
      <c r="F6" t="s">
        <v>202</v>
      </c>
      <c r="H6" t="str">
        <f t="shared" si="0"/>
        <v>INSERT INTO Operation(operationId,cropId,operationTypeId,operationDate,amount,unit) values (5,24,1,TO_DATE('08/01/2017','DD/MM/YYYY'),40,'un');</v>
      </c>
    </row>
    <row r="7" spans="1:9" x14ac:dyDescent="0.3">
      <c r="A7">
        <v>6</v>
      </c>
      <c r="B7">
        <v>12</v>
      </c>
      <c r="C7" s="8">
        <v>2</v>
      </c>
      <c r="D7" s="1">
        <v>42919</v>
      </c>
      <c r="E7" t="s">
        <v>345</v>
      </c>
      <c r="F7" t="s">
        <v>194</v>
      </c>
      <c r="H7" t="str">
        <f t="shared" si="0"/>
        <v>INSERT INTO Operation(operationId,cropId,operationTypeId,operationDate,amount,unit) values (6,12,2,TO_DATE('03/07/2017','DD/MM/YYYY'),0.4,'m3');</v>
      </c>
    </row>
    <row r="8" spans="1:9" x14ac:dyDescent="0.3">
      <c r="A8">
        <v>7</v>
      </c>
      <c r="B8">
        <v>11</v>
      </c>
      <c r="C8" s="8">
        <v>2</v>
      </c>
      <c r="D8" s="1">
        <v>42919</v>
      </c>
      <c r="E8" t="s">
        <v>346</v>
      </c>
      <c r="F8" t="s">
        <v>194</v>
      </c>
      <c r="H8" t="str">
        <f t="shared" si="0"/>
        <v>INSERT INTO Operation(operationId,cropId,operationTypeId,operationDate,amount,unit) values (7,11,2,TO_DATE('03/07/2017','DD/MM/YYYY'),0.9,'m3');</v>
      </c>
    </row>
    <row r="9" spans="1:9" x14ac:dyDescent="0.3">
      <c r="A9">
        <v>8</v>
      </c>
      <c r="B9">
        <v>22</v>
      </c>
      <c r="C9" s="8">
        <v>2</v>
      </c>
      <c r="D9" s="1">
        <v>42926</v>
      </c>
      <c r="E9">
        <v>3</v>
      </c>
      <c r="F9" t="s">
        <v>194</v>
      </c>
      <c r="H9" t="str">
        <f t="shared" si="0"/>
        <v>INSERT INTO Operation(operationId,cropId,operationTypeId,operationDate,amount,unit) values (8,22,2,TO_DATE('10/07/2017','DD/MM/YYYY'),3,'m3');</v>
      </c>
    </row>
    <row r="10" spans="1:9" x14ac:dyDescent="0.3">
      <c r="A10">
        <v>9</v>
      </c>
      <c r="B10">
        <v>12</v>
      </c>
      <c r="C10" s="8">
        <v>2</v>
      </c>
      <c r="D10" s="1">
        <v>42957</v>
      </c>
      <c r="E10" t="s">
        <v>345</v>
      </c>
      <c r="F10" t="s">
        <v>194</v>
      </c>
      <c r="H10" t="str">
        <f t="shared" si="0"/>
        <v>INSERT INTO Operation(operationId,cropId,operationTypeId,operationDate,amount,unit) values (9,12,2,TO_DATE('10/08/2017','DD/MM/YYYY'),0.4,'m3');</v>
      </c>
    </row>
    <row r="11" spans="1:9" x14ac:dyDescent="0.3">
      <c r="A11">
        <v>10</v>
      </c>
      <c r="B11">
        <v>11</v>
      </c>
      <c r="C11" s="8">
        <v>2</v>
      </c>
      <c r="D11" s="1">
        <v>42957</v>
      </c>
      <c r="E11" t="s">
        <v>346</v>
      </c>
      <c r="F11" t="s">
        <v>194</v>
      </c>
      <c r="H11" t="str">
        <f t="shared" si="0"/>
        <v>INSERT INTO Operation(operationId,cropId,operationTypeId,operationDate,amount,unit) values (10,11,2,TO_DATE('10/08/2017','DD/MM/YYYY'),0.9,'m3');</v>
      </c>
    </row>
    <row r="12" spans="1:9" x14ac:dyDescent="0.3">
      <c r="A12">
        <v>11</v>
      </c>
      <c r="B12">
        <v>23</v>
      </c>
      <c r="C12" s="8">
        <v>2</v>
      </c>
      <c r="D12" s="1">
        <v>42957</v>
      </c>
      <c r="E12" t="s">
        <v>347</v>
      </c>
      <c r="F12" t="s">
        <v>194</v>
      </c>
      <c r="H12" t="str">
        <f t="shared" si="0"/>
        <v>INSERT INTO Operation(operationId,cropId,operationTypeId,operationDate,amount,unit) values (11,23,2,TO_DATE('10/08/2017','DD/MM/YYYY'),3.5,'m3');</v>
      </c>
    </row>
    <row r="13" spans="1:9" x14ac:dyDescent="0.3">
      <c r="A13">
        <v>12</v>
      </c>
      <c r="B13">
        <v>24</v>
      </c>
      <c r="C13" s="8">
        <v>2</v>
      </c>
      <c r="D13" s="1">
        <v>42988</v>
      </c>
      <c r="E13">
        <v>3</v>
      </c>
      <c r="F13" t="s">
        <v>194</v>
      </c>
      <c r="H13" t="str">
        <f t="shared" si="0"/>
        <v>INSERT INTO Operation(operationId,cropId,operationTypeId,operationDate,amount,unit) values (12,24,2,TO_DATE('10/09/2017','DD/MM/YYYY'),3,'m3');</v>
      </c>
    </row>
    <row r="14" spans="1:9" x14ac:dyDescent="0.3">
      <c r="A14">
        <v>13</v>
      </c>
      <c r="B14">
        <v>11</v>
      </c>
      <c r="C14" s="8">
        <v>4</v>
      </c>
      <c r="D14" s="1">
        <v>43043</v>
      </c>
      <c r="E14">
        <v>30</v>
      </c>
      <c r="F14" t="s">
        <v>202</v>
      </c>
      <c r="H14" t="str">
        <f t="shared" si="0"/>
        <v>INSERT INTO Operation(operationId,cropId,operationTypeId,operationDate,amount,unit) values (13,11,4,TO_DATE('04/11/2017','DD/MM/YYYY'),30,'un');</v>
      </c>
    </row>
    <row r="15" spans="1:9" x14ac:dyDescent="0.3">
      <c r="A15">
        <v>14</v>
      </c>
      <c r="B15">
        <v>12</v>
      </c>
      <c r="C15" s="8">
        <v>4</v>
      </c>
      <c r="D15" s="1">
        <v>43043</v>
      </c>
      <c r="E15">
        <v>20</v>
      </c>
      <c r="F15" t="s">
        <v>202</v>
      </c>
      <c r="H15" t="str">
        <f t="shared" si="0"/>
        <v>INSERT INTO Operation(operationId,cropId,operationTypeId,operationDate,amount,unit) values (14,12,4,TO_DATE('04/11/2017','DD/MM/YYYY'),20,'un');</v>
      </c>
    </row>
    <row r="16" spans="1:9" x14ac:dyDescent="0.3">
      <c r="A16">
        <v>15</v>
      </c>
      <c r="B16">
        <v>11</v>
      </c>
      <c r="C16" s="8">
        <v>3</v>
      </c>
      <c r="D16" s="1">
        <v>43079</v>
      </c>
      <c r="E16">
        <v>15</v>
      </c>
      <c r="F16" t="s">
        <v>219</v>
      </c>
      <c r="H16" t="str">
        <f t="shared" si="0"/>
        <v>INSERT INTO Operation(operationId,cropId,operationTypeId,operationDate,amount,unit) values (15,11,3,TO_DATE('10/12/2017','DD/MM/YYYY'),15,'kg');</v>
      </c>
    </row>
    <row r="17" spans="1:8" x14ac:dyDescent="0.3">
      <c r="A17">
        <v>16</v>
      </c>
      <c r="B17">
        <v>12</v>
      </c>
      <c r="C17" s="8">
        <v>3</v>
      </c>
      <c r="D17" s="1">
        <v>43079</v>
      </c>
      <c r="E17">
        <v>10</v>
      </c>
      <c r="F17" t="s">
        <v>219</v>
      </c>
      <c r="H17" t="str">
        <f t="shared" si="0"/>
        <v>INSERT INTO Operation(operationId,cropId,operationTypeId,operationDate,amount,unit) values (16,12,3,TO_DATE('10/12/2017','DD/MM/YYYY'),10,'kg');</v>
      </c>
    </row>
    <row r="18" spans="1:8" x14ac:dyDescent="0.3">
      <c r="A18">
        <v>17</v>
      </c>
      <c r="B18">
        <v>22</v>
      </c>
      <c r="C18" s="8">
        <v>4</v>
      </c>
      <c r="D18" s="1">
        <v>43107</v>
      </c>
      <c r="E18">
        <v>90</v>
      </c>
      <c r="F18" t="s">
        <v>202</v>
      </c>
      <c r="H18" t="str">
        <f t="shared" si="0"/>
        <v>INSERT INTO Operation(operationId,cropId,operationTypeId,operationDate,amount,unit) values (17,22,4,TO_DATE('07/01/2018','DD/MM/YYYY'),90,'un');</v>
      </c>
    </row>
    <row r="19" spans="1:8" x14ac:dyDescent="0.3">
      <c r="A19">
        <v>18</v>
      </c>
      <c r="B19">
        <v>23</v>
      </c>
      <c r="C19" s="8">
        <v>4</v>
      </c>
      <c r="D19" s="1">
        <v>43108</v>
      </c>
      <c r="E19">
        <v>60</v>
      </c>
      <c r="F19" t="s">
        <v>202</v>
      </c>
      <c r="H19" t="str">
        <f t="shared" si="0"/>
        <v>INSERT INTO Operation(operationId,cropId,operationTypeId,operationDate,amount,unit) values (18,23,4,TO_DATE('08/01/2018','DD/MM/YYYY'),60,'un');</v>
      </c>
    </row>
    <row r="20" spans="1:8" x14ac:dyDescent="0.3">
      <c r="A20">
        <v>19</v>
      </c>
      <c r="B20">
        <v>24</v>
      </c>
      <c r="C20" s="8">
        <v>4</v>
      </c>
      <c r="D20" s="1">
        <v>43108</v>
      </c>
      <c r="E20">
        <v>40</v>
      </c>
      <c r="F20" t="s">
        <v>202</v>
      </c>
      <c r="H20" t="str">
        <f t="shared" si="0"/>
        <v>INSERT INTO Operation(operationId,cropId,operationTypeId,operationDate,amount,unit) values (19,24,4,TO_DATE('08/01/2018','DD/MM/YYYY'),40,'un');</v>
      </c>
    </row>
    <row r="21" spans="1:8" x14ac:dyDescent="0.3">
      <c r="A21">
        <v>20</v>
      </c>
      <c r="B21">
        <v>26</v>
      </c>
      <c r="C21" s="8">
        <v>1</v>
      </c>
      <c r="D21" s="1">
        <v>43110</v>
      </c>
      <c r="E21">
        <v>500</v>
      </c>
      <c r="F21" t="s">
        <v>202</v>
      </c>
      <c r="H21" t="str">
        <f t="shared" si="0"/>
        <v>INSERT INTO Operation(operationId,cropId,operationTypeId,operationDate,amount,unit) values (20,26,1,TO_DATE('10/01/2018','DD/MM/YYYY'),500,'un');</v>
      </c>
    </row>
    <row r="22" spans="1:8" x14ac:dyDescent="0.3">
      <c r="A22">
        <v>21</v>
      </c>
      <c r="B22">
        <v>27</v>
      </c>
      <c r="C22" s="8">
        <v>1</v>
      </c>
      <c r="D22" s="1">
        <v>43111</v>
      </c>
      <c r="E22">
        <v>700</v>
      </c>
      <c r="F22" t="s">
        <v>202</v>
      </c>
      <c r="H22" t="str">
        <f t="shared" si="0"/>
        <v>INSERT INTO Operation(operationId,cropId,operationTypeId,operationDate,amount,unit) values (21,27,1,TO_DATE('11/01/2018','DD/MM/YYYY'),700,'un');</v>
      </c>
    </row>
    <row r="23" spans="1:8" x14ac:dyDescent="0.3">
      <c r="A23">
        <v>22</v>
      </c>
      <c r="B23">
        <v>22</v>
      </c>
      <c r="C23" s="8">
        <v>3</v>
      </c>
      <c r="D23" s="1">
        <v>43137</v>
      </c>
      <c r="E23">
        <v>10</v>
      </c>
      <c r="F23" t="s">
        <v>219</v>
      </c>
      <c r="H23" t="str">
        <f t="shared" si="0"/>
        <v>INSERT INTO Operation(operationId,cropId,operationTypeId,operationDate,amount,unit) values (22,22,3,TO_DATE('06/02/2018','DD/MM/YYYY'),10,'kg');</v>
      </c>
    </row>
    <row r="24" spans="1:8" x14ac:dyDescent="0.3">
      <c r="A24">
        <v>23</v>
      </c>
      <c r="B24">
        <v>23</v>
      </c>
      <c r="C24" s="8">
        <v>3</v>
      </c>
      <c r="D24" s="1">
        <v>43137</v>
      </c>
      <c r="E24">
        <v>6</v>
      </c>
      <c r="F24" t="s">
        <v>219</v>
      </c>
      <c r="H24" t="str">
        <f t="shared" si="0"/>
        <v>INSERT INTO Operation(operationId,cropId,operationTypeId,operationDate,amount,unit) values (23,23,3,TO_DATE('06/02/2018','DD/MM/YYYY'),6,'kg');</v>
      </c>
    </row>
    <row r="25" spans="1:8" x14ac:dyDescent="0.3">
      <c r="A25">
        <v>24</v>
      </c>
      <c r="B25">
        <v>24</v>
      </c>
      <c r="C25" s="8">
        <v>3</v>
      </c>
      <c r="D25" s="1">
        <v>43137</v>
      </c>
      <c r="E25">
        <v>5</v>
      </c>
      <c r="F25" t="s">
        <v>219</v>
      </c>
      <c r="H25" t="str">
        <f t="shared" si="0"/>
        <v>INSERT INTO Operation(operationId,cropId,operationTypeId,operationDate,amount,unit) values (24,24,3,TO_DATE('06/02/2018','DD/MM/YYYY'),5,'kg');</v>
      </c>
    </row>
    <row r="26" spans="1:8" x14ac:dyDescent="0.3">
      <c r="A26">
        <v>25</v>
      </c>
      <c r="B26">
        <v>12</v>
      </c>
      <c r="C26" s="8">
        <v>2</v>
      </c>
      <c r="D26" s="1">
        <v>43284</v>
      </c>
      <c r="E26">
        <v>1</v>
      </c>
      <c r="F26" t="s">
        <v>194</v>
      </c>
      <c r="H26" t="str">
        <f t="shared" si="0"/>
        <v>INSERT INTO Operation(operationId,cropId,operationTypeId,operationDate,amount,unit) values (25,12,2,TO_DATE('03/07/2018','DD/MM/YYYY'),1,'m3');</v>
      </c>
    </row>
    <row r="27" spans="1:8" x14ac:dyDescent="0.3">
      <c r="A27">
        <v>26</v>
      </c>
      <c r="B27">
        <v>11</v>
      </c>
      <c r="C27" s="8">
        <v>2</v>
      </c>
      <c r="D27" s="1">
        <v>43284</v>
      </c>
      <c r="E27" t="s">
        <v>348</v>
      </c>
      <c r="F27" t="s">
        <v>194</v>
      </c>
      <c r="H27" t="str">
        <f t="shared" si="0"/>
        <v>INSERT INTO Operation(operationId,cropId,operationTypeId,operationDate,amount,unit) values (26,11,2,TO_DATE('03/07/2018','DD/MM/YYYY'),1.5,'m3');</v>
      </c>
    </row>
    <row r="28" spans="1:8" x14ac:dyDescent="0.3">
      <c r="A28">
        <v>27</v>
      </c>
      <c r="B28">
        <v>22</v>
      </c>
      <c r="C28" s="8">
        <v>2</v>
      </c>
      <c r="D28" s="1">
        <v>43291</v>
      </c>
      <c r="E28" t="s">
        <v>347</v>
      </c>
      <c r="F28" t="s">
        <v>194</v>
      </c>
      <c r="H28" t="str">
        <f t="shared" si="0"/>
        <v>INSERT INTO Operation(operationId,cropId,operationTypeId,operationDate,amount,unit) values (27,22,2,TO_DATE('10/07/2018','DD/MM/YYYY'),3.5,'m3');</v>
      </c>
    </row>
    <row r="29" spans="1:8" x14ac:dyDescent="0.3">
      <c r="A29">
        <v>28</v>
      </c>
      <c r="B29">
        <v>26</v>
      </c>
      <c r="C29" s="8">
        <v>2</v>
      </c>
      <c r="D29" s="1">
        <v>43291</v>
      </c>
      <c r="E29">
        <v>6</v>
      </c>
      <c r="F29" t="s">
        <v>194</v>
      </c>
      <c r="H29" t="str">
        <f t="shared" si="0"/>
        <v>INSERT INTO Operation(operationId,cropId,operationTypeId,operationDate,amount,unit) values (28,26,2,TO_DATE('10/07/2018','DD/MM/YYYY'),6,'m3');</v>
      </c>
    </row>
    <row r="30" spans="1:8" x14ac:dyDescent="0.3">
      <c r="A30">
        <v>29</v>
      </c>
      <c r="B30">
        <v>12</v>
      </c>
      <c r="C30" s="8">
        <v>2</v>
      </c>
      <c r="D30" s="1">
        <v>43322</v>
      </c>
      <c r="E30">
        <v>1</v>
      </c>
      <c r="F30" t="s">
        <v>194</v>
      </c>
      <c r="H30" t="str">
        <f t="shared" si="0"/>
        <v>INSERT INTO Operation(operationId,cropId,operationTypeId,operationDate,amount,unit) values (29,12,2,TO_DATE('10/08/2018','DD/MM/YYYY'),1,'m3');</v>
      </c>
    </row>
    <row r="31" spans="1:8" x14ac:dyDescent="0.3">
      <c r="A31">
        <v>30</v>
      </c>
      <c r="B31">
        <v>11</v>
      </c>
      <c r="C31" s="8">
        <v>2</v>
      </c>
      <c r="D31" s="1">
        <v>43322</v>
      </c>
      <c r="E31" t="s">
        <v>348</v>
      </c>
      <c r="F31" t="s">
        <v>194</v>
      </c>
      <c r="H31" t="str">
        <f t="shared" si="0"/>
        <v>INSERT INTO Operation(operationId,cropId,operationTypeId,operationDate,amount,unit) values (30,11,2,TO_DATE('10/08/2018','DD/MM/YYYY'),1.5,'m3');</v>
      </c>
    </row>
    <row r="32" spans="1:8" x14ac:dyDescent="0.3">
      <c r="A32">
        <v>31</v>
      </c>
      <c r="B32">
        <v>23</v>
      </c>
      <c r="C32" s="8">
        <v>2</v>
      </c>
      <c r="D32" s="1">
        <v>43322</v>
      </c>
      <c r="E32">
        <v>4</v>
      </c>
      <c r="F32" t="s">
        <v>194</v>
      </c>
      <c r="H32" t="str">
        <f t="shared" si="0"/>
        <v>INSERT INTO Operation(operationId,cropId,operationTypeId,operationDate,amount,unit) values (31,23,2,TO_DATE('10/08/2018','DD/MM/YYYY'),4,'m3');</v>
      </c>
    </row>
    <row r="33" spans="1:8" x14ac:dyDescent="0.3">
      <c r="A33">
        <v>32</v>
      </c>
      <c r="B33">
        <v>27</v>
      </c>
      <c r="C33" s="8">
        <v>2</v>
      </c>
      <c r="D33" s="1">
        <v>43323</v>
      </c>
      <c r="E33">
        <v>7</v>
      </c>
      <c r="F33" t="s">
        <v>194</v>
      </c>
      <c r="H33" t="str">
        <f t="shared" si="0"/>
        <v>INSERT INTO Operation(operationId,cropId,operationTypeId,operationDate,amount,unit) values (32,27,2,TO_DATE('11/08/2018','DD/MM/YYYY'),7,'m3');</v>
      </c>
    </row>
    <row r="34" spans="1:8" x14ac:dyDescent="0.3">
      <c r="A34">
        <v>33</v>
      </c>
      <c r="B34">
        <v>24</v>
      </c>
      <c r="C34" s="8">
        <v>2</v>
      </c>
      <c r="D34" s="1">
        <v>43345</v>
      </c>
      <c r="E34">
        <v>4</v>
      </c>
      <c r="F34" t="s">
        <v>194</v>
      </c>
      <c r="H34" t="str">
        <f t="shared" si="0"/>
        <v>INSERT INTO Operation(operationId,cropId,operationTypeId,operationDate,amount,unit) values (33,24,2,TO_DATE('02/09/2018','DD/MM/YYYY'),4,'m3');</v>
      </c>
    </row>
    <row r="35" spans="1:8" x14ac:dyDescent="0.3">
      <c r="A35">
        <v>34</v>
      </c>
      <c r="B35">
        <v>22</v>
      </c>
      <c r="C35" s="8">
        <v>2</v>
      </c>
      <c r="D35" s="1">
        <v>43353</v>
      </c>
      <c r="E35">
        <v>4</v>
      </c>
      <c r="F35" t="s">
        <v>194</v>
      </c>
      <c r="H35" t="str">
        <f t="shared" si="0"/>
        <v>INSERT INTO Operation(operationId,cropId,operationTypeId,operationDate,amount,unit) values (34,22,2,TO_DATE('10/09/2018','DD/MM/YYYY'),4,'m3');</v>
      </c>
    </row>
    <row r="36" spans="1:8" x14ac:dyDescent="0.3">
      <c r="A36">
        <v>35</v>
      </c>
      <c r="B36">
        <v>11</v>
      </c>
      <c r="C36" s="8">
        <v>4</v>
      </c>
      <c r="D36" s="1">
        <v>43421</v>
      </c>
      <c r="E36">
        <v>30</v>
      </c>
      <c r="F36" t="s">
        <v>202</v>
      </c>
      <c r="H36" t="str">
        <f t="shared" si="0"/>
        <v>INSERT INTO Operation(operationId,cropId,operationTypeId,operationDate,amount,unit) values (35,11,4,TO_DATE('17/11/2018','DD/MM/YYYY'),30,'un');</v>
      </c>
    </row>
    <row r="37" spans="1:8" x14ac:dyDescent="0.3">
      <c r="A37">
        <v>36</v>
      </c>
      <c r="B37">
        <v>12</v>
      </c>
      <c r="C37" s="8">
        <v>4</v>
      </c>
      <c r="D37" s="1">
        <v>43421</v>
      </c>
      <c r="E37">
        <v>20</v>
      </c>
      <c r="F37" t="s">
        <v>202</v>
      </c>
      <c r="H37" t="str">
        <f t="shared" si="0"/>
        <v>INSERT INTO Operation(operationId,cropId,operationTypeId,operationDate,amount,unit) values (36,12,4,TO_DATE('17/11/2018','DD/MM/YYYY'),20,'un');</v>
      </c>
    </row>
    <row r="38" spans="1:8" x14ac:dyDescent="0.3">
      <c r="A38">
        <v>37</v>
      </c>
      <c r="B38">
        <v>25</v>
      </c>
      <c r="C38" s="8">
        <v>1</v>
      </c>
      <c r="D38" s="1">
        <v>43444</v>
      </c>
      <c r="E38">
        <v>30</v>
      </c>
      <c r="F38" t="s">
        <v>202</v>
      </c>
      <c r="H38" t="str">
        <f t="shared" si="0"/>
        <v>INSERT INTO Operation(operationId,cropId,operationTypeId,operationDate,amount,unit) values (37,25,1,TO_DATE('10/12/2018','DD/MM/YYYY'),30,'un');</v>
      </c>
    </row>
    <row r="39" spans="1:8" x14ac:dyDescent="0.3">
      <c r="A39">
        <v>38</v>
      </c>
      <c r="B39">
        <v>26</v>
      </c>
      <c r="C39" s="8">
        <v>4</v>
      </c>
      <c r="D39" s="1">
        <v>43450</v>
      </c>
      <c r="E39">
        <v>500</v>
      </c>
      <c r="F39" t="s">
        <v>202</v>
      </c>
      <c r="H39" t="str">
        <f t="shared" si="0"/>
        <v>INSERT INTO Operation(operationId,cropId,operationTypeId,operationDate,amount,unit) values (38,26,4,TO_DATE('16/12/2018','DD/MM/YYYY'),500,'un');</v>
      </c>
    </row>
    <row r="40" spans="1:8" x14ac:dyDescent="0.3">
      <c r="A40">
        <v>39</v>
      </c>
      <c r="B40">
        <v>27</v>
      </c>
      <c r="C40" s="8">
        <v>4</v>
      </c>
      <c r="D40" s="1">
        <v>43452</v>
      </c>
      <c r="E40">
        <v>700</v>
      </c>
      <c r="F40" t="s">
        <v>202</v>
      </c>
      <c r="H40" t="str">
        <f t="shared" si="0"/>
        <v>INSERT INTO Operation(operationId,cropId,operationTypeId,operationDate,amount,unit) values (39,27,4,TO_DATE('18/12/2018','DD/MM/YYYY'),700,'un');</v>
      </c>
    </row>
    <row r="41" spans="1:8" x14ac:dyDescent="0.3">
      <c r="A41">
        <v>40</v>
      </c>
      <c r="B41">
        <v>22</v>
      </c>
      <c r="C41" s="8">
        <v>4</v>
      </c>
      <c r="D41" s="1">
        <v>43472</v>
      </c>
      <c r="E41">
        <v>90</v>
      </c>
      <c r="F41" t="s">
        <v>202</v>
      </c>
      <c r="H41" t="str">
        <f t="shared" si="0"/>
        <v>INSERT INTO Operation(operationId,cropId,operationTypeId,operationDate,amount,unit) values (40,22,4,TO_DATE('07/01/2019','DD/MM/YYYY'),90,'un');</v>
      </c>
    </row>
    <row r="42" spans="1:8" x14ac:dyDescent="0.3">
      <c r="A42">
        <v>41</v>
      </c>
      <c r="B42">
        <v>23</v>
      </c>
      <c r="C42" s="8">
        <v>4</v>
      </c>
      <c r="D42" s="1">
        <v>43473</v>
      </c>
      <c r="E42">
        <v>60</v>
      </c>
      <c r="F42" t="s">
        <v>202</v>
      </c>
      <c r="H42" t="str">
        <f t="shared" si="0"/>
        <v>INSERT INTO Operation(operationId,cropId,operationTypeId,operationDate,amount,unit) values (41,23,4,TO_DATE('08/01/2019','DD/MM/YYYY'),60,'un');</v>
      </c>
    </row>
    <row r="43" spans="1:8" x14ac:dyDescent="0.3">
      <c r="A43">
        <v>42</v>
      </c>
      <c r="B43">
        <v>24</v>
      </c>
      <c r="C43" s="8">
        <v>4</v>
      </c>
      <c r="D43" s="1">
        <v>43473</v>
      </c>
      <c r="E43">
        <v>40</v>
      </c>
      <c r="F43" t="s">
        <v>202</v>
      </c>
      <c r="H43" t="str">
        <f t="shared" si="0"/>
        <v>INSERT INTO Operation(operationId,cropId,operationTypeId,operationDate,amount,unit) values (42,24,4,TO_DATE('08/01/2019','DD/MM/YYYY'),40,'un');</v>
      </c>
    </row>
    <row r="44" spans="1:8" x14ac:dyDescent="0.3">
      <c r="A44">
        <v>43</v>
      </c>
      <c r="B44">
        <v>26</v>
      </c>
      <c r="C44" s="8">
        <v>5</v>
      </c>
      <c r="D44" s="1">
        <v>43485</v>
      </c>
      <c r="E44">
        <v>2</v>
      </c>
      <c r="F44" t="s">
        <v>219</v>
      </c>
      <c r="H44" t="str">
        <f t="shared" si="0"/>
        <v>INSERT INTO Operation(operationId,cropId,operationTypeId,operationDate,amount,unit) values (43,26,5,TO_DATE('20/01/2019','DD/MM/YYYY'),2,'kg');</v>
      </c>
    </row>
    <row r="45" spans="1:8" x14ac:dyDescent="0.3">
      <c r="A45">
        <v>44</v>
      </c>
      <c r="B45">
        <v>27</v>
      </c>
      <c r="C45" s="8">
        <v>5</v>
      </c>
      <c r="D45" s="1">
        <v>43485</v>
      </c>
      <c r="E45" t="s">
        <v>349</v>
      </c>
      <c r="F45" t="s">
        <v>219</v>
      </c>
      <c r="H45" t="str">
        <f t="shared" si="0"/>
        <v>INSERT INTO Operation(operationId,cropId,operationTypeId,operationDate,amount,unit) values (44,27,5,TO_DATE('20/01/2019','DD/MM/YYYY'),2.5,'kg');</v>
      </c>
    </row>
    <row r="46" spans="1:8" x14ac:dyDescent="0.3">
      <c r="A46">
        <v>45</v>
      </c>
      <c r="B46">
        <v>22</v>
      </c>
      <c r="C46" s="8">
        <v>3</v>
      </c>
      <c r="D46" s="1">
        <v>43502</v>
      </c>
      <c r="E46">
        <v>10</v>
      </c>
      <c r="F46" t="s">
        <v>219</v>
      </c>
      <c r="H46" t="str">
        <f t="shared" si="0"/>
        <v>INSERT INTO Operation(operationId,cropId,operationTypeId,operationDate,amount,unit) values (45,22,3,TO_DATE('06/02/2019','DD/MM/YYYY'),10,'kg');</v>
      </c>
    </row>
    <row r="47" spans="1:8" x14ac:dyDescent="0.3">
      <c r="A47">
        <v>46</v>
      </c>
      <c r="B47">
        <v>23</v>
      </c>
      <c r="C47" s="8">
        <v>3</v>
      </c>
      <c r="D47" s="1">
        <v>43502</v>
      </c>
      <c r="E47">
        <v>5</v>
      </c>
      <c r="F47" t="s">
        <v>219</v>
      </c>
      <c r="H47" t="str">
        <f t="shared" si="0"/>
        <v>INSERT INTO Operation(operationId,cropId,operationTypeId,operationDate,amount,unit) values (46,23,3,TO_DATE('06/02/2019','DD/MM/YYYY'),5,'kg');</v>
      </c>
    </row>
    <row r="48" spans="1:8" x14ac:dyDescent="0.3">
      <c r="A48">
        <v>47</v>
      </c>
      <c r="B48">
        <v>24</v>
      </c>
      <c r="C48" s="8">
        <v>3</v>
      </c>
      <c r="D48" s="1">
        <v>43502</v>
      </c>
      <c r="E48">
        <v>7</v>
      </c>
      <c r="F48" t="s">
        <v>219</v>
      </c>
      <c r="H48" t="str">
        <f t="shared" si="0"/>
        <v>INSERT INTO Operation(operationId,cropId,operationTypeId,operationDate,amount,unit) values (47,24,3,TO_DATE('06/02/2019','DD/MM/YYYY'),7,'kg');</v>
      </c>
    </row>
    <row r="49" spans="1:8" x14ac:dyDescent="0.3">
      <c r="A49">
        <v>48</v>
      </c>
      <c r="B49">
        <v>12</v>
      </c>
      <c r="C49">
        <v>1</v>
      </c>
      <c r="D49" s="1">
        <v>43649</v>
      </c>
      <c r="E49">
        <v>1</v>
      </c>
      <c r="F49" t="s">
        <v>194</v>
      </c>
      <c r="H49" t="str">
        <f t="shared" si="0"/>
        <v>INSERT INTO Operation(operationId,cropId,operationTypeId,operationDate,amount,unit) values (48,12,1,TO_DATE('03/07/2019','DD/MM/YYYY'),1,'m3');</v>
      </c>
    </row>
    <row r="50" spans="1:8" x14ac:dyDescent="0.3">
      <c r="A50">
        <v>49</v>
      </c>
      <c r="B50">
        <v>11</v>
      </c>
      <c r="C50">
        <v>1</v>
      </c>
      <c r="D50" s="1">
        <v>43649</v>
      </c>
      <c r="E50" t="s">
        <v>348</v>
      </c>
      <c r="F50" t="s">
        <v>194</v>
      </c>
      <c r="H50" t="str">
        <f t="shared" si="0"/>
        <v>INSERT INTO Operation(operationId,cropId,operationTypeId,operationDate,amount,unit) values (49,11,1,TO_DATE('03/07/2019','DD/MM/YYYY'),1.5,'m3');</v>
      </c>
    </row>
    <row r="51" spans="1:8" x14ac:dyDescent="0.3">
      <c r="A51">
        <v>50</v>
      </c>
      <c r="B51">
        <v>25</v>
      </c>
      <c r="C51">
        <v>1</v>
      </c>
      <c r="D51" s="1">
        <v>43649</v>
      </c>
      <c r="E51">
        <v>4</v>
      </c>
      <c r="F51" t="s">
        <v>194</v>
      </c>
      <c r="H51" t="str">
        <f t="shared" si="0"/>
        <v>INSERT INTO Operation(operationId,cropId,operationTypeId,operationDate,amount,unit) values (50,25,1,TO_DATE('03/07/2019','DD/MM/YYYY'),4,'m3');</v>
      </c>
    </row>
    <row r="52" spans="1:8" x14ac:dyDescent="0.3">
      <c r="A52">
        <v>51</v>
      </c>
      <c r="B52">
        <v>26</v>
      </c>
      <c r="C52">
        <v>1</v>
      </c>
      <c r="D52" s="1">
        <v>43656</v>
      </c>
      <c r="E52">
        <v>6</v>
      </c>
      <c r="F52" t="s">
        <v>194</v>
      </c>
      <c r="H52" t="str">
        <f t="shared" si="0"/>
        <v>INSERT INTO Operation(operationId,cropId,operationTypeId,operationDate,amount,unit) values (51,26,1,TO_DATE('10/07/2019','DD/MM/YYYY'),6,'m3');</v>
      </c>
    </row>
    <row r="53" spans="1:8" x14ac:dyDescent="0.3">
      <c r="A53">
        <v>52</v>
      </c>
      <c r="B53">
        <v>12</v>
      </c>
      <c r="C53">
        <v>1</v>
      </c>
      <c r="D53" s="1">
        <v>43687</v>
      </c>
      <c r="E53">
        <v>1</v>
      </c>
      <c r="F53" t="s">
        <v>194</v>
      </c>
      <c r="H53" t="str">
        <f t="shared" si="0"/>
        <v>INSERT INTO Operation(operationId,cropId,operationTypeId,operationDate,amount,unit) values (52,12,1,TO_DATE('10/08/2019','DD/MM/YYYY'),1,'m3');</v>
      </c>
    </row>
    <row r="54" spans="1:8" x14ac:dyDescent="0.3">
      <c r="A54">
        <v>53</v>
      </c>
      <c r="B54">
        <v>11</v>
      </c>
      <c r="C54">
        <v>1</v>
      </c>
      <c r="D54" s="1">
        <v>43687</v>
      </c>
      <c r="E54" t="s">
        <v>348</v>
      </c>
      <c r="F54" t="s">
        <v>194</v>
      </c>
      <c r="H54" t="str">
        <f t="shared" si="0"/>
        <v>INSERT INTO Operation(operationId,cropId,operationTypeId,operationDate,amount,unit) values (53,11,1,TO_DATE('10/08/2019','DD/MM/YYYY'),1.5,'m3');</v>
      </c>
    </row>
    <row r="55" spans="1:8" x14ac:dyDescent="0.3">
      <c r="A55">
        <v>54</v>
      </c>
      <c r="B55">
        <v>22</v>
      </c>
      <c r="C55">
        <v>1</v>
      </c>
      <c r="D55" s="1">
        <v>43687</v>
      </c>
      <c r="E55" t="s">
        <v>350</v>
      </c>
      <c r="F55" t="s">
        <v>194</v>
      </c>
      <c r="H55" t="str">
        <f t="shared" si="0"/>
        <v>INSERT INTO Operation(operationId,cropId,operationTypeId,operationDate,amount,unit) values (54,22,1,TO_DATE('10/08/2019','DD/MM/YYYY'),4.5,'m3');</v>
      </c>
    </row>
    <row r="56" spans="1:8" x14ac:dyDescent="0.3">
      <c r="A56">
        <v>55</v>
      </c>
      <c r="B56">
        <v>27</v>
      </c>
      <c r="C56">
        <v>1</v>
      </c>
      <c r="D56" s="1">
        <v>43688</v>
      </c>
      <c r="E56">
        <v>7</v>
      </c>
      <c r="F56" t="s">
        <v>194</v>
      </c>
      <c r="H56" t="str">
        <f t="shared" si="0"/>
        <v>INSERT INTO Operation(operationId,cropId,operationTypeId,operationDate,amount,unit) values (55,27,1,TO_DATE('11/08/2019','DD/MM/YYYY'),7,'m3');</v>
      </c>
    </row>
    <row r="57" spans="1:8" x14ac:dyDescent="0.3">
      <c r="A57">
        <v>56</v>
      </c>
      <c r="B57">
        <v>11</v>
      </c>
      <c r="C57">
        <v>4</v>
      </c>
      <c r="D57" s="1">
        <v>43784</v>
      </c>
      <c r="E57">
        <v>30</v>
      </c>
      <c r="F57" t="s">
        <v>202</v>
      </c>
      <c r="H57" t="str">
        <f t="shared" si="0"/>
        <v>INSERT INTO Operation(operationId,cropId,operationTypeId,operationDate,amount,unit) values (56,11,4,TO_DATE('15/11/2019','DD/MM/YYYY'),30,'un');</v>
      </c>
    </row>
    <row r="58" spans="1:8" x14ac:dyDescent="0.3">
      <c r="A58">
        <v>57</v>
      </c>
      <c r="B58">
        <v>12</v>
      </c>
      <c r="C58">
        <v>4</v>
      </c>
      <c r="D58" s="1">
        <v>43784</v>
      </c>
      <c r="E58">
        <v>20</v>
      </c>
      <c r="F58" t="s">
        <v>202</v>
      </c>
      <c r="H58" t="str">
        <f t="shared" si="0"/>
        <v>INSERT INTO Operation(operationId,cropId,operationTypeId,operationDate,amount,unit) values (57,12,4,TO_DATE('15/11/2019','DD/MM/YYYY'),20,'un');</v>
      </c>
    </row>
    <row r="59" spans="1:8" x14ac:dyDescent="0.3">
      <c r="A59">
        <v>58</v>
      </c>
      <c r="B59">
        <v>26</v>
      </c>
      <c r="C59">
        <v>4</v>
      </c>
      <c r="D59" s="1">
        <v>43815</v>
      </c>
      <c r="E59">
        <v>500</v>
      </c>
      <c r="F59" t="s">
        <v>202</v>
      </c>
      <c r="H59" t="str">
        <f t="shared" si="0"/>
        <v>INSERT INTO Operation(operationId,cropId,operationTypeId,operationDate,amount,unit) values (58,26,4,TO_DATE('16/12/2019','DD/MM/YYYY'),500,'un');</v>
      </c>
    </row>
    <row r="60" spans="1:8" x14ac:dyDescent="0.3">
      <c r="A60">
        <v>59</v>
      </c>
      <c r="B60">
        <v>27</v>
      </c>
      <c r="C60">
        <v>4</v>
      </c>
      <c r="D60" s="1">
        <v>43817</v>
      </c>
      <c r="E60">
        <v>700</v>
      </c>
      <c r="F60" t="s">
        <v>202</v>
      </c>
      <c r="H60" t="str">
        <f t="shared" si="0"/>
        <v>INSERT INTO Operation(operationId,cropId,operationTypeId,operationDate,amount,unit) values (59,27,4,TO_DATE('18/12/2019','DD/MM/YYYY'),700,'un');</v>
      </c>
    </row>
    <row r="61" spans="1:8" x14ac:dyDescent="0.3">
      <c r="A61">
        <v>60</v>
      </c>
      <c r="B61">
        <v>26</v>
      </c>
      <c r="C61">
        <v>5</v>
      </c>
      <c r="D61" s="1">
        <v>43850</v>
      </c>
      <c r="E61">
        <v>2</v>
      </c>
      <c r="F61" t="s">
        <v>219</v>
      </c>
      <c r="H61" t="str">
        <f t="shared" si="0"/>
        <v>INSERT INTO Operation(operationId,cropId,operationTypeId,operationDate,amount,unit) values (60,26,5,TO_DATE('20/01/2020','DD/MM/YYYY'),2,'kg');</v>
      </c>
    </row>
    <row r="62" spans="1:8" x14ac:dyDescent="0.3">
      <c r="A62">
        <v>61</v>
      </c>
      <c r="B62">
        <v>27</v>
      </c>
      <c r="C62">
        <v>5</v>
      </c>
      <c r="D62" s="1">
        <v>43850</v>
      </c>
      <c r="E62" t="s">
        <v>349</v>
      </c>
      <c r="F62" t="s">
        <v>219</v>
      </c>
      <c r="H62" t="str">
        <f t="shared" si="0"/>
        <v>INSERT INTO Operation(operationId,cropId,operationTypeId,operationDate,amount,unit) values (61,27,5,TO_DATE('20/01/2020','DD/MM/YYYY'),2.5,'kg');</v>
      </c>
    </row>
    <row r="63" spans="1:8" x14ac:dyDescent="0.3">
      <c r="A63">
        <v>62</v>
      </c>
      <c r="B63">
        <v>13</v>
      </c>
      <c r="C63">
        <v>6</v>
      </c>
      <c r="D63" s="1">
        <v>43902</v>
      </c>
      <c r="E63" t="s">
        <v>346</v>
      </c>
      <c r="F63" t="s">
        <v>219</v>
      </c>
      <c r="H63" t="str">
        <f t="shared" si="0"/>
        <v>INSERT INTO Operation(operationId,cropId,operationTypeId,operationDate,amount,unit) values (62,13,6,TO_DATE('12/03/2020','DD/MM/YYYY'),0.9,'kg');</v>
      </c>
    </row>
    <row r="64" spans="1:8" x14ac:dyDescent="0.3">
      <c r="A64">
        <v>63</v>
      </c>
      <c r="B64">
        <v>5</v>
      </c>
      <c r="C64">
        <v>6</v>
      </c>
      <c r="D64" s="1">
        <v>43926</v>
      </c>
      <c r="E64" t="s">
        <v>351</v>
      </c>
      <c r="F64" t="s">
        <v>180</v>
      </c>
      <c r="H64" t="str">
        <f t="shared" si="0"/>
        <v>INSERT INTO Operation(operationId,cropId,operationTypeId,operationDate,amount,unit) values (63,5,6,TO_DATE('05/04/2020','DD/MM/YYYY'),1.2,'ha');</v>
      </c>
    </row>
    <row r="65" spans="1:8" x14ac:dyDescent="0.3">
      <c r="A65">
        <v>64</v>
      </c>
      <c r="B65">
        <v>13</v>
      </c>
      <c r="C65">
        <v>7</v>
      </c>
      <c r="D65" s="1">
        <v>43956</v>
      </c>
      <c r="E65">
        <v>2200</v>
      </c>
      <c r="F65" t="s">
        <v>219</v>
      </c>
      <c r="H65" t="str">
        <f t="shared" si="0"/>
        <v>INSERT INTO Operation(operationId,cropId,operationTypeId,operationDate,amount,unit) values (64,13,7,TO_DATE('05/05/2020','DD/MM/YYYY'),2200,'kg');</v>
      </c>
    </row>
    <row r="66" spans="1:8" x14ac:dyDescent="0.3">
      <c r="A66">
        <v>65</v>
      </c>
      <c r="B66">
        <v>13</v>
      </c>
      <c r="C66">
        <v>7</v>
      </c>
      <c r="D66" s="1">
        <v>43966</v>
      </c>
      <c r="E66">
        <v>1400</v>
      </c>
      <c r="F66" t="s">
        <v>219</v>
      </c>
      <c r="H66" t="str">
        <f t="shared" si="0"/>
        <v>INSERT INTO Operation(operationId,cropId,operationTypeId,operationDate,amount,unit) values (65,13,7,TO_DATE('15/05/2020','DD/MM/YYYY'),1400,'kg');</v>
      </c>
    </row>
    <row r="67" spans="1:8" x14ac:dyDescent="0.3">
      <c r="A67">
        <v>66</v>
      </c>
      <c r="B67">
        <v>14</v>
      </c>
      <c r="C67">
        <v>6</v>
      </c>
      <c r="D67" s="1">
        <v>43984</v>
      </c>
      <c r="E67" t="s">
        <v>352</v>
      </c>
      <c r="F67" t="s">
        <v>219</v>
      </c>
      <c r="H67" t="str">
        <f t="shared" ref="H67:H130" si="1">"INSERT INTO "&amp;$I$1&amp;"("&amp;$A$1&amp;","&amp;$B$1&amp;","&amp;$C$1&amp;","&amp;$D$1&amp;","&amp;$E$1&amp;","&amp;$F$1&amp;") values ("&amp;A67&amp;","&amp;B67&amp;","&amp;C67&amp;",TO_DATE('"&amp;TEXT(D67,"dd/mm/aaaa")&amp;"','DD/MM/YYYY'),"&amp;E67&amp;",'"&amp;F67&amp;"');"</f>
        <v>INSERT INTO Operation(operationId,cropId,operationTypeId,operationDate,amount,unit) values (66,14,6,TO_DATE('02/06/2020','DD/MM/YYYY'),0.6,'kg');</v>
      </c>
    </row>
    <row r="68" spans="1:8" x14ac:dyDescent="0.3">
      <c r="A68">
        <v>67</v>
      </c>
      <c r="B68">
        <v>12</v>
      </c>
      <c r="C68">
        <v>2</v>
      </c>
      <c r="D68" s="1">
        <v>44015</v>
      </c>
      <c r="E68">
        <v>1</v>
      </c>
      <c r="F68" t="s">
        <v>194</v>
      </c>
      <c r="H68" t="str">
        <f t="shared" si="1"/>
        <v>INSERT INTO Operation(operationId,cropId,operationTypeId,operationDate,amount,unit) values (67,12,2,TO_DATE('03/07/2020','DD/MM/YYYY'),1,'m3');</v>
      </c>
    </row>
    <row r="69" spans="1:8" x14ac:dyDescent="0.3">
      <c r="A69">
        <v>68</v>
      </c>
      <c r="B69">
        <v>11</v>
      </c>
      <c r="C69">
        <v>2</v>
      </c>
      <c r="D69" s="1">
        <v>44015</v>
      </c>
      <c r="E69" t="s">
        <v>348</v>
      </c>
      <c r="F69" t="s">
        <v>194</v>
      </c>
      <c r="H69" t="str">
        <f t="shared" si="1"/>
        <v>INSERT INTO Operation(operationId,cropId,operationTypeId,operationDate,amount,unit) values (68,11,2,TO_DATE('03/07/2020','DD/MM/YYYY'),1.5,'m3');</v>
      </c>
    </row>
    <row r="70" spans="1:8" x14ac:dyDescent="0.3">
      <c r="A70">
        <v>69</v>
      </c>
      <c r="B70">
        <v>26</v>
      </c>
      <c r="C70">
        <v>2</v>
      </c>
      <c r="D70" s="1">
        <v>44022</v>
      </c>
      <c r="E70">
        <v>6</v>
      </c>
      <c r="F70" t="s">
        <v>194</v>
      </c>
      <c r="H70" t="str">
        <f t="shared" si="1"/>
        <v>INSERT INTO Operation(operationId,cropId,operationTypeId,operationDate,amount,unit) values (69,26,2,TO_DATE('10/07/2020','DD/MM/YYYY'),6,'m3');</v>
      </c>
    </row>
    <row r="71" spans="1:8" x14ac:dyDescent="0.3">
      <c r="A71">
        <v>70</v>
      </c>
      <c r="B71">
        <v>5</v>
      </c>
      <c r="C71">
        <v>2</v>
      </c>
      <c r="D71" s="1">
        <v>44024</v>
      </c>
      <c r="E71">
        <v>15</v>
      </c>
      <c r="F71" t="s">
        <v>194</v>
      </c>
      <c r="H71" t="str">
        <f t="shared" si="1"/>
        <v>INSERT INTO Operation(operationId,cropId,operationTypeId,operationDate,amount,unit) values (70,5,2,TO_DATE('12/07/2020','DD/MM/YYYY'),15,'m3');</v>
      </c>
    </row>
    <row r="72" spans="1:8" x14ac:dyDescent="0.3">
      <c r="A72">
        <v>71</v>
      </c>
      <c r="B72">
        <v>14</v>
      </c>
      <c r="C72">
        <v>2</v>
      </c>
      <c r="D72" s="1">
        <v>44027</v>
      </c>
      <c r="E72" t="s">
        <v>349</v>
      </c>
      <c r="F72" t="s">
        <v>194</v>
      </c>
      <c r="H72" t="str">
        <f t="shared" si="1"/>
        <v>INSERT INTO Operation(operationId,cropId,operationTypeId,operationDate,amount,unit) values (71,14,2,TO_DATE('15/07/2020','DD/MM/YYYY'),2.5,'m3');</v>
      </c>
    </row>
    <row r="73" spans="1:8" x14ac:dyDescent="0.3">
      <c r="A73">
        <v>72</v>
      </c>
      <c r="B73">
        <v>5</v>
      </c>
      <c r="C73">
        <v>2</v>
      </c>
      <c r="D73" s="1">
        <v>44040</v>
      </c>
      <c r="E73">
        <v>15</v>
      </c>
      <c r="F73" t="s">
        <v>194</v>
      </c>
      <c r="H73" t="str">
        <f t="shared" si="1"/>
        <v>INSERT INTO Operation(operationId,cropId,operationTypeId,operationDate,amount,unit) values (72,5,2,TO_DATE('28/07/2020','DD/MM/YYYY'),15,'m3');</v>
      </c>
    </row>
    <row r="74" spans="1:8" x14ac:dyDescent="0.3">
      <c r="A74">
        <v>73</v>
      </c>
      <c r="B74">
        <v>12</v>
      </c>
      <c r="C74">
        <v>2</v>
      </c>
      <c r="D74" s="1">
        <v>44053</v>
      </c>
      <c r="E74">
        <v>1</v>
      </c>
      <c r="F74" t="s">
        <v>194</v>
      </c>
      <c r="H74" t="str">
        <f t="shared" si="1"/>
        <v>INSERT INTO Operation(operationId,cropId,operationTypeId,operationDate,amount,unit) values (73,12,2,TO_DATE('10/08/2020','DD/MM/YYYY'),1,'m3');</v>
      </c>
    </row>
    <row r="75" spans="1:8" x14ac:dyDescent="0.3">
      <c r="A75">
        <v>74</v>
      </c>
      <c r="B75">
        <v>11</v>
      </c>
      <c r="C75">
        <v>2</v>
      </c>
      <c r="D75" s="1">
        <v>44053</v>
      </c>
      <c r="E75" t="s">
        <v>348</v>
      </c>
      <c r="F75" t="s">
        <v>194</v>
      </c>
      <c r="H75" t="str">
        <f t="shared" si="1"/>
        <v>INSERT INTO Operation(operationId,cropId,operationTypeId,operationDate,amount,unit) values (74,11,2,TO_DATE('10/08/2020','DD/MM/YYYY'),1.5,'m3');</v>
      </c>
    </row>
    <row r="76" spans="1:8" x14ac:dyDescent="0.3">
      <c r="A76">
        <v>75</v>
      </c>
      <c r="B76">
        <v>5</v>
      </c>
      <c r="C76">
        <v>2</v>
      </c>
      <c r="D76" s="1">
        <v>44053</v>
      </c>
      <c r="E76">
        <v>15</v>
      </c>
      <c r="F76" t="s">
        <v>194</v>
      </c>
      <c r="H76" t="str">
        <f t="shared" si="1"/>
        <v>INSERT INTO Operation(operationId,cropId,operationTypeId,operationDate,amount,unit) values (75,5,2,TO_DATE('10/08/2020','DD/MM/YYYY'),15,'m3');</v>
      </c>
    </row>
    <row r="77" spans="1:8" x14ac:dyDescent="0.3">
      <c r="A77">
        <v>76</v>
      </c>
      <c r="B77">
        <v>27</v>
      </c>
      <c r="C77">
        <v>2</v>
      </c>
      <c r="D77" s="1">
        <v>44054</v>
      </c>
      <c r="E77">
        <v>7</v>
      </c>
      <c r="F77" t="s">
        <v>194</v>
      </c>
      <c r="H77" t="str">
        <f t="shared" si="1"/>
        <v>INSERT INTO Operation(operationId,cropId,operationTypeId,operationDate,amount,unit) values (76,27,2,TO_DATE('11/08/2020','DD/MM/YYYY'),7,'m3');</v>
      </c>
    </row>
    <row r="78" spans="1:8" x14ac:dyDescent="0.3">
      <c r="A78">
        <v>77</v>
      </c>
      <c r="B78">
        <v>14</v>
      </c>
      <c r="C78">
        <v>2</v>
      </c>
      <c r="D78" s="1">
        <v>44055</v>
      </c>
      <c r="E78" t="s">
        <v>347</v>
      </c>
      <c r="F78" t="s">
        <v>194</v>
      </c>
      <c r="H78" t="str">
        <f t="shared" si="1"/>
        <v>INSERT INTO Operation(operationId,cropId,operationTypeId,operationDate,amount,unit) values (77,14,2,TO_DATE('12/08/2020','DD/MM/YYYY'),3.5,'m3');</v>
      </c>
    </row>
    <row r="79" spans="1:8" x14ac:dyDescent="0.3">
      <c r="A79">
        <v>78</v>
      </c>
      <c r="B79">
        <v>5</v>
      </c>
      <c r="C79">
        <v>7</v>
      </c>
      <c r="D79" s="1">
        <v>44063</v>
      </c>
      <c r="E79">
        <v>3300</v>
      </c>
      <c r="F79" t="s">
        <v>219</v>
      </c>
      <c r="H79" t="str">
        <f t="shared" si="1"/>
        <v>INSERT INTO Operation(operationId,cropId,operationTypeId,operationDate,amount,unit) values (78,5,7,TO_DATE('20/08/2020','DD/MM/YYYY'),3300,'kg');</v>
      </c>
    </row>
    <row r="80" spans="1:8" x14ac:dyDescent="0.3">
      <c r="A80">
        <v>79</v>
      </c>
      <c r="B80">
        <v>14</v>
      </c>
      <c r="C80">
        <v>7</v>
      </c>
      <c r="D80" s="1">
        <v>44071</v>
      </c>
      <c r="E80">
        <v>600</v>
      </c>
      <c r="F80" t="s">
        <v>219</v>
      </c>
      <c r="H80" t="str">
        <f t="shared" si="1"/>
        <v>INSERT INTO Operation(operationId,cropId,operationTypeId,operationDate,amount,unit) values (79,14,7,TO_DATE('28/08/2020','DD/MM/YYYY'),600,'kg');</v>
      </c>
    </row>
    <row r="81" spans="1:8" x14ac:dyDescent="0.3">
      <c r="A81">
        <v>80</v>
      </c>
      <c r="B81">
        <v>14</v>
      </c>
      <c r="C81">
        <v>7</v>
      </c>
      <c r="D81" s="1">
        <v>44081</v>
      </c>
      <c r="E81">
        <v>1800</v>
      </c>
      <c r="F81" t="s">
        <v>219</v>
      </c>
      <c r="H81" t="str">
        <f t="shared" si="1"/>
        <v>INSERT INTO Operation(operationId,cropId,operationTypeId,operationDate,amount,unit) values (80,14,7,TO_DATE('07/09/2020','DD/MM/YYYY'),1800,'kg');</v>
      </c>
    </row>
    <row r="82" spans="1:8" x14ac:dyDescent="0.3">
      <c r="A82">
        <v>81</v>
      </c>
      <c r="B82">
        <v>15</v>
      </c>
      <c r="C82">
        <v>6</v>
      </c>
      <c r="D82" s="1">
        <v>44094</v>
      </c>
      <c r="E82" t="s">
        <v>352</v>
      </c>
      <c r="F82" t="s">
        <v>219</v>
      </c>
      <c r="H82" t="str">
        <f t="shared" si="1"/>
        <v>INSERT INTO Operation(operationId,cropId,operationTypeId,operationDate,amount,unit) values (81,15,6,TO_DATE('20/09/2020','DD/MM/YYYY'),0.6,'kg');</v>
      </c>
    </row>
    <row r="83" spans="1:8" x14ac:dyDescent="0.3">
      <c r="A83">
        <v>82</v>
      </c>
      <c r="B83">
        <v>1</v>
      </c>
      <c r="C83">
        <v>6</v>
      </c>
      <c r="D83" s="1">
        <v>44114</v>
      </c>
      <c r="E83">
        <v>36</v>
      </c>
      <c r="F83" t="s">
        <v>219</v>
      </c>
      <c r="H83" t="str">
        <f t="shared" si="1"/>
        <v>INSERT INTO Operation(operationId,cropId,operationTypeId,operationDate,amount,unit) values (82,1,6,TO_DATE('10/10/2020','DD/MM/YYYY'),36,'kg');</v>
      </c>
    </row>
    <row r="84" spans="1:8" x14ac:dyDescent="0.3">
      <c r="A84">
        <v>83</v>
      </c>
      <c r="B84">
        <v>6</v>
      </c>
      <c r="C84">
        <v>6</v>
      </c>
      <c r="D84" s="1">
        <v>44116</v>
      </c>
      <c r="E84" t="s">
        <v>353</v>
      </c>
      <c r="F84" t="s">
        <v>180</v>
      </c>
      <c r="H84" t="str">
        <f t="shared" si="1"/>
        <v>INSERT INTO Operation(operationId,cropId,operationTypeId,operationDate,amount,unit) values (83,6,6,TO_DATE('12/10/2020','DD/MM/YYYY'),1.3,'ha');</v>
      </c>
    </row>
    <row r="85" spans="1:8" x14ac:dyDescent="0.3">
      <c r="A85">
        <v>84</v>
      </c>
      <c r="B85">
        <v>11</v>
      </c>
      <c r="C85">
        <v>4</v>
      </c>
      <c r="D85" s="1">
        <v>44145</v>
      </c>
      <c r="E85">
        <v>30</v>
      </c>
      <c r="F85" t="s">
        <v>202</v>
      </c>
      <c r="H85" t="str">
        <f t="shared" si="1"/>
        <v>INSERT INTO Operation(operationId,cropId,operationTypeId,operationDate,amount,unit) values (84,11,4,TO_DATE('10/11/2020','DD/MM/YYYY'),30,'un');</v>
      </c>
    </row>
    <row r="86" spans="1:8" x14ac:dyDescent="0.3">
      <c r="A86">
        <v>85</v>
      </c>
      <c r="B86">
        <v>12</v>
      </c>
      <c r="C86">
        <v>4</v>
      </c>
      <c r="D86" s="1">
        <v>44145</v>
      </c>
      <c r="E86">
        <v>20</v>
      </c>
      <c r="F86" t="s">
        <v>202</v>
      </c>
      <c r="H86" t="str">
        <f t="shared" si="1"/>
        <v>INSERT INTO Operation(operationId,cropId,operationTypeId,operationDate,amount,unit) values (85,12,4,TO_DATE('10/11/2020','DD/MM/YYYY'),20,'un');</v>
      </c>
    </row>
    <row r="87" spans="1:8" x14ac:dyDescent="0.3">
      <c r="A87">
        <v>86</v>
      </c>
      <c r="B87">
        <v>15</v>
      </c>
      <c r="C87">
        <v>7</v>
      </c>
      <c r="D87" s="1">
        <v>44150</v>
      </c>
      <c r="E87">
        <v>600</v>
      </c>
      <c r="F87" t="s">
        <v>219</v>
      </c>
      <c r="H87" t="str">
        <f t="shared" si="1"/>
        <v>INSERT INTO Operation(operationId,cropId,operationTypeId,operationDate,amount,unit) values (86,15,7,TO_DATE('15/11/2020','DD/MM/YYYY'),600,'kg');</v>
      </c>
    </row>
    <row r="88" spans="1:8" x14ac:dyDescent="0.3">
      <c r="A88">
        <v>87</v>
      </c>
      <c r="B88">
        <v>25</v>
      </c>
      <c r="C88">
        <v>4</v>
      </c>
      <c r="D88" s="1">
        <v>44170</v>
      </c>
      <c r="E88">
        <v>70</v>
      </c>
      <c r="F88" t="s">
        <v>202</v>
      </c>
      <c r="H88" t="str">
        <f t="shared" si="1"/>
        <v>INSERT INTO Operation(operationId,cropId,operationTypeId,operationDate,amount,unit) values (87,25,4,TO_DATE('05/12/2020','DD/MM/YYYY'),70,'un');</v>
      </c>
    </row>
    <row r="89" spans="1:8" x14ac:dyDescent="0.3">
      <c r="A89">
        <v>88</v>
      </c>
      <c r="B89">
        <v>22</v>
      </c>
      <c r="C89">
        <v>4</v>
      </c>
      <c r="D89" s="1">
        <v>44170</v>
      </c>
      <c r="E89">
        <v>50</v>
      </c>
      <c r="F89" t="s">
        <v>202</v>
      </c>
      <c r="H89" t="str">
        <f t="shared" si="1"/>
        <v>INSERT INTO Operation(operationId,cropId,operationTypeId,operationDate,amount,unit) values (88,22,4,TO_DATE('05/12/2020','DD/MM/YYYY'),50,'un');</v>
      </c>
    </row>
    <row r="90" spans="1:8" x14ac:dyDescent="0.3">
      <c r="A90">
        <v>89</v>
      </c>
      <c r="B90">
        <v>11</v>
      </c>
      <c r="C90">
        <v>3</v>
      </c>
      <c r="D90" s="1">
        <v>44175</v>
      </c>
      <c r="E90">
        <v>10</v>
      </c>
      <c r="F90" t="s">
        <v>219</v>
      </c>
      <c r="H90" t="str">
        <f t="shared" si="1"/>
        <v>INSERT INTO Operation(operationId,cropId,operationTypeId,operationDate,amount,unit) values (89,11,3,TO_DATE('10/12/2020','DD/MM/YYYY'),10,'kg');</v>
      </c>
    </row>
    <row r="91" spans="1:8" x14ac:dyDescent="0.3">
      <c r="A91">
        <v>90</v>
      </c>
      <c r="B91">
        <v>12</v>
      </c>
      <c r="C91">
        <v>3</v>
      </c>
      <c r="D91" s="1">
        <v>44175</v>
      </c>
      <c r="E91">
        <v>7</v>
      </c>
      <c r="F91" t="s">
        <v>219</v>
      </c>
      <c r="H91" t="str">
        <f t="shared" si="1"/>
        <v>INSERT INTO Operation(operationId,cropId,operationTypeId,operationDate,amount,unit) values (90,12,3,TO_DATE('10/12/2020','DD/MM/YYYY'),7,'kg');</v>
      </c>
    </row>
    <row r="92" spans="1:8" x14ac:dyDescent="0.3">
      <c r="A92">
        <v>91</v>
      </c>
      <c r="B92">
        <v>22</v>
      </c>
      <c r="C92">
        <v>4</v>
      </c>
      <c r="D92" s="1">
        <v>44180</v>
      </c>
      <c r="E92">
        <v>40</v>
      </c>
      <c r="F92" t="s">
        <v>202</v>
      </c>
      <c r="H92" t="str">
        <f t="shared" si="1"/>
        <v>INSERT INTO Operation(operationId,cropId,operationTypeId,operationDate,amount,unit) values (91,22,4,TO_DATE('15/12/2020','DD/MM/YYYY'),40,'un');</v>
      </c>
    </row>
    <row r="93" spans="1:8" x14ac:dyDescent="0.3">
      <c r="A93">
        <v>92</v>
      </c>
      <c r="B93">
        <v>23</v>
      </c>
      <c r="C93">
        <v>4</v>
      </c>
      <c r="D93" s="1">
        <v>44180</v>
      </c>
      <c r="E93">
        <v>60</v>
      </c>
      <c r="F93" t="s">
        <v>202</v>
      </c>
      <c r="H93" t="str">
        <f t="shared" si="1"/>
        <v>INSERT INTO Operation(operationId,cropId,operationTypeId,operationDate,amount,unit) values (92,23,4,TO_DATE('15/12/2020','DD/MM/YYYY'),60,'un');</v>
      </c>
    </row>
    <row r="94" spans="1:8" x14ac:dyDescent="0.3">
      <c r="A94">
        <v>93</v>
      </c>
      <c r="B94">
        <v>26</v>
      </c>
      <c r="C94">
        <v>4</v>
      </c>
      <c r="D94" s="1">
        <v>44181</v>
      </c>
      <c r="E94">
        <v>500</v>
      </c>
      <c r="F94" t="s">
        <v>202</v>
      </c>
      <c r="H94" t="str">
        <f t="shared" si="1"/>
        <v>INSERT INTO Operation(operationId,cropId,operationTypeId,operationDate,amount,unit) values (93,26,4,TO_DATE('16/12/2020','DD/MM/YYYY'),500,'un');</v>
      </c>
    </row>
    <row r="95" spans="1:8" x14ac:dyDescent="0.3">
      <c r="A95">
        <v>94</v>
      </c>
      <c r="B95">
        <v>15</v>
      </c>
      <c r="C95">
        <v>7</v>
      </c>
      <c r="D95" s="1">
        <v>44183</v>
      </c>
      <c r="E95">
        <v>2500</v>
      </c>
      <c r="F95" t="s">
        <v>219</v>
      </c>
      <c r="H95" t="str">
        <f t="shared" si="1"/>
        <v>INSERT INTO Operation(operationId,cropId,operationTypeId,operationDate,amount,unit) values (94,15,7,TO_DATE('18/12/2020','DD/MM/YYYY'),2500,'kg');</v>
      </c>
    </row>
    <row r="96" spans="1:8" x14ac:dyDescent="0.3">
      <c r="A96">
        <v>95</v>
      </c>
      <c r="B96">
        <v>27</v>
      </c>
      <c r="C96">
        <v>4</v>
      </c>
      <c r="D96" s="1">
        <v>44183</v>
      </c>
      <c r="E96">
        <v>700</v>
      </c>
      <c r="F96" t="s">
        <v>202</v>
      </c>
      <c r="H96" t="str">
        <f t="shared" si="1"/>
        <v>INSERT INTO Operation(operationId,cropId,operationTypeId,operationDate,amount,unit) values (95,27,4,TO_DATE('18/12/2020','DD/MM/YYYY'),700,'un');</v>
      </c>
    </row>
    <row r="97" spans="1:8" x14ac:dyDescent="0.3">
      <c r="A97">
        <v>96</v>
      </c>
      <c r="B97">
        <v>15</v>
      </c>
      <c r="C97">
        <v>7</v>
      </c>
      <c r="D97" s="1">
        <v>44200</v>
      </c>
      <c r="E97">
        <v>2900</v>
      </c>
      <c r="F97" t="s">
        <v>219</v>
      </c>
      <c r="H97" t="str">
        <f t="shared" si="1"/>
        <v>INSERT INTO Operation(operationId,cropId,operationTypeId,operationDate,amount,unit) values (96,15,7,TO_DATE('04/01/2021','DD/MM/YYYY'),2900,'kg');</v>
      </c>
    </row>
    <row r="98" spans="1:8" x14ac:dyDescent="0.3">
      <c r="A98">
        <v>97</v>
      </c>
      <c r="B98">
        <v>26</v>
      </c>
      <c r="C98">
        <v>5</v>
      </c>
      <c r="D98" s="1">
        <v>44216</v>
      </c>
      <c r="E98">
        <v>2</v>
      </c>
      <c r="F98" t="s">
        <v>219</v>
      </c>
      <c r="H98" t="str">
        <f t="shared" si="1"/>
        <v>INSERT INTO Operation(operationId,cropId,operationTypeId,operationDate,amount,unit) values (97,26,5,TO_DATE('20/01/2021','DD/MM/YYYY'),2,'kg');</v>
      </c>
    </row>
    <row r="99" spans="1:8" x14ac:dyDescent="0.3">
      <c r="A99">
        <v>98</v>
      </c>
      <c r="B99">
        <v>27</v>
      </c>
      <c r="C99">
        <v>5</v>
      </c>
      <c r="D99" s="1">
        <v>44216</v>
      </c>
      <c r="E99" t="s">
        <v>349</v>
      </c>
      <c r="F99" t="s">
        <v>219</v>
      </c>
      <c r="H99" t="str">
        <f t="shared" si="1"/>
        <v>INSERT INTO Operation(operationId,cropId,operationTypeId,operationDate,amount,unit) values (98,27,5,TO_DATE('20/01/2021','DD/MM/YYYY'),2.5,'kg');</v>
      </c>
    </row>
    <row r="100" spans="1:8" x14ac:dyDescent="0.3">
      <c r="A100">
        <v>99</v>
      </c>
      <c r="B100">
        <v>16</v>
      </c>
      <c r="C100">
        <v>6</v>
      </c>
      <c r="D100" s="1">
        <v>44265</v>
      </c>
      <c r="E100" t="s">
        <v>346</v>
      </c>
      <c r="F100" t="s">
        <v>219</v>
      </c>
      <c r="H100" t="str">
        <f t="shared" si="1"/>
        <v>INSERT INTO Operation(operationId,cropId,operationTypeId,operationDate,amount,unit) values (99,16,6,TO_DATE('10/03/2021','DD/MM/YYYY'),0.9,'kg');</v>
      </c>
    </row>
    <row r="101" spans="1:8" x14ac:dyDescent="0.3">
      <c r="A101">
        <v>100</v>
      </c>
      <c r="B101">
        <v>6</v>
      </c>
      <c r="C101">
        <v>8</v>
      </c>
      <c r="D101" s="1">
        <v>44269</v>
      </c>
      <c r="E101" t="s">
        <v>353</v>
      </c>
      <c r="F101" t="s">
        <v>180</v>
      </c>
      <c r="H101" t="str">
        <f t="shared" si="1"/>
        <v>INSERT INTO Operation(operationId,cropId,operationTypeId,operationDate,amount,unit) values (100,6,8,TO_DATE('14/03/2021','DD/MM/YYYY'),1.3,'ha');</v>
      </c>
    </row>
    <row r="102" spans="1:8" x14ac:dyDescent="0.3">
      <c r="A102">
        <v>101</v>
      </c>
      <c r="B102">
        <v>1</v>
      </c>
      <c r="C102">
        <v>8</v>
      </c>
      <c r="D102" s="1">
        <v>44285</v>
      </c>
      <c r="E102" t="s">
        <v>353</v>
      </c>
      <c r="F102" t="s">
        <v>180</v>
      </c>
      <c r="H102" t="str">
        <f t="shared" si="1"/>
        <v>INSERT INTO Operation(operationId,cropId,operationTypeId,operationDate,amount,unit) values (101,1,8,TO_DATE('30/03/2021','DD/MM/YYYY'),1.3,'ha');</v>
      </c>
    </row>
    <row r="103" spans="1:8" x14ac:dyDescent="0.3">
      <c r="A103">
        <v>102</v>
      </c>
      <c r="B103">
        <v>7</v>
      </c>
      <c r="C103">
        <v>6</v>
      </c>
      <c r="D103" s="1">
        <v>44289</v>
      </c>
      <c r="E103" t="s">
        <v>351</v>
      </c>
      <c r="F103" t="s">
        <v>180</v>
      </c>
      <c r="H103" t="str">
        <f t="shared" si="1"/>
        <v>INSERT INTO Operation(operationId,cropId,operationTypeId,operationDate,amount,unit) values (102,7,6,TO_DATE('03/04/2021','DD/MM/YYYY'),1.2,'ha');</v>
      </c>
    </row>
    <row r="104" spans="1:8" x14ac:dyDescent="0.3">
      <c r="A104">
        <v>103</v>
      </c>
      <c r="B104">
        <v>3</v>
      </c>
      <c r="C104">
        <v>6</v>
      </c>
      <c r="D104" s="1">
        <v>44301</v>
      </c>
      <c r="E104">
        <v>30</v>
      </c>
      <c r="F104" t="s">
        <v>219</v>
      </c>
      <c r="H104" t="str">
        <f t="shared" si="1"/>
        <v>INSERT INTO Operation(operationId,cropId,operationTypeId,operationDate,amount,unit) values (103,3,6,TO_DATE('15/04/2021','DD/MM/YYYY'),30,'kg');</v>
      </c>
    </row>
    <row r="105" spans="1:8" x14ac:dyDescent="0.3">
      <c r="A105">
        <v>104</v>
      </c>
      <c r="B105">
        <v>25</v>
      </c>
      <c r="C105">
        <v>3</v>
      </c>
      <c r="D105" s="1">
        <v>44318</v>
      </c>
      <c r="E105">
        <v>10</v>
      </c>
      <c r="F105" t="s">
        <v>219</v>
      </c>
      <c r="H105" t="str">
        <f t="shared" si="1"/>
        <v>INSERT INTO Operation(operationId,cropId,operationTypeId,operationDate,amount,unit) values (104,25,3,TO_DATE('02/05/2021','DD/MM/YYYY'),10,'kg');</v>
      </c>
    </row>
    <row r="106" spans="1:8" x14ac:dyDescent="0.3">
      <c r="A106">
        <v>105</v>
      </c>
      <c r="B106">
        <v>16</v>
      </c>
      <c r="C106">
        <v>7</v>
      </c>
      <c r="D106" s="1">
        <v>44321</v>
      </c>
      <c r="E106">
        <v>2200</v>
      </c>
      <c r="F106" t="s">
        <v>219</v>
      </c>
      <c r="H106" t="str">
        <f t="shared" si="1"/>
        <v>INSERT INTO Operation(operationId,cropId,operationTypeId,operationDate,amount,unit) values (105,16,7,TO_DATE('05/05/2021','DD/MM/YYYY'),2200,'kg');</v>
      </c>
    </row>
    <row r="107" spans="1:8" x14ac:dyDescent="0.3">
      <c r="A107">
        <v>106</v>
      </c>
      <c r="B107">
        <v>16</v>
      </c>
      <c r="C107">
        <v>7</v>
      </c>
      <c r="D107" s="1">
        <v>44331</v>
      </c>
      <c r="E107">
        <v>1400</v>
      </c>
      <c r="F107" t="s">
        <v>219</v>
      </c>
      <c r="H107" t="str">
        <f t="shared" si="1"/>
        <v>INSERT INTO Operation(operationId,cropId,operationTypeId,operationDate,amount,unit) values (106,16,7,TO_DATE('15/05/2021','DD/MM/YYYY'),1400,'kg');</v>
      </c>
    </row>
    <row r="108" spans="1:8" x14ac:dyDescent="0.3">
      <c r="A108">
        <v>107</v>
      </c>
      <c r="B108">
        <v>17</v>
      </c>
      <c r="C108">
        <v>6</v>
      </c>
      <c r="D108" s="1">
        <v>44349</v>
      </c>
      <c r="E108" t="s">
        <v>352</v>
      </c>
      <c r="F108" t="s">
        <v>219</v>
      </c>
      <c r="H108" t="str">
        <f t="shared" si="1"/>
        <v>INSERT INTO Operation(operationId,cropId,operationTypeId,operationDate,amount,unit) values (107,17,6,TO_DATE('02/06/2021','DD/MM/YYYY'),0.6,'kg');</v>
      </c>
    </row>
    <row r="109" spans="1:8" x14ac:dyDescent="0.3">
      <c r="A109">
        <v>108</v>
      </c>
      <c r="B109">
        <v>17</v>
      </c>
      <c r="C109">
        <v>2</v>
      </c>
      <c r="D109" s="1">
        <v>44367</v>
      </c>
      <c r="E109">
        <v>3</v>
      </c>
      <c r="F109" t="s">
        <v>194</v>
      </c>
      <c r="H109" t="str">
        <f t="shared" si="1"/>
        <v>INSERT INTO Operation(operationId,cropId,operationTypeId,operationDate,amount,unit) values (108,17,2,TO_DATE('20/06/2021','DD/MM/YYYY'),3,'m3');</v>
      </c>
    </row>
    <row r="110" spans="1:8" x14ac:dyDescent="0.3">
      <c r="A110">
        <v>109</v>
      </c>
      <c r="B110">
        <v>12</v>
      </c>
      <c r="C110">
        <v>2</v>
      </c>
      <c r="D110" s="1">
        <v>44380</v>
      </c>
      <c r="E110" t="s">
        <v>285</v>
      </c>
      <c r="F110" t="s">
        <v>194</v>
      </c>
      <c r="H110" t="str">
        <f t="shared" si="1"/>
        <v>INSERT INTO Operation(operationId,cropId,operationTypeId,operationDate,amount,unit) values (109,12,2,TO_DATE('03/07/2021','DD/MM/YYYY'),0.8,'m3');</v>
      </c>
    </row>
    <row r="111" spans="1:8" x14ac:dyDescent="0.3">
      <c r="A111">
        <v>110</v>
      </c>
      <c r="B111">
        <v>11</v>
      </c>
      <c r="C111">
        <v>2</v>
      </c>
      <c r="D111" s="1">
        <v>44380</v>
      </c>
      <c r="E111" t="s">
        <v>348</v>
      </c>
      <c r="F111" t="s">
        <v>194</v>
      </c>
      <c r="H111" t="str">
        <f t="shared" si="1"/>
        <v>INSERT INTO Operation(operationId,cropId,operationTypeId,operationDate,amount,unit) values (110,11,2,TO_DATE('03/07/2021','DD/MM/YYYY'),1.5,'m3');</v>
      </c>
    </row>
    <row r="112" spans="1:8" x14ac:dyDescent="0.3">
      <c r="A112">
        <v>111</v>
      </c>
      <c r="B112">
        <v>22</v>
      </c>
      <c r="C112">
        <v>2</v>
      </c>
      <c r="D112" s="1">
        <v>44382</v>
      </c>
      <c r="E112">
        <v>5</v>
      </c>
      <c r="F112" t="s">
        <v>194</v>
      </c>
      <c r="H112" t="str">
        <f t="shared" si="1"/>
        <v>INSERT INTO Operation(operationId,cropId,operationTypeId,operationDate,amount,unit) values (111,22,2,TO_DATE('05/07/2021','DD/MM/YYYY'),5,'m3');</v>
      </c>
    </row>
    <row r="113" spans="1:8" x14ac:dyDescent="0.3">
      <c r="A113">
        <v>112</v>
      </c>
      <c r="B113">
        <v>17</v>
      </c>
      <c r="C113">
        <v>2</v>
      </c>
      <c r="D113" s="1">
        <v>44384</v>
      </c>
      <c r="E113">
        <v>3</v>
      </c>
      <c r="F113" t="s">
        <v>194</v>
      </c>
      <c r="H113" t="str">
        <f t="shared" si="1"/>
        <v>INSERT INTO Operation(operationId,cropId,operationTypeId,operationDate,amount,unit) values (112,17,2,TO_DATE('07/07/2021','DD/MM/YYYY'),3,'m3');</v>
      </c>
    </row>
    <row r="114" spans="1:8" x14ac:dyDescent="0.3">
      <c r="A114">
        <v>113</v>
      </c>
      <c r="B114">
        <v>26</v>
      </c>
      <c r="C114">
        <v>2</v>
      </c>
      <c r="D114" s="1">
        <v>44387</v>
      </c>
      <c r="E114">
        <v>7</v>
      </c>
      <c r="F114" t="s">
        <v>194</v>
      </c>
      <c r="H114" t="str">
        <f t="shared" si="1"/>
        <v>INSERT INTO Operation(operationId,cropId,operationTypeId,operationDate,amount,unit) values (113,26,2,TO_DATE('10/07/2021','DD/MM/YYYY'),7,'m3');</v>
      </c>
    </row>
    <row r="115" spans="1:8" x14ac:dyDescent="0.3">
      <c r="A115">
        <v>114</v>
      </c>
      <c r="B115">
        <v>7</v>
      </c>
      <c r="C115">
        <v>2</v>
      </c>
      <c r="D115" s="1">
        <v>44389</v>
      </c>
      <c r="E115">
        <v>15</v>
      </c>
      <c r="F115" t="s">
        <v>194</v>
      </c>
      <c r="H115" t="str">
        <f t="shared" si="1"/>
        <v>INSERT INTO Operation(operationId,cropId,operationTypeId,operationDate,amount,unit) values (114,7,2,TO_DATE('12/07/2021','DD/MM/YYYY'),15,'m3');</v>
      </c>
    </row>
    <row r="116" spans="1:8" x14ac:dyDescent="0.3">
      <c r="A116">
        <v>115</v>
      </c>
      <c r="B116">
        <v>26</v>
      </c>
      <c r="C116">
        <v>7</v>
      </c>
      <c r="D116" s="1">
        <v>44392</v>
      </c>
      <c r="E116">
        <v>300</v>
      </c>
      <c r="F116" t="s">
        <v>219</v>
      </c>
      <c r="H116" t="str">
        <f t="shared" si="1"/>
        <v>INSERT INTO Operation(operationId,cropId,operationTypeId,operationDate,amount,unit) values (115,26,7,TO_DATE('15/07/2021','DD/MM/YYYY'),300,'kg');</v>
      </c>
    </row>
    <row r="117" spans="1:8" x14ac:dyDescent="0.3">
      <c r="A117">
        <v>116</v>
      </c>
      <c r="B117">
        <v>26</v>
      </c>
      <c r="C117">
        <v>7</v>
      </c>
      <c r="D117" s="1">
        <v>44397</v>
      </c>
      <c r="E117">
        <v>400</v>
      </c>
      <c r="F117" t="s">
        <v>219</v>
      </c>
      <c r="H117" t="str">
        <f t="shared" si="1"/>
        <v>INSERT INTO Operation(operationId,cropId,operationTypeId,operationDate,amount,unit) values (116,26,7,TO_DATE('20/07/2021','DD/MM/YYYY'),400,'kg');</v>
      </c>
    </row>
    <row r="118" spans="1:8" x14ac:dyDescent="0.3">
      <c r="A118">
        <v>117</v>
      </c>
      <c r="B118">
        <v>7</v>
      </c>
      <c r="C118">
        <v>2</v>
      </c>
      <c r="D118" s="1">
        <v>44401</v>
      </c>
      <c r="E118">
        <v>15</v>
      </c>
      <c r="F118" t="s">
        <v>194</v>
      </c>
      <c r="H118" t="str">
        <f t="shared" si="1"/>
        <v>INSERT INTO Operation(operationId,cropId,operationTypeId,operationDate,amount,unit) values (117,7,2,TO_DATE('24/07/2021','DD/MM/YYYY'),15,'m3');</v>
      </c>
    </row>
    <row r="119" spans="1:8" x14ac:dyDescent="0.3">
      <c r="A119">
        <v>118</v>
      </c>
      <c r="B119">
        <v>23</v>
      </c>
      <c r="C119">
        <v>2</v>
      </c>
      <c r="D119" s="1">
        <v>44407</v>
      </c>
      <c r="E119" t="s">
        <v>354</v>
      </c>
      <c r="F119" t="s">
        <v>194</v>
      </c>
      <c r="H119" t="str">
        <f t="shared" si="1"/>
        <v>INSERT INTO Operation(operationId,cropId,operationTypeId,operationDate,amount,unit) values (118,23,2,TO_DATE('30/07/2021','DD/MM/YYYY'),5.5,'m3');</v>
      </c>
    </row>
    <row r="120" spans="1:8" x14ac:dyDescent="0.3">
      <c r="A120">
        <v>119</v>
      </c>
      <c r="B120">
        <v>17</v>
      </c>
      <c r="C120">
        <v>2</v>
      </c>
      <c r="D120" s="1">
        <v>44407</v>
      </c>
      <c r="E120" t="s">
        <v>347</v>
      </c>
      <c r="F120" t="s">
        <v>194</v>
      </c>
      <c r="H120" t="str">
        <f t="shared" si="1"/>
        <v>INSERT INTO Operation(operationId,cropId,operationTypeId,operationDate,amount,unit) values (119,17,2,TO_DATE('30/07/2021','DD/MM/YYYY'),3.5,'m3');</v>
      </c>
    </row>
    <row r="121" spans="1:8" x14ac:dyDescent="0.3">
      <c r="A121">
        <v>120</v>
      </c>
      <c r="B121">
        <v>7</v>
      </c>
      <c r="C121">
        <v>2</v>
      </c>
      <c r="D121" s="1">
        <v>44415</v>
      </c>
      <c r="E121">
        <v>15</v>
      </c>
      <c r="F121" t="s">
        <v>194</v>
      </c>
      <c r="H121" t="str">
        <f t="shared" si="1"/>
        <v>INSERT INTO Operation(operationId,cropId,operationTypeId,operationDate,amount,unit) values (120,7,2,TO_DATE('07/08/2021','DD/MM/YYYY'),15,'m3');</v>
      </c>
    </row>
    <row r="122" spans="1:8" x14ac:dyDescent="0.3">
      <c r="A122">
        <v>121</v>
      </c>
      <c r="B122">
        <v>12</v>
      </c>
      <c r="C122">
        <v>2</v>
      </c>
      <c r="D122" s="1">
        <v>44418</v>
      </c>
      <c r="E122" t="s">
        <v>285</v>
      </c>
      <c r="F122" t="s">
        <v>194</v>
      </c>
      <c r="H122" t="str">
        <f t="shared" si="1"/>
        <v>INSERT INTO Operation(operationId,cropId,operationTypeId,operationDate,amount,unit) values (121,12,2,TO_DATE('10/08/2021','DD/MM/YYYY'),0.8,'m3');</v>
      </c>
    </row>
    <row r="123" spans="1:8" x14ac:dyDescent="0.3">
      <c r="A123">
        <v>122</v>
      </c>
      <c r="B123">
        <v>11</v>
      </c>
      <c r="C123">
        <v>2</v>
      </c>
      <c r="D123" s="1">
        <v>44418</v>
      </c>
      <c r="E123" t="s">
        <v>348</v>
      </c>
      <c r="F123" t="s">
        <v>194</v>
      </c>
      <c r="H123" t="str">
        <f t="shared" si="1"/>
        <v>INSERT INTO Operation(operationId,cropId,operationTypeId,operationDate,amount,unit) values (122,11,2,TO_DATE('10/08/2021','DD/MM/YYYY'),1.5,'m3');</v>
      </c>
    </row>
    <row r="124" spans="1:8" x14ac:dyDescent="0.3">
      <c r="A124">
        <v>123</v>
      </c>
      <c r="B124">
        <v>2</v>
      </c>
      <c r="C124">
        <v>7</v>
      </c>
      <c r="D124" s="1">
        <v>44420</v>
      </c>
      <c r="E124">
        <v>3300</v>
      </c>
      <c r="F124" t="s">
        <v>219</v>
      </c>
      <c r="H124" t="str">
        <f t="shared" si="1"/>
        <v>INSERT INTO Operation(operationId,cropId,operationTypeId,operationDate,amount,unit) values (123,2,7,TO_DATE('12/08/2021','DD/MM/YYYY'),3300,'kg');</v>
      </c>
    </row>
    <row r="125" spans="1:8" x14ac:dyDescent="0.3">
      <c r="A125">
        <v>124</v>
      </c>
      <c r="B125">
        <v>17</v>
      </c>
      <c r="C125">
        <v>2</v>
      </c>
      <c r="D125" s="1">
        <v>44425</v>
      </c>
      <c r="E125">
        <v>3</v>
      </c>
      <c r="F125" t="s">
        <v>194</v>
      </c>
      <c r="H125" t="str">
        <f t="shared" si="1"/>
        <v>INSERT INTO Operation(operationId,cropId,operationTypeId,operationDate,amount,unit) values (124,17,2,TO_DATE('17/08/2021','DD/MM/YYYY'),3,'m3');</v>
      </c>
    </row>
    <row r="126" spans="1:8" x14ac:dyDescent="0.3">
      <c r="A126">
        <v>125</v>
      </c>
      <c r="B126">
        <v>24</v>
      </c>
      <c r="C126">
        <v>7</v>
      </c>
      <c r="D126" s="1">
        <v>44432</v>
      </c>
      <c r="E126">
        <v>900</v>
      </c>
      <c r="F126" t="s">
        <v>219</v>
      </c>
      <c r="H126" t="str">
        <f t="shared" si="1"/>
        <v>INSERT INTO Operation(operationId,cropId,operationTypeId,operationDate,amount,unit) values (125,24,7,TO_DATE('24/08/2021','DD/MM/YYYY'),900,'kg');</v>
      </c>
    </row>
    <row r="127" spans="1:8" x14ac:dyDescent="0.3">
      <c r="A127">
        <v>126</v>
      </c>
      <c r="B127">
        <v>7</v>
      </c>
      <c r="C127">
        <v>7</v>
      </c>
      <c r="D127" s="1">
        <v>44433</v>
      </c>
      <c r="E127">
        <v>3300</v>
      </c>
      <c r="F127" t="s">
        <v>219</v>
      </c>
      <c r="H127" t="str">
        <f t="shared" si="1"/>
        <v>INSERT INTO Operation(operationId,cropId,operationTypeId,operationDate,amount,unit) values (126,7,7,TO_DATE('25/08/2021','DD/MM/YYYY'),3300,'kg');</v>
      </c>
    </row>
    <row r="128" spans="1:8" x14ac:dyDescent="0.3">
      <c r="A128">
        <v>127</v>
      </c>
      <c r="B128">
        <v>17</v>
      </c>
      <c r="C128">
        <v>7</v>
      </c>
      <c r="D128" s="1">
        <v>44436</v>
      </c>
      <c r="E128">
        <v>600</v>
      </c>
      <c r="F128" t="s">
        <v>219</v>
      </c>
      <c r="H128" t="str">
        <f t="shared" si="1"/>
        <v>INSERT INTO Operation(operationId,cropId,operationTypeId,operationDate,amount,unit) values (127,17,7,TO_DATE('28/08/2021','DD/MM/YYYY'),600,'kg');</v>
      </c>
    </row>
    <row r="129" spans="1:8" x14ac:dyDescent="0.3">
      <c r="A129">
        <v>128</v>
      </c>
      <c r="B129">
        <v>25</v>
      </c>
      <c r="C129">
        <v>7</v>
      </c>
      <c r="D129" s="1">
        <v>44444</v>
      </c>
      <c r="E129">
        <v>800</v>
      </c>
      <c r="F129" t="s">
        <v>219</v>
      </c>
      <c r="H129" t="str">
        <f t="shared" si="1"/>
        <v>INSERT INTO Operation(operationId,cropId,operationTypeId,operationDate,amount,unit) values (128,25,7,TO_DATE('05/09/2021','DD/MM/YYYY'),800,'kg');</v>
      </c>
    </row>
    <row r="130" spans="1:8" x14ac:dyDescent="0.3">
      <c r="A130">
        <v>129</v>
      </c>
      <c r="B130">
        <v>17</v>
      </c>
      <c r="C130">
        <v>7</v>
      </c>
      <c r="D130" s="1">
        <v>44446</v>
      </c>
      <c r="E130">
        <v>1800</v>
      </c>
      <c r="F130" t="s">
        <v>219</v>
      </c>
      <c r="H130" t="str">
        <f t="shared" si="1"/>
        <v>INSERT INTO Operation(operationId,cropId,operationTypeId,operationDate,amount,unit) values (129,17,7,TO_DATE('07/09/2021','DD/MM/YYYY'),1800,'kg');</v>
      </c>
    </row>
    <row r="131" spans="1:8" x14ac:dyDescent="0.3">
      <c r="A131">
        <v>130</v>
      </c>
      <c r="B131">
        <v>22</v>
      </c>
      <c r="C131">
        <v>7</v>
      </c>
      <c r="D131" s="1">
        <v>44451</v>
      </c>
      <c r="E131">
        <v>800</v>
      </c>
      <c r="F131" t="s">
        <v>219</v>
      </c>
      <c r="H131" t="str">
        <f t="shared" ref="H131:H194" si="2">"INSERT INTO "&amp;$I$1&amp;"("&amp;$A$1&amp;","&amp;$B$1&amp;","&amp;$C$1&amp;","&amp;$D$1&amp;","&amp;$E$1&amp;","&amp;$F$1&amp;") values ("&amp;A131&amp;","&amp;B131&amp;","&amp;C131&amp;",TO_DATE('"&amp;TEXT(D131,"dd/mm/aaaa")&amp;"','DD/MM/YYYY'),"&amp;E131&amp;",'"&amp;F131&amp;"');"</f>
        <v>INSERT INTO Operation(operationId,cropId,operationTypeId,operationDate,amount,unit) values (130,22,7,TO_DATE('12/09/2021','DD/MM/YYYY'),800,'kg');</v>
      </c>
    </row>
    <row r="132" spans="1:8" x14ac:dyDescent="0.3">
      <c r="A132">
        <v>131</v>
      </c>
      <c r="B132">
        <v>18</v>
      </c>
      <c r="C132">
        <v>6</v>
      </c>
      <c r="D132" s="1">
        <v>44459</v>
      </c>
      <c r="E132" t="s">
        <v>352</v>
      </c>
      <c r="F132" t="s">
        <v>219</v>
      </c>
      <c r="H132" t="str">
        <f t="shared" si="2"/>
        <v>INSERT INTO Operation(operationId,cropId,operationTypeId,operationDate,amount,unit) values (131,18,6,TO_DATE('20/09/2021','DD/MM/YYYY'),0.6,'kg');</v>
      </c>
    </row>
    <row r="133" spans="1:8" x14ac:dyDescent="0.3">
      <c r="A133">
        <v>132</v>
      </c>
      <c r="B133">
        <v>22</v>
      </c>
      <c r="C133">
        <v>7</v>
      </c>
      <c r="D133" s="1">
        <v>44462</v>
      </c>
      <c r="E133">
        <v>1200</v>
      </c>
      <c r="F133" t="s">
        <v>219</v>
      </c>
      <c r="H133" t="str">
        <f t="shared" si="2"/>
        <v>INSERT INTO Operation(operationId,cropId,operationTypeId,operationDate,amount,unit) values (132,22,7,TO_DATE('23/09/2021','DD/MM/YYYY'),1200,'kg');</v>
      </c>
    </row>
    <row r="134" spans="1:8" x14ac:dyDescent="0.3">
      <c r="A134">
        <v>133</v>
      </c>
      <c r="B134">
        <v>9</v>
      </c>
      <c r="C134">
        <v>6</v>
      </c>
      <c r="D134" s="1">
        <v>44475</v>
      </c>
      <c r="E134" t="s">
        <v>353</v>
      </c>
      <c r="F134" t="s">
        <v>180</v>
      </c>
      <c r="H134" t="str">
        <f t="shared" si="2"/>
        <v>INSERT INTO Operation(operationId,cropId,operationTypeId,operationDate,amount,unit) values (133,9,6,TO_DATE('06/10/2021','DD/MM/YYYY'),1.3,'ha');</v>
      </c>
    </row>
    <row r="135" spans="1:8" x14ac:dyDescent="0.3">
      <c r="A135">
        <v>134</v>
      </c>
      <c r="B135">
        <v>23</v>
      </c>
      <c r="C135">
        <v>7</v>
      </c>
      <c r="D135" s="1">
        <v>44481</v>
      </c>
      <c r="E135">
        <v>950</v>
      </c>
      <c r="F135" t="s">
        <v>219</v>
      </c>
      <c r="H135" t="str">
        <f t="shared" si="2"/>
        <v>INSERT INTO Operation(operationId,cropId,operationTypeId,operationDate,amount,unit) values (134,23,7,TO_DATE('12/10/2021','DD/MM/YYYY'),950,'kg');</v>
      </c>
    </row>
    <row r="136" spans="1:8" x14ac:dyDescent="0.3">
      <c r="A136">
        <v>135</v>
      </c>
      <c r="B136">
        <v>23</v>
      </c>
      <c r="C136">
        <v>7</v>
      </c>
      <c r="D136" s="1">
        <v>44503</v>
      </c>
      <c r="E136">
        <v>750</v>
      </c>
      <c r="F136" t="s">
        <v>219</v>
      </c>
      <c r="H136" t="str">
        <f t="shared" si="2"/>
        <v>INSERT INTO Operation(operationId,cropId,operationTypeId,operationDate,amount,unit) values (135,23,7,TO_DATE('03/11/2021','DD/MM/YYYY'),750,'kg');</v>
      </c>
    </row>
    <row r="137" spans="1:8" x14ac:dyDescent="0.3">
      <c r="A137">
        <v>136</v>
      </c>
      <c r="B137">
        <v>11</v>
      </c>
      <c r="C137">
        <v>7</v>
      </c>
      <c r="D137" s="1">
        <v>44510</v>
      </c>
      <c r="E137">
        <v>210</v>
      </c>
      <c r="F137" t="s">
        <v>219</v>
      </c>
      <c r="H137" t="str">
        <f t="shared" si="2"/>
        <v>INSERT INTO Operation(operationId,cropId,operationTypeId,operationDate,amount,unit) values (136,11,7,TO_DATE('10/11/2021','DD/MM/YYYY'),210,'kg');</v>
      </c>
    </row>
    <row r="138" spans="1:8" x14ac:dyDescent="0.3">
      <c r="A138">
        <v>137</v>
      </c>
      <c r="B138">
        <v>12</v>
      </c>
      <c r="C138">
        <v>7</v>
      </c>
      <c r="D138" s="1">
        <v>44510</v>
      </c>
      <c r="E138">
        <v>120</v>
      </c>
      <c r="F138" t="s">
        <v>219</v>
      </c>
      <c r="H138" t="str">
        <f t="shared" si="2"/>
        <v>INSERT INTO Operation(operationId,cropId,operationTypeId,operationDate,amount,unit) values (137,12,7,TO_DATE('10/11/2021','DD/MM/YYYY'),120,'kg');</v>
      </c>
    </row>
    <row r="139" spans="1:8" x14ac:dyDescent="0.3">
      <c r="A139">
        <v>138</v>
      </c>
      <c r="B139">
        <v>9</v>
      </c>
      <c r="C139">
        <v>7</v>
      </c>
      <c r="D139" s="1">
        <v>44515</v>
      </c>
      <c r="E139">
        <v>600</v>
      </c>
      <c r="F139" t="s">
        <v>219</v>
      </c>
      <c r="H139" t="str">
        <f t="shared" si="2"/>
        <v>INSERT INTO Operation(operationId,cropId,operationTypeId,operationDate,amount,unit) values (138,9,7,TO_DATE('15/11/2021','DD/MM/YYYY'),600,'kg');</v>
      </c>
    </row>
    <row r="140" spans="1:8" x14ac:dyDescent="0.3">
      <c r="A140">
        <v>139</v>
      </c>
      <c r="B140">
        <v>11</v>
      </c>
      <c r="C140">
        <v>4</v>
      </c>
      <c r="D140" s="1">
        <v>44517</v>
      </c>
      <c r="E140">
        <v>30</v>
      </c>
      <c r="F140" t="s">
        <v>202</v>
      </c>
      <c r="H140" t="str">
        <f t="shared" si="2"/>
        <v>INSERT INTO Operation(operationId,cropId,operationTypeId,operationDate,amount,unit) values (139,11,4,TO_DATE('17/11/2021','DD/MM/YYYY'),30,'un');</v>
      </c>
    </row>
    <row r="141" spans="1:8" x14ac:dyDescent="0.3">
      <c r="A141">
        <v>140</v>
      </c>
      <c r="B141">
        <v>12</v>
      </c>
      <c r="C141">
        <v>4</v>
      </c>
      <c r="D141" s="1">
        <v>44517</v>
      </c>
      <c r="E141">
        <v>20</v>
      </c>
      <c r="F141" t="s">
        <v>202</v>
      </c>
      <c r="H141" t="str">
        <f t="shared" si="2"/>
        <v>INSERT INTO Operation(operationId,cropId,operationTypeId,operationDate,amount,unit) values (140,12,4,TO_DATE('17/11/2021','DD/MM/YYYY'),20,'un');</v>
      </c>
    </row>
    <row r="142" spans="1:8" x14ac:dyDescent="0.3">
      <c r="A142">
        <v>141</v>
      </c>
      <c r="B142">
        <v>24</v>
      </c>
      <c r="C142">
        <v>4</v>
      </c>
      <c r="D142" s="1">
        <v>44528</v>
      </c>
      <c r="E142">
        <v>70</v>
      </c>
      <c r="F142" t="s">
        <v>202</v>
      </c>
      <c r="H142" t="str">
        <f t="shared" si="2"/>
        <v>INSERT INTO Operation(operationId,cropId,operationTypeId,operationDate,amount,unit) values (141,24,4,TO_DATE('28/11/2021','DD/MM/YYYY'),70,'un');</v>
      </c>
    </row>
    <row r="143" spans="1:8" x14ac:dyDescent="0.3">
      <c r="A143">
        <v>142</v>
      </c>
      <c r="B143">
        <v>22</v>
      </c>
      <c r="C143">
        <v>4</v>
      </c>
      <c r="D143" s="1">
        <v>44533</v>
      </c>
      <c r="E143">
        <v>90</v>
      </c>
      <c r="F143" t="s">
        <v>202</v>
      </c>
      <c r="H143" t="str">
        <f t="shared" si="2"/>
        <v>INSERT INTO Operation(operationId,cropId,operationTypeId,operationDate,amount,unit) values (142,22,4,TO_DATE('03/12/2021','DD/MM/YYYY'),90,'un');</v>
      </c>
    </row>
    <row r="144" spans="1:8" x14ac:dyDescent="0.3">
      <c r="A144">
        <v>143</v>
      </c>
      <c r="B144">
        <v>26</v>
      </c>
      <c r="C144">
        <v>4</v>
      </c>
      <c r="D144" s="1">
        <v>44546</v>
      </c>
      <c r="E144">
        <v>500</v>
      </c>
      <c r="F144" t="s">
        <v>202</v>
      </c>
      <c r="H144" t="str">
        <f t="shared" si="2"/>
        <v>INSERT INTO Operation(operationId,cropId,operationTypeId,operationDate,amount,unit) values (143,26,4,TO_DATE('16/12/2021','DD/MM/YYYY'),500,'un');</v>
      </c>
    </row>
    <row r="145" spans="1:8" x14ac:dyDescent="0.3">
      <c r="A145">
        <v>144</v>
      </c>
      <c r="B145">
        <v>23</v>
      </c>
      <c r="C145">
        <v>4</v>
      </c>
      <c r="D145" s="1">
        <v>44548</v>
      </c>
      <c r="E145">
        <v>60</v>
      </c>
      <c r="F145" t="s">
        <v>202</v>
      </c>
      <c r="H145" t="str">
        <f t="shared" si="2"/>
        <v>INSERT INTO Operation(operationId,cropId,operationTypeId,operationDate,amount,unit) values (144,23,4,TO_DATE('18/12/2021','DD/MM/YYYY'),60,'un');</v>
      </c>
    </row>
    <row r="146" spans="1:8" x14ac:dyDescent="0.3">
      <c r="A146">
        <v>145</v>
      </c>
      <c r="B146">
        <v>9</v>
      </c>
      <c r="C146">
        <v>7</v>
      </c>
      <c r="D146" s="1">
        <v>44548</v>
      </c>
      <c r="E146">
        <v>2500</v>
      </c>
      <c r="F146" t="s">
        <v>219</v>
      </c>
      <c r="H146" t="str">
        <f t="shared" si="2"/>
        <v>INSERT INTO Operation(operationId,cropId,operationTypeId,operationDate,amount,unit) values (145,9,7,TO_DATE('18/12/2021','DD/MM/YYYY'),2500,'kg');</v>
      </c>
    </row>
    <row r="147" spans="1:8" x14ac:dyDescent="0.3">
      <c r="A147">
        <v>146</v>
      </c>
      <c r="B147">
        <v>27</v>
      </c>
      <c r="C147">
        <v>4</v>
      </c>
      <c r="D147" s="1">
        <v>44548</v>
      </c>
      <c r="E147">
        <v>700</v>
      </c>
      <c r="F147" t="s">
        <v>202</v>
      </c>
      <c r="H147" t="str">
        <f t="shared" si="2"/>
        <v>INSERT INTO Operation(operationId,cropId,operationTypeId,operationDate,amount,unit) values (146,27,4,TO_DATE('18/12/2021','DD/MM/YYYY'),700,'un');</v>
      </c>
    </row>
    <row r="148" spans="1:8" x14ac:dyDescent="0.3">
      <c r="A148">
        <v>147</v>
      </c>
      <c r="B148">
        <v>9</v>
      </c>
      <c r="C148">
        <v>7</v>
      </c>
      <c r="D148" s="1">
        <v>44565</v>
      </c>
      <c r="E148">
        <v>2900</v>
      </c>
      <c r="F148" t="s">
        <v>219</v>
      </c>
      <c r="H148" t="str">
        <f t="shared" si="2"/>
        <v>INSERT INTO Operation(operationId,cropId,operationTypeId,operationDate,amount,unit) values (147,9,7,TO_DATE('04/01/2022','DD/MM/YYYY'),2900,'kg');</v>
      </c>
    </row>
    <row r="149" spans="1:8" x14ac:dyDescent="0.3">
      <c r="A149">
        <v>148</v>
      </c>
      <c r="B149">
        <v>26</v>
      </c>
      <c r="C149">
        <v>5</v>
      </c>
      <c r="D149" s="1">
        <v>44581</v>
      </c>
      <c r="E149">
        <v>3</v>
      </c>
      <c r="F149" t="s">
        <v>219</v>
      </c>
      <c r="H149" t="str">
        <f t="shared" si="2"/>
        <v>INSERT INTO Operation(operationId,cropId,operationTypeId,operationDate,amount,unit) values (148,26,5,TO_DATE('20/01/2022','DD/MM/YYYY'),3,'kg');</v>
      </c>
    </row>
    <row r="150" spans="1:8" x14ac:dyDescent="0.3">
      <c r="A150">
        <v>149</v>
      </c>
      <c r="B150">
        <v>27</v>
      </c>
      <c r="C150">
        <v>5</v>
      </c>
      <c r="D150" s="1">
        <v>44581</v>
      </c>
      <c r="E150" t="s">
        <v>347</v>
      </c>
      <c r="F150" t="s">
        <v>219</v>
      </c>
      <c r="H150" t="str">
        <f t="shared" si="2"/>
        <v>INSERT INTO Operation(operationId,cropId,operationTypeId,operationDate,amount,unit) values (149,27,5,TO_DATE('20/01/2022','DD/MM/YYYY'),3.5,'kg');</v>
      </c>
    </row>
    <row r="151" spans="1:8" x14ac:dyDescent="0.3">
      <c r="A151">
        <v>150</v>
      </c>
      <c r="B151">
        <v>19</v>
      </c>
      <c r="C151">
        <v>6</v>
      </c>
      <c r="D151" s="1">
        <v>44626</v>
      </c>
      <c r="E151" t="s">
        <v>346</v>
      </c>
      <c r="F151" t="s">
        <v>219</v>
      </c>
      <c r="H151" t="str">
        <f t="shared" si="2"/>
        <v>INSERT INTO Operation(operationId,cropId,operationTypeId,operationDate,amount,unit) values (150,19,6,TO_DATE('06/03/2022','DD/MM/YYYY'),0.9,'kg');</v>
      </c>
    </row>
    <row r="152" spans="1:8" x14ac:dyDescent="0.3">
      <c r="A152">
        <v>151</v>
      </c>
      <c r="B152">
        <v>8</v>
      </c>
      <c r="C152">
        <v>8</v>
      </c>
      <c r="D152" s="1">
        <v>44639</v>
      </c>
      <c r="E152" t="s">
        <v>353</v>
      </c>
      <c r="F152" t="s">
        <v>180</v>
      </c>
      <c r="H152" t="str">
        <f t="shared" si="2"/>
        <v>INSERT INTO Operation(operationId,cropId,operationTypeId,operationDate,amount,unit) values (151,8,8,TO_DATE('19/03/2022','DD/MM/YYYY'),1.3,'ha');</v>
      </c>
    </row>
    <row r="153" spans="1:8" x14ac:dyDescent="0.3">
      <c r="A153">
        <v>152</v>
      </c>
      <c r="B153">
        <v>3</v>
      </c>
      <c r="C153">
        <v>8</v>
      </c>
      <c r="D153" s="1">
        <v>44656</v>
      </c>
      <c r="E153" t="s">
        <v>353</v>
      </c>
      <c r="F153" t="s">
        <v>180</v>
      </c>
      <c r="H153" t="str">
        <f t="shared" si="2"/>
        <v>INSERT INTO Operation(operationId,cropId,operationTypeId,operationDate,amount,unit) values (152,3,8,TO_DATE('05/04/2022','DD/MM/YYYY'),1.3,'ha');</v>
      </c>
    </row>
    <row r="154" spans="1:8" x14ac:dyDescent="0.3">
      <c r="A154">
        <v>153</v>
      </c>
      <c r="B154">
        <v>9</v>
      </c>
      <c r="C154">
        <v>6</v>
      </c>
      <c r="D154" s="1">
        <v>44659</v>
      </c>
      <c r="E154" t="s">
        <v>351</v>
      </c>
      <c r="F154" t="s">
        <v>180</v>
      </c>
      <c r="H154" t="str">
        <f t="shared" si="2"/>
        <v>INSERT INTO Operation(operationId,cropId,operationTypeId,operationDate,amount,unit) values (153,9,6,TO_DATE('08/04/2022','DD/MM/YYYY'),1.2,'ha');</v>
      </c>
    </row>
    <row r="155" spans="1:8" x14ac:dyDescent="0.3">
      <c r="A155">
        <v>154</v>
      </c>
      <c r="B155">
        <v>4</v>
      </c>
      <c r="C155">
        <v>6</v>
      </c>
      <c r="D155" s="1">
        <v>44666</v>
      </c>
      <c r="E155">
        <v>30</v>
      </c>
      <c r="F155" t="s">
        <v>219</v>
      </c>
      <c r="H155" t="str">
        <f t="shared" si="2"/>
        <v>INSERT INTO Operation(operationId,cropId,operationTypeId,operationDate,amount,unit) values (154,4,6,TO_DATE('15/04/2022','DD/MM/YYYY'),30,'kg');</v>
      </c>
    </row>
    <row r="156" spans="1:8" x14ac:dyDescent="0.3">
      <c r="A156">
        <v>155</v>
      </c>
      <c r="B156">
        <v>19</v>
      </c>
      <c r="C156">
        <v>7</v>
      </c>
      <c r="D156" s="1">
        <v>44686</v>
      </c>
      <c r="E156">
        <v>2250</v>
      </c>
      <c r="F156" t="s">
        <v>219</v>
      </c>
      <c r="H156" t="str">
        <f t="shared" si="2"/>
        <v>INSERT INTO Operation(operationId,cropId,operationTypeId,operationDate,amount,unit) values (155,19,7,TO_DATE('05/05/2022','DD/MM/YYYY'),2250,'kg');</v>
      </c>
    </row>
    <row r="157" spans="1:8" x14ac:dyDescent="0.3">
      <c r="A157">
        <v>156</v>
      </c>
      <c r="B157">
        <v>24</v>
      </c>
      <c r="C157">
        <v>3</v>
      </c>
      <c r="D157" s="1">
        <v>44694</v>
      </c>
      <c r="E157">
        <v>10</v>
      </c>
      <c r="F157" t="s">
        <v>219</v>
      </c>
      <c r="H157" t="str">
        <f t="shared" si="2"/>
        <v>INSERT INTO Operation(operationId,cropId,operationTypeId,operationDate,amount,unit) values (156,24,3,TO_DATE('13/05/2022','DD/MM/YYYY'),10,'kg');</v>
      </c>
    </row>
    <row r="158" spans="1:8" x14ac:dyDescent="0.3">
      <c r="A158">
        <v>157</v>
      </c>
      <c r="B158">
        <v>19</v>
      </c>
      <c r="C158">
        <v>7</v>
      </c>
      <c r="D158" s="1">
        <v>44696</v>
      </c>
      <c r="E158">
        <v>1300</v>
      </c>
      <c r="F158" t="s">
        <v>219</v>
      </c>
      <c r="H158" t="str">
        <f t="shared" si="2"/>
        <v>INSERT INTO Operation(operationId,cropId,operationTypeId,operationDate,amount,unit) values (157,19,7,TO_DATE('15/05/2022','DD/MM/YYYY'),1300,'kg');</v>
      </c>
    </row>
    <row r="159" spans="1:8" x14ac:dyDescent="0.3">
      <c r="A159">
        <v>158</v>
      </c>
      <c r="B159">
        <v>20</v>
      </c>
      <c r="C159">
        <v>6</v>
      </c>
      <c r="D159" s="1">
        <v>44711</v>
      </c>
      <c r="E159" t="s">
        <v>352</v>
      </c>
      <c r="F159" t="s">
        <v>219</v>
      </c>
      <c r="H159" t="str">
        <f t="shared" si="2"/>
        <v>INSERT INTO Operation(operationId,cropId,operationTypeId,operationDate,amount,unit) values (158,20,6,TO_DATE('30/05/2022','DD/MM/YYYY'),0.6,'kg');</v>
      </c>
    </row>
    <row r="160" spans="1:8" x14ac:dyDescent="0.3">
      <c r="A160">
        <v>159</v>
      </c>
      <c r="B160">
        <v>23</v>
      </c>
      <c r="C160">
        <v>2</v>
      </c>
      <c r="D160" s="1">
        <v>44717</v>
      </c>
      <c r="E160">
        <v>3</v>
      </c>
      <c r="F160" t="s">
        <v>194</v>
      </c>
      <c r="H160" t="str">
        <f t="shared" si="2"/>
        <v>INSERT INTO Operation(operationId,cropId,operationTypeId,operationDate,amount,unit) values (159,23,2,TO_DATE('05/06/2022','DD/MM/YYYY'),3,'m3');</v>
      </c>
    </row>
    <row r="161" spans="1:8" x14ac:dyDescent="0.3">
      <c r="A161">
        <v>160</v>
      </c>
      <c r="B161">
        <v>20</v>
      </c>
      <c r="C161">
        <v>2</v>
      </c>
      <c r="D161" s="1">
        <v>44742</v>
      </c>
      <c r="E161">
        <v>3</v>
      </c>
      <c r="F161" t="s">
        <v>194</v>
      </c>
      <c r="H161" t="str">
        <f t="shared" si="2"/>
        <v>INSERT INTO Operation(operationId,cropId,operationTypeId,operationDate,amount,unit) values (160,20,2,TO_DATE('30/06/2022','DD/MM/YYYY'),3,'m3');</v>
      </c>
    </row>
    <row r="162" spans="1:8" x14ac:dyDescent="0.3">
      <c r="A162">
        <v>161</v>
      </c>
      <c r="B162">
        <v>22</v>
      </c>
      <c r="C162">
        <v>2</v>
      </c>
      <c r="D162" s="1">
        <v>44744</v>
      </c>
      <c r="E162" t="s">
        <v>354</v>
      </c>
      <c r="F162" t="s">
        <v>194</v>
      </c>
      <c r="H162" t="str">
        <f t="shared" si="2"/>
        <v>INSERT INTO Operation(operationId,cropId,operationTypeId,operationDate,amount,unit) values (161,22,2,TO_DATE('02/07/2022','DD/MM/YYYY'),5.5,'m3');</v>
      </c>
    </row>
    <row r="163" spans="1:8" x14ac:dyDescent="0.3">
      <c r="A163">
        <v>162</v>
      </c>
      <c r="B163">
        <v>12</v>
      </c>
      <c r="C163">
        <v>2</v>
      </c>
      <c r="D163" s="1">
        <v>44745</v>
      </c>
      <c r="E163" t="s">
        <v>285</v>
      </c>
      <c r="F163" t="s">
        <v>194</v>
      </c>
      <c r="H163" t="str">
        <f t="shared" si="2"/>
        <v>INSERT INTO Operation(operationId,cropId,operationTypeId,operationDate,amount,unit) values (162,12,2,TO_DATE('03/07/2022','DD/MM/YYYY'),0.8,'m3');</v>
      </c>
    </row>
    <row r="164" spans="1:8" x14ac:dyDescent="0.3">
      <c r="A164">
        <v>163</v>
      </c>
      <c r="B164">
        <v>11</v>
      </c>
      <c r="C164">
        <v>2</v>
      </c>
      <c r="D164" s="1">
        <v>44745</v>
      </c>
      <c r="E164" t="s">
        <v>348</v>
      </c>
      <c r="F164" t="s">
        <v>194</v>
      </c>
      <c r="H164" t="str">
        <f t="shared" si="2"/>
        <v>INSERT INTO Operation(operationId,cropId,operationTypeId,operationDate,amount,unit) values (163,11,2,TO_DATE('03/07/2022','DD/MM/YYYY'),1.5,'m3');</v>
      </c>
    </row>
    <row r="165" spans="1:8" x14ac:dyDescent="0.3">
      <c r="A165">
        <v>164</v>
      </c>
      <c r="B165">
        <v>27</v>
      </c>
      <c r="C165">
        <v>2</v>
      </c>
      <c r="D165" s="1">
        <v>44752</v>
      </c>
      <c r="E165">
        <v>5</v>
      </c>
      <c r="F165" t="s">
        <v>194</v>
      </c>
      <c r="H165" t="str">
        <f t="shared" si="2"/>
        <v>INSERT INTO Operation(operationId,cropId,operationTypeId,operationDate,amount,unit) values (164,27,2,TO_DATE('10/07/2022','DD/MM/YYYY'),5,'m3');</v>
      </c>
    </row>
    <row r="166" spans="1:8" x14ac:dyDescent="0.3">
      <c r="A166">
        <v>165</v>
      </c>
      <c r="B166">
        <v>9</v>
      </c>
      <c r="C166">
        <v>2</v>
      </c>
      <c r="D166" s="1">
        <v>44754</v>
      </c>
      <c r="E166">
        <v>15</v>
      </c>
      <c r="F166" t="s">
        <v>194</v>
      </c>
      <c r="H166" t="str">
        <f t="shared" si="2"/>
        <v>INSERT INTO Operation(operationId,cropId,operationTypeId,operationDate,amount,unit) values (165,9,2,TO_DATE('12/07/2022','DD/MM/YYYY'),15,'m3');</v>
      </c>
    </row>
    <row r="167" spans="1:8" x14ac:dyDescent="0.3">
      <c r="A167">
        <v>166</v>
      </c>
      <c r="B167">
        <v>20</v>
      </c>
      <c r="C167">
        <v>2</v>
      </c>
      <c r="D167" s="1">
        <v>44757</v>
      </c>
      <c r="E167">
        <v>3</v>
      </c>
      <c r="F167" t="s">
        <v>194</v>
      </c>
      <c r="H167" t="str">
        <f t="shared" si="2"/>
        <v>INSERT INTO Operation(operationId,cropId,operationTypeId,operationDate,amount,unit) values (166,20,2,TO_DATE('15/07/2022','DD/MM/YYYY'),3,'m3');</v>
      </c>
    </row>
    <row r="168" spans="1:8" x14ac:dyDescent="0.3">
      <c r="A168">
        <v>167</v>
      </c>
      <c r="B168">
        <v>26</v>
      </c>
      <c r="C168">
        <v>7</v>
      </c>
      <c r="D168" s="1">
        <v>44757</v>
      </c>
      <c r="E168">
        <v>600</v>
      </c>
      <c r="F168" t="s">
        <v>219</v>
      </c>
      <c r="H168" t="str">
        <f t="shared" si="2"/>
        <v>INSERT INTO Operation(operationId,cropId,operationTypeId,operationDate,amount,unit) values (167,26,7,TO_DATE('15/07/2022','DD/MM/YYYY'),600,'kg');</v>
      </c>
    </row>
    <row r="169" spans="1:8" x14ac:dyDescent="0.3">
      <c r="A169">
        <v>168</v>
      </c>
      <c r="B169">
        <v>26</v>
      </c>
      <c r="C169">
        <v>7</v>
      </c>
      <c r="D169" s="1">
        <v>44762</v>
      </c>
      <c r="E169">
        <v>500</v>
      </c>
      <c r="F169" t="s">
        <v>219</v>
      </c>
      <c r="H169" t="str">
        <f t="shared" si="2"/>
        <v>INSERT INTO Operation(operationId,cropId,operationTypeId,operationDate,amount,unit) values (168,26,7,TO_DATE('20/07/2022','DD/MM/YYYY'),500,'kg');</v>
      </c>
    </row>
    <row r="170" spans="1:8" x14ac:dyDescent="0.3">
      <c r="A170">
        <v>169</v>
      </c>
      <c r="B170">
        <v>9</v>
      </c>
      <c r="C170">
        <v>2</v>
      </c>
      <c r="D170" s="1">
        <v>44766</v>
      </c>
      <c r="E170">
        <v>15</v>
      </c>
      <c r="F170" t="s">
        <v>194</v>
      </c>
      <c r="H170" t="str">
        <f t="shared" si="2"/>
        <v>INSERT INTO Operation(operationId,cropId,operationTypeId,operationDate,amount,unit) values (169,9,2,TO_DATE('24/07/2022','DD/MM/YYYY'),15,'m3');</v>
      </c>
    </row>
    <row r="171" spans="1:8" x14ac:dyDescent="0.3">
      <c r="A171">
        <v>170</v>
      </c>
      <c r="B171">
        <v>25</v>
      </c>
      <c r="C171">
        <v>2</v>
      </c>
      <c r="D171" s="1">
        <v>44772</v>
      </c>
      <c r="E171">
        <v>5</v>
      </c>
      <c r="F171" t="s">
        <v>194</v>
      </c>
      <c r="H171" t="str">
        <f t="shared" si="2"/>
        <v>INSERT INTO Operation(operationId,cropId,operationTypeId,operationDate,amount,unit) values (170,25,2,TO_DATE('30/07/2022','DD/MM/YYYY'),5,'m3');</v>
      </c>
    </row>
    <row r="172" spans="1:8" x14ac:dyDescent="0.3">
      <c r="A172">
        <v>171</v>
      </c>
      <c r="B172">
        <v>20</v>
      </c>
      <c r="C172">
        <v>2</v>
      </c>
      <c r="D172" s="1">
        <v>44772</v>
      </c>
      <c r="E172" t="s">
        <v>349</v>
      </c>
      <c r="F172" t="s">
        <v>194</v>
      </c>
      <c r="H172" t="str">
        <f t="shared" si="2"/>
        <v>INSERT INTO Operation(operationId,cropId,operationTypeId,operationDate,amount,unit) values (171,20,2,TO_DATE('30/07/2022','DD/MM/YYYY'),2.5,'m3');</v>
      </c>
    </row>
    <row r="173" spans="1:8" x14ac:dyDescent="0.3">
      <c r="A173">
        <v>172</v>
      </c>
      <c r="B173">
        <v>9</v>
      </c>
      <c r="C173">
        <v>2</v>
      </c>
      <c r="D173" s="1">
        <v>44780</v>
      </c>
      <c r="E173">
        <v>15</v>
      </c>
      <c r="F173" t="s">
        <v>194</v>
      </c>
      <c r="H173" t="str">
        <f t="shared" si="2"/>
        <v>INSERT INTO Operation(operationId,cropId,operationTypeId,operationDate,amount,unit) values (172,9,2,TO_DATE('07/08/2022','DD/MM/YYYY'),15,'m3');</v>
      </c>
    </row>
    <row r="174" spans="1:8" x14ac:dyDescent="0.3">
      <c r="A174">
        <v>173</v>
      </c>
      <c r="B174">
        <v>12</v>
      </c>
      <c r="C174">
        <v>2</v>
      </c>
      <c r="D174" s="1">
        <v>44783</v>
      </c>
      <c r="E174" t="s">
        <v>285</v>
      </c>
      <c r="F174" t="s">
        <v>194</v>
      </c>
      <c r="H174" t="str">
        <f t="shared" si="2"/>
        <v>INSERT INTO Operation(operationId,cropId,operationTypeId,operationDate,amount,unit) values (173,12,2,TO_DATE('10/08/2022','DD/MM/YYYY'),0.8,'m3');</v>
      </c>
    </row>
    <row r="175" spans="1:8" x14ac:dyDescent="0.3">
      <c r="A175">
        <v>174</v>
      </c>
      <c r="B175">
        <v>11</v>
      </c>
      <c r="C175">
        <v>2</v>
      </c>
      <c r="D175" s="1">
        <v>44783</v>
      </c>
      <c r="E175" t="s">
        <v>348</v>
      </c>
      <c r="F175" t="s">
        <v>194</v>
      </c>
      <c r="H175" t="str">
        <f t="shared" si="2"/>
        <v>INSERT INTO Operation(operationId,cropId,operationTypeId,operationDate,amount,unit) values (174,11,2,TO_DATE('10/08/2022','DD/MM/YYYY'),1.5,'m3');</v>
      </c>
    </row>
    <row r="176" spans="1:8" x14ac:dyDescent="0.3">
      <c r="A176">
        <v>175</v>
      </c>
      <c r="B176">
        <v>27</v>
      </c>
      <c r="C176">
        <v>7</v>
      </c>
      <c r="D176" s="1">
        <v>44785</v>
      </c>
      <c r="E176">
        <v>1200</v>
      </c>
      <c r="F176" t="s">
        <v>219</v>
      </c>
      <c r="H176" t="str">
        <f t="shared" si="2"/>
        <v>INSERT INTO Operation(operationId,cropId,operationTypeId,operationDate,amount,unit) values (175,27,7,TO_DATE('12/08/2022','DD/MM/YYYY'),1200,'kg');</v>
      </c>
    </row>
    <row r="177" spans="1:8" x14ac:dyDescent="0.3">
      <c r="A177">
        <v>176</v>
      </c>
      <c r="B177">
        <v>7</v>
      </c>
      <c r="C177">
        <v>7</v>
      </c>
      <c r="D177" s="1">
        <v>44785</v>
      </c>
      <c r="E177">
        <v>600</v>
      </c>
      <c r="F177" t="s">
        <v>219</v>
      </c>
      <c r="H177" t="str">
        <f t="shared" si="2"/>
        <v>INSERT INTO Operation(operationId,cropId,operationTypeId,operationDate,amount,unit) values (176,7,7,TO_DATE('12/08/2022','DD/MM/YYYY'),600,'kg');</v>
      </c>
    </row>
    <row r="178" spans="1:8" x14ac:dyDescent="0.3">
      <c r="A178">
        <v>177</v>
      </c>
      <c r="B178">
        <v>4</v>
      </c>
      <c r="C178">
        <v>7</v>
      </c>
      <c r="D178" s="1">
        <v>44790</v>
      </c>
      <c r="E178">
        <v>3500</v>
      </c>
      <c r="F178" t="s">
        <v>219</v>
      </c>
      <c r="H178" t="str">
        <f t="shared" si="2"/>
        <v>INSERT INTO Operation(operationId,cropId,operationTypeId,operationDate,amount,unit) values (177,4,7,TO_DATE('17/08/2022','DD/MM/YYYY'),3500,'kg');</v>
      </c>
    </row>
    <row r="179" spans="1:8" x14ac:dyDescent="0.3">
      <c r="A179">
        <v>178</v>
      </c>
      <c r="B179">
        <v>20</v>
      </c>
      <c r="C179">
        <v>2</v>
      </c>
      <c r="D179" s="1">
        <v>44790</v>
      </c>
      <c r="E179">
        <v>3</v>
      </c>
      <c r="F179" t="s">
        <v>194</v>
      </c>
      <c r="H179" t="str">
        <f t="shared" si="2"/>
        <v>INSERT INTO Operation(operationId,cropId,operationTypeId,operationDate,amount,unit) values (178,20,2,TO_DATE('17/08/2022','DD/MM/YYYY'),3,'m3');</v>
      </c>
    </row>
    <row r="180" spans="1:8" x14ac:dyDescent="0.3">
      <c r="A180">
        <v>179</v>
      </c>
      <c r="B180">
        <v>9</v>
      </c>
      <c r="C180">
        <v>7</v>
      </c>
      <c r="D180" s="1">
        <v>44791</v>
      </c>
      <c r="E180">
        <v>3300</v>
      </c>
      <c r="F180" t="s">
        <v>219</v>
      </c>
      <c r="H180" t="str">
        <f t="shared" si="2"/>
        <v>INSERT INTO Operation(operationId,cropId,operationTypeId,operationDate,amount,unit) values (179,9,7,TO_DATE('18/08/2022','DD/MM/YYYY'),3300,'kg');</v>
      </c>
    </row>
    <row r="181" spans="1:8" x14ac:dyDescent="0.3">
      <c r="A181">
        <v>180</v>
      </c>
      <c r="B181">
        <v>24</v>
      </c>
      <c r="C181">
        <v>7</v>
      </c>
      <c r="D181" s="1">
        <v>44793</v>
      </c>
      <c r="E181">
        <v>950</v>
      </c>
      <c r="F181" t="s">
        <v>219</v>
      </c>
      <c r="H181" t="str">
        <f t="shared" si="2"/>
        <v>INSERT INTO Operation(operationId,cropId,operationTypeId,operationDate,amount,unit) values (180,24,7,TO_DATE('20/08/2022','DD/MM/YYYY'),950,'kg');</v>
      </c>
    </row>
    <row r="182" spans="1:8" x14ac:dyDescent="0.3">
      <c r="A182">
        <v>181</v>
      </c>
      <c r="B182">
        <v>20</v>
      </c>
      <c r="C182">
        <v>7</v>
      </c>
      <c r="D182" s="1">
        <v>44797</v>
      </c>
      <c r="E182">
        <v>650</v>
      </c>
      <c r="F182" t="s">
        <v>219</v>
      </c>
      <c r="H182" t="str">
        <f t="shared" si="2"/>
        <v>INSERT INTO Operation(operationId,cropId,operationTypeId,operationDate,amount,unit) values (181,20,7,TO_DATE('24/08/2022','DD/MM/YYYY'),650,'kg');</v>
      </c>
    </row>
    <row r="183" spans="1:8" x14ac:dyDescent="0.3">
      <c r="A183">
        <v>182</v>
      </c>
      <c r="B183">
        <v>20</v>
      </c>
      <c r="C183">
        <v>7</v>
      </c>
      <c r="D183" s="1">
        <v>44809</v>
      </c>
      <c r="E183">
        <v>1900</v>
      </c>
      <c r="F183" t="s">
        <v>219</v>
      </c>
      <c r="H183" t="str">
        <f t="shared" si="2"/>
        <v>INSERT INTO Operation(operationId,cropId,operationTypeId,operationDate,amount,unit) values (182,20,7,TO_DATE('05/09/2022','DD/MM/YYYY'),1900,'kg');</v>
      </c>
    </row>
    <row r="184" spans="1:8" x14ac:dyDescent="0.3">
      <c r="A184">
        <v>183</v>
      </c>
      <c r="B184">
        <v>25</v>
      </c>
      <c r="C184">
        <v>7</v>
      </c>
      <c r="D184" s="1">
        <v>44811</v>
      </c>
      <c r="E184">
        <v>830</v>
      </c>
      <c r="F184" t="s">
        <v>219</v>
      </c>
      <c r="H184" t="str">
        <f t="shared" si="2"/>
        <v>INSERT INTO Operation(operationId,cropId,operationTypeId,operationDate,amount,unit) values (183,25,7,TO_DATE('07/09/2022','DD/MM/YYYY'),830,'kg');</v>
      </c>
    </row>
    <row r="185" spans="1:8" x14ac:dyDescent="0.3">
      <c r="A185">
        <v>184</v>
      </c>
      <c r="B185">
        <v>22</v>
      </c>
      <c r="C185">
        <v>7</v>
      </c>
      <c r="D185" s="1">
        <v>44815</v>
      </c>
      <c r="E185">
        <v>750</v>
      </c>
      <c r="F185" t="s">
        <v>219</v>
      </c>
      <c r="H185" t="str">
        <f t="shared" si="2"/>
        <v>INSERT INTO Operation(operationId,cropId,operationTypeId,operationDate,amount,unit) values (184,22,7,TO_DATE('11/09/2022','DD/MM/YYYY'),750,'kg');</v>
      </c>
    </row>
    <row r="186" spans="1:8" x14ac:dyDescent="0.3">
      <c r="A186">
        <v>185</v>
      </c>
      <c r="B186">
        <v>22</v>
      </c>
      <c r="C186">
        <v>7</v>
      </c>
      <c r="D186" s="1">
        <v>44824</v>
      </c>
      <c r="E186">
        <v>1150</v>
      </c>
      <c r="F186" t="s">
        <v>219</v>
      </c>
      <c r="H186" t="str">
        <f t="shared" si="2"/>
        <v>INSERT INTO Operation(operationId,cropId,operationTypeId,operationDate,amount,unit) values (185,22,7,TO_DATE('20/09/2022','DD/MM/YYYY'),1150,'kg');</v>
      </c>
    </row>
    <row r="187" spans="1:8" x14ac:dyDescent="0.3">
      <c r="A187">
        <v>186</v>
      </c>
      <c r="B187">
        <v>21</v>
      </c>
      <c r="C187">
        <v>6</v>
      </c>
      <c r="D187" s="1">
        <v>44824</v>
      </c>
      <c r="E187" t="s">
        <v>352</v>
      </c>
      <c r="F187" t="s">
        <v>219</v>
      </c>
      <c r="H187" t="str">
        <f t="shared" si="2"/>
        <v>INSERT INTO Operation(operationId,cropId,operationTypeId,operationDate,amount,unit) values (186,21,6,TO_DATE('20/09/2022','DD/MM/YYYY'),0.6,'kg');</v>
      </c>
    </row>
    <row r="188" spans="1:8" x14ac:dyDescent="0.3">
      <c r="A188">
        <v>187</v>
      </c>
      <c r="B188">
        <v>10</v>
      </c>
      <c r="C188">
        <v>6</v>
      </c>
      <c r="D188" s="1">
        <v>44846</v>
      </c>
      <c r="E188" t="s">
        <v>353</v>
      </c>
      <c r="F188" t="s">
        <v>180</v>
      </c>
      <c r="H188" t="str">
        <f t="shared" si="2"/>
        <v>INSERT INTO Operation(operationId,cropId,operationTypeId,operationDate,amount,unit) values (187,10,6,TO_DATE('12/10/2022','DD/MM/YYYY'),1.3,'ha');</v>
      </c>
    </row>
    <row r="189" spans="1:8" x14ac:dyDescent="0.3">
      <c r="A189">
        <v>188</v>
      </c>
      <c r="B189">
        <v>23</v>
      </c>
      <c r="C189">
        <v>7</v>
      </c>
      <c r="D189" s="1">
        <v>44851</v>
      </c>
      <c r="E189">
        <v>850</v>
      </c>
      <c r="F189" t="s">
        <v>219</v>
      </c>
      <c r="H189" t="str">
        <f t="shared" si="2"/>
        <v>INSERT INTO Operation(operationId,cropId,operationTypeId,operationDate,amount,unit) values (188,23,7,TO_DATE('17/10/2022','DD/MM/YYYY'),850,'kg');</v>
      </c>
    </row>
    <row r="190" spans="1:8" x14ac:dyDescent="0.3">
      <c r="A190">
        <v>189</v>
      </c>
      <c r="B190">
        <v>23</v>
      </c>
      <c r="C190">
        <v>7</v>
      </c>
      <c r="D190" s="1">
        <v>44871</v>
      </c>
      <c r="E190">
        <v>900</v>
      </c>
      <c r="F190" t="s">
        <v>219</v>
      </c>
      <c r="H190" t="str">
        <f t="shared" si="2"/>
        <v>INSERT INTO Operation(operationId,cropId,operationTypeId,operationDate,amount,unit) values (189,23,7,TO_DATE('06/11/2022','DD/MM/YYYY'),900,'kg');</v>
      </c>
    </row>
    <row r="191" spans="1:8" x14ac:dyDescent="0.3">
      <c r="A191">
        <v>190</v>
      </c>
      <c r="B191">
        <v>11</v>
      </c>
      <c r="C191">
        <v>4</v>
      </c>
      <c r="D191" s="1">
        <v>44875</v>
      </c>
      <c r="E191">
        <v>30</v>
      </c>
      <c r="F191" t="s">
        <v>202</v>
      </c>
      <c r="H191" t="str">
        <f t="shared" si="2"/>
        <v>INSERT INTO Operation(operationId,cropId,operationTypeId,operationDate,amount,unit) values (190,11,4,TO_DATE('10/11/2022','DD/MM/YYYY'),30,'un');</v>
      </c>
    </row>
    <row r="192" spans="1:8" x14ac:dyDescent="0.3">
      <c r="A192">
        <v>191</v>
      </c>
      <c r="B192">
        <v>12</v>
      </c>
      <c r="C192">
        <v>4</v>
      </c>
      <c r="D192" s="1">
        <v>44875</v>
      </c>
      <c r="E192">
        <v>20</v>
      </c>
      <c r="F192" t="s">
        <v>202</v>
      </c>
      <c r="H192" t="str">
        <f t="shared" si="2"/>
        <v>INSERT INTO Operation(operationId,cropId,operationTypeId,operationDate,amount,unit) values (191,12,4,TO_DATE('10/11/2022','DD/MM/YYYY'),20,'un');</v>
      </c>
    </row>
    <row r="193" spans="1:8" x14ac:dyDescent="0.3">
      <c r="A193">
        <v>192</v>
      </c>
      <c r="B193">
        <v>11</v>
      </c>
      <c r="C193">
        <v>7</v>
      </c>
      <c r="D193" s="1">
        <v>44877</v>
      </c>
      <c r="E193">
        <v>300</v>
      </c>
      <c r="F193" t="s">
        <v>219</v>
      </c>
      <c r="H193" t="str">
        <f t="shared" si="2"/>
        <v>INSERT INTO Operation(operationId,cropId,operationTypeId,operationDate,amount,unit) values (192,11,7,TO_DATE('12/11/2022','DD/MM/YYYY'),300,'kg');</v>
      </c>
    </row>
    <row r="194" spans="1:8" x14ac:dyDescent="0.3">
      <c r="A194">
        <v>193</v>
      </c>
      <c r="B194">
        <v>12</v>
      </c>
      <c r="C194">
        <v>7</v>
      </c>
      <c r="D194" s="1">
        <v>44877</v>
      </c>
      <c r="E194">
        <v>200</v>
      </c>
      <c r="F194" t="s">
        <v>219</v>
      </c>
      <c r="H194" t="str">
        <f t="shared" si="2"/>
        <v>INSERT INTO Operation(operationId,cropId,operationTypeId,operationDate,amount,unit) values (193,12,7,TO_DATE('12/11/2022','DD/MM/YYYY'),200,'kg');</v>
      </c>
    </row>
    <row r="195" spans="1:8" x14ac:dyDescent="0.3">
      <c r="A195">
        <v>194</v>
      </c>
      <c r="B195">
        <v>21</v>
      </c>
      <c r="C195">
        <v>7</v>
      </c>
      <c r="D195" s="1">
        <v>44880</v>
      </c>
      <c r="E195">
        <v>50</v>
      </c>
      <c r="F195" t="s">
        <v>219</v>
      </c>
      <c r="H195" t="str">
        <f t="shared" ref="H195:H258" si="3">"INSERT INTO "&amp;$I$1&amp;"("&amp;$A$1&amp;","&amp;$B$1&amp;","&amp;$C$1&amp;","&amp;$D$1&amp;","&amp;$E$1&amp;","&amp;$F$1&amp;") values ("&amp;A195&amp;","&amp;B195&amp;","&amp;C195&amp;",TO_DATE('"&amp;TEXT(D195,"dd/mm/aaaa")&amp;"','DD/MM/YYYY'),"&amp;E195&amp;",'"&amp;F195&amp;"');"</f>
        <v>INSERT INTO Operation(operationId,cropId,operationTypeId,operationDate,amount,unit) values (194,21,7,TO_DATE('15/11/2022','DD/MM/YYYY'),50,'kg');</v>
      </c>
    </row>
    <row r="196" spans="1:8" x14ac:dyDescent="0.3">
      <c r="A196">
        <v>195</v>
      </c>
      <c r="B196">
        <v>25</v>
      </c>
      <c r="C196">
        <v>4</v>
      </c>
      <c r="D196" s="1">
        <v>44899</v>
      </c>
      <c r="E196">
        <v>70</v>
      </c>
      <c r="F196" t="s">
        <v>202</v>
      </c>
      <c r="H196" t="str">
        <f t="shared" si="3"/>
        <v>INSERT INTO Operation(operationId,cropId,operationTypeId,operationDate,amount,unit) values (195,25,4,TO_DATE('04/12/2022','DD/MM/YYYY'),70,'un');</v>
      </c>
    </row>
    <row r="197" spans="1:8" x14ac:dyDescent="0.3">
      <c r="A197">
        <v>196</v>
      </c>
      <c r="B197">
        <v>22</v>
      </c>
      <c r="C197">
        <v>4</v>
      </c>
      <c r="D197" s="1">
        <v>44902</v>
      </c>
      <c r="E197">
        <v>90</v>
      </c>
      <c r="F197" t="s">
        <v>202</v>
      </c>
      <c r="H197" t="str">
        <f t="shared" si="3"/>
        <v>INSERT INTO Operation(operationId,cropId,operationTypeId,operationDate,amount,unit) values (196,22,4,TO_DATE('07/12/2022','DD/MM/YYYY'),90,'un');</v>
      </c>
    </row>
    <row r="198" spans="1:8" x14ac:dyDescent="0.3">
      <c r="A198">
        <v>197</v>
      </c>
      <c r="B198">
        <v>11</v>
      </c>
      <c r="C198">
        <v>3</v>
      </c>
      <c r="D198" s="1">
        <v>44906</v>
      </c>
      <c r="E198">
        <v>15</v>
      </c>
      <c r="F198" t="s">
        <v>219</v>
      </c>
      <c r="H198" t="str">
        <f t="shared" si="3"/>
        <v>INSERT INTO Operation(operationId,cropId,operationTypeId,operationDate,amount,unit) values (197,11,3,TO_DATE('11/12/2022','DD/MM/YYYY'),15,'kg');</v>
      </c>
    </row>
    <row r="199" spans="1:8" x14ac:dyDescent="0.3">
      <c r="A199">
        <v>198</v>
      </c>
      <c r="B199">
        <v>12</v>
      </c>
      <c r="C199">
        <v>3</v>
      </c>
      <c r="D199" s="1">
        <v>44906</v>
      </c>
      <c r="E199">
        <v>10</v>
      </c>
      <c r="F199" t="s">
        <v>219</v>
      </c>
      <c r="H199" t="str">
        <f t="shared" si="3"/>
        <v>INSERT INTO Operation(operationId,cropId,operationTypeId,operationDate,amount,unit) values (198,12,3,TO_DATE('11/12/2022','DD/MM/YYYY'),10,'kg');</v>
      </c>
    </row>
    <row r="200" spans="1:8" x14ac:dyDescent="0.3">
      <c r="A200">
        <v>199</v>
      </c>
      <c r="B200">
        <v>26</v>
      </c>
      <c r="C200">
        <v>4</v>
      </c>
      <c r="D200" s="1">
        <v>44911</v>
      </c>
      <c r="E200">
        <v>500</v>
      </c>
      <c r="F200" t="s">
        <v>202</v>
      </c>
      <c r="H200" t="str">
        <f t="shared" si="3"/>
        <v>INSERT INTO Operation(operationId,cropId,operationTypeId,operationDate,amount,unit) values (199,26,4,TO_DATE('16/12/2022','DD/MM/YYYY'),500,'un');</v>
      </c>
    </row>
    <row r="201" spans="1:8" x14ac:dyDescent="0.3">
      <c r="A201">
        <v>200</v>
      </c>
      <c r="B201">
        <v>21</v>
      </c>
      <c r="C201">
        <v>7</v>
      </c>
      <c r="D201" s="1">
        <v>44913</v>
      </c>
      <c r="E201">
        <v>200</v>
      </c>
      <c r="F201" t="s">
        <v>219</v>
      </c>
      <c r="H201" t="str">
        <f t="shared" si="3"/>
        <v>INSERT INTO Operation(operationId,cropId,operationTypeId,operationDate,amount,unit) values (200,21,7,TO_DATE('18/12/2022','DD/MM/YYYY'),200,'kg');</v>
      </c>
    </row>
    <row r="202" spans="1:8" x14ac:dyDescent="0.3">
      <c r="A202">
        <v>201</v>
      </c>
      <c r="B202">
        <v>27</v>
      </c>
      <c r="C202">
        <v>4</v>
      </c>
      <c r="D202" s="1">
        <v>44913</v>
      </c>
      <c r="E202">
        <v>700</v>
      </c>
      <c r="F202" t="s">
        <v>202</v>
      </c>
      <c r="H202" t="str">
        <f t="shared" si="3"/>
        <v>INSERT INTO Operation(operationId,cropId,operationTypeId,operationDate,amount,unit) values (201,27,4,TO_DATE('18/12/2022','DD/MM/YYYY'),700,'un');</v>
      </c>
    </row>
    <row r="203" spans="1:8" x14ac:dyDescent="0.3">
      <c r="A203">
        <v>202</v>
      </c>
      <c r="B203">
        <v>23</v>
      </c>
      <c r="C203">
        <v>4</v>
      </c>
      <c r="D203" s="1">
        <v>44938</v>
      </c>
      <c r="E203">
        <v>60</v>
      </c>
      <c r="F203" t="s">
        <v>202</v>
      </c>
      <c r="H203" t="str">
        <f t="shared" si="3"/>
        <v>INSERT INTO Operation(operationId,cropId,operationTypeId,operationDate,amount,unit) values (202,23,4,TO_DATE('12/01/2023','DD/MM/YYYY'),60,'un');</v>
      </c>
    </row>
    <row r="204" spans="1:8" x14ac:dyDescent="0.3">
      <c r="A204">
        <v>203</v>
      </c>
      <c r="B204">
        <v>21</v>
      </c>
      <c r="C204">
        <v>7</v>
      </c>
      <c r="D204" s="1">
        <v>44940</v>
      </c>
      <c r="E204">
        <v>250</v>
      </c>
      <c r="F204" t="s">
        <v>219</v>
      </c>
      <c r="H204" t="str">
        <f t="shared" si="3"/>
        <v>INSERT INTO Operation(operationId,cropId,operationTypeId,operationDate,amount,unit) values (203,21,7,TO_DATE('14/01/2023','DD/MM/YYYY'),250,'kg');</v>
      </c>
    </row>
    <row r="205" spans="1:8" x14ac:dyDescent="0.3">
      <c r="A205">
        <v>204</v>
      </c>
      <c r="B205">
        <v>26</v>
      </c>
      <c r="C205">
        <v>5</v>
      </c>
      <c r="D205" s="1">
        <v>44946</v>
      </c>
      <c r="E205">
        <v>4</v>
      </c>
      <c r="F205" t="s">
        <v>219</v>
      </c>
      <c r="H205" t="str">
        <f t="shared" si="3"/>
        <v>INSERT INTO Operation(operationId,cropId,operationTypeId,operationDate,amount,unit) values (204,26,5,TO_DATE('20/01/2023','DD/MM/YYYY'),4,'kg');</v>
      </c>
    </row>
    <row r="206" spans="1:8" x14ac:dyDescent="0.3">
      <c r="A206">
        <v>205</v>
      </c>
      <c r="B206">
        <v>27</v>
      </c>
      <c r="C206">
        <v>5</v>
      </c>
      <c r="D206" s="1">
        <v>44946</v>
      </c>
      <c r="E206">
        <v>5</v>
      </c>
      <c r="F206" t="s">
        <v>219</v>
      </c>
      <c r="H206" t="str">
        <f t="shared" si="3"/>
        <v>INSERT INTO Operation(operationId,cropId,operationTypeId,operationDate,amount,unit) values (205,27,5,TO_DATE('20/01/2023','DD/MM/YYYY'),5,'kg');</v>
      </c>
    </row>
    <row r="207" spans="1:8" x14ac:dyDescent="0.3">
      <c r="A207">
        <v>206</v>
      </c>
      <c r="B207">
        <v>10</v>
      </c>
      <c r="C207">
        <v>8</v>
      </c>
      <c r="D207" s="1">
        <v>45005</v>
      </c>
      <c r="E207" t="s">
        <v>353</v>
      </c>
      <c r="F207" t="s">
        <v>180</v>
      </c>
      <c r="H207" t="str">
        <f t="shared" si="3"/>
        <v>INSERT INTO Operation(operationId,cropId,operationTypeId,operationDate,amount,unit) values (206,10,8,TO_DATE('20/03/2023','DD/MM/YYYY'),1.3,'ha');</v>
      </c>
    </row>
    <row r="208" spans="1:8" x14ac:dyDescent="0.3">
      <c r="A208">
        <v>207</v>
      </c>
      <c r="B208">
        <v>31</v>
      </c>
      <c r="C208" s="8">
        <v>2</v>
      </c>
      <c r="D208" s="1">
        <v>45060</v>
      </c>
      <c r="E208">
        <v>120</v>
      </c>
      <c r="F208" t="s">
        <v>404</v>
      </c>
      <c r="H208" t="str">
        <f t="shared" si="3"/>
        <v>INSERT INTO Operation(operationId,cropId,operationTypeId,operationDate,amount,unit) values (207,31,2,TO_DATE('14/05/2023','DD/MM/YYYY'),120,'min');</v>
      </c>
    </row>
    <row r="209" spans="1:8" x14ac:dyDescent="0.3">
      <c r="A209">
        <v>208</v>
      </c>
      <c r="B209">
        <v>32</v>
      </c>
      <c r="C209" s="8">
        <v>2</v>
      </c>
      <c r="D209" s="1">
        <v>45078</v>
      </c>
      <c r="E209">
        <v>120</v>
      </c>
      <c r="F209" t="s">
        <v>404</v>
      </c>
      <c r="H209" t="str">
        <f t="shared" si="3"/>
        <v>INSERT INTO Operation(operationId,cropId,operationTypeId,operationDate,amount,unit) values (208,32,2,TO_DATE('01/06/2023','DD/MM/YYYY'),120,'min');</v>
      </c>
    </row>
    <row r="210" spans="1:8" x14ac:dyDescent="0.3">
      <c r="A210">
        <f>A209+1</f>
        <v>209</v>
      </c>
      <c r="B210">
        <v>33</v>
      </c>
      <c r="C210" s="8">
        <v>2</v>
      </c>
      <c r="D210" s="1">
        <v>45092</v>
      </c>
      <c r="E210">
        <v>120</v>
      </c>
      <c r="F210" t="s">
        <v>404</v>
      </c>
      <c r="H210" t="str">
        <f t="shared" si="3"/>
        <v>INSERT INTO Operation(operationId,cropId,operationTypeId,operationDate,amount,unit) values (209,33,2,TO_DATE('15/06/2023','DD/MM/YYYY'),120,'min');</v>
      </c>
    </row>
    <row r="211" spans="1:8" x14ac:dyDescent="0.3">
      <c r="A211">
        <f t="shared" ref="A211:A274" si="4">A210+1</f>
        <v>210</v>
      </c>
      <c r="B211">
        <v>31</v>
      </c>
      <c r="C211" s="8">
        <v>2</v>
      </c>
      <c r="D211" s="1">
        <v>45107</v>
      </c>
      <c r="E211">
        <v>120</v>
      </c>
      <c r="F211" t="s">
        <v>404</v>
      </c>
      <c r="H211" t="str">
        <f t="shared" si="3"/>
        <v>INSERT INTO Operation(operationId,cropId,operationTypeId,operationDate,amount,unit) values (210,31,2,TO_DATE('30/06/2023','DD/MM/YYYY'),120,'min');</v>
      </c>
    </row>
    <row r="212" spans="1:8" x14ac:dyDescent="0.3">
      <c r="A212">
        <f t="shared" si="4"/>
        <v>211</v>
      </c>
      <c r="B212">
        <v>32</v>
      </c>
      <c r="C212" s="8">
        <v>2</v>
      </c>
      <c r="D212" s="1">
        <v>45114</v>
      </c>
      <c r="E212">
        <v>180</v>
      </c>
      <c r="F212" t="s">
        <v>404</v>
      </c>
      <c r="H212" t="str">
        <f t="shared" si="3"/>
        <v>INSERT INTO Operation(operationId,cropId,operationTypeId,operationDate,amount,unit) values (211,32,2,TO_DATE('07/07/2023','DD/MM/YYYY'),180,'min');</v>
      </c>
    </row>
    <row r="213" spans="1:8" x14ac:dyDescent="0.3">
      <c r="A213">
        <f t="shared" si="4"/>
        <v>212</v>
      </c>
      <c r="B213">
        <v>33</v>
      </c>
      <c r="C213" s="8">
        <v>2</v>
      </c>
      <c r="D213" s="1">
        <v>45121</v>
      </c>
      <c r="E213">
        <v>180</v>
      </c>
      <c r="F213" t="s">
        <v>404</v>
      </c>
      <c r="H213" t="str">
        <f t="shared" si="3"/>
        <v>INSERT INTO Operation(operationId,cropId,operationTypeId,operationDate,amount,unit) values (212,33,2,TO_DATE('14/07/2023','DD/MM/YYYY'),180,'min');</v>
      </c>
    </row>
    <row r="214" spans="1:8" x14ac:dyDescent="0.3">
      <c r="A214">
        <f t="shared" si="4"/>
        <v>213</v>
      </c>
      <c r="B214">
        <v>31</v>
      </c>
      <c r="C214" s="8">
        <v>2</v>
      </c>
      <c r="D214" s="1">
        <v>45128</v>
      </c>
      <c r="E214">
        <v>180</v>
      </c>
      <c r="F214" t="s">
        <v>404</v>
      </c>
      <c r="H214" t="str">
        <f t="shared" si="3"/>
        <v>INSERT INTO Operation(operationId,cropId,operationTypeId,operationDate,amount,unit) values (213,31,2,TO_DATE('21/07/2023','DD/MM/YYYY'),180,'min');</v>
      </c>
    </row>
    <row r="215" spans="1:8" x14ac:dyDescent="0.3">
      <c r="A215">
        <f t="shared" si="4"/>
        <v>214</v>
      </c>
      <c r="B215">
        <v>32</v>
      </c>
      <c r="C215" s="8">
        <v>2</v>
      </c>
      <c r="D215" s="1">
        <v>45135</v>
      </c>
      <c r="E215">
        <v>180</v>
      </c>
      <c r="F215" t="s">
        <v>404</v>
      </c>
      <c r="H215" t="str">
        <f t="shared" si="3"/>
        <v>INSERT INTO Operation(operationId,cropId,operationTypeId,operationDate,amount,unit) values (214,32,2,TO_DATE('28/07/2023','DD/MM/YYYY'),180,'min');</v>
      </c>
    </row>
    <row r="216" spans="1:8" x14ac:dyDescent="0.3">
      <c r="A216">
        <f t="shared" si="4"/>
        <v>215</v>
      </c>
      <c r="B216">
        <v>33</v>
      </c>
      <c r="C216" s="8">
        <v>2</v>
      </c>
      <c r="D216" s="1">
        <v>45142</v>
      </c>
      <c r="E216">
        <v>150</v>
      </c>
      <c r="F216" t="s">
        <v>404</v>
      </c>
      <c r="H216" t="str">
        <f t="shared" si="3"/>
        <v>INSERT INTO Operation(operationId,cropId,operationTypeId,operationDate,amount,unit) values (215,33,2,TO_DATE('04/08/2023','DD/MM/YYYY'),150,'min');</v>
      </c>
    </row>
    <row r="217" spans="1:8" x14ac:dyDescent="0.3">
      <c r="A217">
        <f t="shared" si="4"/>
        <v>216</v>
      </c>
      <c r="B217">
        <v>31</v>
      </c>
      <c r="C217" s="8">
        <v>2</v>
      </c>
      <c r="D217" s="1">
        <v>45149</v>
      </c>
      <c r="E217">
        <v>150</v>
      </c>
      <c r="F217" t="s">
        <v>404</v>
      </c>
      <c r="H217" t="str">
        <f t="shared" si="3"/>
        <v>INSERT INTO Operation(operationId,cropId,operationTypeId,operationDate,amount,unit) values (216,31,2,TO_DATE('11/08/2023','DD/MM/YYYY'),150,'min');</v>
      </c>
    </row>
    <row r="218" spans="1:8" x14ac:dyDescent="0.3">
      <c r="A218">
        <f t="shared" si="4"/>
        <v>217</v>
      </c>
      <c r="B218">
        <v>32</v>
      </c>
      <c r="C218" s="8">
        <v>2</v>
      </c>
      <c r="D218" s="1">
        <v>45156</v>
      </c>
      <c r="E218">
        <v>150</v>
      </c>
      <c r="F218" t="s">
        <v>404</v>
      </c>
      <c r="H218" t="str">
        <f t="shared" si="3"/>
        <v>INSERT INTO Operation(operationId,cropId,operationTypeId,operationDate,amount,unit) values (217,32,2,TO_DATE('18/08/2023','DD/MM/YYYY'),150,'min');</v>
      </c>
    </row>
    <row r="219" spans="1:8" x14ac:dyDescent="0.3">
      <c r="A219">
        <f t="shared" si="4"/>
        <v>218</v>
      </c>
      <c r="B219">
        <v>33</v>
      </c>
      <c r="C219" s="8">
        <v>2</v>
      </c>
      <c r="D219" s="1">
        <v>45163</v>
      </c>
      <c r="E219">
        <v>120</v>
      </c>
      <c r="F219" t="s">
        <v>404</v>
      </c>
      <c r="H219" t="str">
        <f t="shared" si="3"/>
        <v>INSERT INTO Operation(operationId,cropId,operationTypeId,operationDate,amount,unit) values (218,33,2,TO_DATE('25/08/2023','DD/MM/YYYY'),120,'min');</v>
      </c>
    </row>
    <row r="220" spans="1:8" x14ac:dyDescent="0.3">
      <c r="A220">
        <f t="shared" si="4"/>
        <v>219</v>
      </c>
      <c r="B220">
        <v>31</v>
      </c>
      <c r="C220" s="8">
        <v>2</v>
      </c>
      <c r="D220" s="1">
        <v>45170</v>
      </c>
      <c r="E220">
        <v>120</v>
      </c>
      <c r="F220" t="s">
        <v>404</v>
      </c>
      <c r="H220" t="str">
        <f t="shared" si="3"/>
        <v>INSERT INTO Operation(operationId,cropId,operationTypeId,operationDate,amount,unit) values (219,31,2,TO_DATE('01/09/2023','DD/MM/YYYY'),120,'min');</v>
      </c>
    </row>
    <row r="221" spans="1:8" x14ac:dyDescent="0.3">
      <c r="A221">
        <f t="shared" si="4"/>
        <v>220</v>
      </c>
      <c r="B221">
        <v>32</v>
      </c>
      <c r="C221" s="8">
        <v>2</v>
      </c>
      <c r="D221" s="1">
        <v>45177</v>
      </c>
      <c r="E221">
        <v>120</v>
      </c>
      <c r="F221" t="s">
        <v>404</v>
      </c>
      <c r="H221" t="str">
        <f t="shared" si="3"/>
        <v>INSERT INTO Operation(operationId,cropId,operationTypeId,operationDate,amount,unit) values (220,32,2,TO_DATE('08/09/2023','DD/MM/YYYY'),120,'min');</v>
      </c>
    </row>
    <row r="222" spans="1:8" x14ac:dyDescent="0.3">
      <c r="A222">
        <f t="shared" si="4"/>
        <v>221</v>
      </c>
      <c r="B222">
        <v>33</v>
      </c>
      <c r="C222" s="8">
        <v>2</v>
      </c>
      <c r="D222" s="1">
        <v>45184</v>
      </c>
      <c r="E222">
        <v>120</v>
      </c>
      <c r="F222" t="s">
        <v>404</v>
      </c>
      <c r="H222" t="str">
        <f t="shared" si="3"/>
        <v>INSERT INTO Operation(operationId,cropId,operationTypeId,operationDate,amount,unit) values (221,33,2,TO_DATE('15/09/2023','DD/MM/YYYY'),120,'min');</v>
      </c>
    </row>
    <row r="223" spans="1:8" x14ac:dyDescent="0.3">
      <c r="A223">
        <f t="shared" si="4"/>
        <v>222</v>
      </c>
      <c r="B223">
        <v>24</v>
      </c>
      <c r="C223" s="8">
        <v>7</v>
      </c>
      <c r="D223" s="1">
        <v>45156</v>
      </c>
      <c r="E223">
        <v>700</v>
      </c>
      <c r="F223" t="s">
        <v>219</v>
      </c>
      <c r="H223" t="str">
        <f t="shared" si="3"/>
        <v>INSERT INTO Operation(operationId,cropId,operationTypeId,operationDate,amount,unit) values (222,24,7,TO_DATE('18/08/2023','DD/MM/YYYY'),700,'kg');</v>
      </c>
    </row>
    <row r="224" spans="1:8" x14ac:dyDescent="0.3">
      <c r="A224">
        <f t="shared" si="4"/>
        <v>223</v>
      </c>
      <c r="B224">
        <v>25</v>
      </c>
      <c r="C224" s="8">
        <v>7</v>
      </c>
      <c r="D224" s="1">
        <v>45168</v>
      </c>
      <c r="E224">
        <v>900</v>
      </c>
      <c r="F224" t="s">
        <v>219</v>
      </c>
      <c r="H224" t="str">
        <f t="shared" si="3"/>
        <v>INSERT INTO Operation(operationId,cropId,operationTypeId,operationDate,amount,unit) values (223,25,7,TO_DATE('30/08/2023','DD/MM/YYYY'),900,'kg');</v>
      </c>
    </row>
    <row r="225" spans="1:8" x14ac:dyDescent="0.3">
      <c r="A225">
        <f t="shared" si="4"/>
        <v>224</v>
      </c>
      <c r="B225">
        <v>22</v>
      </c>
      <c r="C225" s="8">
        <v>7</v>
      </c>
      <c r="D225" s="1">
        <v>45174</v>
      </c>
      <c r="E225">
        <v>900</v>
      </c>
      <c r="F225" t="s">
        <v>219</v>
      </c>
      <c r="H225" t="str">
        <f t="shared" si="3"/>
        <v>INSERT INTO Operation(operationId,cropId,operationTypeId,operationDate,amount,unit) values (224,22,7,TO_DATE('05/09/2023','DD/MM/YYYY'),900,'kg');</v>
      </c>
    </row>
    <row r="226" spans="1:8" x14ac:dyDescent="0.3">
      <c r="A226">
        <f t="shared" si="4"/>
        <v>225</v>
      </c>
      <c r="B226">
        <v>22</v>
      </c>
      <c r="C226" s="8">
        <v>7</v>
      </c>
      <c r="D226" s="1">
        <v>45177</v>
      </c>
      <c r="E226">
        <v>1050</v>
      </c>
      <c r="F226" t="s">
        <v>219</v>
      </c>
      <c r="H226" t="str">
        <f t="shared" si="3"/>
        <v>INSERT INTO Operation(operationId,cropId,operationTypeId,operationDate,amount,unit) values (225,22,7,TO_DATE('08/09/2023','DD/MM/YYYY'),1050,'kg');</v>
      </c>
    </row>
    <row r="227" spans="1:8" x14ac:dyDescent="0.3">
      <c r="A227">
        <f t="shared" si="4"/>
        <v>226</v>
      </c>
      <c r="B227">
        <v>23</v>
      </c>
      <c r="C227" s="8">
        <v>7</v>
      </c>
      <c r="D227" s="1">
        <v>45197</v>
      </c>
      <c r="E227">
        <v>950</v>
      </c>
      <c r="F227" t="s">
        <v>219</v>
      </c>
      <c r="H227" t="str">
        <f t="shared" si="3"/>
        <v>INSERT INTO Operation(operationId,cropId,operationTypeId,operationDate,amount,unit) values (226,23,7,TO_DATE('28/09/2023','DD/MM/YYYY'),950,'kg');</v>
      </c>
    </row>
    <row r="228" spans="1:8" x14ac:dyDescent="0.3">
      <c r="A228">
        <f t="shared" si="4"/>
        <v>227</v>
      </c>
      <c r="B228">
        <v>23</v>
      </c>
      <c r="C228" s="8">
        <v>7</v>
      </c>
      <c r="D228" s="1">
        <v>45202</v>
      </c>
      <c r="E228">
        <v>800</v>
      </c>
      <c r="F228" t="s">
        <v>219</v>
      </c>
      <c r="H228" t="str">
        <f t="shared" si="3"/>
        <v>INSERT INTO Operation(operationId,cropId,operationTypeId,operationDate,amount,unit) values (227,23,7,TO_DATE('03/10/2023','DD/MM/YYYY'),800,'kg');</v>
      </c>
    </row>
    <row r="229" spans="1:8" x14ac:dyDescent="0.3">
      <c r="A229">
        <f t="shared" si="4"/>
        <v>228</v>
      </c>
      <c r="B229">
        <v>14</v>
      </c>
      <c r="C229" s="8">
        <v>7</v>
      </c>
      <c r="D229" s="1">
        <v>43469</v>
      </c>
      <c r="E229">
        <v>3200</v>
      </c>
      <c r="F229" t="s">
        <v>219</v>
      </c>
      <c r="H229" t="str">
        <f t="shared" si="3"/>
        <v>INSERT INTO Operation(operationId,cropId,operationTypeId,operationDate,amount,unit) values (228,14,7,TO_DATE('04/01/2019','DD/MM/YYYY'),3200,'kg');</v>
      </c>
    </row>
    <row r="230" spans="1:8" x14ac:dyDescent="0.3">
      <c r="A230">
        <f t="shared" si="4"/>
        <v>229</v>
      </c>
      <c r="B230">
        <v>36</v>
      </c>
      <c r="C230" s="8">
        <v>3</v>
      </c>
      <c r="D230" s="1">
        <v>43474</v>
      </c>
      <c r="E230">
        <v>50</v>
      </c>
      <c r="F230" t="s">
        <v>202</v>
      </c>
      <c r="H230" t="str">
        <f t="shared" si="3"/>
        <v>INSERT INTO Operation(operationId,cropId,operationTypeId,operationDate,amount,unit) values (229,36,3,TO_DATE('09/01/2019','DD/MM/YYYY'),50,'un');</v>
      </c>
    </row>
    <row r="231" spans="1:8" x14ac:dyDescent="0.3">
      <c r="A231">
        <f t="shared" si="4"/>
        <v>230</v>
      </c>
      <c r="B231">
        <v>37</v>
      </c>
      <c r="C231" s="8">
        <v>1</v>
      </c>
      <c r="D231" s="1">
        <v>43474</v>
      </c>
      <c r="E231">
        <v>20</v>
      </c>
      <c r="F231" t="s">
        <v>202</v>
      </c>
      <c r="H231" t="str">
        <f t="shared" si="3"/>
        <v>INSERT INTO Operation(operationId,cropId,operationTypeId,operationDate,amount,unit) values (230,37,1,TO_DATE('09/01/2019','DD/MM/YYYY'),20,'un');</v>
      </c>
    </row>
    <row r="232" spans="1:8" x14ac:dyDescent="0.3">
      <c r="A232">
        <f t="shared" si="4"/>
        <v>231</v>
      </c>
      <c r="B232">
        <v>35</v>
      </c>
      <c r="C232" s="8">
        <v>1</v>
      </c>
      <c r="D232" s="1">
        <v>43475</v>
      </c>
      <c r="E232">
        <v>40</v>
      </c>
      <c r="F232" t="s">
        <v>202</v>
      </c>
      <c r="H232" t="str">
        <f t="shared" si="3"/>
        <v>INSERT INTO Operation(operationId,cropId,operationTypeId,operationDate,amount,unit) values (231,35,1,TO_DATE('10/01/2019','DD/MM/YYYY'),40,'un');</v>
      </c>
    </row>
    <row r="233" spans="1:8" x14ac:dyDescent="0.3">
      <c r="A233">
        <f t="shared" si="4"/>
        <v>232</v>
      </c>
      <c r="B233">
        <v>38</v>
      </c>
      <c r="C233" s="8">
        <v>1</v>
      </c>
      <c r="D233" s="1">
        <v>43475</v>
      </c>
      <c r="E233">
        <v>30</v>
      </c>
      <c r="F233" t="s">
        <v>202</v>
      </c>
      <c r="H233" t="str">
        <f t="shared" si="3"/>
        <v>INSERT INTO Operation(operationId,cropId,operationTypeId,operationDate,amount,unit) values (232,38,1,TO_DATE('10/01/2019','DD/MM/YYYY'),30,'un');</v>
      </c>
    </row>
    <row r="234" spans="1:8" x14ac:dyDescent="0.3">
      <c r="A234">
        <f t="shared" si="4"/>
        <v>233</v>
      </c>
      <c r="B234">
        <v>39</v>
      </c>
      <c r="C234" s="8">
        <v>1</v>
      </c>
      <c r="D234" s="1">
        <v>43476</v>
      </c>
      <c r="E234">
        <v>40</v>
      </c>
      <c r="F234" t="s">
        <v>202</v>
      </c>
      <c r="H234" t="str">
        <f t="shared" si="3"/>
        <v>INSERT INTO Operation(operationId,cropId,operationTypeId,operationDate,amount,unit) values (233,39,1,TO_DATE('11/01/2019','DD/MM/YYYY'),40,'un');</v>
      </c>
    </row>
    <row r="235" spans="1:8" x14ac:dyDescent="0.3">
      <c r="A235">
        <f t="shared" si="4"/>
        <v>234</v>
      </c>
      <c r="B235">
        <v>40</v>
      </c>
      <c r="C235" s="8">
        <v>1</v>
      </c>
      <c r="D235" s="1">
        <v>43476</v>
      </c>
      <c r="E235">
        <v>50</v>
      </c>
      <c r="F235" t="s">
        <v>202</v>
      </c>
      <c r="H235" t="str">
        <f t="shared" si="3"/>
        <v>INSERT INTO Operation(operationId,cropId,operationTypeId,operationDate,amount,unit) values (234,40,1,TO_DATE('11/01/2019','DD/MM/YYYY'),50,'un');</v>
      </c>
    </row>
    <row r="236" spans="1:8" x14ac:dyDescent="0.3">
      <c r="A236">
        <f t="shared" si="4"/>
        <v>235</v>
      </c>
      <c r="B236">
        <v>36</v>
      </c>
      <c r="C236" s="8">
        <v>3</v>
      </c>
      <c r="D236" s="1">
        <v>43836</v>
      </c>
      <c r="E236">
        <v>100</v>
      </c>
      <c r="F236" t="s">
        <v>219</v>
      </c>
      <c r="H236" t="str">
        <f t="shared" si="3"/>
        <v>INSERT INTO Operation(operationId,cropId,operationTypeId,operationDate,amount,unit) values (235,36,3,TO_DATE('06/01/2020','DD/MM/YYYY'),100,'kg');</v>
      </c>
    </row>
    <row r="237" spans="1:8" x14ac:dyDescent="0.3">
      <c r="A237">
        <f t="shared" si="4"/>
        <v>236</v>
      </c>
      <c r="B237">
        <v>37</v>
      </c>
      <c r="C237" s="8">
        <v>3</v>
      </c>
      <c r="D237" s="1">
        <v>43836</v>
      </c>
      <c r="E237">
        <v>40</v>
      </c>
      <c r="F237" t="s">
        <v>219</v>
      </c>
      <c r="H237" t="str">
        <f t="shared" si="3"/>
        <v>INSERT INTO Operation(operationId,cropId,operationTypeId,operationDate,amount,unit) values (236,37,3,TO_DATE('06/01/2020','DD/MM/YYYY'),40,'kg');</v>
      </c>
    </row>
    <row r="238" spans="1:8" x14ac:dyDescent="0.3">
      <c r="A238">
        <f t="shared" si="4"/>
        <v>237</v>
      </c>
      <c r="B238">
        <v>35</v>
      </c>
      <c r="C238" s="8">
        <v>3</v>
      </c>
      <c r="D238" s="1">
        <v>43836</v>
      </c>
      <c r="E238">
        <v>80</v>
      </c>
      <c r="F238" t="s">
        <v>219</v>
      </c>
      <c r="H238" t="str">
        <f t="shared" si="3"/>
        <v>INSERT INTO Operation(operationId,cropId,operationTypeId,operationDate,amount,unit) values (237,35,3,TO_DATE('06/01/2020','DD/MM/YYYY'),80,'kg');</v>
      </c>
    </row>
    <row r="239" spans="1:8" x14ac:dyDescent="0.3">
      <c r="A239">
        <f t="shared" si="4"/>
        <v>238</v>
      </c>
      <c r="B239">
        <v>38</v>
      </c>
      <c r="C239" s="8">
        <v>3</v>
      </c>
      <c r="D239" s="1">
        <v>43836</v>
      </c>
      <c r="E239">
        <v>60</v>
      </c>
      <c r="F239" t="s">
        <v>219</v>
      </c>
      <c r="H239" t="str">
        <f t="shared" si="3"/>
        <v>INSERT INTO Operation(operationId,cropId,operationTypeId,operationDate,amount,unit) values (238,38,3,TO_DATE('06/01/2020','DD/MM/YYYY'),60,'kg');</v>
      </c>
    </row>
    <row r="240" spans="1:8" x14ac:dyDescent="0.3">
      <c r="A240">
        <f t="shared" si="4"/>
        <v>239</v>
      </c>
      <c r="B240">
        <v>39</v>
      </c>
      <c r="C240" s="8">
        <v>3</v>
      </c>
      <c r="D240" s="1">
        <v>43837</v>
      </c>
      <c r="E240">
        <v>80</v>
      </c>
      <c r="F240" t="s">
        <v>219</v>
      </c>
      <c r="H240" t="str">
        <f t="shared" si="3"/>
        <v>INSERT INTO Operation(operationId,cropId,operationTypeId,operationDate,amount,unit) values (239,39,3,TO_DATE('07/01/2020','DD/MM/YYYY'),80,'kg');</v>
      </c>
    </row>
    <row r="241" spans="1:8" x14ac:dyDescent="0.3">
      <c r="A241">
        <f t="shared" si="4"/>
        <v>240</v>
      </c>
      <c r="B241">
        <v>40</v>
      </c>
      <c r="C241" s="8">
        <v>3</v>
      </c>
      <c r="D241" s="1">
        <v>43837</v>
      </c>
      <c r="E241">
        <v>100</v>
      </c>
      <c r="F241" t="s">
        <v>219</v>
      </c>
      <c r="H241" t="str">
        <f t="shared" si="3"/>
        <v>INSERT INTO Operation(operationId,cropId,operationTypeId,operationDate,amount,unit) values (240,40,3,TO_DATE('07/01/2020','DD/MM/YYYY'),100,'kg');</v>
      </c>
    </row>
    <row r="242" spans="1:8" x14ac:dyDescent="0.3">
      <c r="A242">
        <f t="shared" si="4"/>
        <v>241</v>
      </c>
      <c r="B242">
        <v>36</v>
      </c>
      <c r="C242" s="8">
        <v>3</v>
      </c>
      <c r="D242" s="1">
        <v>44203</v>
      </c>
      <c r="E242">
        <v>150</v>
      </c>
      <c r="F242" t="s">
        <v>219</v>
      </c>
      <c r="H242" t="str">
        <f t="shared" si="3"/>
        <v>INSERT INTO Operation(operationId,cropId,operationTypeId,operationDate,amount,unit) values (241,36,3,TO_DATE('07/01/2021','DD/MM/YYYY'),150,'kg');</v>
      </c>
    </row>
    <row r="243" spans="1:8" x14ac:dyDescent="0.3">
      <c r="A243">
        <f t="shared" si="4"/>
        <v>242</v>
      </c>
      <c r="B243">
        <v>37</v>
      </c>
      <c r="C243" s="8">
        <v>3</v>
      </c>
      <c r="D243" s="1">
        <v>44203</v>
      </c>
      <c r="E243">
        <v>60</v>
      </c>
      <c r="F243" t="s">
        <v>219</v>
      </c>
      <c r="H243" t="str">
        <f t="shared" si="3"/>
        <v>INSERT INTO Operation(operationId,cropId,operationTypeId,operationDate,amount,unit) values (242,37,3,TO_DATE('07/01/2021','DD/MM/YYYY'),60,'kg');</v>
      </c>
    </row>
    <row r="244" spans="1:8" x14ac:dyDescent="0.3">
      <c r="A244">
        <f t="shared" si="4"/>
        <v>243</v>
      </c>
      <c r="B244">
        <v>35</v>
      </c>
      <c r="C244" s="8">
        <v>3</v>
      </c>
      <c r="D244" s="1">
        <v>44204</v>
      </c>
      <c r="E244">
        <v>120</v>
      </c>
      <c r="F244" t="s">
        <v>219</v>
      </c>
      <c r="H244" t="str">
        <f t="shared" si="3"/>
        <v>INSERT INTO Operation(operationId,cropId,operationTypeId,operationDate,amount,unit) values (243,35,3,TO_DATE('08/01/2021','DD/MM/YYYY'),120,'kg');</v>
      </c>
    </row>
    <row r="245" spans="1:8" x14ac:dyDescent="0.3">
      <c r="A245">
        <f t="shared" si="4"/>
        <v>244</v>
      </c>
      <c r="B245">
        <v>38</v>
      </c>
      <c r="C245" s="8">
        <v>3</v>
      </c>
      <c r="D245" s="1">
        <v>44203</v>
      </c>
      <c r="E245">
        <v>90</v>
      </c>
      <c r="F245" t="s">
        <v>219</v>
      </c>
      <c r="H245" t="str">
        <f t="shared" si="3"/>
        <v>INSERT INTO Operation(operationId,cropId,operationTypeId,operationDate,amount,unit) values (244,38,3,TO_DATE('07/01/2021','DD/MM/YYYY'),90,'kg');</v>
      </c>
    </row>
    <row r="246" spans="1:8" x14ac:dyDescent="0.3">
      <c r="A246">
        <f t="shared" si="4"/>
        <v>245</v>
      </c>
      <c r="B246">
        <v>39</v>
      </c>
      <c r="C246" s="8">
        <v>3</v>
      </c>
      <c r="D246" s="1">
        <v>44203</v>
      </c>
      <c r="E246">
        <v>120</v>
      </c>
      <c r="F246" t="s">
        <v>219</v>
      </c>
      <c r="H246" t="str">
        <f t="shared" si="3"/>
        <v>INSERT INTO Operation(operationId,cropId,operationTypeId,operationDate,amount,unit) values (245,39,3,TO_DATE('07/01/2021','DD/MM/YYYY'),120,'kg');</v>
      </c>
    </row>
    <row r="247" spans="1:8" x14ac:dyDescent="0.3">
      <c r="A247">
        <f t="shared" si="4"/>
        <v>246</v>
      </c>
      <c r="B247">
        <v>40</v>
      </c>
      <c r="C247" s="8">
        <v>3</v>
      </c>
      <c r="D247" s="1">
        <v>44204</v>
      </c>
      <c r="E247">
        <v>150</v>
      </c>
      <c r="F247" t="s">
        <v>219</v>
      </c>
      <c r="H247" t="str">
        <f t="shared" si="3"/>
        <v>INSERT INTO Operation(operationId,cropId,operationTypeId,operationDate,amount,unit) values (246,40,3,TO_DATE('08/01/2021','DD/MM/YYYY'),150,'kg');</v>
      </c>
    </row>
    <row r="248" spans="1:8" x14ac:dyDescent="0.3">
      <c r="A248">
        <f t="shared" si="4"/>
        <v>247</v>
      </c>
      <c r="B248">
        <v>36</v>
      </c>
      <c r="C248" s="8">
        <v>3</v>
      </c>
      <c r="D248" s="1">
        <v>44576</v>
      </c>
      <c r="E248">
        <v>150</v>
      </c>
      <c r="F248" t="s">
        <v>219</v>
      </c>
      <c r="H248" t="str">
        <f t="shared" si="3"/>
        <v>INSERT INTO Operation(operationId,cropId,operationTypeId,operationDate,amount,unit) values (247,36,3,TO_DATE('15/01/2022','DD/MM/YYYY'),150,'kg');</v>
      </c>
    </row>
    <row r="249" spans="1:8" x14ac:dyDescent="0.3">
      <c r="A249">
        <f t="shared" si="4"/>
        <v>248</v>
      </c>
      <c r="B249">
        <v>37</v>
      </c>
      <c r="C249" s="8">
        <v>3</v>
      </c>
      <c r="D249" s="1">
        <v>44576</v>
      </c>
      <c r="E249">
        <v>60</v>
      </c>
      <c r="F249" t="s">
        <v>219</v>
      </c>
      <c r="H249" t="str">
        <f t="shared" si="3"/>
        <v>INSERT INTO Operation(operationId,cropId,operationTypeId,operationDate,amount,unit) values (248,37,3,TO_DATE('15/01/2022','DD/MM/YYYY'),60,'kg');</v>
      </c>
    </row>
    <row r="250" spans="1:8" x14ac:dyDescent="0.3">
      <c r="A250">
        <f t="shared" si="4"/>
        <v>249</v>
      </c>
      <c r="B250">
        <v>35</v>
      </c>
      <c r="C250" s="8">
        <v>3</v>
      </c>
      <c r="D250" s="1">
        <v>44576</v>
      </c>
      <c r="E250">
        <v>120</v>
      </c>
      <c r="F250" t="s">
        <v>219</v>
      </c>
      <c r="H250" t="str">
        <f t="shared" si="3"/>
        <v>INSERT INTO Operation(operationId,cropId,operationTypeId,operationDate,amount,unit) values (249,35,3,TO_DATE('15/01/2022','DD/MM/YYYY'),120,'kg');</v>
      </c>
    </row>
    <row r="251" spans="1:8" x14ac:dyDescent="0.3">
      <c r="A251">
        <f t="shared" si="4"/>
        <v>250</v>
      </c>
      <c r="B251">
        <v>38</v>
      </c>
      <c r="C251" s="8">
        <v>3</v>
      </c>
      <c r="D251" s="1">
        <v>44577</v>
      </c>
      <c r="E251">
        <v>90</v>
      </c>
      <c r="F251" t="s">
        <v>219</v>
      </c>
      <c r="H251" t="str">
        <f t="shared" si="3"/>
        <v>INSERT INTO Operation(operationId,cropId,operationTypeId,operationDate,amount,unit) values (250,38,3,TO_DATE('16/01/2022','DD/MM/YYYY'),90,'kg');</v>
      </c>
    </row>
    <row r="252" spans="1:8" x14ac:dyDescent="0.3">
      <c r="A252">
        <f t="shared" si="4"/>
        <v>251</v>
      </c>
      <c r="B252">
        <v>39</v>
      </c>
      <c r="C252" s="8">
        <v>3</v>
      </c>
      <c r="D252" s="1">
        <v>44577</v>
      </c>
      <c r="E252">
        <v>120</v>
      </c>
      <c r="F252" t="s">
        <v>219</v>
      </c>
      <c r="H252" t="str">
        <f t="shared" si="3"/>
        <v>INSERT INTO Operation(operationId,cropId,operationTypeId,operationDate,amount,unit) values (251,39,3,TO_DATE('16/01/2022','DD/MM/YYYY'),120,'kg');</v>
      </c>
    </row>
    <row r="253" spans="1:8" x14ac:dyDescent="0.3">
      <c r="A253">
        <f t="shared" si="4"/>
        <v>252</v>
      </c>
      <c r="B253">
        <v>40</v>
      </c>
      <c r="C253" s="8">
        <v>3</v>
      </c>
      <c r="D253" s="1">
        <v>44577</v>
      </c>
      <c r="E253">
        <v>150</v>
      </c>
      <c r="F253" t="s">
        <v>219</v>
      </c>
      <c r="H253" t="str">
        <f t="shared" si="3"/>
        <v>INSERT INTO Operation(operationId,cropId,operationTypeId,operationDate,amount,unit) values (252,40,3,TO_DATE('16/01/2022','DD/MM/YYYY'),150,'kg');</v>
      </c>
    </row>
    <row r="254" spans="1:8" x14ac:dyDescent="0.3">
      <c r="A254">
        <f t="shared" si="4"/>
        <v>253</v>
      </c>
      <c r="B254">
        <v>36</v>
      </c>
      <c r="C254" s="8">
        <v>3</v>
      </c>
      <c r="D254" s="1">
        <v>45061</v>
      </c>
      <c r="E254">
        <v>5</v>
      </c>
      <c r="F254" t="s">
        <v>219</v>
      </c>
      <c r="H254" t="str">
        <f t="shared" si="3"/>
        <v>INSERT INTO Operation(operationId,cropId,operationTypeId,operationDate,amount,unit) values (253,36,3,TO_DATE('15/05/2023','DD/MM/YYYY'),5,'kg');</v>
      </c>
    </row>
    <row r="255" spans="1:8" x14ac:dyDescent="0.3">
      <c r="A255">
        <f t="shared" si="4"/>
        <v>254</v>
      </c>
      <c r="B255">
        <v>37</v>
      </c>
      <c r="C255" s="8">
        <v>3</v>
      </c>
      <c r="D255" s="1">
        <v>45061</v>
      </c>
      <c r="E255">
        <v>2</v>
      </c>
      <c r="F255" t="s">
        <v>219</v>
      </c>
      <c r="H255" t="str">
        <f t="shared" si="3"/>
        <v>INSERT INTO Operation(operationId,cropId,operationTypeId,operationDate,amount,unit) values (254,37,3,TO_DATE('15/05/2023','DD/MM/YYYY'),2,'kg');</v>
      </c>
    </row>
    <row r="256" spans="1:8" x14ac:dyDescent="0.3">
      <c r="A256">
        <f t="shared" si="4"/>
        <v>255</v>
      </c>
      <c r="B256">
        <v>35</v>
      </c>
      <c r="C256" s="8">
        <v>3</v>
      </c>
      <c r="D256" s="1">
        <v>45061</v>
      </c>
      <c r="E256">
        <v>4</v>
      </c>
      <c r="F256" t="s">
        <v>219</v>
      </c>
      <c r="H256" t="str">
        <f t="shared" si="3"/>
        <v>INSERT INTO Operation(operationId,cropId,operationTypeId,operationDate,amount,unit) values (255,35,3,TO_DATE('15/05/2023','DD/MM/YYYY'),4,'kg');</v>
      </c>
    </row>
    <row r="257" spans="1:8" x14ac:dyDescent="0.3">
      <c r="A257">
        <f t="shared" si="4"/>
        <v>256</v>
      </c>
      <c r="B257">
        <v>38</v>
      </c>
      <c r="C257" s="8">
        <v>3</v>
      </c>
      <c r="D257" s="1">
        <v>45061</v>
      </c>
      <c r="E257">
        <v>3</v>
      </c>
      <c r="F257" t="s">
        <v>219</v>
      </c>
      <c r="H257" t="str">
        <f t="shared" si="3"/>
        <v>INSERT INTO Operation(operationId,cropId,operationTypeId,operationDate,amount,unit) values (256,38,3,TO_DATE('15/05/2023','DD/MM/YYYY'),3,'kg');</v>
      </c>
    </row>
    <row r="258" spans="1:8" x14ac:dyDescent="0.3">
      <c r="A258">
        <f t="shared" si="4"/>
        <v>257</v>
      </c>
      <c r="B258">
        <v>39</v>
      </c>
      <c r="C258" s="8">
        <v>3</v>
      </c>
      <c r="D258" s="1">
        <v>45061</v>
      </c>
      <c r="E258">
        <v>4</v>
      </c>
      <c r="F258" t="s">
        <v>219</v>
      </c>
      <c r="H258" t="str">
        <f t="shared" si="3"/>
        <v>INSERT INTO Operation(operationId,cropId,operationTypeId,operationDate,amount,unit) values (257,39,3,TO_DATE('15/05/2023','DD/MM/YYYY'),4,'kg');</v>
      </c>
    </row>
    <row r="259" spans="1:8" x14ac:dyDescent="0.3">
      <c r="A259">
        <f t="shared" si="4"/>
        <v>258</v>
      </c>
      <c r="B259">
        <v>40</v>
      </c>
      <c r="C259" s="8">
        <v>3</v>
      </c>
      <c r="D259" s="1">
        <v>45061</v>
      </c>
      <c r="E259">
        <v>5</v>
      </c>
      <c r="F259" t="s">
        <v>219</v>
      </c>
      <c r="H259" t="str">
        <f t="shared" ref="H259:H322" si="5">"INSERT INTO "&amp;$I$1&amp;"("&amp;$A$1&amp;","&amp;$B$1&amp;","&amp;$C$1&amp;","&amp;$D$1&amp;","&amp;$E$1&amp;","&amp;$F$1&amp;") values ("&amp;A259&amp;","&amp;B259&amp;","&amp;C259&amp;",TO_DATE('"&amp;TEXT(D259,"dd/mm/aaaa")&amp;"','DD/MM/YYYY'),"&amp;E259&amp;",'"&amp;F259&amp;"');"</f>
        <v>INSERT INTO Operation(operationId,cropId,operationTypeId,operationDate,amount,unit) values (258,40,3,TO_DATE('15/05/2023','DD/MM/YYYY'),5,'kg');</v>
      </c>
    </row>
    <row r="260" spans="1:8" x14ac:dyDescent="0.3">
      <c r="A260">
        <f t="shared" si="4"/>
        <v>259</v>
      </c>
      <c r="B260">
        <v>38</v>
      </c>
      <c r="C260" s="8">
        <v>7</v>
      </c>
      <c r="D260" s="1">
        <v>45184</v>
      </c>
      <c r="E260">
        <v>700</v>
      </c>
      <c r="F260" t="s">
        <v>219</v>
      </c>
      <c r="H260" t="str">
        <f t="shared" si="5"/>
        <v>INSERT INTO Operation(operationId,cropId,operationTypeId,operationDate,amount,unit) values (259,38,7,TO_DATE('15/09/2023','DD/MM/YYYY'),700,'kg');</v>
      </c>
    </row>
    <row r="261" spans="1:8" x14ac:dyDescent="0.3">
      <c r="A261">
        <f t="shared" si="4"/>
        <v>260</v>
      </c>
      <c r="B261">
        <v>39</v>
      </c>
      <c r="C261" s="8">
        <v>7</v>
      </c>
      <c r="D261" s="1">
        <v>45185</v>
      </c>
      <c r="E261">
        <v>600</v>
      </c>
      <c r="F261" t="s">
        <v>219</v>
      </c>
      <c r="H261" t="str">
        <f t="shared" si="5"/>
        <v>INSERT INTO Operation(operationId,cropId,operationTypeId,operationDate,amount,unit) values (260,39,7,TO_DATE('16/09/2023','DD/MM/YYYY'),600,'kg');</v>
      </c>
    </row>
    <row r="262" spans="1:8" x14ac:dyDescent="0.3">
      <c r="A262">
        <f t="shared" si="4"/>
        <v>261</v>
      </c>
      <c r="B262">
        <v>39</v>
      </c>
      <c r="C262" s="8">
        <v>7</v>
      </c>
      <c r="D262" s="1">
        <v>45189</v>
      </c>
      <c r="E262">
        <v>700</v>
      </c>
      <c r="F262" t="s">
        <v>219</v>
      </c>
      <c r="H262" t="str">
        <f t="shared" si="5"/>
        <v>INSERT INTO Operation(operationId,cropId,operationTypeId,operationDate,amount,unit) values (261,39,7,TO_DATE('20/09/2023','DD/MM/YYYY'),700,'kg');</v>
      </c>
    </row>
    <row r="263" spans="1:8" x14ac:dyDescent="0.3">
      <c r="A263">
        <f t="shared" si="4"/>
        <v>262</v>
      </c>
      <c r="B263">
        <v>35</v>
      </c>
      <c r="C263" s="8">
        <v>7</v>
      </c>
      <c r="D263" s="1">
        <v>45196</v>
      </c>
      <c r="E263">
        <v>600</v>
      </c>
      <c r="F263" t="s">
        <v>219</v>
      </c>
      <c r="H263" t="str">
        <f t="shared" si="5"/>
        <v>INSERT INTO Operation(operationId,cropId,operationTypeId,operationDate,amount,unit) values (262,35,7,TO_DATE('27/09/2023','DD/MM/YYYY'),600,'kg');</v>
      </c>
    </row>
    <row r="264" spans="1:8" x14ac:dyDescent="0.3">
      <c r="A264">
        <f t="shared" si="4"/>
        <v>263</v>
      </c>
      <c r="B264">
        <v>35</v>
      </c>
      <c r="C264" s="8">
        <v>7</v>
      </c>
      <c r="D264" s="1">
        <v>45204</v>
      </c>
      <c r="E264">
        <v>700</v>
      </c>
      <c r="F264" t="s">
        <v>219</v>
      </c>
      <c r="H264" t="str">
        <f t="shared" si="5"/>
        <v>INSERT INTO Operation(operationId,cropId,operationTypeId,operationDate,amount,unit) values (263,35,7,TO_DATE('05/10/2023','DD/MM/YYYY'),700,'kg');</v>
      </c>
    </row>
    <row r="265" spans="1:8" x14ac:dyDescent="0.3">
      <c r="A265">
        <f t="shared" si="4"/>
        <v>264</v>
      </c>
      <c r="B265">
        <v>40</v>
      </c>
      <c r="C265" s="8">
        <v>7</v>
      </c>
      <c r="D265" s="1">
        <v>45214</v>
      </c>
      <c r="E265">
        <v>1200</v>
      </c>
      <c r="F265" t="s">
        <v>219</v>
      </c>
      <c r="H265" t="str">
        <f t="shared" si="5"/>
        <v>INSERT INTO Operation(operationId,cropId,operationTypeId,operationDate,amount,unit) values (264,40,7,TO_DATE('15/10/2023','DD/MM/YYYY'),1200,'kg');</v>
      </c>
    </row>
    <row r="266" spans="1:8" x14ac:dyDescent="0.3">
      <c r="A266">
        <f t="shared" si="4"/>
        <v>265</v>
      </c>
      <c r="B266">
        <v>37</v>
      </c>
      <c r="C266" s="8">
        <v>7</v>
      </c>
      <c r="D266" s="1">
        <v>45214</v>
      </c>
      <c r="E266">
        <v>700</v>
      </c>
      <c r="F266" t="s">
        <v>219</v>
      </c>
      <c r="H266" t="str">
        <f t="shared" si="5"/>
        <v>INSERT INTO Operation(operationId,cropId,operationTypeId,operationDate,amount,unit) values (265,37,7,TO_DATE('15/10/2023','DD/MM/YYYY'),700,'kg');</v>
      </c>
    </row>
    <row r="267" spans="1:8" x14ac:dyDescent="0.3">
      <c r="A267">
        <f t="shared" si="4"/>
        <v>266</v>
      </c>
      <c r="B267">
        <v>36</v>
      </c>
      <c r="C267" s="8">
        <v>7</v>
      </c>
      <c r="D267" s="1">
        <v>45242</v>
      </c>
      <c r="E267">
        <v>700</v>
      </c>
      <c r="F267" t="s">
        <v>219</v>
      </c>
      <c r="H267" t="str">
        <f t="shared" si="5"/>
        <v>INSERT INTO Operation(operationId,cropId,operationTypeId,operationDate,amount,unit) values (266,36,7,TO_DATE('12/11/2023','DD/MM/YYYY'),700,'kg');</v>
      </c>
    </row>
    <row r="268" spans="1:8" x14ac:dyDescent="0.3">
      <c r="A268">
        <f t="shared" si="4"/>
        <v>267</v>
      </c>
      <c r="B268">
        <v>36</v>
      </c>
      <c r="C268" s="8">
        <v>7</v>
      </c>
      <c r="D268" s="1">
        <v>45245</v>
      </c>
      <c r="E268">
        <v>800</v>
      </c>
      <c r="F268" t="s">
        <v>219</v>
      </c>
      <c r="H268" t="str">
        <f t="shared" si="5"/>
        <v>INSERT INTO Operation(operationId,cropId,operationTypeId,operationDate,amount,unit) values (267,36,7,TO_DATE('15/11/2023','DD/MM/YYYY'),800,'kg');</v>
      </c>
    </row>
    <row r="269" spans="1:8" x14ac:dyDescent="0.3">
      <c r="A269">
        <f t="shared" si="4"/>
        <v>268</v>
      </c>
      <c r="B269">
        <v>36</v>
      </c>
      <c r="C269" s="8">
        <v>2</v>
      </c>
      <c r="D269" s="1">
        <v>45059</v>
      </c>
      <c r="E269">
        <v>120</v>
      </c>
      <c r="F269" t="s">
        <v>404</v>
      </c>
      <c r="H269" t="str">
        <f t="shared" si="5"/>
        <v>INSERT INTO Operation(operationId,cropId,operationTypeId,operationDate,amount,unit) values (268,36,2,TO_DATE('13/05/2023','DD/MM/YYYY'),120,'min');</v>
      </c>
    </row>
    <row r="270" spans="1:8" x14ac:dyDescent="0.3">
      <c r="A270">
        <f t="shared" si="4"/>
        <v>269</v>
      </c>
      <c r="B270">
        <v>37</v>
      </c>
      <c r="C270" s="8">
        <v>2</v>
      </c>
      <c r="D270" s="1">
        <v>45079</v>
      </c>
      <c r="E270">
        <v>120</v>
      </c>
      <c r="F270" t="s">
        <v>404</v>
      </c>
      <c r="H270" t="str">
        <f t="shared" si="5"/>
        <v>INSERT INTO Operation(operationId,cropId,operationTypeId,operationDate,amount,unit) values (269,37,2,TO_DATE('02/06/2023','DD/MM/YYYY'),120,'min');</v>
      </c>
    </row>
    <row r="271" spans="1:8" x14ac:dyDescent="0.3">
      <c r="A271">
        <f t="shared" si="4"/>
        <v>270</v>
      </c>
      <c r="B271">
        <v>38</v>
      </c>
      <c r="C271" s="8">
        <v>2</v>
      </c>
      <c r="D271" s="1">
        <v>45093</v>
      </c>
      <c r="E271">
        <v>120</v>
      </c>
      <c r="F271" t="s">
        <v>404</v>
      </c>
      <c r="H271" t="str">
        <f t="shared" si="5"/>
        <v>INSERT INTO Operation(operationId,cropId,operationTypeId,operationDate,amount,unit) values (270,38,2,TO_DATE('16/06/2023','DD/MM/YYYY'),120,'min');</v>
      </c>
    </row>
    <row r="272" spans="1:8" x14ac:dyDescent="0.3">
      <c r="A272">
        <f t="shared" si="4"/>
        <v>271</v>
      </c>
      <c r="B272">
        <v>39</v>
      </c>
      <c r="C272" s="8">
        <v>2</v>
      </c>
      <c r="D272" s="1">
        <v>45108</v>
      </c>
      <c r="E272">
        <v>120</v>
      </c>
      <c r="F272" t="s">
        <v>404</v>
      </c>
      <c r="H272" t="str">
        <f t="shared" si="5"/>
        <v>INSERT INTO Operation(operationId,cropId,operationTypeId,operationDate,amount,unit) values (271,39,2,TO_DATE('01/07/2023','DD/MM/YYYY'),120,'min');</v>
      </c>
    </row>
    <row r="273" spans="1:8" x14ac:dyDescent="0.3">
      <c r="A273">
        <f t="shared" si="4"/>
        <v>272</v>
      </c>
      <c r="B273">
        <v>40</v>
      </c>
      <c r="C273" s="8">
        <v>2</v>
      </c>
      <c r="D273" s="1">
        <v>45115</v>
      </c>
      <c r="E273">
        <v>180</v>
      </c>
      <c r="F273" t="s">
        <v>404</v>
      </c>
      <c r="H273" t="str">
        <f t="shared" si="5"/>
        <v>INSERT INTO Operation(operationId,cropId,operationTypeId,operationDate,amount,unit) values (272,40,2,TO_DATE('08/07/2023','DD/MM/YYYY'),180,'min');</v>
      </c>
    </row>
    <row r="274" spans="1:8" x14ac:dyDescent="0.3">
      <c r="A274">
        <f t="shared" si="4"/>
        <v>273</v>
      </c>
      <c r="B274">
        <v>36</v>
      </c>
      <c r="C274" s="8">
        <v>2</v>
      </c>
      <c r="D274" s="1">
        <v>45122</v>
      </c>
      <c r="E274">
        <v>180</v>
      </c>
      <c r="F274" t="s">
        <v>404</v>
      </c>
      <c r="H274" t="str">
        <f t="shared" si="5"/>
        <v>INSERT INTO Operation(operationId,cropId,operationTypeId,operationDate,amount,unit) values (273,36,2,TO_DATE('15/07/2023','DD/MM/YYYY'),180,'min');</v>
      </c>
    </row>
    <row r="275" spans="1:8" x14ac:dyDescent="0.3">
      <c r="A275">
        <f t="shared" ref="A275:A297" si="6">A274+1</f>
        <v>274</v>
      </c>
      <c r="B275">
        <v>37</v>
      </c>
      <c r="C275" s="8">
        <v>2</v>
      </c>
      <c r="D275" s="1">
        <v>45129</v>
      </c>
      <c r="E275">
        <v>180</v>
      </c>
      <c r="F275" t="s">
        <v>404</v>
      </c>
      <c r="H275" t="str">
        <f t="shared" si="5"/>
        <v>INSERT INTO Operation(operationId,cropId,operationTypeId,operationDate,amount,unit) values (274,37,2,TO_DATE('22/07/2023','DD/MM/YYYY'),180,'min');</v>
      </c>
    </row>
    <row r="276" spans="1:8" x14ac:dyDescent="0.3">
      <c r="A276">
        <f t="shared" si="6"/>
        <v>275</v>
      </c>
      <c r="B276">
        <v>38</v>
      </c>
      <c r="C276" s="8">
        <v>2</v>
      </c>
      <c r="D276" s="1">
        <v>45136</v>
      </c>
      <c r="E276">
        <v>180</v>
      </c>
      <c r="F276" t="s">
        <v>404</v>
      </c>
      <c r="H276" t="str">
        <f t="shared" si="5"/>
        <v>INSERT INTO Operation(operationId,cropId,operationTypeId,operationDate,amount,unit) values (275,38,2,TO_DATE('29/07/2023','DD/MM/YYYY'),180,'min');</v>
      </c>
    </row>
    <row r="277" spans="1:8" x14ac:dyDescent="0.3">
      <c r="A277">
        <f t="shared" si="6"/>
        <v>276</v>
      </c>
      <c r="B277">
        <v>39</v>
      </c>
      <c r="C277" s="8">
        <v>2</v>
      </c>
      <c r="D277" s="1">
        <v>45143</v>
      </c>
      <c r="E277">
        <v>150</v>
      </c>
      <c r="F277" t="s">
        <v>404</v>
      </c>
      <c r="H277" t="str">
        <f t="shared" si="5"/>
        <v>INSERT INTO Operation(operationId,cropId,operationTypeId,operationDate,amount,unit) values (276,39,2,TO_DATE('05/08/2023','DD/MM/YYYY'),150,'min');</v>
      </c>
    </row>
    <row r="278" spans="1:8" x14ac:dyDescent="0.3">
      <c r="A278">
        <f t="shared" si="6"/>
        <v>277</v>
      </c>
      <c r="B278">
        <v>40</v>
      </c>
      <c r="C278" s="8">
        <v>2</v>
      </c>
      <c r="D278" s="1">
        <v>45148</v>
      </c>
      <c r="E278">
        <v>150</v>
      </c>
      <c r="F278" t="s">
        <v>404</v>
      </c>
      <c r="H278" t="str">
        <f t="shared" si="5"/>
        <v>INSERT INTO Operation(operationId,cropId,operationTypeId,operationDate,amount,unit) values (277,40,2,TO_DATE('10/08/2023','DD/MM/YYYY'),150,'min');</v>
      </c>
    </row>
    <row r="279" spans="1:8" x14ac:dyDescent="0.3">
      <c r="A279">
        <f t="shared" si="6"/>
        <v>278</v>
      </c>
      <c r="B279">
        <v>36</v>
      </c>
      <c r="C279" s="8">
        <v>2</v>
      </c>
      <c r="D279" s="1">
        <v>45155</v>
      </c>
      <c r="E279">
        <v>150</v>
      </c>
      <c r="F279" t="s">
        <v>404</v>
      </c>
      <c r="H279" t="str">
        <f t="shared" si="5"/>
        <v>INSERT INTO Operation(operationId,cropId,operationTypeId,operationDate,amount,unit) values (278,36,2,TO_DATE('17/08/2023','DD/MM/YYYY'),150,'min');</v>
      </c>
    </row>
    <row r="280" spans="1:8" x14ac:dyDescent="0.3">
      <c r="A280">
        <f t="shared" si="6"/>
        <v>279</v>
      </c>
      <c r="B280">
        <v>37</v>
      </c>
      <c r="C280" s="8">
        <v>2</v>
      </c>
      <c r="D280" s="1">
        <v>45162</v>
      </c>
      <c r="E280">
        <v>120</v>
      </c>
      <c r="F280" t="s">
        <v>404</v>
      </c>
      <c r="H280" t="str">
        <f t="shared" si="5"/>
        <v>INSERT INTO Operation(operationId,cropId,operationTypeId,operationDate,amount,unit) values (279,37,2,TO_DATE('24/08/2023','DD/MM/YYYY'),120,'min');</v>
      </c>
    </row>
    <row r="281" spans="1:8" x14ac:dyDescent="0.3">
      <c r="A281">
        <f t="shared" si="6"/>
        <v>280</v>
      </c>
      <c r="B281">
        <v>38</v>
      </c>
      <c r="C281" s="8">
        <v>2</v>
      </c>
      <c r="D281" s="1">
        <v>45171</v>
      </c>
      <c r="E281">
        <v>120</v>
      </c>
      <c r="F281" t="s">
        <v>404</v>
      </c>
      <c r="H281" t="str">
        <f t="shared" si="5"/>
        <v>INSERT INTO Operation(operationId,cropId,operationTypeId,operationDate,amount,unit) values (280,38,2,TO_DATE('02/09/2023','DD/MM/YYYY'),120,'min');</v>
      </c>
    </row>
    <row r="282" spans="1:8" x14ac:dyDescent="0.3">
      <c r="A282">
        <f t="shared" si="6"/>
        <v>281</v>
      </c>
      <c r="B282">
        <v>39</v>
      </c>
      <c r="C282" s="8">
        <v>2</v>
      </c>
      <c r="D282" s="1">
        <v>45178</v>
      </c>
      <c r="E282">
        <v>120</v>
      </c>
      <c r="F282" t="s">
        <v>404</v>
      </c>
      <c r="H282" t="str">
        <f t="shared" si="5"/>
        <v>INSERT INTO Operation(operationId,cropId,operationTypeId,operationDate,amount,unit) values (281,39,2,TO_DATE('09/09/2023','DD/MM/YYYY'),120,'min');</v>
      </c>
    </row>
    <row r="283" spans="1:8" x14ac:dyDescent="0.3">
      <c r="A283">
        <f t="shared" si="6"/>
        <v>282</v>
      </c>
      <c r="B283">
        <v>40</v>
      </c>
      <c r="C283" s="8">
        <v>2</v>
      </c>
      <c r="D283" s="1">
        <v>45187</v>
      </c>
      <c r="E283">
        <v>120</v>
      </c>
      <c r="F283" t="s">
        <v>404</v>
      </c>
      <c r="H283" t="str">
        <f t="shared" si="5"/>
        <v>INSERT INTO Operation(operationId,cropId,operationTypeId,operationDate,amount,unit) values (282,40,2,TO_DATE('18/09/2023','DD/MM/YYYY'),120,'min');</v>
      </c>
    </row>
    <row r="284" spans="1:8" x14ac:dyDescent="0.3">
      <c r="A284">
        <f t="shared" si="6"/>
        <v>283</v>
      </c>
      <c r="B284">
        <v>30</v>
      </c>
      <c r="C284" s="8">
        <v>1</v>
      </c>
      <c r="D284" s="1">
        <v>42655</v>
      </c>
      <c r="E284">
        <v>40</v>
      </c>
      <c r="F284" t="s">
        <v>202</v>
      </c>
      <c r="H284" t="str">
        <f t="shared" si="5"/>
        <v>INSERT INTO Operation(operationId,cropId,operationTypeId,operationDate,amount,unit) values (283,30,1,TO_DATE('12/10/2016','DD/MM/YYYY'),40,'un');</v>
      </c>
    </row>
    <row r="285" spans="1:8" x14ac:dyDescent="0.3">
      <c r="A285">
        <f t="shared" si="6"/>
        <v>284</v>
      </c>
      <c r="B285">
        <v>12</v>
      </c>
      <c r="C285" s="8">
        <v>3</v>
      </c>
      <c r="D285" s="1">
        <v>44209</v>
      </c>
      <c r="E285">
        <v>120</v>
      </c>
      <c r="F285" t="s">
        <v>219</v>
      </c>
      <c r="H285" t="str">
        <f t="shared" si="5"/>
        <v>INSERT INTO Operation(operationId,cropId,operationTypeId,operationDate,amount,unit) values (284,12,3,TO_DATE('13/01/2021','DD/MM/YYYY'),120,'kg');</v>
      </c>
    </row>
    <row r="286" spans="1:8" x14ac:dyDescent="0.3">
      <c r="A286">
        <f t="shared" si="6"/>
        <v>285</v>
      </c>
      <c r="B286">
        <v>11</v>
      </c>
      <c r="C286" s="8">
        <v>3</v>
      </c>
      <c r="D286" s="1">
        <v>44208</v>
      </c>
      <c r="E286">
        <v>180</v>
      </c>
      <c r="F286" t="s">
        <v>219</v>
      </c>
      <c r="H286" t="str">
        <f t="shared" si="5"/>
        <v>INSERT INTO Operation(operationId,cropId,operationTypeId,operationDate,amount,unit) values (285,11,3,TO_DATE('12/01/2021','DD/MM/YYYY'),180,'kg');</v>
      </c>
    </row>
    <row r="287" spans="1:8" x14ac:dyDescent="0.3">
      <c r="A287">
        <f t="shared" si="6"/>
        <v>286</v>
      </c>
      <c r="B287">
        <v>30</v>
      </c>
      <c r="C287" s="8">
        <v>3</v>
      </c>
      <c r="D287" s="1">
        <v>44208</v>
      </c>
      <c r="E287">
        <v>240</v>
      </c>
      <c r="F287" t="s">
        <v>219</v>
      </c>
      <c r="H287" t="str">
        <f t="shared" si="5"/>
        <v>INSERT INTO Operation(operationId,cropId,operationTypeId,operationDate,amount,unit) values (286,30,3,TO_DATE('12/01/2021','DD/MM/YYYY'),240,'kg');</v>
      </c>
    </row>
    <row r="288" spans="1:8" x14ac:dyDescent="0.3">
      <c r="A288">
        <f t="shared" si="6"/>
        <v>287</v>
      </c>
      <c r="B288">
        <v>12</v>
      </c>
      <c r="C288" s="8">
        <v>3</v>
      </c>
      <c r="D288" s="1">
        <v>44573</v>
      </c>
      <c r="E288">
        <v>120</v>
      </c>
      <c r="F288" t="s">
        <v>219</v>
      </c>
      <c r="H288" t="str">
        <f t="shared" si="5"/>
        <v>INSERT INTO Operation(operationId,cropId,operationTypeId,operationDate,amount,unit) values (287,12,3,TO_DATE('12/01/2022','DD/MM/YYYY'),120,'kg');</v>
      </c>
    </row>
    <row r="289" spans="1:8" x14ac:dyDescent="0.3">
      <c r="A289">
        <f t="shared" si="6"/>
        <v>288</v>
      </c>
      <c r="B289">
        <v>11</v>
      </c>
      <c r="C289" s="8">
        <v>3</v>
      </c>
      <c r="D289" s="1">
        <v>44573</v>
      </c>
      <c r="E289">
        <v>180</v>
      </c>
      <c r="F289" t="s">
        <v>219</v>
      </c>
      <c r="H289" t="str">
        <f t="shared" si="5"/>
        <v>INSERT INTO Operation(operationId,cropId,operationTypeId,operationDate,amount,unit) values (288,11,3,TO_DATE('12/01/2022','DD/MM/YYYY'),180,'kg');</v>
      </c>
    </row>
    <row r="290" spans="1:8" x14ac:dyDescent="0.3">
      <c r="A290">
        <f t="shared" si="6"/>
        <v>289</v>
      </c>
      <c r="B290">
        <v>30</v>
      </c>
      <c r="C290" s="8">
        <v>3</v>
      </c>
      <c r="D290" s="1">
        <v>44574</v>
      </c>
      <c r="E290">
        <v>240</v>
      </c>
      <c r="F290" t="s">
        <v>219</v>
      </c>
      <c r="H290" t="str">
        <f t="shared" si="5"/>
        <v>INSERT INTO Operation(operationId,cropId,operationTypeId,operationDate,amount,unit) values (289,30,3,TO_DATE('13/01/2022','DD/MM/YYYY'),240,'kg');</v>
      </c>
    </row>
    <row r="291" spans="1:8" x14ac:dyDescent="0.3">
      <c r="A291">
        <f t="shared" si="6"/>
        <v>290</v>
      </c>
      <c r="B291">
        <v>12</v>
      </c>
      <c r="C291" s="8">
        <v>3</v>
      </c>
      <c r="D291" s="1">
        <v>44938</v>
      </c>
      <c r="E291">
        <v>120</v>
      </c>
      <c r="F291" t="s">
        <v>219</v>
      </c>
      <c r="H291" t="str">
        <f t="shared" si="5"/>
        <v>INSERT INTO Operation(operationId,cropId,operationTypeId,operationDate,amount,unit) values (290,12,3,TO_DATE('12/01/2023','DD/MM/YYYY'),120,'kg');</v>
      </c>
    </row>
    <row r="292" spans="1:8" x14ac:dyDescent="0.3">
      <c r="A292">
        <f t="shared" si="6"/>
        <v>291</v>
      </c>
      <c r="B292">
        <v>11</v>
      </c>
      <c r="C292" s="8">
        <v>3</v>
      </c>
      <c r="D292" s="1">
        <v>44938</v>
      </c>
      <c r="E292">
        <v>180</v>
      </c>
      <c r="F292" t="s">
        <v>219</v>
      </c>
      <c r="H292" t="str">
        <f t="shared" si="5"/>
        <v>INSERT INTO Operation(operationId,cropId,operationTypeId,operationDate,amount,unit) values (291,11,3,TO_DATE('12/01/2023','DD/MM/YYYY'),180,'kg');</v>
      </c>
    </row>
    <row r="293" spans="1:8" x14ac:dyDescent="0.3">
      <c r="A293">
        <f t="shared" si="6"/>
        <v>292</v>
      </c>
      <c r="B293">
        <v>30</v>
      </c>
      <c r="C293" s="8">
        <v>3</v>
      </c>
      <c r="D293" s="1">
        <v>44938</v>
      </c>
      <c r="E293">
        <v>240</v>
      </c>
      <c r="F293" t="s">
        <v>219</v>
      </c>
      <c r="H293" t="str">
        <f t="shared" si="5"/>
        <v>INSERT INTO Operation(operationId,cropId,operationTypeId,operationDate,amount,unit) values (292,30,3,TO_DATE('12/01/2023','DD/MM/YYYY'),240,'kg');</v>
      </c>
    </row>
    <row r="294" spans="1:8" x14ac:dyDescent="0.3">
      <c r="A294">
        <f t="shared" si="6"/>
        <v>293</v>
      </c>
      <c r="B294">
        <v>30</v>
      </c>
      <c r="C294" s="8">
        <v>7</v>
      </c>
      <c r="D294" s="1">
        <v>45232</v>
      </c>
      <c r="E294">
        <v>400</v>
      </c>
      <c r="F294" t="s">
        <v>219</v>
      </c>
      <c r="H294" t="str">
        <f t="shared" si="5"/>
        <v>INSERT INTO Operation(operationId,cropId,operationTypeId,operationDate,amount,unit) values (293,30,7,TO_DATE('02/11/2023','DD/MM/YYYY'),400,'kg');</v>
      </c>
    </row>
    <row r="295" spans="1:8" x14ac:dyDescent="0.3">
      <c r="A295">
        <f t="shared" si="6"/>
        <v>294</v>
      </c>
      <c r="B295">
        <v>12</v>
      </c>
      <c r="C295" s="8">
        <v>7</v>
      </c>
      <c r="D295" s="1">
        <v>45235</v>
      </c>
      <c r="E295">
        <v>300</v>
      </c>
      <c r="F295" t="s">
        <v>219</v>
      </c>
      <c r="H295" t="str">
        <f t="shared" si="5"/>
        <v>INSERT INTO Operation(operationId,cropId,operationTypeId,operationDate,amount,unit) values (294,12,7,TO_DATE('05/11/2023','DD/MM/YYYY'),300,'kg');</v>
      </c>
    </row>
    <row r="296" spans="1:8" x14ac:dyDescent="0.3">
      <c r="A296">
        <f t="shared" si="6"/>
        <v>295</v>
      </c>
      <c r="B296">
        <v>11</v>
      </c>
      <c r="C296" s="8">
        <v>7</v>
      </c>
      <c r="D296" s="1">
        <v>45238</v>
      </c>
      <c r="E296">
        <v>350</v>
      </c>
      <c r="F296" t="s">
        <v>219</v>
      </c>
      <c r="H296" t="str">
        <f t="shared" si="5"/>
        <v>INSERT INTO Operation(operationId,cropId,operationTypeId,operationDate,amount,unit) values (295,11,7,TO_DATE('08/11/2023','DD/MM/YYYY'),350,'kg');</v>
      </c>
    </row>
    <row r="297" spans="1:8" x14ac:dyDescent="0.3">
      <c r="A297">
        <f t="shared" si="6"/>
        <v>296</v>
      </c>
      <c r="B297">
        <v>12</v>
      </c>
      <c r="C297" s="8">
        <v>2</v>
      </c>
      <c r="D297" s="1">
        <v>45079</v>
      </c>
      <c r="E297">
        <v>60</v>
      </c>
      <c r="F297" t="s">
        <v>404</v>
      </c>
      <c r="H297" t="str">
        <f t="shared" si="5"/>
        <v>INSERT INTO Operation(operationId,cropId,operationTypeId,operationDate,amount,unit) values (296,12,2,TO_DATE('02/06/2023','DD/MM/YYYY'),60,'min');</v>
      </c>
    </row>
    <row r="298" spans="1:8" x14ac:dyDescent="0.3">
      <c r="A298">
        <f>A297+1</f>
        <v>297</v>
      </c>
      <c r="B298">
        <v>11</v>
      </c>
      <c r="C298" s="8">
        <v>2</v>
      </c>
      <c r="D298" s="1">
        <v>45109</v>
      </c>
      <c r="E298">
        <v>120</v>
      </c>
      <c r="F298" t="s">
        <v>404</v>
      </c>
      <c r="H298" t="str">
        <f t="shared" si="5"/>
        <v>INSERT INTO Operation(operationId,cropId,operationTypeId,operationDate,amount,unit) values (297,11,2,TO_DATE('02/07/2023','DD/MM/YYYY'),120,'min');</v>
      </c>
    </row>
    <row r="299" spans="1:8" x14ac:dyDescent="0.3">
      <c r="A299">
        <f t="shared" ref="A299:A347" si="7">A298+1</f>
        <v>298</v>
      </c>
      <c r="B299">
        <v>12</v>
      </c>
      <c r="C299" s="8">
        <v>2</v>
      </c>
      <c r="D299" s="1">
        <v>45140</v>
      </c>
      <c r="E299">
        <v>180</v>
      </c>
      <c r="F299" t="s">
        <v>404</v>
      </c>
      <c r="H299" t="str">
        <f t="shared" si="5"/>
        <v>INSERT INTO Operation(operationId,cropId,operationTypeId,operationDate,amount,unit) values (298,12,2,TO_DATE('02/08/2023','DD/MM/YYYY'),180,'min');</v>
      </c>
    </row>
    <row r="300" spans="1:8" x14ac:dyDescent="0.3">
      <c r="A300">
        <f t="shared" si="7"/>
        <v>299</v>
      </c>
      <c r="B300">
        <v>11</v>
      </c>
      <c r="C300" s="8">
        <v>2</v>
      </c>
      <c r="D300" s="1">
        <v>45173</v>
      </c>
      <c r="E300">
        <v>120</v>
      </c>
      <c r="F300" t="s">
        <v>404</v>
      </c>
      <c r="H300" t="str">
        <f t="shared" si="5"/>
        <v>INSERT INTO Operation(operationId,cropId,operationTypeId,operationDate,amount,unit) values (299,11,2,TO_DATE('04/09/2023','DD/MM/YYYY'),120,'min');</v>
      </c>
    </row>
    <row r="301" spans="1:8" x14ac:dyDescent="0.3">
      <c r="A301">
        <f t="shared" si="7"/>
        <v>300</v>
      </c>
      <c r="B301">
        <v>12</v>
      </c>
      <c r="C301" s="8">
        <v>2</v>
      </c>
      <c r="D301" s="1">
        <v>45201</v>
      </c>
      <c r="E301">
        <v>60</v>
      </c>
      <c r="F301" t="s">
        <v>404</v>
      </c>
      <c r="H301" t="str">
        <f t="shared" si="5"/>
        <v>INSERT INTO Operation(operationId,cropId,operationTypeId,operationDate,amount,unit) values (300,12,2,TO_DATE('02/10/2023','DD/MM/YYYY'),60,'min');</v>
      </c>
    </row>
    <row r="302" spans="1:8" x14ac:dyDescent="0.3">
      <c r="A302">
        <f t="shared" si="7"/>
        <v>301</v>
      </c>
      <c r="B302">
        <v>41</v>
      </c>
      <c r="C302" s="8">
        <v>3</v>
      </c>
      <c r="D302" s="1">
        <v>45017</v>
      </c>
      <c r="E302">
        <v>500</v>
      </c>
      <c r="F302" t="s">
        <v>219</v>
      </c>
      <c r="H302" t="str">
        <f t="shared" si="5"/>
        <v>INSERT INTO Operation(operationId,cropId,operationTypeId,operationDate,amount,unit) values (301,41,3,TO_DATE('01/04/2023','DD/MM/YYYY'),500,'kg');</v>
      </c>
    </row>
    <row r="303" spans="1:8" x14ac:dyDescent="0.3">
      <c r="A303">
        <f t="shared" si="7"/>
        <v>302</v>
      </c>
      <c r="B303">
        <v>41</v>
      </c>
      <c r="C303" s="8">
        <v>11</v>
      </c>
      <c r="D303" s="1">
        <v>45021</v>
      </c>
      <c r="E303" t="s">
        <v>351</v>
      </c>
      <c r="F303" t="s">
        <v>219</v>
      </c>
      <c r="H303" t="str">
        <f t="shared" si="5"/>
        <v>INSERT INTO Operation(operationId,cropId,operationTypeId,operationDate,amount,unit) values (302,41,11,TO_DATE('05/04/2023','DD/MM/YYYY'),1.2,'kg');</v>
      </c>
    </row>
    <row r="304" spans="1:8" x14ac:dyDescent="0.3">
      <c r="A304">
        <f t="shared" si="7"/>
        <v>303</v>
      </c>
      <c r="B304">
        <v>43</v>
      </c>
      <c r="C304" s="8">
        <v>11</v>
      </c>
      <c r="D304" s="1">
        <v>45022</v>
      </c>
      <c r="E304" t="s">
        <v>348</v>
      </c>
      <c r="F304" t="s">
        <v>219</v>
      </c>
      <c r="H304" t="str">
        <f t="shared" si="5"/>
        <v>INSERT INTO Operation(operationId,cropId,operationTypeId,operationDate,amount,unit) values (303,43,11,TO_DATE('06/04/2023','DD/MM/YYYY'),1.5,'kg');</v>
      </c>
    </row>
    <row r="305" spans="1:8" x14ac:dyDescent="0.3">
      <c r="A305">
        <f t="shared" si="7"/>
        <v>304</v>
      </c>
      <c r="B305">
        <v>41</v>
      </c>
      <c r="C305" s="8">
        <v>9</v>
      </c>
      <c r="D305" s="1">
        <v>45054</v>
      </c>
      <c r="E305" t="s">
        <v>382</v>
      </c>
      <c r="F305" t="s">
        <v>180</v>
      </c>
      <c r="H305" t="str">
        <f t="shared" si="5"/>
        <v>INSERT INTO Operation(operationId,cropId,operationTypeId,operationDate,amount,unit) values (304,41,9,TO_DATE('08/05/2023','DD/MM/YYYY'),0.5,'ha');</v>
      </c>
    </row>
    <row r="306" spans="1:8" x14ac:dyDescent="0.3">
      <c r="A306">
        <f t="shared" si="7"/>
        <v>305</v>
      </c>
      <c r="B306">
        <v>43</v>
      </c>
      <c r="C306" s="8">
        <v>9</v>
      </c>
      <c r="D306" s="1">
        <v>45066</v>
      </c>
      <c r="E306" t="s">
        <v>352</v>
      </c>
      <c r="F306" t="s">
        <v>180</v>
      </c>
      <c r="H306" t="str">
        <f t="shared" si="5"/>
        <v>INSERT INTO Operation(operationId,cropId,operationTypeId,operationDate,amount,unit) values (305,43,9,TO_DATE('20/05/2023','DD/MM/YYYY'),0.6,'ha');</v>
      </c>
    </row>
    <row r="307" spans="1:8" x14ac:dyDescent="0.3">
      <c r="A307">
        <f t="shared" si="7"/>
        <v>306</v>
      </c>
      <c r="B307">
        <v>41</v>
      </c>
      <c r="C307" s="8">
        <v>7</v>
      </c>
      <c r="D307" s="1">
        <v>45091</v>
      </c>
      <c r="E307">
        <v>1500</v>
      </c>
      <c r="F307" t="s">
        <v>219</v>
      </c>
      <c r="H307" t="str">
        <f t="shared" si="5"/>
        <v>INSERT INTO Operation(operationId,cropId,operationTypeId,operationDate,amount,unit) values (306,41,7,TO_DATE('14/06/2023','DD/MM/YYYY'),1500,'kg');</v>
      </c>
    </row>
    <row r="308" spans="1:8" x14ac:dyDescent="0.3">
      <c r="A308">
        <f t="shared" si="7"/>
        <v>307</v>
      </c>
      <c r="B308">
        <v>43</v>
      </c>
      <c r="C308" s="8">
        <v>8</v>
      </c>
      <c r="D308" s="1">
        <v>45097</v>
      </c>
      <c r="E308" t="s">
        <v>352</v>
      </c>
      <c r="F308" t="s">
        <v>180</v>
      </c>
      <c r="H308" t="str">
        <f t="shared" si="5"/>
        <v>INSERT INTO Operation(operationId,cropId,operationTypeId,operationDate,amount,unit) values (307,43,8,TO_DATE('20/06/2023','DD/MM/YYYY'),0.6,'ha');</v>
      </c>
    </row>
    <row r="309" spans="1:8" x14ac:dyDescent="0.3">
      <c r="A309">
        <f t="shared" si="7"/>
        <v>308</v>
      </c>
      <c r="B309">
        <v>41</v>
      </c>
      <c r="C309" s="8">
        <v>7</v>
      </c>
      <c r="D309" s="1">
        <v>45105</v>
      </c>
      <c r="E309">
        <v>2500</v>
      </c>
      <c r="F309" t="s">
        <v>219</v>
      </c>
      <c r="H309" t="str">
        <f t="shared" si="5"/>
        <v>INSERT INTO Operation(operationId,cropId,operationTypeId,operationDate,amount,unit) values (308,41,7,TO_DATE('28/06/2023','DD/MM/YYYY'),2500,'kg');</v>
      </c>
    </row>
    <row r="310" spans="1:8" x14ac:dyDescent="0.3">
      <c r="A310">
        <f t="shared" si="7"/>
        <v>309</v>
      </c>
      <c r="B310">
        <v>42</v>
      </c>
      <c r="C310" s="8">
        <v>3</v>
      </c>
      <c r="D310" s="1">
        <v>45110</v>
      </c>
      <c r="E310">
        <v>1800</v>
      </c>
      <c r="F310" t="s">
        <v>219</v>
      </c>
      <c r="H310" t="str">
        <f t="shared" si="5"/>
        <v>INSERT INTO Operation(operationId,cropId,operationTypeId,operationDate,amount,unit) values (309,42,3,TO_DATE('03/07/2023','DD/MM/YYYY'),1800,'kg');</v>
      </c>
    </row>
    <row r="311" spans="1:8" x14ac:dyDescent="0.3">
      <c r="A311">
        <f t="shared" si="7"/>
        <v>310</v>
      </c>
      <c r="B311">
        <v>43</v>
      </c>
      <c r="C311" s="8">
        <v>10</v>
      </c>
      <c r="D311" s="1">
        <v>45111</v>
      </c>
      <c r="E311" t="s">
        <v>382</v>
      </c>
      <c r="F311" t="s">
        <v>180</v>
      </c>
      <c r="H311" t="str">
        <f t="shared" si="5"/>
        <v>INSERT INTO Operation(operationId,cropId,operationTypeId,operationDate,amount,unit) values (310,43,10,TO_DATE('04/07/2023','DD/MM/YYYY'),0.5,'ha');</v>
      </c>
    </row>
    <row r="312" spans="1:8" x14ac:dyDescent="0.3">
      <c r="A312">
        <f t="shared" si="7"/>
        <v>311</v>
      </c>
      <c r="B312">
        <v>42</v>
      </c>
      <c r="C312" s="8">
        <v>11</v>
      </c>
      <c r="D312" s="1">
        <v>45112</v>
      </c>
      <c r="E312" t="s">
        <v>351</v>
      </c>
      <c r="F312" t="s">
        <v>219</v>
      </c>
      <c r="H312" t="str">
        <f t="shared" si="5"/>
        <v>INSERT INTO Operation(operationId,cropId,operationTypeId,operationDate,amount,unit) values (311,42,11,TO_DATE('05/07/2023','DD/MM/YYYY'),1.2,'kg');</v>
      </c>
    </row>
    <row r="313" spans="1:8" x14ac:dyDescent="0.3">
      <c r="A313">
        <f t="shared" si="7"/>
        <v>312</v>
      </c>
      <c r="B313">
        <v>42</v>
      </c>
      <c r="C313" s="8">
        <v>9</v>
      </c>
      <c r="D313" s="1">
        <v>45146</v>
      </c>
      <c r="E313" t="s">
        <v>382</v>
      </c>
      <c r="F313" t="s">
        <v>180</v>
      </c>
      <c r="H313" t="str">
        <f t="shared" si="5"/>
        <v>INSERT INTO Operation(operationId,cropId,operationTypeId,operationDate,amount,unit) values (312,42,9,TO_DATE('08/08/2023','DD/MM/YYYY'),0.5,'ha');</v>
      </c>
    </row>
    <row r="314" spans="1:8" x14ac:dyDescent="0.3">
      <c r="A314">
        <f t="shared" si="7"/>
        <v>313</v>
      </c>
      <c r="B314">
        <v>43</v>
      </c>
      <c r="C314" s="8">
        <v>7</v>
      </c>
      <c r="D314" s="1">
        <v>45184</v>
      </c>
      <c r="E314">
        <v>8000</v>
      </c>
      <c r="F314" t="s">
        <v>219</v>
      </c>
      <c r="H314" t="str">
        <f t="shared" si="5"/>
        <v>INSERT INTO Operation(operationId,cropId,operationTypeId,operationDate,amount,unit) values (313,43,7,TO_DATE('15/09/2023','DD/MM/YYYY'),8000,'kg');</v>
      </c>
    </row>
    <row r="315" spans="1:8" x14ac:dyDescent="0.3">
      <c r="A315">
        <f t="shared" si="7"/>
        <v>314</v>
      </c>
      <c r="B315">
        <v>43</v>
      </c>
      <c r="C315" s="8">
        <v>7</v>
      </c>
      <c r="D315" s="1">
        <v>45194</v>
      </c>
      <c r="E315">
        <v>5000</v>
      </c>
      <c r="F315" t="s">
        <v>219</v>
      </c>
      <c r="H315" t="str">
        <f t="shared" si="5"/>
        <v>INSERT INTO Operation(operationId,cropId,operationTypeId,operationDate,amount,unit) values (314,43,7,TO_DATE('25/09/2023','DD/MM/YYYY'),5000,'kg');</v>
      </c>
    </row>
    <row r="316" spans="1:8" x14ac:dyDescent="0.3">
      <c r="A316">
        <f t="shared" si="7"/>
        <v>315</v>
      </c>
      <c r="B316">
        <v>42</v>
      </c>
      <c r="C316" s="8">
        <v>7</v>
      </c>
      <c r="D316" s="1">
        <v>45187</v>
      </c>
      <c r="E316">
        <v>900</v>
      </c>
      <c r="F316" t="s">
        <v>219</v>
      </c>
      <c r="H316" t="str">
        <f t="shared" si="5"/>
        <v>INSERT INTO Operation(operationId,cropId,operationTypeId,operationDate,amount,unit) values (315,42,7,TO_DATE('18/09/2023','DD/MM/YYYY'),900,'kg');</v>
      </c>
    </row>
    <row r="317" spans="1:8" x14ac:dyDescent="0.3">
      <c r="A317">
        <f t="shared" si="7"/>
        <v>316</v>
      </c>
      <c r="B317">
        <v>42</v>
      </c>
      <c r="C317" s="8">
        <v>7</v>
      </c>
      <c r="D317" s="1">
        <v>45191</v>
      </c>
      <c r="E317">
        <v>1500</v>
      </c>
      <c r="F317" t="s">
        <v>219</v>
      </c>
      <c r="H317" t="str">
        <f t="shared" si="5"/>
        <v>INSERT INTO Operation(operationId,cropId,operationTypeId,operationDate,amount,unit) values (316,42,7,TO_DATE('22/09/2023','DD/MM/YYYY'),1500,'kg');</v>
      </c>
    </row>
    <row r="318" spans="1:8" x14ac:dyDescent="0.3">
      <c r="A318">
        <f t="shared" si="7"/>
        <v>317</v>
      </c>
      <c r="B318">
        <v>42</v>
      </c>
      <c r="C318" s="8">
        <v>7</v>
      </c>
      <c r="D318" s="1">
        <v>45204</v>
      </c>
      <c r="E318">
        <v>1200</v>
      </c>
      <c r="F318" t="s">
        <v>219</v>
      </c>
      <c r="H318" t="str">
        <f t="shared" si="5"/>
        <v>INSERT INTO Operation(operationId,cropId,operationTypeId,operationDate,amount,unit) values (317,42,7,TO_DATE('05/10/2023','DD/MM/YYYY'),1200,'kg');</v>
      </c>
    </row>
    <row r="319" spans="1:8" x14ac:dyDescent="0.3">
      <c r="A319">
        <f t="shared" si="7"/>
        <v>318</v>
      </c>
      <c r="B319">
        <v>41</v>
      </c>
      <c r="C319" s="8">
        <v>10</v>
      </c>
      <c r="D319" s="1">
        <v>45209</v>
      </c>
      <c r="E319" t="s">
        <v>356</v>
      </c>
      <c r="F319" t="s">
        <v>180</v>
      </c>
      <c r="H319" t="str">
        <f t="shared" si="5"/>
        <v>INSERT INTO Operation(operationId,cropId,operationTypeId,operationDate,amount,unit) values (318,41,10,TO_DATE('10/10/2023','DD/MM/YYYY'),1.1,'ha');</v>
      </c>
    </row>
    <row r="320" spans="1:8" x14ac:dyDescent="0.3">
      <c r="A320">
        <f t="shared" si="7"/>
        <v>319</v>
      </c>
      <c r="B320">
        <v>44</v>
      </c>
      <c r="C320" s="8">
        <v>11</v>
      </c>
      <c r="D320" s="1">
        <v>45211</v>
      </c>
      <c r="E320">
        <v>32</v>
      </c>
      <c r="F320" t="s">
        <v>219</v>
      </c>
      <c r="H320" t="str">
        <f t="shared" si="5"/>
        <v>INSERT INTO Operation(operationId,cropId,operationTypeId,operationDate,amount,unit) values (319,44,11,TO_DATE('12/10/2023','DD/MM/YYYY'),32,'kg');</v>
      </c>
    </row>
    <row r="321" spans="1:8" x14ac:dyDescent="0.3">
      <c r="A321">
        <f t="shared" si="7"/>
        <v>320</v>
      </c>
      <c r="B321">
        <v>43</v>
      </c>
      <c r="C321" s="8">
        <v>2</v>
      </c>
      <c r="D321" s="1">
        <v>45089</v>
      </c>
      <c r="E321">
        <v>60</v>
      </c>
      <c r="F321" t="s">
        <v>404</v>
      </c>
      <c r="H321" t="str">
        <f t="shared" si="5"/>
        <v>INSERT INTO Operation(operationId,cropId,operationTypeId,operationDate,amount,unit) values (320,43,2,TO_DATE('12/06/2023','DD/MM/YYYY'),60,'min');</v>
      </c>
    </row>
    <row r="322" spans="1:8" x14ac:dyDescent="0.3">
      <c r="A322">
        <f t="shared" si="7"/>
        <v>321</v>
      </c>
      <c r="B322">
        <v>43</v>
      </c>
      <c r="C322" s="8">
        <v>2</v>
      </c>
      <c r="D322" s="1">
        <v>45096</v>
      </c>
      <c r="E322">
        <v>60</v>
      </c>
      <c r="F322" t="s">
        <v>404</v>
      </c>
      <c r="H322" t="str">
        <f t="shared" si="5"/>
        <v>INSERT INTO Operation(operationId,cropId,operationTypeId,operationDate,amount,unit) values (321,43,2,TO_DATE('19/06/2023','DD/MM/YYYY'),60,'min');</v>
      </c>
    </row>
    <row r="323" spans="1:8" x14ac:dyDescent="0.3">
      <c r="A323">
        <f t="shared" si="7"/>
        <v>322</v>
      </c>
      <c r="B323">
        <v>43</v>
      </c>
      <c r="C323" s="8">
        <v>2</v>
      </c>
      <c r="D323" s="1">
        <v>45107</v>
      </c>
      <c r="E323">
        <v>120</v>
      </c>
      <c r="F323" t="s">
        <v>404</v>
      </c>
      <c r="H323" t="str">
        <f t="shared" ref="H323:H347" si="8">"INSERT INTO "&amp;$I$1&amp;"("&amp;$A$1&amp;","&amp;$B$1&amp;","&amp;$C$1&amp;","&amp;$D$1&amp;","&amp;$E$1&amp;","&amp;$F$1&amp;") values ("&amp;A323&amp;","&amp;B323&amp;","&amp;C323&amp;",TO_DATE('"&amp;TEXT(D323,"dd/mm/aaaa")&amp;"','DD/MM/YYYY'),"&amp;E323&amp;",'"&amp;F323&amp;"');"</f>
        <v>INSERT INTO Operation(operationId,cropId,operationTypeId,operationDate,amount,unit) values (322,43,2,TO_DATE('30/06/2023','DD/MM/YYYY'),120,'min');</v>
      </c>
    </row>
    <row r="324" spans="1:8" x14ac:dyDescent="0.3">
      <c r="A324">
        <f t="shared" si="7"/>
        <v>323</v>
      </c>
      <c r="B324">
        <v>43</v>
      </c>
      <c r="C324" s="8">
        <v>2</v>
      </c>
      <c r="D324" s="1">
        <v>45115</v>
      </c>
      <c r="E324">
        <v>120</v>
      </c>
      <c r="F324" t="s">
        <v>404</v>
      </c>
      <c r="H324" t="str">
        <f t="shared" si="8"/>
        <v>INSERT INTO Operation(operationId,cropId,operationTypeId,operationDate,amount,unit) values (323,43,2,TO_DATE('08/07/2023','DD/MM/YYYY'),120,'min');</v>
      </c>
    </row>
    <row r="325" spans="1:8" x14ac:dyDescent="0.3">
      <c r="A325">
        <f t="shared" si="7"/>
        <v>324</v>
      </c>
      <c r="B325">
        <v>43</v>
      </c>
      <c r="C325" s="8">
        <v>2</v>
      </c>
      <c r="D325" s="1">
        <v>45122</v>
      </c>
      <c r="E325">
        <v>120</v>
      </c>
      <c r="F325" t="s">
        <v>404</v>
      </c>
      <c r="H325" t="str">
        <f t="shared" si="8"/>
        <v>INSERT INTO Operation(operationId,cropId,operationTypeId,operationDate,amount,unit) values (324,43,2,TO_DATE('15/07/2023','DD/MM/YYYY'),120,'min');</v>
      </c>
    </row>
    <row r="326" spans="1:8" x14ac:dyDescent="0.3">
      <c r="A326">
        <f t="shared" si="7"/>
        <v>325</v>
      </c>
      <c r="B326">
        <v>43</v>
      </c>
      <c r="C326" s="8">
        <v>2</v>
      </c>
      <c r="D326" s="1">
        <v>45129</v>
      </c>
      <c r="E326">
        <v>150</v>
      </c>
      <c r="F326" t="s">
        <v>404</v>
      </c>
      <c r="H326" t="str">
        <f t="shared" si="8"/>
        <v>INSERT INTO Operation(operationId,cropId,operationTypeId,operationDate,amount,unit) values (325,43,2,TO_DATE('22/07/2023','DD/MM/YYYY'),150,'min');</v>
      </c>
    </row>
    <row r="327" spans="1:8" x14ac:dyDescent="0.3">
      <c r="A327">
        <f t="shared" si="7"/>
        <v>326</v>
      </c>
      <c r="B327">
        <v>43</v>
      </c>
      <c r="C327" s="8">
        <v>2</v>
      </c>
      <c r="D327" s="1">
        <v>45136</v>
      </c>
      <c r="E327">
        <v>150</v>
      </c>
      <c r="F327" t="s">
        <v>404</v>
      </c>
      <c r="H327" t="str">
        <f t="shared" si="8"/>
        <v>INSERT INTO Operation(operationId,cropId,operationTypeId,operationDate,amount,unit) values (326,43,2,TO_DATE('29/07/2023','DD/MM/YYYY'),150,'min');</v>
      </c>
    </row>
    <row r="328" spans="1:8" x14ac:dyDescent="0.3">
      <c r="A328">
        <f t="shared" si="7"/>
        <v>327</v>
      </c>
      <c r="B328">
        <v>43</v>
      </c>
      <c r="C328" s="8">
        <v>2</v>
      </c>
      <c r="D328" s="1">
        <v>45143</v>
      </c>
      <c r="E328">
        <v>120</v>
      </c>
      <c r="F328" t="s">
        <v>404</v>
      </c>
      <c r="H328" t="str">
        <f t="shared" si="8"/>
        <v>INSERT INTO Operation(operationId,cropId,operationTypeId,operationDate,amount,unit) values (327,43,2,TO_DATE('05/08/2023','DD/MM/YYYY'),120,'min');</v>
      </c>
    </row>
    <row r="329" spans="1:8" x14ac:dyDescent="0.3">
      <c r="A329">
        <f t="shared" si="7"/>
        <v>328</v>
      </c>
      <c r="B329">
        <v>43</v>
      </c>
      <c r="C329" s="8">
        <v>2</v>
      </c>
      <c r="D329" s="1">
        <v>45150</v>
      </c>
      <c r="E329">
        <v>120</v>
      </c>
      <c r="F329" t="s">
        <v>404</v>
      </c>
      <c r="H329" t="str">
        <f t="shared" si="8"/>
        <v>INSERT INTO Operation(operationId,cropId,operationTypeId,operationDate,amount,unit) values (328,43,2,TO_DATE('12/08/2023','DD/MM/YYYY'),120,'min');</v>
      </c>
    </row>
    <row r="330" spans="1:8" x14ac:dyDescent="0.3">
      <c r="A330">
        <f t="shared" si="7"/>
        <v>329</v>
      </c>
      <c r="B330">
        <v>43</v>
      </c>
      <c r="C330" s="8">
        <v>2</v>
      </c>
      <c r="D330" s="1">
        <v>45157</v>
      </c>
      <c r="E330">
        <v>120</v>
      </c>
      <c r="F330" t="s">
        <v>404</v>
      </c>
      <c r="H330" t="str">
        <f t="shared" si="8"/>
        <v>INSERT INTO Operation(operationId,cropId,operationTypeId,operationDate,amount,unit) values (329,43,2,TO_DATE('19/08/2023','DD/MM/YYYY'),120,'min');</v>
      </c>
    </row>
    <row r="331" spans="1:8" x14ac:dyDescent="0.3">
      <c r="A331">
        <f t="shared" si="7"/>
        <v>330</v>
      </c>
      <c r="B331">
        <v>43</v>
      </c>
      <c r="C331" s="8">
        <v>2</v>
      </c>
      <c r="D331" s="1">
        <v>45164</v>
      </c>
      <c r="E331">
        <v>120</v>
      </c>
      <c r="F331" t="s">
        <v>404</v>
      </c>
      <c r="H331" t="str">
        <f t="shared" si="8"/>
        <v>INSERT INTO Operation(operationId,cropId,operationTypeId,operationDate,amount,unit) values (330,43,2,TO_DATE('26/08/2023','DD/MM/YYYY'),120,'min');</v>
      </c>
    </row>
    <row r="332" spans="1:8" x14ac:dyDescent="0.3">
      <c r="A332">
        <f t="shared" si="7"/>
        <v>331</v>
      </c>
      <c r="B332">
        <v>43</v>
      </c>
      <c r="C332" s="8">
        <v>2</v>
      </c>
      <c r="D332" s="1">
        <v>45169</v>
      </c>
      <c r="E332">
        <v>120</v>
      </c>
      <c r="F332" t="s">
        <v>404</v>
      </c>
      <c r="H332" t="str">
        <f t="shared" si="8"/>
        <v>INSERT INTO Operation(operationId,cropId,operationTypeId,operationDate,amount,unit) values (331,43,2,TO_DATE('31/08/2023','DD/MM/YYYY'),120,'min');</v>
      </c>
    </row>
    <row r="333" spans="1:8" x14ac:dyDescent="0.3">
      <c r="A333">
        <f t="shared" si="7"/>
        <v>332</v>
      </c>
      <c r="B333">
        <v>43</v>
      </c>
      <c r="C333" s="8">
        <v>2</v>
      </c>
      <c r="D333" s="1">
        <v>45174</v>
      </c>
      <c r="E333">
        <v>120</v>
      </c>
      <c r="F333" t="s">
        <v>404</v>
      </c>
      <c r="H333" t="str">
        <f t="shared" si="8"/>
        <v>INSERT INTO Operation(operationId,cropId,operationTypeId,operationDate,amount,unit) values (332,43,2,TO_DATE('05/09/2023','DD/MM/YYYY'),120,'min');</v>
      </c>
    </row>
    <row r="334" spans="1:8" x14ac:dyDescent="0.3">
      <c r="A334">
        <f t="shared" si="7"/>
        <v>333</v>
      </c>
      <c r="B334">
        <v>41</v>
      </c>
      <c r="C334" s="8">
        <v>2</v>
      </c>
      <c r="D334" s="1">
        <v>45066</v>
      </c>
      <c r="E334">
        <v>120</v>
      </c>
      <c r="F334" t="s">
        <v>404</v>
      </c>
      <c r="H334" t="str">
        <f t="shared" si="8"/>
        <v>INSERT INTO Operation(operationId,cropId,operationTypeId,operationDate,amount,unit) values (333,41,2,TO_DATE('20/05/2023','DD/MM/YYYY'),120,'min');</v>
      </c>
    </row>
    <row r="335" spans="1:8" x14ac:dyDescent="0.3">
      <c r="A335">
        <f t="shared" si="7"/>
        <v>334</v>
      </c>
      <c r="B335">
        <v>42</v>
      </c>
      <c r="C335" s="8">
        <v>2</v>
      </c>
      <c r="D335" s="1">
        <v>45079</v>
      </c>
      <c r="E335">
        <v>120</v>
      </c>
      <c r="F335" t="s">
        <v>404</v>
      </c>
      <c r="H335" t="str">
        <f t="shared" si="8"/>
        <v>INSERT INTO Operation(operationId,cropId,operationTypeId,operationDate,amount,unit) values (334,42,2,TO_DATE('02/06/2023','DD/MM/YYYY'),120,'min');</v>
      </c>
    </row>
    <row r="336" spans="1:8" x14ac:dyDescent="0.3">
      <c r="A336">
        <f t="shared" si="7"/>
        <v>335</v>
      </c>
      <c r="B336">
        <v>41</v>
      </c>
      <c r="C336" s="8">
        <v>2</v>
      </c>
      <c r="D336" s="1">
        <v>45086</v>
      </c>
      <c r="E336">
        <v>120</v>
      </c>
      <c r="F336" t="s">
        <v>404</v>
      </c>
      <c r="H336" t="str">
        <f t="shared" si="8"/>
        <v>INSERT INTO Operation(operationId,cropId,operationTypeId,operationDate,amount,unit) values (335,41,2,TO_DATE('09/06/2023','DD/MM/YYYY'),120,'min');</v>
      </c>
    </row>
    <row r="337" spans="1:8" x14ac:dyDescent="0.3">
      <c r="A337">
        <f t="shared" si="7"/>
        <v>336</v>
      </c>
      <c r="B337">
        <v>42</v>
      </c>
      <c r="C337" s="8">
        <v>2</v>
      </c>
      <c r="D337" s="1">
        <v>45116</v>
      </c>
      <c r="E337">
        <v>120</v>
      </c>
      <c r="F337" t="s">
        <v>404</v>
      </c>
      <c r="H337" t="str">
        <f t="shared" si="8"/>
        <v>INSERT INTO Operation(operationId,cropId,operationTypeId,operationDate,amount,unit) values (336,42,2,TO_DATE('09/07/2023','DD/MM/YYYY'),120,'min');</v>
      </c>
    </row>
    <row r="338" spans="1:8" x14ac:dyDescent="0.3">
      <c r="A338">
        <f t="shared" si="7"/>
        <v>337</v>
      </c>
      <c r="B338">
        <v>41</v>
      </c>
      <c r="C338" s="8">
        <v>2</v>
      </c>
      <c r="D338" s="1">
        <v>45123</v>
      </c>
      <c r="E338">
        <v>120</v>
      </c>
      <c r="F338" t="s">
        <v>404</v>
      </c>
      <c r="H338" t="str">
        <f t="shared" si="8"/>
        <v>INSERT INTO Operation(operationId,cropId,operationTypeId,operationDate,amount,unit) values (337,41,2,TO_DATE('16/07/2023','DD/MM/YYYY'),120,'min');</v>
      </c>
    </row>
    <row r="339" spans="1:8" x14ac:dyDescent="0.3">
      <c r="A339">
        <f t="shared" si="7"/>
        <v>338</v>
      </c>
      <c r="B339">
        <v>42</v>
      </c>
      <c r="C339" s="8">
        <v>2</v>
      </c>
      <c r="D339" s="1">
        <v>45130</v>
      </c>
      <c r="E339">
        <v>120</v>
      </c>
      <c r="F339" t="s">
        <v>404</v>
      </c>
      <c r="H339" t="str">
        <f t="shared" si="8"/>
        <v>INSERT INTO Operation(operationId,cropId,operationTypeId,operationDate,amount,unit) values (338,42,2,TO_DATE('23/07/2023','DD/MM/YYYY'),120,'min');</v>
      </c>
    </row>
    <row r="340" spans="1:8" x14ac:dyDescent="0.3">
      <c r="A340">
        <f t="shared" si="7"/>
        <v>339</v>
      </c>
      <c r="B340">
        <v>41</v>
      </c>
      <c r="C340" s="8">
        <v>2</v>
      </c>
      <c r="D340" s="1">
        <v>45137</v>
      </c>
      <c r="E340">
        <v>120</v>
      </c>
      <c r="F340" t="s">
        <v>404</v>
      </c>
      <c r="H340" t="str">
        <f t="shared" si="8"/>
        <v>INSERT INTO Operation(operationId,cropId,operationTypeId,operationDate,amount,unit) values (339,41,2,TO_DATE('30/07/2023','DD/MM/YYYY'),120,'min');</v>
      </c>
    </row>
    <row r="341" spans="1:8" x14ac:dyDescent="0.3">
      <c r="A341">
        <f t="shared" si="7"/>
        <v>340</v>
      </c>
      <c r="B341">
        <v>42</v>
      </c>
      <c r="C341" s="8">
        <v>2</v>
      </c>
      <c r="D341" s="1">
        <v>45145</v>
      </c>
      <c r="E341">
        <v>120</v>
      </c>
      <c r="F341" t="s">
        <v>404</v>
      </c>
      <c r="H341" t="str">
        <f t="shared" si="8"/>
        <v>INSERT INTO Operation(operationId,cropId,operationTypeId,operationDate,amount,unit) values (340,42,2,TO_DATE('07/08/2023','DD/MM/YYYY'),120,'min');</v>
      </c>
    </row>
    <row r="342" spans="1:8" x14ac:dyDescent="0.3">
      <c r="A342">
        <f t="shared" si="7"/>
        <v>341</v>
      </c>
      <c r="B342">
        <v>41</v>
      </c>
      <c r="C342" s="8">
        <v>2</v>
      </c>
      <c r="D342" s="1">
        <v>45152</v>
      </c>
      <c r="E342">
        <v>120</v>
      </c>
      <c r="F342" t="s">
        <v>404</v>
      </c>
      <c r="H342" t="str">
        <f t="shared" si="8"/>
        <v>INSERT INTO Operation(operationId,cropId,operationTypeId,operationDate,amount,unit) values (341,41,2,TO_DATE('14/08/2023','DD/MM/YYYY'),120,'min');</v>
      </c>
    </row>
    <row r="343" spans="1:8" x14ac:dyDescent="0.3">
      <c r="A343">
        <f t="shared" si="7"/>
        <v>342</v>
      </c>
      <c r="B343">
        <v>42</v>
      </c>
      <c r="C343" s="8">
        <v>2</v>
      </c>
      <c r="D343" s="1">
        <v>45159</v>
      </c>
      <c r="E343">
        <v>120</v>
      </c>
      <c r="F343" t="s">
        <v>404</v>
      </c>
      <c r="H343" t="str">
        <f t="shared" si="8"/>
        <v>INSERT INTO Operation(operationId,cropId,operationTypeId,operationDate,amount,unit) values (342,42,2,TO_DATE('21/08/2023','DD/MM/YYYY'),120,'min');</v>
      </c>
    </row>
    <row r="344" spans="1:8" x14ac:dyDescent="0.3">
      <c r="A344">
        <f t="shared" si="7"/>
        <v>343</v>
      </c>
      <c r="B344">
        <v>41</v>
      </c>
      <c r="C344" s="8">
        <v>2</v>
      </c>
      <c r="D344" s="1">
        <v>45166</v>
      </c>
      <c r="E344">
        <v>120</v>
      </c>
      <c r="F344" t="s">
        <v>404</v>
      </c>
      <c r="H344" t="str">
        <f t="shared" si="8"/>
        <v>INSERT INTO Operation(operationId,cropId,operationTypeId,operationDate,amount,unit) values (343,41,2,TO_DATE('28/08/2023','DD/MM/YYYY'),120,'min');</v>
      </c>
    </row>
    <row r="345" spans="1:8" x14ac:dyDescent="0.3">
      <c r="A345">
        <f t="shared" si="7"/>
        <v>344</v>
      </c>
      <c r="B345">
        <v>42</v>
      </c>
      <c r="C345" s="8">
        <v>2</v>
      </c>
      <c r="D345" s="1">
        <v>45175</v>
      </c>
      <c r="E345">
        <v>120</v>
      </c>
      <c r="F345" t="s">
        <v>404</v>
      </c>
      <c r="H345" t="str">
        <f t="shared" si="8"/>
        <v>INSERT INTO Operation(operationId,cropId,operationTypeId,operationDate,amount,unit) values (344,42,2,TO_DATE('06/09/2023','DD/MM/YYYY'),120,'min');</v>
      </c>
    </row>
    <row r="346" spans="1:8" x14ac:dyDescent="0.3">
      <c r="A346">
        <f t="shared" si="7"/>
        <v>345</v>
      </c>
      <c r="B346">
        <v>41</v>
      </c>
      <c r="C346" s="8">
        <v>2</v>
      </c>
      <c r="D346" s="1">
        <v>45182</v>
      </c>
      <c r="E346">
        <v>120</v>
      </c>
      <c r="F346" t="s">
        <v>404</v>
      </c>
      <c r="H346" t="str">
        <f t="shared" si="8"/>
        <v>INSERT INTO Operation(operationId,cropId,operationTypeId,operationDate,amount,unit) values (345,41,2,TO_DATE('13/09/2023','DD/MM/YYYY'),120,'min');</v>
      </c>
    </row>
    <row r="347" spans="1:8" x14ac:dyDescent="0.3">
      <c r="A347">
        <f t="shared" si="7"/>
        <v>346</v>
      </c>
      <c r="B347">
        <v>42</v>
      </c>
      <c r="C347" s="8">
        <v>2</v>
      </c>
      <c r="D347" s="1">
        <v>45189</v>
      </c>
      <c r="E347">
        <v>120</v>
      </c>
      <c r="F347" t="s">
        <v>404</v>
      </c>
      <c r="H347" t="str">
        <f t="shared" si="8"/>
        <v>INSERT INTO Operation(operationId,cropId,operationTypeId,operationDate,amount,unit) values (346,42,2,TO_DATE('20/09/2023','DD/MM/YYYY'),120,'min');</v>
      </c>
    </row>
    <row r="348" spans="1:8" x14ac:dyDescent="0.3">
      <c r="D348" s="1"/>
    </row>
    <row r="349" spans="1:8" x14ac:dyDescent="0.3">
      <c r="D349" s="1"/>
    </row>
    <row r="1048576" spans="4:4" x14ac:dyDescent="0.3">
      <c r="D1048576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3B7C-73E8-47FE-AA77-4CA3AD6E86E7}">
  <dimension ref="A1:E8"/>
  <sheetViews>
    <sheetView workbookViewId="0">
      <selection activeCell="D29" sqref="D29"/>
    </sheetView>
  </sheetViews>
  <sheetFormatPr defaultRowHeight="14.4" x14ac:dyDescent="0.3"/>
  <sheetData>
    <row r="1" spans="1:5" x14ac:dyDescent="0.3">
      <c r="A1" t="s">
        <v>265</v>
      </c>
      <c r="B1" t="s">
        <v>263</v>
      </c>
      <c r="D1" t="s">
        <v>267</v>
      </c>
      <c r="E1" t="s">
        <v>332</v>
      </c>
    </row>
    <row r="2" spans="1:5" x14ac:dyDescent="0.3">
      <c r="A2">
        <v>10</v>
      </c>
      <c r="B2">
        <v>102</v>
      </c>
      <c r="D2" t="str">
        <f>"INSERT INTO "&amp;$E$1&amp;"("&amp;$A$1&amp;","&amp;$B$1&amp;") values ("&amp;A2&amp;","&amp;B2&amp;");"</f>
        <v>INSERT INTO PlotInSector(sectorId,plotId) values (10,102);</v>
      </c>
    </row>
    <row r="3" spans="1:5" x14ac:dyDescent="0.3">
      <c r="A3">
        <v>11</v>
      </c>
      <c r="B3">
        <v>102</v>
      </c>
      <c r="D3" t="str">
        <f t="shared" ref="D3:D8" si="0">"INSERT INTO "&amp;$E$1&amp;"("&amp;$A$1&amp;","&amp;$B$1&amp;") values ("&amp;A3&amp;","&amp;B3&amp;");"</f>
        <v>INSERT INTO PlotInSector(sectorId,plotId) values (11,102);</v>
      </c>
    </row>
    <row r="4" spans="1:5" x14ac:dyDescent="0.3">
      <c r="A4">
        <v>21</v>
      </c>
      <c r="B4">
        <v>104</v>
      </c>
      <c r="D4" t="str">
        <f t="shared" si="0"/>
        <v>INSERT INTO PlotInSector(sectorId,plotId) values (21,104);</v>
      </c>
    </row>
    <row r="5" spans="1:5" x14ac:dyDescent="0.3">
      <c r="A5">
        <v>21</v>
      </c>
      <c r="B5">
        <v>105</v>
      </c>
      <c r="D5" t="str">
        <f t="shared" si="0"/>
        <v>INSERT INTO PlotInSector(sectorId,plotId) values (21,105);</v>
      </c>
    </row>
    <row r="6" spans="1:5" x14ac:dyDescent="0.3">
      <c r="A6">
        <v>22</v>
      </c>
      <c r="B6">
        <v>105</v>
      </c>
      <c r="D6" t="str">
        <f t="shared" si="0"/>
        <v>INSERT INTO PlotInSector(sectorId,plotId) values (22,105);</v>
      </c>
    </row>
    <row r="7" spans="1:5" x14ac:dyDescent="0.3">
      <c r="A7">
        <v>41</v>
      </c>
      <c r="B7">
        <v>108</v>
      </c>
      <c r="D7" t="str">
        <f t="shared" si="0"/>
        <v>INSERT INTO PlotInSector(sectorId,plotId) values (41,108);</v>
      </c>
    </row>
    <row r="8" spans="1:5" x14ac:dyDescent="0.3">
      <c r="A8">
        <v>42</v>
      </c>
      <c r="B8">
        <v>108</v>
      </c>
      <c r="D8" t="str">
        <f t="shared" si="0"/>
        <v>INSERT INTO PlotInSector(sectorId,plotId) values (42,108);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A021-4367-4EB7-82CD-030671BCDFF3}">
  <dimension ref="A1:E63"/>
  <sheetViews>
    <sheetView workbookViewId="0">
      <selection activeCell="C14" sqref="C14"/>
    </sheetView>
  </sheetViews>
  <sheetFormatPr defaultRowHeight="14.4" x14ac:dyDescent="0.3"/>
  <cols>
    <col min="1" max="1" width="10.5546875" bestFit="1" customWidth="1"/>
    <col min="2" max="2" width="7.6640625" bestFit="1" customWidth="1"/>
    <col min="3" max="3" width="9.109375" customWidth="1"/>
    <col min="4" max="4" width="7.88671875" bestFit="1" customWidth="1"/>
  </cols>
  <sheetData>
    <row r="1" spans="1:5" x14ac:dyDescent="0.3">
      <c r="A1" t="s">
        <v>321</v>
      </c>
      <c r="B1" t="s">
        <v>265</v>
      </c>
      <c r="D1" t="s">
        <v>267</v>
      </c>
      <c r="E1" t="s">
        <v>331</v>
      </c>
    </row>
    <row r="2" spans="1:5" x14ac:dyDescent="0.3">
      <c r="A2">
        <v>207</v>
      </c>
      <c r="B2">
        <v>21</v>
      </c>
      <c r="D2" t="str">
        <f>"INSERT INTO "&amp;$E$1&amp;"("&amp;$A$1&amp;","&amp;$B$1&amp;") values ("&amp;A2&amp;","&amp;B2&amp;");"</f>
        <v>INSERT INTO SectorIrrigation(operationId,sectorId) values (207,21);</v>
      </c>
    </row>
    <row r="3" spans="1:5" x14ac:dyDescent="0.3">
      <c r="A3">
        <f>A2+1</f>
        <v>208</v>
      </c>
      <c r="B3">
        <v>21</v>
      </c>
      <c r="D3" t="str">
        <f t="shared" ref="D3:D63" si="0">"INSERT INTO "&amp;$E$1&amp;"("&amp;$A$1&amp;","&amp;$B$1&amp;") values ("&amp;A3&amp;","&amp;B3&amp;");"</f>
        <v>INSERT INTO SectorIrrigation(operationId,sectorId) values (208,21);</v>
      </c>
    </row>
    <row r="4" spans="1:5" x14ac:dyDescent="0.3">
      <c r="A4">
        <f t="shared" ref="A4:A16" si="1">A3+1</f>
        <v>209</v>
      </c>
      <c r="B4">
        <v>21</v>
      </c>
      <c r="D4" t="str">
        <f t="shared" si="0"/>
        <v>INSERT INTO SectorIrrigation(operationId,sectorId) values (209,21);</v>
      </c>
    </row>
    <row r="5" spans="1:5" x14ac:dyDescent="0.3">
      <c r="A5">
        <f t="shared" si="1"/>
        <v>210</v>
      </c>
      <c r="B5">
        <v>21</v>
      </c>
      <c r="D5" t="str">
        <f t="shared" si="0"/>
        <v>INSERT INTO SectorIrrigation(operationId,sectorId) values (210,21);</v>
      </c>
    </row>
    <row r="6" spans="1:5" x14ac:dyDescent="0.3">
      <c r="A6">
        <f t="shared" si="1"/>
        <v>211</v>
      </c>
      <c r="B6">
        <v>21</v>
      </c>
      <c r="D6" t="str">
        <f t="shared" si="0"/>
        <v>INSERT INTO SectorIrrigation(operationId,sectorId) values (211,21);</v>
      </c>
    </row>
    <row r="7" spans="1:5" x14ac:dyDescent="0.3">
      <c r="A7">
        <f t="shared" si="1"/>
        <v>212</v>
      </c>
      <c r="B7">
        <v>21</v>
      </c>
      <c r="D7" t="str">
        <f t="shared" si="0"/>
        <v>INSERT INTO SectorIrrigation(operationId,sectorId) values (212,21);</v>
      </c>
    </row>
    <row r="8" spans="1:5" x14ac:dyDescent="0.3">
      <c r="A8">
        <f t="shared" si="1"/>
        <v>213</v>
      </c>
      <c r="B8">
        <v>21</v>
      </c>
      <c r="D8" t="str">
        <f t="shared" si="0"/>
        <v>INSERT INTO SectorIrrigation(operationId,sectorId) values (213,21);</v>
      </c>
    </row>
    <row r="9" spans="1:5" x14ac:dyDescent="0.3">
      <c r="A9">
        <f t="shared" si="1"/>
        <v>214</v>
      </c>
      <c r="B9">
        <v>21</v>
      </c>
      <c r="D9" t="str">
        <f t="shared" si="0"/>
        <v>INSERT INTO SectorIrrigation(operationId,sectorId) values (214,21);</v>
      </c>
    </row>
    <row r="10" spans="1:5" x14ac:dyDescent="0.3">
      <c r="A10">
        <f t="shared" si="1"/>
        <v>215</v>
      </c>
      <c r="B10">
        <v>21</v>
      </c>
      <c r="D10" t="str">
        <f t="shared" si="0"/>
        <v>INSERT INTO SectorIrrigation(operationId,sectorId) values (215,21);</v>
      </c>
    </row>
    <row r="11" spans="1:5" x14ac:dyDescent="0.3">
      <c r="A11">
        <f t="shared" si="1"/>
        <v>216</v>
      </c>
      <c r="B11">
        <v>21</v>
      </c>
      <c r="D11" t="str">
        <f t="shared" si="0"/>
        <v>INSERT INTO SectorIrrigation(operationId,sectorId) values (216,21);</v>
      </c>
    </row>
    <row r="12" spans="1:5" x14ac:dyDescent="0.3">
      <c r="A12">
        <f t="shared" si="1"/>
        <v>217</v>
      </c>
      <c r="B12">
        <v>21</v>
      </c>
      <c r="D12" t="str">
        <f t="shared" si="0"/>
        <v>INSERT INTO SectorIrrigation(operationId,sectorId) values (217,21);</v>
      </c>
    </row>
    <row r="13" spans="1:5" x14ac:dyDescent="0.3">
      <c r="A13">
        <f t="shared" si="1"/>
        <v>218</v>
      </c>
      <c r="B13">
        <v>21</v>
      </c>
      <c r="D13" t="str">
        <f t="shared" si="0"/>
        <v>INSERT INTO SectorIrrigation(operationId,sectorId) values (218,21);</v>
      </c>
    </row>
    <row r="14" spans="1:5" x14ac:dyDescent="0.3">
      <c r="A14">
        <f t="shared" si="1"/>
        <v>219</v>
      </c>
      <c r="B14">
        <v>21</v>
      </c>
      <c r="D14" t="str">
        <f t="shared" si="0"/>
        <v>INSERT INTO SectorIrrigation(operationId,sectorId) values (219,21);</v>
      </c>
    </row>
    <row r="15" spans="1:5" x14ac:dyDescent="0.3">
      <c r="A15">
        <f t="shared" si="1"/>
        <v>220</v>
      </c>
      <c r="B15">
        <v>21</v>
      </c>
      <c r="D15" t="str">
        <f t="shared" si="0"/>
        <v>INSERT INTO SectorIrrigation(operationId,sectorId) values (220,21);</v>
      </c>
    </row>
    <row r="16" spans="1:5" x14ac:dyDescent="0.3">
      <c r="A16">
        <f t="shared" si="1"/>
        <v>221</v>
      </c>
      <c r="B16">
        <v>21</v>
      </c>
      <c r="D16" t="str">
        <f t="shared" si="0"/>
        <v>INSERT INTO SectorIrrigation(operationId,sectorId) values (221,21);</v>
      </c>
    </row>
    <row r="17" spans="1:4" x14ac:dyDescent="0.3">
      <c r="A17">
        <v>268</v>
      </c>
      <c r="B17">
        <v>22</v>
      </c>
      <c r="D17" t="str">
        <f t="shared" si="0"/>
        <v>INSERT INTO SectorIrrigation(operationId,sectorId) values (268,22);</v>
      </c>
    </row>
    <row r="18" spans="1:4" x14ac:dyDescent="0.3">
      <c r="A18">
        <f>A17+1</f>
        <v>269</v>
      </c>
      <c r="B18">
        <v>22</v>
      </c>
      <c r="D18" t="str">
        <f t="shared" si="0"/>
        <v>INSERT INTO SectorIrrigation(operationId,sectorId) values (269,22);</v>
      </c>
    </row>
    <row r="19" spans="1:4" x14ac:dyDescent="0.3">
      <c r="A19">
        <f t="shared" ref="A19:A31" si="2">A18+1</f>
        <v>270</v>
      </c>
      <c r="B19">
        <v>22</v>
      </c>
      <c r="D19" t="str">
        <f t="shared" si="0"/>
        <v>INSERT INTO SectorIrrigation(operationId,sectorId) values (270,22);</v>
      </c>
    </row>
    <row r="20" spans="1:4" x14ac:dyDescent="0.3">
      <c r="A20">
        <f t="shared" si="2"/>
        <v>271</v>
      </c>
      <c r="B20">
        <v>22</v>
      </c>
      <c r="D20" t="str">
        <f t="shared" si="0"/>
        <v>INSERT INTO SectorIrrigation(operationId,sectorId) values (271,22);</v>
      </c>
    </row>
    <row r="21" spans="1:4" x14ac:dyDescent="0.3">
      <c r="A21">
        <f t="shared" si="2"/>
        <v>272</v>
      </c>
      <c r="B21">
        <v>22</v>
      </c>
      <c r="D21" t="str">
        <f t="shared" si="0"/>
        <v>INSERT INTO SectorIrrigation(operationId,sectorId) values (272,22);</v>
      </c>
    </row>
    <row r="22" spans="1:4" x14ac:dyDescent="0.3">
      <c r="A22">
        <f t="shared" si="2"/>
        <v>273</v>
      </c>
      <c r="B22">
        <v>22</v>
      </c>
      <c r="D22" t="str">
        <f t="shared" si="0"/>
        <v>INSERT INTO SectorIrrigation(operationId,sectorId) values (273,22);</v>
      </c>
    </row>
    <row r="23" spans="1:4" x14ac:dyDescent="0.3">
      <c r="A23">
        <f t="shared" si="2"/>
        <v>274</v>
      </c>
      <c r="B23">
        <v>22</v>
      </c>
      <c r="D23" t="str">
        <f t="shared" si="0"/>
        <v>INSERT INTO SectorIrrigation(operationId,sectorId) values (274,22);</v>
      </c>
    </row>
    <row r="24" spans="1:4" x14ac:dyDescent="0.3">
      <c r="A24">
        <f t="shared" si="2"/>
        <v>275</v>
      </c>
      <c r="B24">
        <v>22</v>
      </c>
      <c r="D24" t="str">
        <f t="shared" si="0"/>
        <v>INSERT INTO SectorIrrigation(operationId,sectorId) values (275,22);</v>
      </c>
    </row>
    <row r="25" spans="1:4" x14ac:dyDescent="0.3">
      <c r="A25">
        <f t="shared" si="2"/>
        <v>276</v>
      </c>
      <c r="B25">
        <v>22</v>
      </c>
      <c r="D25" t="str">
        <f t="shared" si="0"/>
        <v>INSERT INTO SectorIrrigation(operationId,sectorId) values (276,22);</v>
      </c>
    </row>
    <row r="26" spans="1:4" x14ac:dyDescent="0.3">
      <c r="A26">
        <f t="shared" si="2"/>
        <v>277</v>
      </c>
      <c r="B26">
        <v>22</v>
      </c>
      <c r="D26" t="str">
        <f t="shared" si="0"/>
        <v>INSERT INTO SectorIrrigation(operationId,sectorId) values (277,22);</v>
      </c>
    </row>
    <row r="27" spans="1:4" x14ac:dyDescent="0.3">
      <c r="A27">
        <f t="shared" si="2"/>
        <v>278</v>
      </c>
      <c r="B27">
        <v>22</v>
      </c>
      <c r="D27" t="str">
        <f t="shared" si="0"/>
        <v>INSERT INTO SectorIrrigation(operationId,sectorId) values (278,22);</v>
      </c>
    </row>
    <row r="28" spans="1:4" x14ac:dyDescent="0.3">
      <c r="A28">
        <f t="shared" si="2"/>
        <v>279</v>
      </c>
      <c r="B28">
        <v>22</v>
      </c>
      <c r="D28" t="str">
        <f t="shared" si="0"/>
        <v>INSERT INTO SectorIrrigation(operationId,sectorId) values (279,22);</v>
      </c>
    </row>
    <row r="29" spans="1:4" x14ac:dyDescent="0.3">
      <c r="A29">
        <f t="shared" si="2"/>
        <v>280</v>
      </c>
      <c r="B29">
        <v>22</v>
      </c>
      <c r="D29" t="str">
        <f t="shared" si="0"/>
        <v>INSERT INTO SectorIrrigation(operationId,sectorId) values (280,22);</v>
      </c>
    </row>
    <row r="30" spans="1:4" x14ac:dyDescent="0.3">
      <c r="A30">
        <f t="shared" si="2"/>
        <v>281</v>
      </c>
      <c r="B30">
        <v>22</v>
      </c>
      <c r="D30" t="str">
        <f t="shared" si="0"/>
        <v>INSERT INTO SectorIrrigation(operationId,sectorId) values (281,22);</v>
      </c>
    </row>
    <row r="31" spans="1:4" x14ac:dyDescent="0.3">
      <c r="A31">
        <f t="shared" si="2"/>
        <v>282</v>
      </c>
      <c r="B31">
        <v>22</v>
      </c>
      <c r="D31" t="str">
        <f t="shared" si="0"/>
        <v>INSERT INTO SectorIrrigation(operationId,sectorId) values (282,22);</v>
      </c>
    </row>
    <row r="32" spans="1:4" x14ac:dyDescent="0.3">
      <c r="A32">
        <v>296</v>
      </c>
      <c r="B32">
        <v>10</v>
      </c>
      <c r="D32" t="str">
        <f t="shared" si="0"/>
        <v>INSERT INTO SectorIrrigation(operationId,sectorId) values (296,10);</v>
      </c>
    </row>
    <row r="33" spans="1:4" x14ac:dyDescent="0.3">
      <c r="A33">
        <v>297</v>
      </c>
      <c r="B33">
        <v>10</v>
      </c>
      <c r="D33" t="str">
        <f t="shared" si="0"/>
        <v>INSERT INTO SectorIrrigation(operationId,sectorId) values (297,10);</v>
      </c>
    </row>
    <row r="34" spans="1:4" x14ac:dyDescent="0.3">
      <c r="A34">
        <v>298</v>
      </c>
      <c r="B34">
        <v>10</v>
      </c>
      <c r="D34" t="str">
        <f t="shared" si="0"/>
        <v>INSERT INTO SectorIrrigation(operationId,sectorId) values (298,10);</v>
      </c>
    </row>
    <row r="35" spans="1:4" x14ac:dyDescent="0.3">
      <c r="A35">
        <v>299</v>
      </c>
      <c r="B35">
        <v>10</v>
      </c>
      <c r="D35" t="str">
        <f t="shared" si="0"/>
        <v>INSERT INTO SectorIrrigation(operationId,sectorId) values (299,10);</v>
      </c>
    </row>
    <row r="36" spans="1:4" x14ac:dyDescent="0.3">
      <c r="A36">
        <v>300</v>
      </c>
      <c r="B36">
        <v>10</v>
      </c>
      <c r="D36" t="str">
        <f t="shared" si="0"/>
        <v>INSERT INTO SectorIrrigation(operationId,sectorId) values (300,10);</v>
      </c>
    </row>
    <row r="37" spans="1:4" x14ac:dyDescent="0.3">
      <c r="A37">
        <v>320</v>
      </c>
      <c r="B37">
        <v>42</v>
      </c>
      <c r="D37" t="str">
        <f t="shared" si="0"/>
        <v>INSERT INTO SectorIrrigation(operationId,sectorId) values (320,42);</v>
      </c>
    </row>
    <row r="38" spans="1:4" x14ac:dyDescent="0.3">
      <c r="A38">
        <f>A37+1</f>
        <v>321</v>
      </c>
      <c r="B38">
        <v>42</v>
      </c>
      <c r="D38" t="str">
        <f t="shared" si="0"/>
        <v>INSERT INTO SectorIrrigation(operationId,sectorId) values (321,42);</v>
      </c>
    </row>
    <row r="39" spans="1:4" x14ac:dyDescent="0.3">
      <c r="A39">
        <f t="shared" ref="A39:A48" si="3">A38+1</f>
        <v>322</v>
      </c>
      <c r="B39">
        <v>42</v>
      </c>
      <c r="D39" t="str">
        <f t="shared" si="0"/>
        <v>INSERT INTO SectorIrrigation(operationId,sectorId) values (322,42);</v>
      </c>
    </row>
    <row r="40" spans="1:4" x14ac:dyDescent="0.3">
      <c r="A40">
        <f t="shared" si="3"/>
        <v>323</v>
      </c>
      <c r="B40">
        <v>42</v>
      </c>
      <c r="D40" t="str">
        <f t="shared" si="0"/>
        <v>INSERT INTO SectorIrrigation(operationId,sectorId) values (323,42);</v>
      </c>
    </row>
    <row r="41" spans="1:4" x14ac:dyDescent="0.3">
      <c r="A41">
        <f t="shared" si="3"/>
        <v>324</v>
      </c>
      <c r="B41">
        <v>42</v>
      </c>
      <c r="D41" t="str">
        <f t="shared" si="0"/>
        <v>INSERT INTO SectorIrrigation(operationId,sectorId) values (324,42);</v>
      </c>
    </row>
    <row r="42" spans="1:4" x14ac:dyDescent="0.3">
      <c r="A42">
        <f t="shared" si="3"/>
        <v>325</v>
      </c>
      <c r="B42">
        <v>42</v>
      </c>
      <c r="D42" t="str">
        <f t="shared" si="0"/>
        <v>INSERT INTO SectorIrrigation(operationId,sectorId) values (325,42);</v>
      </c>
    </row>
    <row r="43" spans="1:4" x14ac:dyDescent="0.3">
      <c r="A43">
        <f t="shared" si="3"/>
        <v>326</v>
      </c>
      <c r="B43">
        <v>42</v>
      </c>
      <c r="D43" t="str">
        <f t="shared" si="0"/>
        <v>INSERT INTO SectorIrrigation(operationId,sectorId) values (326,42);</v>
      </c>
    </row>
    <row r="44" spans="1:4" x14ac:dyDescent="0.3">
      <c r="A44">
        <f t="shared" si="3"/>
        <v>327</v>
      </c>
      <c r="B44">
        <v>42</v>
      </c>
      <c r="D44" t="str">
        <f t="shared" si="0"/>
        <v>INSERT INTO SectorIrrigation(operationId,sectorId) values (327,42);</v>
      </c>
    </row>
    <row r="45" spans="1:4" x14ac:dyDescent="0.3">
      <c r="A45">
        <f t="shared" si="3"/>
        <v>328</v>
      </c>
      <c r="B45">
        <v>42</v>
      </c>
      <c r="D45" t="str">
        <f t="shared" si="0"/>
        <v>INSERT INTO SectorIrrigation(operationId,sectorId) values (328,42);</v>
      </c>
    </row>
    <row r="46" spans="1:4" x14ac:dyDescent="0.3">
      <c r="A46">
        <f t="shared" si="3"/>
        <v>329</v>
      </c>
      <c r="B46">
        <v>42</v>
      </c>
      <c r="D46" t="str">
        <f t="shared" si="0"/>
        <v>INSERT INTO SectorIrrigation(operationId,sectorId) values (329,42);</v>
      </c>
    </row>
    <row r="47" spans="1:4" x14ac:dyDescent="0.3">
      <c r="A47">
        <f t="shared" si="3"/>
        <v>330</v>
      </c>
      <c r="B47">
        <v>42</v>
      </c>
      <c r="D47" t="str">
        <f t="shared" si="0"/>
        <v>INSERT INTO SectorIrrigation(operationId,sectorId) values (330,42);</v>
      </c>
    </row>
    <row r="48" spans="1:4" x14ac:dyDescent="0.3">
      <c r="A48">
        <f t="shared" si="3"/>
        <v>331</v>
      </c>
      <c r="B48">
        <v>42</v>
      </c>
      <c r="D48" t="str">
        <f t="shared" si="0"/>
        <v>INSERT INTO SectorIrrigation(operationId,sectorId) values (331,42);</v>
      </c>
    </row>
    <row r="49" spans="1:4" x14ac:dyDescent="0.3">
      <c r="A49">
        <f>A48+1</f>
        <v>332</v>
      </c>
      <c r="B49">
        <v>42</v>
      </c>
      <c r="D49" t="str">
        <f t="shared" si="0"/>
        <v>INSERT INTO SectorIrrigation(operationId,sectorId) values (332,42);</v>
      </c>
    </row>
    <row r="50" spans="1:4" x14ac:dyDescent="0.3">
      <c r="A50">
        <f t="shared" ref="A50:A62" si="4">A49+1</f>
        <v>333</v>
      </c>
      <c r="B50">
        <v>41</v>
      </c>
      <c r="D50" t="str">
        <f t="shared" si="0"/>
        <v>INSERT INTO SectorIrrigation(operationId,sectorId) values (333,41);</v>
      </c>
    </row>
    <row r="51" spans="1:4" x14ac:dyDescent="0.3">
      <c r="A51">
        <f t="shared" si="4"/>
        <v>334</v>
      </c>
      <c r="B51">
        <v>41</v>
      </c>
      <c r="D51" t="str">
        <f t="shared" si="0"/>
        <v>INSERT INTO SectorIrrigation(operationId,sectorId) values (334,41);</v>
      </c>
    </row>
    <row r="52" spans="1:4" x14ac:dyDescent="0.3">
      <c r="A52">
        <f t="shared" si="4"/>
        <v>335</v>
      </c>
      <c r="B52">
        <v>41</v>
      </c>
      <c r="D52" t="str">
        <f t="shared" si="0"/>
        <v>INSERT INTO SectorIrrigation(operationId,sectorId) values (335,41);</v>
      </c>
    </row>
    <row r="53" spans="1:4" x14ac:dyDescent="0.3">
      <c r="A53">
        <f t="shared" si="4"/>
        <v>336</v>
      </c>
      <c r="B53">
        <v>41</v>
      </c>
      <c r="D53" t="str">
        <f t="shared" si="0"/>
        <v>INSERT INTO SectorIrrigation(operationId,sectorId) values (336,41);</v>
      </c>
    </row>
    <row r="54" spans="1:4" x14ac:dyDescent="0.3">
      <c r="A54">
        <f t="shared" si="4"/>
        <v>337</v>
      </c>
      <c r="B54">
        <v>41</v>
      </c>
      <c r="D54" t="str">
        <f t="shared" si="0"/>
        <v>INSERT INTO SectorIrrigation(operationId,sectorId) values (337,41);</v>
      </c>
    </row>
    <row r="55" spans="1:4" x14ac:dyDescent="0.3">
      <c r="A55">
        <f t="shared" si="4"/>
        <v>338</v>
      </c>
      <c r="B55">
        <v>41</v>
      </c>
      <c r="D55" t="str">
        <f t="shared" si="0"/>
        <v>INSERT INTO SectorIrrigation(operationId,sectorId) values (338,41);</v>
      </c>
    </row>
    <row r="56" spans="1:4" x14ac:dyDescent="0.3">
      <c r="A56">
        <f t="shared" si="4"/>
        <v>339</v>
      </c>
      <c r="B56">
        <v>41</v>
      </c>
      <c r="D56" t="str">
        <f t="shared" si="0"/>
        <v>INSERT INTO SectorIrrigation(operationId,sectorId) values (339,41);</v>
      </c>
    </row>
    <row r="57" spans="1:4" x14ac:dyDescent="0.3">
      <c r="A57">
        <f t="shared" si="4"/>
        <v>340</v>
      </c>
      <c r="B57">
        <v>41</v>
      </c>
      <c r="D57" t="str">
        <f t="shared" si="0"/>
        <v>INSERT INTO SectorIrrigation(operationId,sectorId) values (340,41);</v>
      </c>
    </row>
    <row r="58" spans="1:4" x14ac:dyDescent="0.3">
      <c r="A58">
        <f t="shared" si="4"/>
        <v>341</v>
      </c>
      <c r="B58">
        <v>41</v>
      </c>
      <c r="D58" t="str">
        <f t="shared" si="0"/>
        <v>INSERT INTO SectorIrrigation(operationId,sectorId) values (341,41);</v>
      </c>
    </row>
    <row r="59" spans="1:4" x14ac:dyDescent="0.3">
      <c r="A59">
        <f t="shared" si="4"/>
        <v>342</v>
      </c>
      <c r="B59">
        <v>41</v>
      </c>
      <c r="D59" t="str">
        <f t="shared" si="0"/>
        <v>INSERT INTO SectorIrrigation(operationId,sectorId) values (342,41);</v>
      </c>
    </row>
    <row r="60" spans="1:4" x14ac:dyDescent="0.3">
      <c r="A60">
        <f t="shared" si="4"/>
        <v>343</v>
      </c>
      <c r="B60">
        <v>41</v>
      </c>
      <c r="D60" t="str">
        <f t="shared" si="0"/>
        <v>INSERT INTO SectorIrrigation(operationId,sectorId) values (343,41);</v>
      </c>
    </row>
    <row r="61" spans="1:4" x14ac:dyDescent="0.3">
      <c r="A61">
        <f t="shared" si="4"/>
        <v>344</v>
      </c>
      <c r="B61">
        <v>41</v>
      </c>
      <c r="D61" t="str">
        <f t="shared" si="0"/>
        <v>INSERT INTO SectorIrrigation(operationId,sectorId) values (344,41);</v>
      </c>
    </row>
    <row r="62" spans="1:4" x14ac:dyDescent="0.3">
      <c r="A62">
        <f t="shared" si="4"/>
        <v>345</v>
      </c>
      <c r="B62">
        <v>41</v>
      </c>
      <c r="D62" t="str">
        <f t="shared" si="0"/>
        <v>INSERT INTO SectorIrrigation(operationId,sectorId) values (345,41);</v>
      </c>
    </row>
    <row r="63" spans="1:4" x14ac:dyDescent="0.3">
      <c r="A63">
        <f>A62+1</f>
        <v>346</v>
      </c>
      <c r="B63">
        <v>41</v>
      </c>
      <c r="D63" t="str">
        <f t="shared" si="0"/>
        <v>INSERT INTO SectorIrrigation(operationId,sectorId) values (346,41);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B67E-F292-494A-BFE6-205071693578}">
  <dimension ref="A1:E17"/>
  <sheetViews>
    <sheetView workbookViewId="0">
      <selection activeCell="C17" sqref="C17"/>
    </sheetView>
  </sheetViews>
  <sheetFormatPr defaultRowHeight="14.4" x14ac:dyDescent="0.3"/>
  <cols>
    <col min="1" max="1" width="10.5546875" bestFit="1" customWidth="1"/>
  </cols>
  <sheetData>
    <row r="1" spans="1:5" x14ac:dyDescent="0.3">
      <c r="A1" t="s">
        <v>321</v>
      </c>
      <c r="B1" t="s">
        <v>306</v>
      </c>
      <c r="D1" t="s">
        <v>267</v>
      </c>
      <c r="E1" t="s">
        <v>339</v>
      </c>
    </row>
    <row r="2" spans="1:5" x14ac:dyDescent="0.3">
      <c r="A2">
        <v>1</v>
      </c>
      <c r="B2">
        <v>4</v>
      </c>
      <c r="D2" t="str">
        <f>"INSERT INTO "&amp;$E$1&amp;"("&amp;$A$1&amp;","&amp;$B$1&amp;") values ("&amp;A2&amp;","&amp;B2&amp;");"</f>
        <v>INSERT INTO Plantation(operationId,plantId) values (1,4);</v>
      </c>
    </row>
    <row r="3" spans="1:5" x14ac:dyDescent="0.3">
      <c r="A3">
        <v>2</v>
      </c>
      <c r="B3">
        <v>5</v>
      </c>
      <c r="D3" t="str">
        <f t="shared" ref="D3:D17" si="0">"INSERT INTO "&amp;$E$1&amp;"("&amp;$A$1&amp;","&amp;$B$1&amp;") values ("&amp;A3&amp;","&amp;B3&amp;");"</f>
        <v>INSERT INTO Plantation(operationId,plantId) values (2,5);</v>
      </c>
    </row>
    <row r="4" spans="1:5" x14ac:dyDescent="0.3">
      <c r="A4">
        <v>3</v>
      </c>
      <c r="B4">
        <v>12</v>
      </c>
      <c r="D4" t="str">
        <f t="shared" si="0"/>
        <v>INSERT INTO Plantation(operationId,plantId) values (3,12);</v>
      </c>
    </row>
    <row r="5" spans="1:5" x14ac:dyDescent="0.3">
      <c r="A5">
        <v>4</v>
      </c>
      <c r="B5">
        <v>13</v>
      </c>
      <c r="D5" t="str">
        <f t="shared" si="0"/>
        <v>INSERT INTO Plantation(operationId,plantId) values (4,13);</v>
      </c>
    </row>
    <row r="6" spans="1:5" x14ac:dyDescent="0.3">
      <c r="A6">
        <v>5</v>
      </c>
      <c r="B6">
        <v>14</v>
      </c>
      <c r="D6" t="str">
        <f t="shared" si="0"/>
        <v>INSERT INTO Plantation(operationId,plantId) values (5,14);</v>
      </c>
    </row>
    <row r="7" spans="1:5" x14ac:dyDescent="0.3">
      <c r="A7">
        <v>20</v>
      </c>
      <c r="B7">
        <v>15</v>
      </c>
      <c r="D7" t="str">
        <f t="shared" si="0"/>
        <v>INSERT INTO Plantation(operationId,plantId) values (20,15);</v>
      </c>
    </row>
    <row r="8" spans="1:5" x14ac:dyDescent="0.3">
      <c r="A8">
        <v>21</v>
      </c>
      <c r="B8">
        <v>16</v>
      </c>
      <c r="D8" t="str">
        <f t="shared" si="0"/>
        <v>INSERT INTO Plantation(operationId,plantId) values (21,16);</v>
      </c>
    </row>
    <row r="9" spans="1:5" x14ac:dyDescent="0.3">
      <c r="A9">
        <v>37</v>
      </c>
      <c r="B9">
        <v>14</v>
      </c>
      <c r="D9" t="str">
        <f t="shared" si="0"/>
        <v>INSERT INTO Plantation(operationId,plantId) values (37,14);</v>
      </c>
    </row>
    <row r="10" spans="1:5" x14ac:dyDescent="0.3">
      <c r="A10">
        <v>229</v>
      </c>
      <c r="B10">
        <v>20</v>
      </c>
      <c r="D10" t="str">
        <f t="shared" si="0"/>
        <v>INSERT INTO Plantation(operationId,plantId) values (229,20);</v>
      </c>
    </row>
    <row r="11" spans="1:5" x14ac:dyDescent="0.3">
      <c r="A11">
        <v>230</v>
      </c>
      <c r="B11">
        <v>21</v>
      </c>
      <c r="D11" t="str">
        <f t="shared" si="0"/>
        <v>INSERT INTO Plantation(operationId,plantId) values (230,21);</v>
      </c>
    </row>
    <row r="12" spans="1:5" x14ac:dyDescent="0.3">
      <c r="A12">
        <v>231</v>
      </c>
      <c r="B12">
        <v>19</v>
      </c>
      <c r="D12" t="str">
        <f t="shared" si="0"/>
        <v>INSERT INTO Plantation(operationId,plantId) values (231,19);</v>
      </c>
    </row>
    <row r="13" spans="1:5" x14ac:dyDescent="0.3">
      <c r="A13">
        <v>232</v>
      </c>
      <c r="B13">
        <v>22</v>
      </c>
      <c r="D13" t="str">
        <f t="shared" si="0"/>
        <v>INSERT INTO Plantation(operationId,plantId) values (232,22);</v>
      </c>
    </row>
    <row r="14" spans="1:5" x14ac:dyDescent="0.3">
      <c r="A14">
        <v>233</v>
      </c>
      <c r="B14">
        <v>23</v>
      </c>
      <c r="D14" t="str">
        <f t="shared" si="0"/>
        <v>INSERT INTO Plantation(operationId,plantId) values (233,23);</v>
      </c>
    </row>
    <row r="15" spans="1:5" x14ac:dyDescent="0.3">
      <c r="A15">
        <v>234</v>
      </c>
      <c r="B15">
        <v>24</v>
      </c>
      <c r="D15" t="str">
        <f t="shared" si="0"/>
        <v>INSERT INTO Plantation(operationId,plantId) values (234,24);</v>
      </c>
    </row>
    <row r="16" spans="1:5" x14ac:dyDescent="0.3">
      <c r="A16">
        <v>283</v>
      </c>
      <c r="B16">
        <v>18</v>
      </c>
      <c r="D16" t="str">
        <f t="shared" si="0"/>
        <v>INSERT INTO Plantation(operationId,plantId) values (283,18);</v>
      </c>
    </row>
    <row r="17" spans="1:4" x14ac:dyDescent="0.3">
      <c r="A17">
        <v>306</v>
      </c>
      <c r="B17">
        <v>17</v>
      </c>
      <c r="D17" t="str">
        <f t="shared" si="0"/>
        <v>INSERT INTO Plantation(operationId,plantId) values (306,17);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23B0-26D4-4F4A-80EE-13A4B388F5A9}">
  <dimension ref="A1:E74"/>
  <sheetViews>
    <sheetView workbookViewId="0">
      <selection activeCell="C6" sqref="C6"/>
    </sheetView>
  </sheetViews>
  <sheetFormatPr defaultRowHeight="14.4" x14ac:dyDescent="0.3"/>
  <cols>
    <col min="1" max="1" width="10.5546875" bestFit="1" customWidth="1"/>
    <col min="2" max="2" width="8.88671875" bestFit="1" customWidth="1"/>
  </cols>
  <sheetData>
    <row r="1" spans="1:5" x14ac:dyDescent="0.3">
      <c r="A1" t="s">
        <v>321</v>
      </c>
      <c r="B1" t="s">
        <v>337</v>
      </c>
      <c r="D1" t="s">
        <v>267</v>
      </c>
      <c r="E1" t="s">
        <v>338</v>
      </c>
    </row>
    <row r="2" spans="1:5" x14ac:dyDescent="0.3">
      <c r="A2">
        <v>64</v>
      </c>
      <c r="B2">
        <v>6</v>
      </c>
      <c r="D2" t="str">
        <f>"INSERT INTO "&amp;$E$1&amp;"("&amp;$A$1&amp;","&amp;$B$1&amp;") values ("&amp;A2&amp;","&amp;B2&amp;");"</f>
        <v>INSERT INTO Harvest(operationId,productId) values (64,6);</v>
      </c>
    </row>
    <row r="3" spans="1:5" x14ac:dyDescent="0.3">
      <c r="A3">
        <v>65</v>
      </c>
      <c r="B3">
        <v>6</v>
      </c>
      <c r="D3" t="str">
        <f t="shared" ref="D3:D66" si="0">"INSERT INTO "&amp;$E$1&amp;"("&amp;$A$1&amp;","&amp;$B$1&amp;") values ("&amp;A3&amp;","&amp;B3&amp;");"</f>
        <v>INSERT INTO Harvest(operationId,productId) values (65,6);</v>
      </c>
    </row>
    <row r="4" spans="1:5" x14ac:dyDescent="0.3">
      <c r="A4">
        <v>78</v>
      </c>
      <c r="B4">
        <v>3</v>
      </c>
      <c r="D4" t="str">
        <f t="shared" si="0"/>
        <v>INSERT INTO Harvest(operationId,productId) values (78,3);</v>
      </c>
    </row>
    <row r="5" spans="1:5" x14ac:dyDescent="0.3">
      <c r="A5">
        <v>79</v>
      </c>
      <c r="B5">
        <v>7</v>
      </c>
      <c r="D5" t="str">
        <f t="shared" si="0"/>
        <v>INSERT INTO Harvest(operationId,productId) values (79,7);</v>
      </c>
    </row>
    <row r="6" spans="1:5" x14ac:dyDescent="0.3">
      <c r="A6">
        <v>80</v>
      </c>
      <c r="B6">
        <v>7</v>
      </c>
      <c r="D6" t="str">
        <f t="shared" si="0"/>
        <v>INSERT INTO Harvest(operationId,productId) values (80,7);</v>
      </c>
    </row>
    <row r="7" spans="1:5" x14ac:dyDescent="0.3">
      <c r="A7">
        <v>86</v>
      </c>
      <c r="B7">
        <v>8</v>
      </c>
      <c r="D7" t="str">
        <f t="shared" si="0"/>
        <v>INSERT INTO Harvest(operationId,productId) values (86,8);</v>
      </c>
    </row>
    <row r="8" spans="1:5" x14ac:dyDescent="0.3">
      <c r="A8">
        <v>94</v>
      </c>
      <c r="B8">
        <v>8</v>
      </c>
      <c r="D8" t="str">
        <f t="shared" si="0"/>
        <v>INSERT INTO Harvest(operationId,productId) values (94,8);</v>
      </c>
    </row>
    <row r="9" spans="1:5" x14ac:dyDescent="0.3">
      <c r="A9">
        <v>96</v>
      </c>
      <c r="B9">
        <v>8</v>
      </c>
      <c r="D9" t="str">
        <f t="shared" si="0"/>
        <v>INSERT INTO Harvest(operationId,productId) values (96,8);</v>
      </c>
    </row>
    <row r="10" spans="1:5" x14ac:dyDescent="0.3">
      <c r="A10">
        <v>105</v>
      </c>
      <c r="B10">
        <v>9</v>
      </c>
      <c r="D10" t="str">
        <f t="shared" si="0"/>
        <v>INSERT INTO Harvest(operationId,productId) values (105,9);</v>
      </c>
    </row>
    <row r="11" spans="1:5" x14ac:dyDescent="0.3">
      <c r="A11">
        <v>106</v>
      </c>
      <c r="B11">
        <v>9</v>
      </c>
      <c r="D11" t="str">
        <f t="shared" si="0"/>
        <v>INSERT INTO Harvest(operationId,productId) values (106,9);</v>
      </c>
    </row>
    <row r="12" spans="1:5" x14ac:dyDescent="0.3">
      <c r="A12">
        <v>115</v>
      </c>
      <c r="B12">
        <v>15</v>
      </c>
      <c r="D12" t="str">
        <f t="shared" si="0"/>
        <v>INSERT INTO Harvest(operationId,productId) values (115,15);</v>
      </c>
    </row>
    <row r="13" spans="1:5" x14ac:dyDescent="0.3">
      <c r="A13">
        <v>116</v>
      </c>
      <c r="B13">
        <v>15</v>
      </c>
      <c r="D13" t="str">
        <f t="shared" si="0"/>
        <v>INSERT INTO Harvest(operationId,productId) values (116,15);</v>
      </c>
    </row>
    <row r="14" spans="1:5" x14ac:dyDescent="0.3">
      <c r="A14">
        <v>123</v>
      </c>
      <c r="B14">
        <v>2</v>
      </c>
      <c r="D14" t="str">
        <f t="shared" si="0"/>
        <v>INSERT INTO Harvest(operationId,productId) values (123,2);</v>
      </c>
    </row>
    <row r="15" spans="1:5" x14ac:dyDescent="0.3">
      <c r="A15">
        <v>125</v>
      </c>
      <c r="B15">
        <v>14</v>
      </c>
      <c r="D15" t="str">
        <f t="shared" si="0"/>
        <v>INSERT INTO Harvest(operationId,productId) values (125,14);</v>
      </c>
    </row>
    <row r="16" spans="1:5" x14ac:dyDescent="0.3">
      <c r="A16">
        <v>126</v>
      </c>
      <c r="B16">
        <v>3</v>
      </c>
      <c r="D16" t="str">
        <f t="shared" si="0"/>
        <v>INSERT INTO Harvest(operationId,productId) values (126,3);</v>
      </c>
    </row>
    <row r="17" spans="1:4" x14ac:dyDescent="0.3">
      <c r="A17">
        <v>127</v>
      </c>
      <c r="B17">
        <v>10</v>
      </c>
      <c r="D17" t="str">
        <f t="shared" si="0"/>
        <v>INSERT INTO Harvest(operationId,productId) values (127,10);</v>
      </c>
    </row>
    <row r="18" spans="1:4" x14ac:dyDescent="0.3">
      <c r="A18">
        <v>128</v>
      </c>
      <c r="B18">
        <v>14</v>
      </c>
      <c r="D18" t="str">
        <f t="shared" si="0"/>
        <v>INSERT INTO Harvest(operationId,productId) values (128,14);</v>
      </c>
    </row>
    <row r="19" spans="1:4" x14ac:dyDescent="0.3">
      <c r="A19">
        <v>129</v>
      </c>
      <c r="B19">
        <v>10</v>
      </c>
      <c r="D19" t="str">
        <f t="shared" si="0"/>
        <v>INSERT INTO Harvest(operationId,productId) values (129,10);</v>
      </c>
    </row>
    <row r="20" spans="1:4" x14ac:dyDescent="0.3">
      <c r="A20">
        <v>130</v>
      </c>
      <c r="B20">
        <v>12</v>
      </c>
      <c r="D20" t="str">
        <f t="shared" si="0"/>
        <v>INSERT INTO Harvest(operationId,productId) values (130,12);</v>
      </c>
    </row>
    <row r="21" spans="1:4" x14ac:dyDescent="0.3">
      <c r="A21">
        <v>132</v>
      </c>
      <c r="B21">
        <v>12</v>
      </c>
      <c r="D21" t="str">
        <f t="shared" si="0"/>
        <v>INSERT INTO Harvest(operationId,productId) values (132,12);</v>
      </c>
    </row>
    <row r="22" spans="1:4" x14ac:dyDescent="0.3">
      <c r="A22">
        <v>134</v>
      </c>
      <c r="B22">
        <v>13</v>
      </c>
      <c r="D22" t="str">
        <f t="shared" si="0"/>
        <v>INSERT INTO Harvest(operationId,productId) values (134,13);</v>
      </c>
    </row>
    <row r="23" spans="1:4" x14ac:dyDescent="0.3">
      <c r="A23">
        <v>135</v>
      </c>
      <c r="B23">
        <v>13</v>
      </c>
      <c r="D23" t="str">
        <f t="shared" si="0"/>
        <v>INSERT INTO Harvest(operationId,productId) values (135,13);</v>
      </c>
    </row>
    <row r="24" spans="1:4" x14ac:dyDescent="0.3">
      <c r="A24">
        <v>136</v>
      </c>
      <c r="B24">
        <v>4</v>
      </c>
      <c r="D24" t="str">
        <f t="shared" si="0"/>
        <v>INSERT INTO Harvest(operationId,productId) values (136,4);</v>
      </c>
    </row>
    <row r="25" spans="1:4" x14ac:dyDescent="0.3">
      <c r="A25">
        <v>137</v>
      </c>
      <c r="B25">
        <v>5</v>
      </c>
      <c r="D25" t="str">
        <f t="shared" si="0"/>
        <v>INSERT INTO Harvest(operationId,productId) values (137,5);</v>
      </c>
    </row>
    <row r="26" spans="1:4" x14ac:dyDescent="0.3">
      <c r="A26">
        <v>138</v>
      </c>
      <c r="B26">
        <v>8</v>
      </c>
      <c r="D26" t="str">
        <f t="shared" si="0"/>
        <v>INSERT INTO Harvest(operationId,productId) values (138,8);</v>
      </c>
    </row>
    <row r="27" spans="1:4" x14ac:dyDescent="0.3">
      <c r="A27">
        <v>145</v>
      </c>
      <c r="B27">
        <v>8</v>
      </c>
      <c r="D27" t="str">
        <f t="shared" si="0"/>
        <v>INSERT INTO Harvest(operationId,productId) values (145,8);</v>
      </c>
    </row>
    <row r="28" spans="1:4" x14ac:dyDescent="0.3">
      <c r="A28">
        <v>147</v>
      </c>
      <c r="B28">
        <v>8</v>
      </c>
      <c r="D28" t="str">
        <f t="shared" si="0"/>
        <v>INSERT INTO Harvest(operationId,productId) values (147,8);</v>
      </c>
    </row>
    <row r="29" spans="1:4" x14ac:dyDescent="0.3">
      <c r="A29">
        <v>155</v>
      </c>
      <c r="B29">
        <v>9</v>
      </c>
      <c r="D29" t="str">
        <f t="shared" si="0"/>
        <v>INSERT INTO Harvest(operationId,productId) values (155,9);</v>
      </c>
    </row>
    <row r="30" spans="1:4" x14ac:dyDescent="0.3">
      <c r="A30">
        <v>157</v>
      </c>
      <c r="B30">
        <v>9</v>
      </c>
      <c r="D30" t="str">
        <f t="shared" si="0"/>
        <v>INSERT INTO Harvest(operationId,productId) values (157,9);</v>
      </c>
    </row>
    <row r="31" spans="1:4" x14ac:dyDescent="0.3">
      <c r="A31">
        <v>167</v>
      </c>
      <c r="B31">
        <v>15</v>
      </c>
      <c r="D31" t="str">
        <f t="shared" si="0"/>
        <v>INSERT INTO Harvest(operationId,productId) values (167,15);</v>
      </c>
    </row>
    <row r="32" spans="1:4" x14ac:dyDescent="0.3">
      <c r="A32">
        <v>168</v>
      </c>
      <c r="B32">
        <v>15</v>
      </c>
      <c r="D32" t="str">
        <f t="shared" si="0"/>
        <v>INSERT INTO Harvest(operationId,productId) values (168,15);</v>
      </c>
    </row>
    <row r="33" spans="1:4" x14ac:dyDescent="0.3">
      <c r="A33">
        <v>175</v>
      </c>
      <c r="B33">
        <v>16</v>
      </c>
      <c r="D33" t="str">
        <f t="shared" si="0"/>
        <v>INSERT INTO Harvest(operationId,productId) values (175,16);</v>
      </c>
    </row>
    <row r="34" spans="1:4" x14ac:dyDescent="0.3">
      <c r="A34">
        <v>176</v>
      </c>
      <c r="B34">
        <v>16</v>
      </c>
      <c r="D34" t="str">
        <f t="shared" si="0"/>
        <v>INSERT INTO Harvest(operationId,productId) values (176,16);</v>
      </c>
    </row>
    <row r="35" spans="1:4" x14ac:dyDescent="0.3">
      <c r="A35">
        <v>177</v>
      </c>
      <c r="B35">
        <v>2</v>
      </c>
      <c r="D35" t="str">
        <f t="shared" si="0"/>
        <v>INSERT INTO Harvest(operationId,productId) values (177,2);</v>
      </c>
    </row>
    <row r="36" spans="1:4" x14ac:dyDescent="0.3">
      <c r="A36">
        <v>179</v>
      </c>
      <c r="B36">
        <v>3</v>
      </c>
      <c r="D36" t="str">
        <f t="shared" si="0"/>
        <v>INSERT INTO Harvest(operationId,productId) values (179,3);</v>
      </c>
    </row>
    <row r="37" spans="1:4" x14ac:dyDescent="0.3">
      <c r="A37">
        <v>180</v>
      </c>
      <c r="B37">
        <v>14</v>
      </c>
      <c r="D37" t="str">
        <f t="shared" si="0"/>
        <v>INSERT INTO Harvest(operationId,productId) values (180,14);</v>
      </c>
    </row>
    <row r="38" spans="1:4" x14ac:dyDescent="0.3">
      <c r="A38">
        <v>181</v>
      </c>
      <c r="B38">
        <v>7</v>
      </c>
      <c r="D38" t="str">
        <f t="shared" si="0"/>
        <v>INSERT INTO Harvest(operationId,productId) values (181,7);</v>
      </c>
    </row>
    <row r="39" spans="1:4" x14ac:dyDescent="0.3">
      <c r="A39">
        <v>182</v>
      </c>
      <c r="B39">
        <v>7</v>
      </c>
      <c r="D39" t="str">
        <f t="shared" si="0"/>
        <v>INSERT INTO Harvest(operationId,productId) values (182,7);</v>
      </c>
    </row>
    <row r="40" spans="1:4" x14ac:dyDescent="0.3">
      <c r="A40">
        <v>183</v>
      </c>
      <c r="B40">
        <v>14</v>
      </c>
      <c r="D40" t="str">
        <f t="shared" si="0"/>
        <v>INSERT INTO Harvest(operationId,productId) values (183,14);</v>
      </c>
    </row>
    <row r="41" spans="1:4" x14ac:dyDescent="0.3">
      <c r="A41">
        <v>184</v>
      </c>
      <c r="B41">
        <v>12</v>
      </c>
      <c r="D41" t="str">
        <f t="shared" si="0"/>
        <v>INSERT INTO Harvest(operationId,productId) values (184,12);</v>
      </c>
    </row>
    <row r="42" spans="1:4" x14ac:dyDescent="0.3">
      <c r="A42">
        <v>185</v>
      </c>
      <c r="B42">
        <v>12</v>
      </c>
      <c r="D42" t="str">
        <f t="shared" si="0"/>
        <v>INSERT INTO Harvest(operationId,productId) values (185,12);</v>
      </c>
    </row>
    <row r="43" spans="1:4" x14ac:dyDescent="0.3">
      <c r="A43">
        <v>188</v>
      </c>
      <c r="B43">
        <v>13</v>
      </c>
      <c r="D43" t="str">
        <f t="shared" si="0"/>
        <v>INSERT INTO Harvest(operationId,productId) values (188,13);</v>
      </c>
    </row>
    <row r="44" spans="1:4" x14ac:dyDescent="0.3">
      <c r="A44">
        <v>189</v>
      </c>
      <c r="B44">
        <v>13</v>
      </c>
      <c r="D44" t="str">
        <f t="shared" si="0"/>
        <v>INSERT INTO Harvest(operationId,productId) values (189,13);</v>
      </c>
    </row>
    <row r="45" spans="1:4" x14ac:dyDescent="0.3">
      <c r="A45">
        <v>192</v>
      </c>
      <c r="B45">
        <v>4</v>
      </c>
      <c r="D45" t="str">
        <f t="shared" si="0"/>
        <v>INSERT INTO Harvest(operationId,productId) values (192,4);</v>
      </c>
    </row>
    <row r="46" spans="1:4" x14ac:dyDescent="0.3">
      <c r="A46">
        <v>193</v>
      </c>
      <c r="B46">
        <v>5</v>
      </c>
      <c r="D46" t="str">
        <f t="shared" si="0"/>
        <v>INSERT INTO Harvest(operationId,productId) values (193,5);</v>
      </c>
    </row>
    <row r="47" spans="1:4" x14ac:dyDescent="0.3">
      <c r="A47">
        <v>194</v>
      </c>
      <c r="B47">
        <v>11</v>
      </c>
      <c r="D47" t="str">
        <f t="shared" si="0"/>
        <v>INSERT INTO Harvest(operationId,productId) values (194,11);</v>
      </c>
    </row>
    <row r="48" spans="1:4" x14ac:dyDescent="0.3">
      <c r="A48">
        <v>200</v>
      </c>
      <c r="B48">
        <v>11</v>
      </c>
      <c r="D48" t="str">
        <f t="shared" si="0"/>
        <v>INSERT INTO Harvest(operationId,productId) values (200,11);</v>
      </c>
    </row>
    <row r="49" spans="1:4" x14ac:dyDescent="0.3">
      <c r="A49">
        <v>203</v>
      </c>
      <c r="B49">
        <v>11</v>
      </c>
      <c r="D49" t="str">
        <f t="shared" si="0"/>
        <v>INSERT INTO Harvest(operationId,productId) values (203,11);</v>
      </c>
    </row>
    <row r="50" spans="1:4" x14ac:dyDescent="0.3">
      <c r="A50">
        <v>222</v>
      </c>
      <c r="B50">
        <v>14</v>
      </c>
      <c r="D50" t="str">
        <f t="shared" si="0"/>
        <v>INSERT INTO Harvest(operationId,productId) values (222,14);</v>
      </c>
    </row>
    <row r="51" spans="1:4" x14ac:dyDescent="0.3">
      <c r="A51">
        <v>223</v>
      </c>
      <c r="B51">
        <v>14</v>
      </c>
      <c r="D51" t="str">
        <f t="shared" si="0"/>
        <v>INSERT INTO Harvest(operationId,productId) values (223,14);</v>
      </c>
    </row>
    <row r="52" spans="1:4" x14ac:dyDescent="0.3">
      <c r="A52">
        <v>224</v>
      </c>
      <c r="B52">
        <v>12</v>
      </c>
      <c r="D52" t="str">
        <f t="shared" si="0"/>
        <v>INSERT INTO Harvest(operationId,productId) values (224,12);</v>
      </c>
    </row>
    <row r="53" spans="1:4" x14ac:dyDescent="0.3">
      <c r="A53">
        <v>225</v>
      </c>
      <c r="B53">
        <v>12</v>
      </c>
      <c r="D53" t="str">
        <f t="shared" si="0"/>
        <v>INSERT INTO Harvest(operationId,productId) values (225,12);</v>
      </c>
    </row>
    <row r="54" spans="1:4" x14ac:dyDescent="0.3">
      <c r="A54">
        <v>226</v>
      </c>
      <c r="B54">
        <v>13</v>
      </c>
      <c r="D54" t="str">
        <f t="shared" si="0"/>
        <v>INSERT INTO Harvest(operationId,productId) values (226,13);</v>
      </c>
    </row>
    <row r="55" spans="1:4" x14ac:dyDescent="0.3">
      <c r="A55">
        <v>227</v>
      </c>
      <c r="B55">
        <v>13</v>
      </c>
      <c r="D55" t="str">
        <f t="shared" si="0"/>
        <v>INSERT INTO Harvest(operationId,productId) values (227,13);</v>
      </c>
    </row>
    <row r="56" spans="1:4" x14ac:dyDescent="0.3">
      <c r="A56">
        <v>259</v>
      </c>
      <c r="B56">
        <v>22</v>
      </c>
      <c r="D56" t="str">
        <f t="shared" si="0"/>
        <v>INSERT INTO Harvest(operationId,productId) values (259,22);</v>
      </c>
    </row>
    <row r="57" spans="1:4" x14ac:dyDescent="0.3">
      <c r="A57">
        <v>260</v>
      </c>
      <c r="B57">
        <v>23</v>
      </c>
      <c r="D57" t="str">
        <f t="shared" si="0"/>
        <v>INSERT INTO Harvest(operationId,productId) values (260,23);</v>
      </c>
    </row>
    <row r="58" spans="1:4" x14ac:dyDescent="0.3">
      <c r="A58">
        <v>261</v>
      </c>
      <c r="B58">
        <v>23</v>
      </c>
      <c r="D58" t="str">
        <f t="shared" si="0"/>
        <v>INSERT INTO Harvest(operationId,productId) values (261,23);</v>
      </c>
    </row>
    <row r="59" spans="1:4" x14ac:dyDescent="0.3">
      <c r="A59">
        <v>262</v>
      </c>
      <c r="B59">
        <v>19</v>
      </c>
      <c r="D59" t="str">
        <f t="shared" si="0"/>
        <v>INSERT INTO Harvest(operationId,productId) values (262,19);</v>
      </c>
    </row>
    <row r="60" spans="1:4" x14ac:dyDescent="0.3">
      <c r="A60">
        <v>263</v>
      </c>
      <c r="B60">
        <v>19</v>
      </c>
      <c r="D60" t="str">
        <f t="shared" si="0"/>
        <v>INSERT INTO Harvest(operationId,productId) values (263,19);</v>
      </c>
    </row>
    <row r="61" spans="1:4" x14ac:dyDescent="0.3">
      <c r="A61">
        <v>264</v>
      </c>
      <c r="B61">
        <v>24</v>
      </c>
      <c r="D61" t="str">
        <f t="shared" si="0"/>
        <v>INSERT INTO Harvest(operationId,productId) values (264,24);</v>
      </c>
    </row>
    <row r="62" spans="1:4" x14ac:dyDescent="0.3">
      <c r="A62">
        <v>265</v>
      </c>
      <c r="B62">
        <v>21</v>
      </c>
      <c r="D62" t="str">
        <f t="shared" si="0"/>
        <v>INSERT INTO Harvest(operationId,productId) values (265,21);</v>
      </c>
    </row>
    <row r="63" spans="1:4" x14ac:dyDescent="0.3">
      <c r="A63">
        <v>266</v>
      </c>
      <c r="B63">
        <v>20</v>
      </c>
      <c r="D63" t="str">
        <f t="shared" si="0"/>
        <v>INSERT INTO Harvest(operationId,productId) values (266,20);</v>
      </c>
    </row>
    <row r="64" spans="1:4" x14ac:dyDescent="0.3">
      <c r="A64">
        <v>267</v>
      </c>
      <c r="B64">
        <v>20</v>
      </c>
      <c r="D64" t="str">
        <f t="shared" si="0"/>
        <v>INSERT INTO Harvest(operationId,productId) values (267,20);</v>
      </c>
    </row>
    <row r="65" spans="1:4" x14ac:dyDescent="0.3">
      <c r="A65">
        <v>293</v>
      </c>
      <c r="B65">
        <v>18</v>
      </c>
      <c r="D65" t="str">
        <f t="shared" si="0"/>
        <v>INSERT INTO Harvest(operationId,productId) values (293,18);</v>
      </c>
    </row>
    <row r="66" spans="1:4" x14ac:dyDescent="0.3">
      <c r="A66">
        <v>294</v>
      </c>
      <c r="B66">
        <v>5</v>
      </c>
      <c r="D66" t="str">
        <f t="shared" si="0"/>
        <v>INSERT INTO Harvest(operationId,productId) values (294,5);</v>
      </c>
    </row>
    <row r="67" spans="1:4" x14ac:dyDescent="0.3">
      <c r="A67">
        <v>295</v>
      </c>
      <c r="B67">
        <v>4</v>
      </c>
      <c r="D67" t="str">
        <f t="shared" ref="D67:D74" si="1">"INSERT INTO "&amp;$E$1&amp;"("&amp;$A$1&amp;","&amp;$B$1&amp;") values ("&amp;A67&amp;","&amp;B67&amp;");"</f>
        <v>INSERT INTO Harvest(operationId,productId) values (295,4);</v>
      </c>
    </row>
    <row r="68" spans="1:4" x14ac:dyDescent="0.3">
      <c r="A68">
        <v>305</v>
      </c>
      <c r="B68">
        <v>9</v>
      </c>
      <c r="D68" t="str">
        <f t="shared" si="1"/>
        <v>INSERT INTO Harvest(operationId,productId) values (305,9);</v>
      </c>
    </row>
    <row r="69" spans="1:4" x14ac:dyDescent="0.3">
      <c r="A69">
        <v>307</v>
      </c>
      <c r="B69">
        <v>9</v>
      </c>
      <c r="D69" t="str">
        <f t="shared" si="1"/>
        <v>INSERT INTO Harvest(operationId,productId) values (307,9);</v>
      </c>
    </row>
    <row r="70" spans="1:4" x14ac:dyDescent="0.3">
      <c r="A70">
        <v>313</v>
      </c>
      <c r="B70">
        <v>17</v>
      </c>
      <c r="D70" t="str">
        <f t="shared" si="1"/>
        <v>INSERT INTO Harvest(operationId,productId) values (313,17);</v>
      </c>
    </row>
    <row r="71" spans="1:4" x14ac:dyDescent="0.3">
      <c r="A71">
        <v>314</v>
      </c>
      <c r="B71">
        <v>17</v>
      </c>
      <c r="D71" t="str">
        <f t="shared" si="1"/>
        <v>INSERT INTO Harvest(operationId,productId) values (314,17);</v>
      </c>
    </row>
    <row r="72" spans="1:4" x14ac:dyDescent="0.3">
      <c r="A72">
        <v>315</v>
      </c>
      <c r="B72">
        <v>10</v>
      </c>
      <c r="D72" t="str">
        <f t="shared" si="1"/>
        <v>INSERT INTO Harvest(operationId,productId) values (315,10);</v>
      </c>
    </row>
    <row r="73" spans="1:4" x14ac:dyDescent="0.3">
      <c r="A73">
        <v>316</v>
      </c>
      <c r="B73">
        <v>10</v>
      </c>
      <c r="D73" t="str">
        <f t="shared" si="1"/>
        <v>INSERT INTO Harvest(operationId,productId) values (316,10);</v>
      </c>
    </row>
    <row r="74" spans="1:4" x14ac:dyDescent="0.3">
      <c r="A74">
        <v>317</v>
      </c>
      <c r="B74">
        <v>10</v>
      </c>
      <c r="D74" t="str">
        <f t="shared" si="1"/>
        <v>INSERT INTO Harvest(operationId,productId) values (317,10);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30CC-B955-4AD8-9494-71DE76AB125A}">
  <dimension ref="A1:E61"/>
  <sheetViews>
    <sheetView tabSelected="1" topLeftCell="A40" workbookViewId="0">
      <selection activeCell="A61" sqref="A61"/>
    </sheetView>
  </sheetViews>
  <sheetFormatPr defaultRowHeight="14.4" x14ac:dyDescent="0.3"/>
  <cols>
    <col min="1" max="1" width="10.5546875" bestFit="1" customWidth="1"/>
    <col min="2" max="2" width="16.77734375" bestFit="1" customWidth="1"/>
    <col min="3" max="3" width="15.21875" bestFit="1" customWidth="1"/>
  </cols>
  <sheetData>
    <row r="1" spans="1:5" x14ac:dyDescent="0.3">
      <c r="A1" t="s">
        <v>321</v>
      </c>
      <c r="B1" t="s">
        <v>282</v>
      </c>
      <c r="D1" t="s">
        <v>267</v>
      </c>
      <c r="E1" t="s">
        <v>333</v>
      </c>
    </row>
    <row r="2" spans="1:5" x14ac:dyDescent="0.3">
      <c r="A2">
        <v>15</v>
      </c>
      <c r="B2">
        <v>3</v>
      </c>
      <c r="D2" t="str">
        <f>"INSERT INTO "&amp;$E$1&amp;"("&amp;$A$1&amp;","&amp;$B$1&amp;") values ("&amp;A2&amp;","&amp;B2&amp;");"</f>
        <v>INSERT INTO ProductionFactorAppliance(operationId,productionFactorId) values (15,3);</v>
      </c>
    </row>
    <row r="3" spans="1:5" x14ac:dyDescent="0.3">
      <c r="A3">
        <v>16</v>
      </c>
      <c r="B3">
        <v>3</v>
      </c>
      <c r="D3" t="str">
        <f t="shared" ref="D3:D13" si="0">"INSERT INTO "&amp;$E$1&amp;"("&amp;$A$1&amp;","&amp;$B$1&amp;") values ("&amp;A3&amp;","&amp;B3&amp;");"</f>
        <v>INSERT INTO ProductionFactorAppliance(operationId,productionFactorId) values (16,3);</v>
      </c>
    </row>
    <row r="4" spans="1:5" x14ac:dyDescent="0.3">
      <c r="A4">
        <v>22</v>
      </c>
      <c r="B4">
        <v>4</v>
      </c>
      <c r="D4" t="str">
        <f t="shared" si="0"/>
        <v>INSERT INTO ProductionFactorAppliance(operationId,productionFactorId) values (22,4);</v>
      </c>
    </row>
    <row r="5" spans="1:5" x14ac:dyDescent="0.3">
      <c r="A5">
        <v>23</v>
      </c>
      <c r="B5">
        <v>4</v>
      </c>
      <c r="D5" t="str">
        <f t="shared" si="0"/>
        <v>INSERT INTO ProductionFactorAppliance(operationId,productionFactorId) values (23,4);</v>
      </c>
    </row>
    <row r="6" spans="1:5" x14ac:dyDescent="0.3">
      <c r="A6">
        <v>24</v>
      </c>
      <c r="B6">
        <v>4</v>
      </c>
      <c r="D6" t="str">
        <f t="shared" si="0"/>
        <v>INSERT INTO ProductionFactorAppliance(operationId,productionFactorId) values (24,4);</v>
      </c>
    </row>
    <row r="7" spans="1:5" x14ac:dyDescent="0.3">
      <c r="A7">
        <v>43</v>
      </c>
      <c r="B7">
        <v>1</v>
      </c>
      <c r="D7" t="str">
        <f t="shared" si="0"/>
        <v>INSERT INTO ProductionFactorAppliance(operationId,productionFactorId) values (43,1);</v>
      </c>
    </row>
    <row r="8" spans="1:5" x14ac:dyDescent="0.3">
      <c r="A8">
        <v>44</v>
      </c>
      <c r="B8">
        <v>1</v>
      </c>
      <c r="D8" t="str">
        <f t="shared" si="0"/>
        <v>INSERT INTO ProductionFactorAppliance(operationId,productionFactorId) values (44,1);</v>
      </c>
    </row>
    <row r="9" spans="1:5" x14ac:dyDescent="0.3">
      <c r="A9">
        <v>45</v>
      </c>
      <c r="B9">
        <v>4</v>
      </c>
      <c r="D9" t="str">
        <f t="shared" si="0"/>
        <v>INSERT INTO ProductionFactorAppliance(operationId,productionFactorId) values (45,4);</v>
      </c>
    </row>
    <row r="10" spans="1:5" x14ac:dyDescent="0.3">
      <c r="A10">
        <v>46</v>
      </c>
      <c r="B10">
        <v>4</v>
      </c>
      <c r="D10" t="str">
        <f t="shared" si="0"/>
        <v>INSERT INTO ProductionFactorAppliance(operationId,productionFactorId) values (46,4);</v>
      </c>
    </row>
    <row r="11" spans="1:5" x14ac:dyDescent="0.3">
      <c r="A11">
        <v>47</v>
      </c>
      <c r="B11">
        <v>4</v>
      </c>
      <c r="D11" t="str">
        <f t="shared" si="0"/>
        <v>INSERT INTO ProductionFactorAppliance(operationId,productionFactorId) values (47,4);</v>
      </c>
    </row>
    <row r="12" spans="1:5" x14ac:dyDescent="0.3">
      <c r="A12">
        <v>60</v>
      </c>
      <c r="B12">
        <v>1</v>
      </c>
      <c r="D12" t="str">
        <f t="shared" si="0"/>
        <v>INSERT INTO ProductionFactorAppliance(operationId,productionFactorId) values (60,1);</v>
      </c>
    </row>
    <row r="13" spans="1:5" x14ac:dyDescent="0.3">
      <c r="A13">
        <v>61</v>
      </c>
      <c r="B13">
        <v>1</v>
      </c>
      <c r="D13" t="str">
        <f t="shared" si="0"/>
        <v>INSERT INTO ProductionFactorAppliance(operationId,productionFactorId) values (61,1);</v>
      </c>
    </row>
    <row r="14" spans="1:5" x14ac:dyDescent="0.3">
      <c r="A14">
        <v>89</v>
      </c>
      <c r="B14">
        <v>3</v>
      </c>
      <c r="D14" t="str">
        <f t="shared" ref="D14:D61" si="1">"INSERT INTO "&amp;$E$1&amp;"("&amp;$A$1&amp;","&amp;$B$1&amp;") values ("&amp;A14&amp;","&amp;B14&amp;");"</f>
        <v>INSERT INTO ProductionFactorAppliance(operationId,productionFactorId) values (89,3);</v>
      </c>
    </row>
    <row r="15" spans="1:5" x14ac:dyDescent="0.3">
      <c r="A15">
        <v>90</v>
      </c>
      <c r="B15">
        <v>3</v>
      </c>
      <c r="D15" t="str">
        <f t="shared" si="1"/>
        <v>INSERT INTO ProductionFactorAppliance(operationId,productionFactorId) values (90,3);</v>
      </c>
    </row>
    <row r="16" spans="1:5" x14ac:dyDescent="0.3">
      <c r="A16">
        <v>97</v>
      </c>
      <c r="B16">
        <v>1</v>
      </c>
      <c r="D16" t="str">
        <f t="shared" si="1"/>
        <v>INSERT INTO ProductionFactorAppliance(operationId,productionFactorId) values (97,1);</v>
      </c>
    </row>
    <row r="17" spans="1:4" x14ac:dyDescent="0.3">
      <c r="A17">
        <v>98</v>
      </c>
      <c r="B17">
        <v>1</v>
      </c>
      <c r="D17" t="str">
        <f t="shared" si="1"/>
        <v>INSERT INTO ProductionFactorAppliance(operationId,productionFactorId) values (98,1);</v>
      </c>
    </row>
    <row r="18" spans="1:4" x14ac:dyDescent="0.3">
      <c r="A18">
        <v>104</v>
      </c>
      <c r="B18">
        <v>5</v>
      </c>
      <c r="D18" t="str">
        <f t="shared" si="1"/>
        <v>INSERT INTO ProductionFactorAppliance(operationId,productionFactorId) values (104,5);</v>
      </c>
    </row>
    <row r="19" spans="1:4" x14ac:dyDescent="0.3">
      <c r="A19">
        <v>148</v>
      </c>
      <c r="B19">
        <v>1</v>
      </c>
      <c r="D19" t="str">
        <f t="shared" si="1"/>
        <v>INSERT INTO ProductionFactorAppliance(operationId,productionFactorId) values (148,1);</v>
      </c>
    </row>
    <row r="20" spans="1:4" x14ac:dyDescent="0.3">
      <c r="A20">
        <v>149</v>
      </c>
      <c r="B20">
        <v>1</v>
      </c>
      <c r="D20" t="str">
        <f t="shared" si="1"/>
        <v>INSERT INTO ProductionFactorAppliance(operationId,productionFactorId) values (149,1);</v>
      </c>
    </row>
    <row r="21" spans="1:4" x14ac:dyDescent="0.3">
      <c r="A21">
        <v>156</v>
      </c>
      <c r="B21">
        <v>5</v>
      </c>
      <c r="D21" t="str">
        <f t="shared" si="1"/>
        <v>INSERT INTO ProductionFactorAppliance(operationId,productionFactorId) values (156,5);</v>
      </c>
    </row>
    <row r="22" spans="1:4" x14ac:dyDescent="0.3">
      <c r="A22">
        <v>197</v>
      </c>
      <c r="B22">
        <v>3</v>
      </c>
      <c r="D22" t="str">
        <f t="shared" si="1"/>
        <v>INSERT INTO ProductionFactorAppliance(operationId,productionFactorId) values (197,3);</v>
      </c>
    </row>
    <row r="23" spans="1:4" x14ac:dyDescent="0.3">
      <c r="A23">
        <v>198</v>
      </c>
      <c r="B23">
        <v>3</v>
      </c>
      <c r="D23" t="str">
        <f t="shared" si="1"/>
        <v>INSERT INTO ProductionFactorAppliance(operationId,productionFactorId) values (198,3);</v>
      </c>
    </row>
    <row r="24" spans="1:4" x14ac:dyDescent="0.3">
      <c r="A24">
        <v>204</v>
      </c>
      <c r="B24">
        <v>1</v>
      </c>
      <c r="D24" t="str">
        <f t="shared" si="1"/>
        <v>INSERT INTO ProductionFactorAppliance(operationId,productionFactorId) values (204,1);</v>
      </c>
    </row>
    <row r="25" spans="1:4" x14ac:dyDescent="0.3">
      <c r="A25">
        <v>205</v>
      </c>
      <c r="B25">
        <v>1</v>
      </c>
      <c r="D25" t="str">
        <f t="shared" si="1"/>
        <v>INSERT INTO ProductionFactorAppliance(operationId,productionFactorId) values (205,1);</v>
      </c>
    </row>
    <row r="26" spans="1:4" x14ac:dyDescent="0.3">
      <c r="A26">
        <v>228</v>
      </c>
      <c r="B26">
        <v>13</v>
      </c>
      <c r="D26" t="str">
        <f t="shared" si="1"/>
        <v>INSERT INTO ProductionFactorAppliance(operationId,productionFactorId) values (228,13);</v>
      </c>
    </row>
    <row r="27" spans="1:4" x14ac:dyDescent="0.3">
      <c r="A27">
        <v>235</v>
      </c>
      <c r="B27">
        <v>12</v>
      </c>
      <c r="D27" t="str">
        <f t="shared" si="1"/>
        <v>INSERT INTO ProductionFactorAppliance(operationId,productionFactorId) values (235,12);</v>
      </c>
    </row>
    <row r="28" spans="1:4" x14ac:dyDescent="0.3">
      <c r="A28">
        <v>236</v>
      </c>
      <c r="B28">
        <v>12</v>
      </c>
      <c r="D28" t="str">
        <f t="shared" si="1"/>
        <v>INSERT INTO ProductionFactorAppliance(operationId,productionFactorId) values (236,12);</v>
      </c>
    </row>
    <row r="29" spans="1:4" ht="12.6" customHeight="1" x14ac:dyDescent="0.3">
      <c r="A29">
        <v>237</v>
      </c>
      <c r="B29">
        <v>12</v>
      </c>
      <c r="D29" t="str">
        <f t="shared" si="1"/>
        <v>INSERT INTO ProductionFactorAppliance(operationId,productionFactorId) values (237,12);</v>
      </c>
    </row>
    <row r="30" spans="1:4" x14ac:dyDescent="0.3">
      <c r="A30">
        <v>238</v>
      </c>
      <c r="B30">
        <v>12</v>
      </c>
      <c r="D30" t="str">
        <f t="shared" si="1"/>
        <v>INSERT INTO ProductionFactorAppliance(operationId,productionFactorId) values (238,12);</v>
      </c>
    </row>
    <row r="31" spans="1:4" x14ac:dyDescent="0.3">
      <c r="A31">
        <v>239</v>
      </c>
      <c r="B31">
        <v>12</v>
      </c>
      <c r="D31" t="str">
        <f t="shared" si="1"/>
        <v>INSERT INTO ProductionFactorAppliance(operationId,productionFactorId) values (239,12);</v>
      </c>
    </row>
    <row r="32" spans="1:4" x14ac:dyDescent="0.3">
      <c r="A32">
        <v>240</v>
      </c>
      <c r="B32">
        <v>12</v>
      </c>
      <c r="D32" t="str">
        <f t="shared" si="1"/>
        <v>INSERT INTO ProductionFactorAppliance(operationId,productionFactorId) values (240,12);</v>
      </c>
    </row>
    <row r="33" spans="1:4" x14ac:dyDescent="0.3">
      <c r="A33">
        <v>241</v>
      </c>
      <c r="B33">
        <v>12</v>
      </c>
      <c r="D33" t="str">
        <f t="shared" si="1"/>
        <v>INSERT INTO ProductionFactorAppliance(operationId,productionFactorId) values (241,12);</v>
      </c>
    </row>
    <row r="34" spans="1:4" x14ac:dyDescent="0.3">
      <c r="A34">
        <v>242</v>
      </c>
      <c r="B34">
        <v>12</v>
      </c>
      <c r="D34" t="str">
        <f t="shared" si="1"/>
        <v>INSERT INTO ProductionFactorAppliance(operationId,productionFactorId) values (242,12);</v>
      </c>
    </row>
    <row r="35" spans="1:4" x14ac:dyDescent="0.3">
      <c r="A35">
        <v>243</v>
      </c>
      <c r="B35">
        <v>12</v>
      </c>
      <c r="D35" t="str">
        <f t="shared" si="1"/>
        <v>INSERT INTO ProductionFactorAppliance(operationId,productionFactorId) values (243,12);</v>
      </c>
    </row>
    <row r="36" spans="1:4" x14ac:dyDescent="0.3">
      <c r="A36">
        <v>244</v>
      </c>
      <c r="B36">
        <v>12</v>
      </c>
      <c r="D36" t="str">
        <f t="shared" si="1"/>
        <v>INSERT INTO ProductionFactorAppliance(operationId,productionFactorId) values (244,12);</v>
      </c>
    </row>
    <row r="37" spans="1:4" x14ac:dyDescent="0.3">
      <c r="A37">
        <v>245</v>
      </c>
      <c r="B37">
        <v>12</v>
      </c>
      <c r="D37" t="str">
        <f t="shared" si="1"/>
        <v>INSERT INTO ProductionFactorAppliance(operationId,productionFactorId) values (245,12);</v>
      </c>
    </row>
    <row r="38" spans="1:4" x14ac:dyDescent="0.3">
      <c r="A38">
        <v>246</v>
      </c>
      <c r="B38">
        <v>12</v>
      </c>
      <c r="D38" t="str">
        <f t="shared" si="1"/>
        <v>INSERT INTO ProductionFactorAppliance(operationId,productionFactorId) values (246,12);</v>
      </c>
    </row>
    <row r="39" spans="1:4" x14ac:dyDescent="0.3">
      <c r="A39">
        <v>247</v>
      </c>
      <c r="B39">
        <v>13</v>
      </c>
      <c r="D39" t="str">
        <f t="shared" si="1"/>
        <v>INSERT INTO ProductionFactorAppliance(operationId,productionFactorId) values (247,13);</v>
      </c>
    </row>
    <row r="40" spans="1:4" x14ac:dyDescent="0.3">
      <c r="A40">
        <v>248</v>
      </c>
      <c r="B40">
        <v>13</v>
      </c>
      <c r="D40" t="str">
        <f t="shared" si="1"/>
        <v>INSERT INTO ProductionFactorAppliance(operationId,productionFactorId) values (248,13);</v>
      </c>
    </row>
    <row r="41" spans="1:4" x14ac:dyDescent="0.3">
      <c r="A41">
        <v>249</v>
      </c>
      <c r="B41">
        <v>13</v>
      </c>
      <c r="D41" t="str">
        <f t="shared" si="1"/>
        <v>INSERT INTO ProductionFactorAppliance(operationId,productionFactorId) values (249,13);</v>
      </c>
    </row>
    <row r="42" spans="1:4" x14ac:dyDescent="0.3">
      <c r="A42">
        <v>250</v>
      </c>
      <c r="B42">
        <v>13</v>
      </c>
      <c r="D42" t="str">
        <f t="shared" si="1"/>
        <v>INSERT INTO ProductionFactorAppliance(operationId,productionFactorId) values (250,13);</v>
      </c>
    </row>
    <row r="43" spans="1:4" x14ac:dyDescent="0.3">
      <c r="A43">
        <v>251</v>
      </c>
      <c r="B43">
        <v>13</v>
      </c>
      <c r="D43" t="str">
        <f t="shared" si="1"/>
        <v>INSERT INTO ProductionFactorAppliance(operationId,productionFactorId) values (251,13);</v>
      </c>
    </row>
    <row r="44" spans="1:4" x14ac:dyDescent="0.3">
      <c r="A44">
        <v>252</v>
      </c>
      <c r="B44">
        <v>13</v>
      </c>
      <c r="D44" t="str">
        <f t="shared" si="1"/>
        <v>INSERT INTO ProductionFactorAppliance(operationId,productionFactorId) values (252,13);</v>
      </c>
    </row>
    <row r="45" spans="1:4" x14ac:dyDescent="0.3">
      <c r="A45">
        <v>253</v>
      </c>
      <c r="B45">
        <v>5</v>
      </c>
      <c r="D45" t="str">
        <f t="shared" si="1"/>
        <v>INSERT INTO ProductionFactorAppliance(operationId,productionFactorId) values (253,5);</v>
      </c>
    </row>
    <row r="46" spans="1:4" x14ac:dyDescent="0.3">
      <c r="A46">
        <v>254</v>
      </c>
      <c r="B46">
        <v>5</v>
      </c>
      <c r="D46" t="str">
        <f t="shared" si="1"/>
        <v>INSERT INTO ProductionFactorAppliance(operationId,productionFactorId) values (254,5);</v>
      </c>
    </row>
    <row r="47" spans="1:4" x14ac:dyDescent="0.3">
      <c r="A47">
        <v>255</v>
      </c>
      <c r="B47">
        <v>5</v>
      </c>
      <c r="D47" t="str">
        <f t="shared" si="1"/>
        <v>INSERT INTO ProductionFactorAppliance(operationId,productionFactorId) values (255,5);</v>
      </c>
    </row>
    <row r="48" spans="1:4" x14ac:dyDescent="0.3">
      <c r="A48">
        <v>256</v>
      </c>
      <c r="B48">
        <v>5</v>
      </c>
      <c r="D48" t="str">
        <f t="shared" si="1"/>
        <v>INSERT INTO ProductionFactorAppliance(operationId,productionFactorId) values (256,5);</v>
      </c>
    </row>
    <row r="49" spans="1:4" x14ac:dyDescent="0.3">
      <c r="A49">
        <v>257</v>
      </c>
      <c r="B49">
        <v>5</v>
      </c>
      <c r="D49" t="str">
        <f t="shared" si="1"/>
        <v>INSERT INTO ProductionFactorAppliance(operationId,productionFactorId) values (257,5);</v>
      </c>
    </row>
    <row r="50" spans="1:4" x14ac:dyDescent="0.3">
      <c r="A50">
        <v>258</v>
      </c>
      <c r="B50">
        <v>5</v>
      </c>
      <c r="D50" t="str">
        <f t="shared" si="1"/>
        <v>INSERT INTO ProductionFactorAppliance(operationId,productionFactorId) values (258,5);</v>
      </c>
    </row>
    <row r="51" spans="1:4" x14ac:dyDescent="0.3">
      <c r="A51">
        <v>284</v>
      </c>
      <c r="B51">
        <v>13</v>
      </c>
      <c r="D51" t="str">
        <f t="shared" si="1"/>
        <v>INSERT INTO ProductionFactorAppliance(operationId,productionFactorId) values (284,13);</v>
      </c>
    </row>
    <row r="52" spans="1:4" x14ac:dyDescent="0.3">
      <c r="A52">
        <f>A51+1</f>
        <v>285</v>
      </c>
      <c r="B52">
        <v>13</v>
      </c>
      <c r="D52" t="str">
        <f t="shared" si="1"/>
        <v>INSERT INTO ProductionFactorAppliance(operationId,productionFactorId) values (285,13);</v>
      </c>
    </row>
    <row r="53" spans="1:4" x14ac:dyDescent="0.3">
      <c r="A53">
        <f t="shared" ref="A53:A58" si="2">A52+1</f>
        <v>286</v>
      </c>
      <c r="B53">
        <v>13</v>
      </c>
      <c r="D53" t="str">
        <f t="shared" si="1"/>
        <v>INSERT INTO ProductionFactorAppliance(operationId,productionFactorId) values (286,13);</v>
      </c>
    </row>
    <row r="54" spans="1:4" x14ac:dyDescent="0.3">
      <c r="A54">
        <f t="shared" si="2"/>
        <v>287</v>
      </c>
      <c r="B54">
        <v>13</v>
      </c>
      <c r="D54" t="str">
        <f t="shared" si="1"/>
        <v>INSERT INTO ProductionFactorAppliance(operationId,productionFactorId) values (287,13);</v>
      </c>
    </row>
    <row r="55" spans="1:4" x14ac:dyDescent="0.3">
      <c r="A55">
        <f t="shared" si="2"/>
        <v>288</v>
      </c>
      <c r="B55">
        <v>13</v>
      </c>
      <c r="D55" t="str">
        <f t="shared" si="1"/>
        <v>INSERT INTO ProductionFactorAppliance(operationId,productionFactorId) values (288,13);</v>
      </c>
    </row>
    <row r="56" spans="1:4" x14ac:dyDescent="0.3">
      <c r="A56">
        <f t="shared" si="2"/>
        <v>289</v>
      </c>
      <c r="B56">
        <v>13</v>
      </c>
      <c r="D56" t="str">
        <f t="shared" si="1"/>
        <v>INSERT INTO ProductionFactorAppliance(operationId,productionFactorId) values (289,13);</v>
      </c>
    </row>
    <row r="57" spans="1:4" x14ac:dyDescent="0.3">
      <c r="A57">
        <f t="shared" si="2"/>
        <v>290</v>
      </c>
      <c r="B57">
        <v>13</v>
      </c>
      <c r="D57" t="str">
        <f t="shared" si="1"/>
        <v>INSERT INTO ProductionFactorAppliance(operationId,productionFactorId) values (290,13);</v>
      </c>
    </row>
    <row r="58" spans="1:4" x14ac:dyDescent="0.3">
      <c r="A58">
        <f t="shared" si="2"/>
        <v>291</v>
      </c>
      <c r="B58">
        <v>13</v>
      </c>
      <c r="D58" t="str">
        <f t="shared" si="1"/>
        <v>INSERT INTO ProductionFactorAppliance(operationId,productionFactorId) values (291,13);</v>
      </c>
    </row>
    <row r="59" spans="1:4" x14ac:dyDescent="0.3">
      <c r="A59">
        <f>A58+1</f>
        <v>292</v>
      </c>
      <c r="B59">
        <v>13</v>
      </c>
      <c r="D59" t="str">
        <f t="shared" si="1"/>
        <v>INSERT INTO ProductionFactorAppliance(operationId,productionFactorId) values (292,13);</v>
      </c>
    </row>
    <row r="60" spans="1:4" x14ac:dyDescent="0.3">
      <c r="A60">
        <v>301</v>
      </c>
      <c r="B60">
        <v>8</v>
      </c>
      <c r="D60" t="str">
        <f t="shared" si="1"/>
        <v>INSERT INTO ProductionFactorAppliance(operationId,productionFactorId) values (301,8);</v>
      </c>
    </row>
    <row r="61" spans="1:4" x14ac:dyDescent="0.3">
      <c r="A61">
        <v>309</v>
      </c>
      <c r="B61">
        <v>12</v>
      </c>
      <c r="D61" t="str">
        <f t="shared" si="1"/>
        <v>INSERT INTO ProductionFactorAppliance(operationId,productionFactorId) values (309,12);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912F-34D7-4984-B9B4-DF11782ED762}">
  <dimension ref="A1:E51"/>
  <sheetViews>
    <sheetView topLeftCell="A40" workbookViewId="0">
      <selection activeCell="A51" sqref="A51"/>
    </sheetView>
  </sheetViews>
  <sheetFormatPr defaultRowHeight="14.4" x14ac:dyDescent="0.3"/>
  <cols>
    <col min="1" max="1" width="10.5546875" bestFit="1" customWidth="1"/>
    <col min="2" max="3" width="16.77734375" bestFit="1" customWidth="1"/>
  </cols>
  <sheetData>
    <row r="1" spans="1:5" x14ac:dyDescent="0.3">
      <c r="A1" t="s">
        <v>321</v>
      </c>
      <c r="B1" t="s">
        <v>334</v>
      </c>
      <c r="D1" t="s">
        <v>267</v>
      </c>
      <c r="E1" t="s">
        <v>336</v>
      </c>
    </row>
    <row r="2" spans="1:5" x14ac:dyDescent="0.3">
      <c r="A2">
        <v>15</v>
      </c>
      <c r="B2">
        <v>1</v>
      </c>
      <c r="D2" t="str">
        <f>"INSERT INTO "&amp;$E$1&amp;"("&amp;$A$1&amp;","&amp;$B$1&amp;") values ("&amp;A2&amp;","&amp;B2&amp;");"</f>
        <v>INSERT INTO Fertilization(operationId,fertilizationModeId) values (15,1);</v>
      </c>
    </row>
    <row r="3" spans="1:5" x14ac:dyDescent="0.3">
      <c r="A3">
        <v>16</v>
      </c>
      <c r="B3">
        <v>1</v>
      </c>
      <c r="D3" t="str">
        <f t="shared" ref="D3:D9" si="0">"INSERT INTO "&amp;$E$1&amp;"("&amp;$A$1&amp;","&amp;$B$1&amp;") values ("&amp;A3&amp;","&amp;B3&amp;");"</f>
        <v>INSERT INTO Fertilization(operationId,fertilizationModeId) values (16,1);</v>
      </c>
    </row>
    <row r="4" spans="1:5" x14ac:dyDescent="0.3">
      <c r="A4">
        <v>22</v>
      </c>
      <c r="B4">
        <v>1</v>
      </c>
      <c r="D4" t="str">
        <f t="shared" si="0"/>
        <v>INSERT INTO Fertilization(operationId,fertilizationModeId) values (22,1);</v>
      </c>
    </row>
    <row r="5" spans="1:5" x14ac:dyDescent="0.3">
      <c r="A5">
        <v>23</v>
      </c>
      <c r="B5">
        <v>1</v>
      </c>
      <c r="D5" t="str">
        <f t="shared" si="0"/>
        <v>INSERT INTO Fertilization(operationId,fertilizationModeId) values (23,1);</v>
      </c>
    </row>
    <row r="6" spans="1:5" x14ac:dyDescent="0.3">
      <c r="A6">
        <v>24</v>
      </c>
      <c r="B6">
        <v>1</v>
      </c>
      <c r="D6" t="str">
        <f t="shared" si="0"/>
        <v>INSERT INTO Fertilization(operationId,fertilizationModeId) values (24,1);</v>
      </c>
    </row>
    <row r="7" spans="1:5" x14ac:dyDescent="0.3">
      <c r="A7">
        <v>45</v>
      </c>
      <c r="B7">
        <v>1</v>
      </c>
      <c r="D7" t="str">
        <f t="shared" si="0"/>
        <v>INSERT INTO Fertilization(operationId,fertilizationModeId) values (45,1);</v>
      </c>
    </row>
    <row r="8" spans="1:5" x14ac:dyDescent="0.3">
      <c r="A8">
        <v>46</v>
      </c>
      <c r="B8">
        <v>1</v>
      </c>
      <c r="D8" t="str">
        <f t="shared" si="0"/>
        <v>INSERT INTO Fertilization(operationId,fertilizationModeId) values (46,1);</v>
      </c>
    </row>
    <row r="9" spans="1:5" x14ac:dyDescent="0.3">
      <c r="A9">
        <v>47</v>
      </c>
      <c r="B9">
        <v>1</v>
      </c>
      <c r="D9" t="str">
        <f t="shared" si="0"/>
        <v>INSERT INTO Fertilization(operationId,fertilizationModeId) values (47,1);</v>
      </c>
    </row>
    <row r="10" spans="1:5" x14ac:dyDescent="0.3">
      <c r="A10">
        <v>89</v>
      </c>
      <c r="B10">
        <v>1</v>
      </c>
      <c r="D10" t="str">
        <f t="shared" ref="D10:D51" si="1">"INSERT INTO "&amp;$E$1&amp;"("&amp;$A$1&amp;","&amp;$B$1&amp;") values ("&amp;A10&amp;","&amp;B10&amp;");"</f>
        <v>INSERT INTO Fertilization(operationId,fertilizationModeId) values (89,1);</v>
      </c>
    </row>
    <row r="11" spans="1:5" x14ac:dyDescent="0.3">
      <c r="A11">
        <v>90</v>
      </c>
      <c r="B11">
        <v>1</v>
      </c>
      <c r="D11" t="str">
        <f t="shared" si="1"/>
        <v>INSERT INTO Fertilization(operationId,fertilizationModeId) values (90,1);</v>
      </c>
    </row>
    <row r="12" spans="1:5" x14ac:dyDescent="0.3">
      <c r="A12">
        <v>104</v>
      </c>
      <c r="B12">
        <v>2</v>
      </c>
      <c r="D12" t="str">
        <f t="shared" si="1"/>
        <v>INSERT INTO Fertilization(operationId,fertilizationModeId) values (104,2);</v>
      </c>
    </row>
    <row r="13" spans="1:5" x14ac:dyDescent="0.3">
      <c r="A13">
        <v>156</v>
      </c>
      <c r="B13">
        <v>2</v>
      </c>
      <c r="D13" t="str">
        <f t="shared" si="1"/>
        <v>INSERT INTO Fertilization(operationId,fertilizationModeId) values (156,2);</v>
      </c>
    </row>
    <row r="14" spans="1:5" x14ac:dyDescent="0.3">
      <c r="A14">
        <v>197</v>
      </c>
      <c r="B14">
        <v>1</v>
      </c>
      <c r="D14" t="str">
        <f t="shared" si="1"/>
        <v>INSERT INTO Fertilization(operationId,fertilizationModeId) values (197,1);</v>
      </c>
    </row>
    <row r="15" spans="1:5" x14ac:dyDescent="0.3">
      <c r="A15">
        <v>198</v>
      </c>
      <c r="B15">
        <v>1</v>
      </c>
      <c r="D15" t="str">
        <f t="shared" si="1"/>
        <v>INSERT INTO Fertilization(operationId,fertilizationModeId) values (198,1);</v>
      </c>
    </row>
    <row r="16" spans="1:5" x14ac:dyDescent="0.3">
      <c r="A16">
        <v>228</v>
      </c>
      <c r="B16">
        <v>1</v>
      </c>
      <c r="D16" t="str">
        <f t="shared" si="1"/>
        <v>INSERT INTO Fertilization(operationId,fertilizationModeId) values (228,1);</v>
      </c>
    </row>
    <row r="17" spans="1:4" x14ac:dyDescent="0.3">
      <c r="A17">
        <v>235</v>
      </c>
      <c r="B17">
        <v>1</v>
      </c>
      <c r="D17" t="str">
        <f t="shared" si="1"/>
        <v>INSERT INTO Fertilization(operationId,fertilizationModeId) values (235,1);</v>
      </c>
    </row>
    <row r="18" spans="1:4" x14ac:dyDescent="0.3">
      <c r="A18">
        <v>236</v>
      </c>
      <c r="B18">
        <v>1</v>
      </c>
      <c r="D18" t="str">
        <f t="shared" si="1"/>
        <v>INSERT INTO Fertilization(operationId,fertilizationModeId) values (236,1);</v>
      </c>
    </row>
    <row r="19" spans="1:4" x14ac:dyDescent="0.3">
      <c r="A19">
        <v>237</v>
      </c>
      <c r="B19">
        <v>1</v>
      </c>
      <c r="D19" t="str">
        <f t="shared" si="1"/>
        <v>INSERT INTO Fertilization(operationId,fertilizationModeId) values (237,1);</v>
      </c>
    </row>
    <row r="20" spans="1:4" x14ac:dyDescent="0.3">
      <c r="A20">
        <v>238</v>
      </c>
      <c r="B20">
        <v>1</v>
      </c>
      <c r="D20" t="str">
        <f t="shared" si="1"/>
        <v>INSERT INTO Fertilization(operationId,fertilizationModeId) values (238,1);</v>
      </c>
    </row>
    <row r="21" spans="1:4" x14ac:dyDescent="0.3">
      <c r="A21">
        <v>239</v>
      </c>
      <c r="B21">
        <v>1</v>
      </c>
      <c r="D21" t="str">
        <f t="shared" si="1"/>
        <v>INSERT INTO Fertilization(operationId,fertilizationModeId) values (239,1);</v>
      </c>
    </row>
    <row r="22" spans="1:4" x14ac:dyDescent="0.3">
      <c r="A22">
        <v>240</v>
      </c>
      <c r="B22">
        <v>1</v>
      </c>
      <c r="D22" t="str">
        <f t="shared" si="1"/>
        <v>INSERT INTO Fertilization(operationId,fertilizationModeId) values (240,1);</v>
      </c>
    </row>
    <row r="23" spans="1:4" x14ac:dyDescent="0.3">
      <c r="A23">
        <v>241</v>
      </c>
      <c r="B23">
        <v>1</v>
      </c>
      <c r="D23" t="str">
        <f t="shared" si="1"/>
        <v>INSERT INTO Fertilization(operationId,fertilizationModeId) values (241,1);</v>
      </c>
    </row>
    <row r="24" spans="1:4" x14ac:dyDescent="0.3">
      <c r="A24">
        <v>242</v>
      </c>
      <c r="B24">
        <v>1</v>
      </c>
      <c r="D24" t="str">
        <f t="shared" si="1"/>
        <v>INSERT INTO Fertilization(operationId,fertilizationModeId) values (242,1);</v>
      </c>
    </row>
    <row r="25" spans="1:4" x14ac:dyDescent="0.3">
      <c r="A25">
        <v>243</v>
      </c>
      <c r="B25">
        <v>1</v>
      </c>
      <c r="D25" t="str">
        <f t="shared" si="1"/>
        <v>INSERT INTO Fertilization(operationId,fertilizationModeId) values (243,1);</v>
      </c>
    </row>
    <row r="26" spans="1:4" x14ac:dyDescent="0.3">
      <c r="A26">
        <v>244</v>
      </c>
      <c r="B26">
        <v>1</v>
      </c>
      <c r="D26" t="str">
        <f t="shared" si="1"/>
        <v>INSERT INTO Fertilization(operationId,fertilizationModeId) values (244,1);</v>
      </c>
    </row>
    <row r="27" spans="1:4" x14ac:dyDescent="0.3">
      <c r="A27">
        <v>245</v>
      </c>
      <c r="B27">
        <v>1</v>
      </c>
      <c r="D27" t="str">
        <f t="shared" si="1"/>
        <v>INSERT INTO Fertilization(operationId,fertilizationModeId) values (245,1);</v>
      </c>
    </row>
    <row r="28" spans="1:4" x14ac:dyDescent="0.3">
      <c r="A28">
        <v>246</v>
      </c>
      <c r="B28">
        <v>1</v>
      </c>
      <c r="D28" t="str">
        <f t="shared" si="1"/>
        <v>INSERT INTO Fertilization(operationId,fertilizationModeId) values (246,1);</v>
      </c>
    </row>
    <row r="29" spans="1:4" x14ac:dyDescent="0.3">
      <c r="A29">
        <v>247</v>
      </c>
      <c r="B29">
        <v>1</v>
      </c>
      <c r="D29" t="str">
        <f t="shared" si="1"/>
        <v>INSERT INTO Fertilization(operationId,fertilizationModeId) values (247,1);</v>
      </c>
    </row>
    <row r="30" spans="1:4" x14ac:dyDescent="0.3">
      <c r="A30">
        <v>248</v>
      </c>
      <c r="B30">
        <v>1</v>
      </c>
      <c r="D30" t="str">
        <f t="shared" si="1"/>
        <v>INSERT INTO Fertilization(operationId,fertilizationModeId) values (248,1);</v>
      </c>
    </row>
    <row r="31" spans="1:4" x14ac:dyDescent="0.3">
      <c r="A31">
        <v>249</v>
      </c>
      <c r="B31">
        <v>1</v>
      </c>
      <c r="D31" t="str">
        <f t="shared" si="1"/>
        <v>INSERT INTO Fertilization(operationId,fertilizationModeId) values (249,1);</v>
      </c>
    </row>
    <row r="32" spans="1:4" x14ac:dyDescent="0.3">
      <c r="A32">
        <v>250</v>
      </c>
      <c r="B32">
        <v>1</v>
      </c>
      <c r="D32" t="str">
        <f t="shared" si="1"/>
        <v>INSERT INTO Fertilization(operationId,fertilizationModeId) values (250,1);</v>
      </c>
    </row>
    <row r="33" spans="1:4" x14ac:dyDescent="0.3">
      <c r="A33">
        <v>251</v>
      </c>
      <c r="B33">
        <v>1</v>
      </c>
      <c r="D33" t="str">
        <f t="shared" si="1"/>
        <v>INSERT INTO Fertilization(operationId,fertilizationModeId) values (251,1);</v>
      </c>
    </row>
    <row r="34" spans="1:4" x14ac:dyDescent="0.3">
      <c r="A34">
        <v>252</v>
      </c>
      <c r="B34">
        <v>1</v>
      </c>
      <c r="D34" t="str">
        <f t="shared" si="1"/>
        <v>INSERT INTO Fertilization(operationId,fertilizationModeId) values (252,1);</v>
      </c>
    </row>
    <row r="35" spans="1:4" x14ac:dyDescent="0.3">
      <c r="A35">
        <v>253</v>
      </c>
      <c r="B35">
        <v>2</v>
      </c>
      <c r="D35" t="str">
        <f t="shared" si="1"/>
        <v>INSERT INTO Fertilization(operationId,fertilizationModeId) values (253,2);</v>
      </c>
    </row>
    <row r="36" spans="1:4" x14ac:dyDescent="0.3">
      <c r="A36">
        <v>254</v>
      </c>
      <c r="B36">
        <v>2</v>
      </c>
      <c r="D36" t="str">
        <f t="shared" si="1"/>
        <v>INSERT INTO Fertilization(operationId,fertilizationModeId) values (254,2);</v>
      </c>
    </row>
    <row r="37" spans="1:4" x14ac:dyDescent="0.3">
      <c r="A37">
        <v>255</v>
      </c>
      <c r="B37">
        <v>2</v>
      </c>
      <c r="D37" t="str">
        <f t="shared" si="1"/>
        <v>INSERT INTO Fertilization(operationId,fertilizationModeId) values (255,2);</v>
      </c>
    </row>
    <row r="38" spans="1:4" x14ac:dyDescent="0.3">
      <c r="A38">
        <v>256</v>
      </c>
      <c r="B38">
        <v>2</v>
      </c>
      <c r="D38" t="str">
        <f t="shared" si="1"/>
        <v>INSERT INTO Fertilization(operationId,fertilizationModeId) values (256,2);</v>
      </c>
    </row>
    <row r="39" spans="1:4" x14ac:dyDescent="0.3">
      <c r="A39">
        <v>257</v>
      </c>
      <c r="B39">
        <v>2</v>
      </c>
      <c r="D39" t="str">
        <f t="shared" si="1"/>
        <v>INSERT INTO Fertilization(operationId,fertilizationModeId) values (257,2);</v>
      </c>
    </row>
    <row r="40" spans="1:4" x14ac:dyDescent="0.3">
      <c r="A40">
        <v>258</v>
      </c>
      <c r="B40">
        <v>2</v>
      </c>
      <c r="D40" t="str">
        <f t="shared" si="1"/>
        <v>INSERT INTO Fertilization(operationId,fertilizationModeId) values (258,2);</v>
      </c>
    </row>
    <row r="41" spans="1:4" x14ac:dyDescent="0.3">
      <c r="A41">
        <v>284</v>
      </c>
      <c r="B41">
        <v>1</v>
      </c>
      <c r="D41" t="str">
        <f t="shared" si="1"/>
        <v>INSERT INTO Fertilization(operationId,fertilizationModeId) values (284,1);</v>
      </c>
    </row>
    <row r="42" spans="1:4" x14ac:dyDescent="0.3">
      <c r="A42">
        <f>A41+1</f>
        <v>285</v>
      </c>
      <c r="B42">
        <v>1</v>
      </c>
      <c r="D42" t="str">
        <f t="shared" si="1"/>
        <v>INSERT INTO Fertilization(operationId,fertilizationModeId) values (285,1);</v>
      </c>
    </row>
    <row r="43" spans="1:4" x14ac:dyDescent="0.3">
      <c r="A43">
        <f t="shared" ref="A43:A48" si="2">A42+1</f>
        <v>286</v>
      </c>
      <c r="B43">
        <v>1</v>
      </c>
      <c r="D43" t="str">
        <f t="shared" si="1"/>
        <v>INSERT INTO Fertilization(operationId,fertilizationModeId) values (286,1);</v>
      </c>
    </row>
    <row r="44" spans="1:4" x14ac:dyDescent="0.3">
      <c r="A44">
        <f t="shared" si="2"/>
        <v>287</v>
      </c>
      <c r="B44">
        <v>1</v>
      </c>
      <c r="D44" t="str">
        <f t="shared" si="1"/>
        <v>INSERT INTO Fertilization(operationId,fertilizationModeId) values (287,1);</v>
      </c>
    </row>
    <row r="45" spans="1:4" x14ac:dyDescent="0.3">
      <c r="A45">
        <f t="shared" si="2"/>
        <v>288</v>
      </c>
      <c r="B45">
        <v>1</v>
      </c>
      <c r="D45" t="str">
        <f t="shared" si="1"/>
        <v>INSERT INTO Fertilization(operationId,fertilizationModeId) values (288,1);</v>
      </c>
    </row>
    <row r="46" spans="1:4" x14ac:dyDescent="0.3">
      <c r="A46">
        <f t="shared" si="2"/>
        <v>289</v>
      </c>
      <c r="B46">
        <v>1</v>
      </c>
      <c r="D46" t="str">
        <f t="shared" si="1"/>
        <v>INSERT INTO Fertilization(operationId,fertilizationModeId) values (289,1);</v>
      </c>
    </row>
    <row r="47" spans="1:4" x14ac:dyDescent="0.3">
      <c r="A47">
        <f t="shared" si="2"/>
        <v>290</v>
      </c>
      <c r="B47">
        <v>1</v>
      </c>
      <c r="D47" t="str">
        <f t="shared" si="1"/>
        <v>INSERT INTO Fertilization(operationId,fertilizationModeId) values (290,1);</v>
      </c>
    </row>
    <row r="48" spans="1:4" x14ac:dyDescent="0.3">
      <c r="A48">
        <f t="shared" si="2"/>
        <v>291</v>
      </c>
      <c r="B48">
        <v>1</v>
      </c>
      <c r="D48" t="str">
        <f t="shared" si="1"/>
        <v>INSERT INTO Fertilization(operationId,fertilizationModeId) values (291,1);</v>
      </c>
    </row>
    <row r="49" spans="1:4" x14ac:dyDescent="0.3">
      <c r="A49">
        <f>A48+1</f>
        <v>292</v>
      </c>
      <c r="B49">
        <v>1</v>
      </c>
      <c r="D49" t="str">
        <f t="shared" si="1"/>
        <v>INSERT INTO Fertilization(operationId,fertilizationModeId) values (292,1);</v>
      </c>
    </row>
    <row r="50" spans="1:4" x14ac:dyDescent="0.3">
      <c r="A50">
        <v>301</v>
      </c>
      <c r="B50">
        <v>1</v>
      </c>
      <c r="D50" t="str">
        <f t="shared" si="1"/>
        <v>INSERT INTO Fertilization(operationId,fertilizationModeId) values (301,1);</v>
      </c>
    </row>
    <row r="51" spans="1:4" x14ac:dyDescent="0.3">
      <c r="A51">
        <v>309</v>
      </c>
      <c r="B51">
        <v>1</v>
      </c>
      <c r="D51" t="str">
        <f t="shared" si="1"/>
        <v>INSERT INTO Fertilization(operationId,fertilizationModeId) values (309,1);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E277-EC3F-46EA-8D39-A978B7AEA5AE}">
  <dimension ref="A1:H28"/>
  <sheetViews>
    <sheetView workbookViewId="0">
      <selection activeCell="C20" sqref="C20"/>
    </sheetView>
  </sheetViews>
  <sheetFormatPr defaultRowHeight="14.4" x14ac:dyDescent="0.3"/>
  <cols>
    <col min="2" max="2" width="17" customWidth="1"/>
    <col min="3" max="3" width="28.6640625" bestFit="1" customWidth="1"/>
    <col min="4" max="4" width="19.109375" customWidth="1"/>
    <col min="5" max="6" width="10.6640625" bestFit="1" customWidth="1"/>
  </cols>
  <sheetData>
    <row r="1" spans="1:8" x14ac:dyDescent="0.3">
      <c r="A1" s="6" t="s">
        <v>176</v>
      </c>
      <c r="B1" s="6" t="s">
        <v>178</v>
      </c>
      <c r="C1" s="2" t="s">
        <v>195</v>
      </c>
      <c r="D1" s="2" t="s">
        <v>137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3">
      <c r="A2">
        <v>101</v>
      </c>
      <c r="B2" t="s">
        <v>179</v>
      </c>
      <c r="C2" t="s">
        <v>207</v>
      </c>
      <c r="D2" t="s">
        <v>99</v>
      </c>
      <c r="E2" s="1">
        <v>44114</v>
      </c>
      <c r="F2" s="1">
        <v>44285</v>
      </c>
      <c r="G2">
        <v>1.1000000000000001</v>
      </c>
      <c r="H2" t="s">
        <v>180</v>
      </c>
    </row>
    <row r="3" spans="1:8" x14ac:dyDescent="0.3">
      <c r="A3">
        <v>101</v>
      </c>
      <c r="B3" t="s">
        <v>179</v>
      </c>
      <c r="C3" t="s">
        <v>208</v>
      </c>
      <c r="D3" t="s">
        <v>99</v>
      </c>
      <c r="E3" s="1">
        <v>44296</v>
      </c>
      <c r="F3" s="1">
        <v>44420</v>
      </c>
      <c r="G3">
        <v>0.9</v>
      </c>
      <c r="H3" t="s">
        <v>180</v>
      </c>
    </row>
    <row r="4" spans="1:8" x14ac:dyDescent="0.3">
      <c r="A4">
        <v>101</v>
      </c>
      <c r="B4" t="s">
        <v>179</v>
      </c>
      <c r="C4" t="s">
        <v>207</v>
      </c>
      <c r="D4" t="s">
        <v>99</v>
      </c>
      <c r="E4" s="1">
        <v>44472</v>
      </c>
      <c r="F4" s="1">
        <v>44656</v>
      </c>
      <c r="G4">
        <v>1.1000000000000001</v>
      </c>
      <c r="H4" t="s">
        <v>180</v>
      </c>
    </row>
    <row r="5" spans="1:8" x14ac:dyDescent="0.3">
      <c r="A5">
        <v>101</v>
      </c>
      <c r="B5" t="s">
        <v>179</v>
      </c>
      <c r="C5" t="s">
        <v>208</v>
      </c>
      <c r="D5" t="s">
        <v>99</v>
      </c>
      <c r="E5" s="1">
        <v>44666</v>
      </c>
      <c r="F5" s="1">
        <v>44794</v>
      </c>
      <c r="G5">
        <v>0.9</v>
      </c>
      <c r="H5" t="s">
        <v>180</v>
      </c>
    </row>
    <row r="6" spans="1:8" x14ac:dyDescent="0.3">
      <c r="A6">
        <v>103</v>
      </c>
      <c r="B6" t="s">
        <v>182</v>
      </c>
      <c r="C6" t="s">
        <v>240</v>
      </c>
      <c r="D6" t="s">
        <v>99</v>
      </c>
      <c r="E6" s="1">
        <v>43926</v>
      </c>
      <c r="F6" s="1">
        <v>44063</v>
      </c>
      <c r="G6">
        <v>1.2</v>
      </c>
      <c r="H6" t="s">
        <v>180</v>
      </c>
    </row>
    <row r="7" spans="1:8" x14ac:dyDescent="0.3">
      <c r="A7">
        <v>103</v>
      </c>
      <c r="B7" t="s">
        <v>182</v>
      </c>
      <c r="C7" t="s">
        <v>207</v>
      </c>
      <c r="D7" t="s">
        <v>99</v>
      </c>
      <c r="E7" s="1">
        <v>44116</v>
      </c>
      <c r="F7" s="1">
        <v>44270</v>
      </c>
      <c r="G7">
        <v>1.3</v>
      </c>
      <c r="H7" t="s">
        <v>180</v>
      </c>
    </row>
    <row r="8" spans="1:8" x14ac:dyDescent="0.3">
      <c r="A8">
        <v>103</v>
      </c>
      <c r="B8" t="s">
        <v>182</v>
      </c>
      <c r="C8" t="s">
        <v>240</v>
      </c>
      <c r="D8" t="s">
        <v>99</v>
      </c>
      <c r="E8" s="1">
        <v>44289</v>
      </c>
      <c r="F8" s="1">
        <v>44433</v>
      </c>
      <c r="G8">
        <v>1.2</v>
      </c>
      <c r="H8" t="s">
        <v>180</v>
      </c>
    </row>
    <row r="9" spans="1:8" x14ac:dyDescent="0.3">
      <c r="A9">
        <v>103</v>
      </c>
      <c r="B9" t="s">
        <v>182</v>
      </c>
      <c r="C9" t="s">
        <v>207</v>
      </c>
      <c r="D9" t="s">
        <v>99</v>
      </c>
      <c r="E9" s="1">
        <v>44475</v>
      </c>
      <c r="F9" s="1">
        <v>44639</v>
      </c>
      <c r="G9">
        <v>1.3</v>
      </c>
      <c r="H9" t="s">
        <v>180</v>
      </c>
    </row>
    <row r="10" spans="1:8" x14ac:dyDescent="0.3">
      <c r="A10">
        <v>103</v>
      </c>
      <c r="B10" t="s">
        <v>182</v>
      </c>
      <c r="C10" t="s">
        <v>240</v>
      </c>
      <c r="D10" t="s">
        <v>99</v>
      </c>
      <c r="E10" s="1">
        <v>44659</v>
      </c>
      <c r="F10" s="1">
        <v>44791</v>
      </c>
      <c r="G10">
        <v>1.2</v>
      </c>
      <c r="H10" t="s">
        <v>180</v>
      </c>
    </row>
    <row r="11" spans="1:8" x14ac:dyDescent="0.3">
      <c r="A11">
        <v>103</v>
      </c>
      <c r="B11" t="s">
        <v>182</v>
      </c>
      <c r="C11" t="s">
        <v>207</v>
      </c>
      <c r="D11" t="s">
        <v>99</v>
      </c>
      <c r="E11" s="1">
        <v>44846</v>
      </c>
      <c r="F11" s="1">
        <v>45005</v>
      </c>
      <c r="G11">
        <v>1.3</v>
      </c>
      <c r="H11" t="s">
        <v>180</v>
      </c>
    </row>
    <row r="12" spans="1:8" x14ac:dyDescent="0.3">
      <c r="A12">
        <v>102</v>
      </c>
      <c r="B12" t="s">
        <v>200</v>
      </c>
      <c r="C12" t="s">
        <v>201</v>
      </c>
      <c r="D12" t="s">
        <v>11</v>
      </c>
      <c r="E12" s="1">
        <v>42649</v>
      </c>
      <c r="G12">
        <v>30</v>
      </c>
      <c r="H12" t="s">
        <v>202</v>
      </c>
    </row>
    <row r="13" spans="1:8" x14ac:dyDescent="0.3">
      <c r="A13">
        <v>102</v>
      </c>
      <c r="B13" t="s">
        <v>200</v>
      </c>
      <c r="C13" t="s">
        <v>203</v>
      </c>
      <c r="D13" t="s">
        <v>11</v>
      </c>
      <c r="E13" s="1">
        <v>42653</v>
      </c>
      <c r="G13">
        <v>20</v>
      </c>
      <c r="H13" t="s">
        <v>202</v>
      </c>
    </row>
    <row r="14" spans="1:8" x14ac:dyDescent="0.3">
      <c r="A14">
        <v>106</v>
      </c>
      <c r="B14" t="s">
        <v>221</v>
      </c>
      <c r="C14" t="s">
        <v>222</v>
      </c>
      <c r="D14" t="s">
        <v>99</v>
      </c>
      <c r="E14" s="1">
        <v>43900</v>
      </c>
      <c r="F14" s="1">
        <v>43966</v>
      </c>
      <c r="G14">
        <v>0.15</v>
      </c>
      <c r="H14" t="s">
        <v>180</v>
      </c>
    </row>
    <row r="15" spans="1:8" x14ac:dyDescent="0.3">
      <c r="A15">
        <v>106</v>
      </c>
      <c r="B15" t="s">
        <v>221</v>
      </c>
      <c r="C15" t="s">
        <v>223</v>
      </c>
      <c r="D15" t="s">
        <v>99</v>
      </c>
      <c r="E15" s="1">
        <v>43984</v>
      </c>
      <c r="F15" s="1">
        <v>44082</v>
      </c>
      <c r="G15">
        <v>0.1</v>
      </c>
      <c r="H15" t="s">
        <v>180</v>
      </c>
    </row>
    <row r="16" spans="1:8" x14ac:dyDescent="0.3">
      <c r="A16">
        <v>106</v>
      </c>
      <c r="B16" t="s">
        <v>221</v>
      </c>
      <c r="C16" t="s">
        <v>228</v>
      </c>
      <c r="D16" t="s">
        <v>99</v>
      </c>
      <c r="E16" s="1">
        <v>44094</v>
      </c>
      <c r="F16" s="1">
        <v>44206</v>
      </c>
      <c r="G16">
        <v>0.2</v>
      </c>
      <c r="H16" t="s">
        <v>180</v>
      </c>
    </row>
    <row r="17" spans="1:8" x14ac:dyDescent="0.3">
      <c r="A17">
        <v>106</v>
      </c>
      <c r="B17" t="s">
        <v>221</v>
      </c>
      <c r="C17" t="s">
        <v>254</v>
      </c>
      <c r="D17" t="s">
        <v>99</v>
      </c>
      <c r="E17" s="1">
        <v>44265</v>
      </c>
      <c r="F17" s="1">
        <v>44331</v>
      </c>
      <c r="G17">
        <v>0.15</v>
      </c>
      <c r="H17" t="s">
        <v>180</v>
      </c>
    </row>
    <row r="18" spans="1:8" x14ac:dyDescent="0.3">
      <c r="A18">
        <v>106</v>
      </c>
      <c r="B18" t="s">
        <v>221</v>
      </c>
      <c r="C18" t="s">
        <v>255</v>
      </c>
      <c r="D18" t="s">
        <v>99</v>
      </c>
      <c r="E18" s="1">
        <v>44349</v>
      </c>
      <c r="F18" s="1">
        <v>44447</v>
      </c>
      <c r="G18">
        <v>0.1</v>
      </c>
      <c r="H18" t="s">
        <v>180</v>
      </c>
    </row>
    <row r="19" spans="1:8" x14ac:dyDescent="0.3">
      <c r="A19">
        <v>106</v>
      </c>
      <c r="B19" t="s">
        <v>221</v>
      </c>
      <c r="C19" t="s">
        <v>228</v>
      </c>
      <c r="D19" t="s">
        <v>99</v>
      </c>
      <c r="E19" s="1">
        <v>44459</v>
      </c>
      <c r="F19" s="1">
        <v>44571</v>
      </c>
      <c r="G19">
        <v>0.2</v>
      </c>
      <c r="H19" t="s">
        <v>180</v>
      </c>
    </row>
    <row r="20" spans="1:8" x14ac:dyDescent="0.3">
      <c r="A20">
        <v>106</v>
      </c>
      <c r="B20" t="s">
        <v>221</v>
      </c>
      <c r="C20" t="s">
        <v>254</v>
      </c>
      <c r="D20" t="s">
        <v>99</v>
      </c>
      <c r="E20" s="1">
        <v>44626</v>
      </c>
      <c r="F20" s="1">
        <v>44697</v>
      </c>
      <c r="G20">
        <v>0.15</v>
      </c>
      <c r="H20" t="s">
        <v>180</v>
      </c>
    </row>
    <row r="21" spans="1:8" x14ac:dyDescent="0.3">
      <c r="A21">
        <v>106</v>
      </c>
      <c r="B21" t="s">
        <v>221</v>
      </c>
      <c r="C21" t="s">
        <v>223</v>
      </c>
      <c r="D21" t="s">
        <v>99</v>
      </c>
      <c r="E21" s="1">
        <v>44711</v>
      </c>
      <c r="F21" s="1">
        <v>44809</v>
      </c>
      <c r="G21">
        <v>0.15</v>
      </c>
      <c r="H21" t="s">
        <v>180</v>
      </c>
    </row>
    <row r="22" spans="1:8" x14ac:dyDescent="0.3">
      <c r="A22">
        <v>106</v>
      </c>
      <c r="B22" t="s">
        <v>221</v>
      </c>
      <c r="C22" t="s">
        <v>239</v>
      </c>
      <c r="D22" t="s">
        <v>99</v>
      </c>
      <c r="E22" s="1">
        <v>44824</v>
      </c>
      <c r="F22" s="1">
        <v>44940</v>
      </c>
      <c r="G22">
        <v>0.25</v>
      </c>
      <c r="H22" t="s">
        <v>180</v>
      </c>
    </row>
    <row r="23" spans="1:8" x14ac:dyDescent="0.3">
      <c r="A23">
        <v>104</v>
      </c>
      <c r="B23" t="s">
        <v>183</v>
      </c>
      <c r="C23" t="s">
        <v>204</v>
      </c>
      <c r="D23" t="s">
        <v>11</v>
      </c>
      <c r="E23" s="1">
        <v>42742</v>
      </c>
      <c r="G23">
        <v>90</v>
      </c>
      <c r="H23" t="s">
        <v>202</v>
      </c>
    </row>
    <row r="24" spans="1:8" x14ac:dyDescent="0.3">
      <c r="A24">
        <v>104</v>
      </c>
      <c r="B24" t="s">
        <v>183</v>
      </c>
      <c r="C24" t="s">
        <v>205</v>
      </c>
      <c r="D24" t="s">
        <v>11</v>
      </c>
      <c r="E24" s="1">
        <v>42743</v>
      </c>
      <c r="G24">
        <v>60</v>
      </c>
      <c r="H24" t="s">
        <v>202</v>
      </c>
    </row>
    <row r="25" spans="1:8" x14ac:dyDescent="0.3">
      <c r="A25">
        <v>104</v>
      </c>
      <c r="B25" t="s">
        <v>183</v>
      </c>
      <c r="C25" t="s">
        <v>206</v>
      </c>
      <c r="D25" t="s">
        <v>11</v>
      </c>
      <c r="E25" s="1">
        <v>42743</v>
      </c>
      <c r="G25">
        <v>40</v>
      </c>
      <c r="H25" t="s">
        <v>202</v>
      </c>
    </row>
    <row r="26" spans="1:8" x14ac:dyDescent="0.3">
      <c r="A26">
        <v>104</v>
      </c>
      <c r="B26" t="s">
        <v>183</v>
      </c>
      <c r="C26" t="s">
        <v>206</v>
      </c>
      <c r="D26" t="s">
        <v>11</v>
      </c>
      <c r="E26" s="1">
        <v>43444</v>
      </c>
      <c r="G26">
        <v>30</v>
      </c>
      <c r="H26" t="s">
        <v>202</v>
      </c>
    </row>
    <row r="27" spans="1:8" x14ac:dyDescent="0.3">
      <c r="A27">
        <v>107</v>
      </c>
      <c r="B27" t="s">
        <v>247</v>
      </c>
      <c r="C27" t="s">
        <v>248</v>
      </c>
      <c r="D27" t="s">
        <v>11</v>
      </c>
      <c r="E27" s="1">
        <v>43110</v>
      </c>
      <c r="G27">
        <v>500</v>
      </c>
      <c r="H27" t="s">
        <v>202</v>
      </c>
    </row>
    <row r="28" spans="1:8" x14ac:dyDescent="0.3">
      <c r="A28">
        <v>107</v>
      </c>
      <c r="B28" t="s">
        <v>247</v>
      </c>
      <c r="C28" t="s">
        <v>252</v>
      </c>
      <c r="D28" t="s">
        <v>11</v>
      </c>
      <c r="E28" s="1">
        <v>43111</v>
      </c>
      <c r="G28">
        <v>700</v>
      </c>
      <c r="H28" t="s">
        <v>202</v>
      </c>
    </row>
  </sheetData>
  <sortState xmlns:xlrd2="http://schemas.microsoft.com/office/spreadsheetml/2017/richdata2" ref="A2:H28">
    <sortCondition ref="B2:B28"/>
    <sortCondition ref="E2:E28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E431-88A0-4D26-AA21-9E0D94FE2923}">
  <dimension ref="A1:I209"/>
  <sheetViews>
    <sheetView workbookViewId="0">
      <selection activeCell="H2" sqref="H2"/>
    </sheetView>
  </sheetViews>
  <sheetFormatPr defaultRowHeight="14.4" x14ac:dyDescent="0.3"/>
  <cols>
    <col min="1" max="1" width="9.109375" bestFit="1" customWidth="1"/>
    <col min="2" max="2" width="23.33203125" customWidth="1"/>
    <col min="3" max="3" width="21.6640625" customWidth="1"/>
    <col min="4" max="4" width="15.21875" customWidth="1"/>
    <col min="5" max="5" width="28.6640625" bestFit="1" customWidth="1"/>
    <col min="6" max="6" width="12.44140625" customWidth="1"/>
    <col min="7" max="7" width="10.6640625" bestFit="1" customWidth="1"/>
    <col min="9" max="9" width="16.33203125" bestFit="1" customWidth="1"/>
  </cols>
  <sheetData>
    <row r="1" spans="1:9" x14ac:dyDescent="0.3">
      <c r="A1" s="2" t="s">
        <v>209</v>
      </c>
      <c r="B1" s="2" t="s">
        <v>178</v>
      </c>
      <c r="C1" s="2" t="s">
        <v>210</v>
      </c>
      <c r="D1" s="2" t="s">
        <v>211</v>
      </c>
      <c r="E1" s="2" t="s">
        <v>195</v>
      </c>
      <c r="F1" s="2" t="s">
        <v>212</v>
      </c>
      <c r="G1" s="2" t="s">
        <v>198</v>
      </c>
      <c r="H1" s="2" t="s">
        <v>177</v>
      </c>
      <c r="I1" s="2" t="s">
        <v>213</v>
      </c>
    </row>
    <row r="2" spans="1:9" x14ac:dyDescent="0.3">
      <c r="A2">
        <v>102</v>
      </c>
      <c r="B2" t="s">
        <v>200</v>
      </c>
      <c r="C2" t="s">
        <v>214</v>
      </c>
      <c r="E2" t="s">
        <v>201</v>
      </c>
      <c r="F2" s="1">
        <v>42649</v>
      </c>
      <c r="G2">
        <v>30</v>
      </c>
      <c r="H2" t="s">
        <v>202</v>
      </c>
    </row>
    <row r="3" spans="1:9" x14ac:dyDescent="0.3">
      <c r="A3">
        <v>102</v>
      </c>
      <c r="B3" t="s">
        <v>200</v>
      </c>
      <c r="C3" t="s">
        <v>214</v>
      </c>
      <c r="E3" t="s">
        <v>203</v>
      </c>
      <c r="F3" s="1">
        <v>42653</v>
      </c>
      <c r="G3">
        <v>20</v>
      </c>
      <c r="H3" t="s">
        <v>202</v>
      </c>
    </row>
    <row r="4" spans="1:9" x14ac:dyDescent="0.3">
      <c r="A4">
        <v>104</v>
      </c>
      <c r="B4" t="s">
        <v>183</v>
      </c>
      <c r="C4" t="s">
        <v>214</v>
      </c>
      <c r="E4" t="s">
        <v>204</v>
      </c>
      <c r="F4" s="1">
        <v>42742</v>
      </c>
      <c r="G4">
        <v>90</v>
      </c>
      <c r="H4" t="s">
        <v>202</v>
      </c>
    </row>
    <row r="5" spans="1:9" x14ac:dyDescent="0.3">
      <c r="A5">
        <v>104</v>
      </c>
      <c r="B5" t="s">
        <v>183</v>
      </c>
      <c r="C5" t="s">
        <v>214</v>
      </c>
      <c r="E5" t="s">
        <v>205</v>
      </c>
      <c r="F5" s="1">
        <v>42743</v>
      </c>
      <c r="G5">
        <v>60</v>
      </c>
      <c r="H5" t="s">
        <v>202</v>
      </c>
    </row>
    <row r="6" spans="1:9" x14ac:dyDescent="0.3">
      <c r="A6">
        <v>104</v>
      </c>
      <c r="B6" t="s">
        <v>183</v>
      </c>
      <c r="C6" t="s">
        <v>214</v>
      </c>
      <c r="E6" t="s">
        <v>206</v>
      </c>
      <c r="F6" s="1">
        <v>42743</v>
      </c>
      <c r="G6">
        <v>40</v>
      </c>
      <c r="H6" t="s">
        <v>202</v>
      </c>
    </row>
    <row r="7" spans="1:9" x14ac:dyDescent="0.3">
      <c r="A7">
        <v>102</v>
      </c>
      <c r="B7" t="s">
        <v>200</v>
      </c>
      <c r="C7" t="s">
        <v>192</v>
      </c>
      <c r="E7" t="s">
        <v>203</v>
      </c>
      <c r="F7" s="1">
        <v>42919</v>
      </c>
      <c r="G7">
        <v>0.4</v>
      </c>
      <c r="H7" t="s">
        <v>194</v>
      </c>
    </row>
    <row r="8" spans="1:9" x14ac:dyDescent="0.3">
      <c r="A8">
        <v>102</v>
      </c>
      <c r="B8" t="s">
        <v>200</v>
      </c>
      <c r="C8" t="s">
        <v>192</v>
      </c>
      <c r="E8" t="s">
        <v>201</v>
      </c>
      <c r="F8" s="1">
        <v>42919</v>
      </c>
      <c r="G8">
        <v>0.9</v>
      </c>
      <c r="H8" t="s">
        <v>194</v>
      </c>
    </row>
    <row r="9" spans="1:9" x14ac:dyDescent="0.3">
      <c r="A9">
        <v>104</v>
      </c>
      <c r="B9" t="s">
        <v>183</v>
      </c>
      <c r="C9" t="s">
        <v>192</v>
      </c>
      <c r="E9" t="s">
        <v>48</v>
      </c>
      <c r="F9" s="1">
        <v>42926</v>
      </c>
      <c r="G9">
        <v>3</v>
      </c>
      <c r="H9" t="s">
        <v>194</v>
      </c>
    </row>
    <row r="10" spans="1:9" x14ac:dyDescent="0.3">
      <c r="A10">
        <v>102</v>
      </c>
      <c r="B10" t="s">
        <v>200</v>
      </c>
      <c r="C10" t="s">
        <v>192</v>
      </c>
      <c r="E10" t="s">
        <v>203</v>
      </c>
      <c r="F10" s="1">
        <v>42957</v>
      </c>
      <c r="G10">
        <v>0.4</v>
      </c>
      <c r="H10" t="s">
        <v>194</v>
      </c>
    </row>
    <row r="11" spans="1:9" x14ac:dyDescent="0.3">
      <c r="A11">
        <v>102</v>
      </c>
      <c r="B11" t="s">
        <v>200</v>
      </c>
      <c r="C11" t="s">
        <v>192</v>
      </c>
      <c r="E11" t="s">
        <v>201</v>
      </c>
      <c r="F11" s="1">
        <v>42957</v>
      </c>
      <c r="G11">
        <v>0.9</v>
      </c>
      <c r="H11" t="s">
        <v>194</v>
      </c>
    </row>
    <row r="12" spans="1:9" x14ac:dyDescent="0.3">
      <c r="A12">
        <v>104</v>
      </c>
      <c r="B12" t="s">
        <v>183</v>
      </c>
      <c r="C12" t="s">
        <v>192</v>
      </c>
      <c r="E12" t="s">
        <v>48</v>
      </c>
      <c r="F12" s="1">
        <v>42957</v>
      </c>
      <c r="G12">
        <v>3.5</v>
      </c>
      <c r="H12" t="s">
        <v>194</v>
      </c>
    </row>
    <row r="13" spans="1:9" x14ac:dyDescent="0.3">
      <c r="A13">
        <v>104</v>
      </c>
      <c r="B13" t="s">
        <v>183</v>
      </c>
      <c r="C13" t="s">
        <v>192</v>
      </c>
      <c r="E13" t="s">
        <v>48</v>
      </c>
      <c r="F13" s="1">
        <v>42988</v>
      </c>
      <c r="G13">
        <v>3</v>
      </c>
      <c r="H13" t="s">
        <v>194</v>
      </c>
    </row>
    <row r="14" spans="1:9" x14ac:dyDescent="0.3">
      <c r="A14">
        <v>102</v>
      </c>
      <c r="B14" t="s">
        <v>200</v>
      </c>
      <c r="C14" t="s">
        <v>5</v>
      </c>
      <c r="E14" t="s">
        <v>201</v>
      </c>
      <c r="F14" s="1">
        <v>43043</v>
      </c>
      <c r="G14">
        <v>30</v>
      </c>
      <c r="H14" t="s">
        <v>202</v>
      </c>
    </row>
    <row r="15" spans="1:9" x14ac:dyDescent="0.3">
      <c r="A15">
        <v>102</v>
      </c>
      <c r="B15" t="s">
        <v>200</v>
      </c>
      <c r="C15" t="s">
        <v>5</v>
      </c>
      <c r="E15" t="s">
        <v>203</v>
      </c>
      <c r="F15" s="1">
        <v>43043</v>
      </c>
      <c r="G15">
        <v>20</v>
      </c>
      <c r="H15" t="s">
        <v>202</v>
      </c>
    </row>
    <row r="16" spans="1:9" x14ac:dyDescent="0.3">
      <c r="A16">
        <v>102</v>
      </c>
      <c r="B16" t="s">
        <v>200</v>
      </c>
      <c r="C16" t="s">
        <v>217</v>
      </c>
      <c r="D16" t="s">
        <v>229</v>
      </c>
      <c r="E16" t="s">
        <v>201</v>
      </c>
      <c r="F16" s="1">
        <v>43079</v>
      </c>
      <c r="G16">
        <v>15</v>
      </c>
      <c r="H16" t="s">
        <v>219</v>
      </c>
      <c r="I16" t="s">
        <v>153</v>
      </c>
    </row>
    <row r="17" spans="1:9" x14ac:dyDescent="0.3">
      <c r="A17">
        <v>102</v>
      </c>
      <c r="B17" t="s">
        <v>200</v>
      </c>
      <c r="C17" t="s">
        <v>217</v>
      </c>
      <c r="D17" t="s">
        <v>229</v>
      </c>
      <c r="E17" t="s">
        <v>203</v>
      </c>
      <c r="F17" s="1">
        <v>43079</v>
      </c>
      <c r="G17">
        <v>10</v>
      </c>
      <c r="H17" t="s">
        <v>219</v>
      </c>
      <c r="I17" t="s">
        <v>153</v>
      </c>
    </row>
    <row r="18" spans="1:9" x14ac:dyDescent="0.3">
      <c r="A18">
        <v>104</v>
      </c>
      <c r="B18" t="s">
        <v>183</v>
      </c>
      <c r="C18" t="s">
        <v>5</v>
      </c>
      <c r="E18" t="s">
        <v>204</v>
      </c>
      <c r="F18" s="1">
        <v>43107</v>
      </c>
      <c r="G18">
        <v>90</v>
      </c>
      <c r="H18" t="s">
        <v>202</v>
      </c>
    </row>
    <row r="19" spans="1:9" x14ac:dyDescent="0.3">
      <c r="A19">
        <v>104</v>
      </c>
      <c r="B19" t="s">
        <v>183</v>
      </c>
      <c r="C19" t="s">
        <v>5</v>
      </c>
      <c r="E19" t="s">
        <v>205</v>
      </c>
      <c r="F19" s="1">
        <v>43108</v>
      </c>
      <c r="G19">
        <v>60</v>
      </c>
      <c r="H19" t="s">
        <v>202</v>
      </c>
    </row>
    <row r="20" spans="1:9" x14ac:dyDescent="0.3">
      <c r="A20">
        <v>104</v>
      </c>
      <c r="B20" t="s">
        <v>183</v>
      </c>
      <c r="C20" t="s">
        <v>5</v>
      </c>
      <c r="E20" t="s">
        <v>206</v>
      </c>
      <c r="F20" s="1">
        <v>43108</v>
      </c>
      <c r="G20">
        <v>40</v>
      </c>
      <c r="H20" t="s">
        <v>202</v>
      </c>
    </row>
    <row r="21" spans="1:9" x14ac:dyDescent="0.3">
      <c r="A21">
        <v>107</v>
      </c>
      <c r="B21" t="s">
        <v>247</v>
      </c>
      <c r="C21" t="s">
        <v>214</v>
      </c>
      <c r="E21" t="s">
        <v>248</v>
      </c>
      <c r="F21" s="1">
        <v>43110</v>
      </c>
      <c r="G21">
        <v>500</v>
      </c>
      <c r="H21" t="s">
        <v>202</v>
      </c>
    </row>
    <row r="22" spans="1:9" x14ac:dyDescent="0.3">
      <c r="A22">
        <v>107</v>
      </c>
      <c r="B22" t="s">
        <v>247</v>
      </c>
      <c r="C22" t="s">
        <v>214</v>
      </c>
      <c r="E22" t="s">
        <v>252</v>
      </c>
      <c r="F22" s="1">
        <v>43111</v>
      </c>
      <c r="G22">
        <v>700</v>
      </c>
      <c r="H22" t="s">
        <v>202</v>
      </c>
    </row>
    <row r="23" spans="1:9" x14ac:dyDescent="0.3">
      <c r="A23">
        <v>104</v>
      </c>
      <c r="B23" t="s">
        <v>183</v>
      </c>
      <c r="C23" t="s">
        <v>217</v>
      </c>
      <c r="D23" t="s">
        <v>229</v>
      </c>
      <c r="E23" t="s">
        <v>204</v>
      </c>
      <c r="F23" s="1">
        <v>43137</v>
      </c>
      <c r="G23">
        <v>10</v>
      </c>
      <c r="H23" t="s">
        <v>219</v>
      </c>
      <c r="I23" t="s">
        <v>160</v>
      </c>
    </row>
    <row r="24" spans="1:9" x14ac:dyDescent="0.3">
      <c r="A24">
        <v>104</v>
      </c>
      <c r="B24" t="s">
        <v>183</v>
      </c>
      <c r="C24" t="s">
        <v>217</v>
      </c>
      <c r="D24" t="s">
        <v>229</v>
      </c>
      <c r="E24" t="s">
        <v>205</v>
      </c>
      <c r="F24" s="1">
        <v>43137</v>
      </c>
      <c r="G24">
        <v>6</v>
      </c>
      <c r="H24" t="s">
        <v>219</v>
      </c>
      <c r="I24" t="s">
        <v>160</v>
      </c>
    </row>
    <row r="25" spans="1:9" x14ac:dyDescent="0.3">
      <c r="A25">
        <v>104</v>
      </c>
      <c r="B25" t="s">
        <v>183</v>
      </c>
      <c r="C25" t="s">
        <v>217</v>
      </c>
      <c r="D25" t="s">
        <v>229</v>
      </c>
      <c r="E25" t="s">
        <v>206</v>
      </c>
      <c r="F25" s="1">
        <v>43137</v>
      </c>
      <c r="G25">
        <v>5</v>
      </c>
      <c r="H25" t="s">
        <v>219</v>
      </c>
      <c r="I25" t="s">
        <v>160</v>
      </c>
    </row>
    <row r="26" spans="1:9" x14ac:dyDescent="0.3">
      <c r="A26">
        <v>102</v>
      </c>
      <c r="B26" t="s">
        <v>200</v>
      </c>
      <c r="C26" t="s">
        <v>192</v>
      </c>
      <c r="E26" t="s">
        <v>203</v>
      </c>
      <c r="F26" s="1">
        <v>43284</v>
      </c>
      <c r="G26">
        <v>1</v>
      </c>
      <c r="H26" t="s">
        <v>194</v>
      </c>
    </row>
    <row r="27" spans="1:9" x14ac:dyDescent="0.3">
      <c r="A27">
        <v>102</v>
      </c>
      <c r="B27" t="s">
        <v>200</v>
      </c>
      <c r="C27" t="s">
        <v>192</v>
      </c>
      <c r="E27" t="s">
        <v>201</v>
      </c>
      <c r="F27" s="1">
        <v>43284</v>
      </c>
      <c r="G27">
        <v>1.5</v>
      </c>
      <c r="H27" t="s">
        <v>194</v>
      </c>
    </row>
    <row r="28" spans="1:9" x14ac:dyDescent="0.3">
      <c r="A28">
        <v>104</v>
      </c>
      <c r="B28" t="s">
        <v>183</v>
      </c>
      <c r="C28" t="s">
        <v>192</v>
      </c>
      <c r="E28" t="s">
        <v>48</v>
      </c>
      <c r="F28" s="1">
        <v>43291</v>
      </c>
      <c r="G28">
        <v>3.5</v>
      </c>
      <c r="H28" t="s">
        <v>194</v>
      </c>
    </row>
    <row r="29" spans="1:9" x14ac:dyDescent="0.3">
      <c r="A29">
        <v>107</v>
      </c>
      <c r="B29" t="s">
        <v>247</v>
      </c>
      <c r="C29" t="s">
        <v>192</v>
      </c>
      <c r="E29" t="s">
        <v>242</v>
      </c>
      <c r="F29" s="1">
        <v>43291</v>
      </c>
      <c r="G29">
        <v>6</v>
      </c>
      <c r="H29" t="s">
        <v>194</v>
      </c>
    </row>
    <row r="30" spans="1:9" x14ac:dyDescent="0.3">
      <c r="A30">
        <v>102</v>
      </c>
      <c r="B30" t="s">
        <v>200</v>
      </c>
      <c r="C30" t="s">
        <v>192</v>
      </c>
      <c r="E30" t="s">
        <v>203</v>
      </c>
      <c r="F30" s="1">
        <v>43322</v>
      </c>
      <c r="G30">
        <v>1</v>
      </c>
      <c r="H30" t="s">
        <v>194</v>
      </c>
    </row>
    <row r="31" spans="1:9" x14ac:dyDescent="0.3">
      <c r="A31">
        <v>102</v>
      </c>
      <c r="B31" t="s">
        <v>200</v>
      </c>
      <c r="C31" t="s">
        <v>192</v>
      </c>
      <c r="E31" t="s">
        <v>201</v>
      </c>
      <c r="F31" s="1">
        <v>43322</v>
      </c>
      <c r="G31">
        <v>1.5</v>
      </c>
      <c r="H31" t="s">
        <v>194</v>
      </c>
    </row>
    <row r="32" spans="1:9" x14ac:dyDescent="0.3">
      <c r="A32">
        <v>104</v>
      </c>
      <c r="B32" t="s">
        <v>183</v>
      </c>
      <c r="C32" t="s">
        <v>192</v>
      </c>
      <c r="E32" t="s">
        <v>48</v>
      </c>
      <c r="F32" s="1">
        <v>43322</v>
      </c>
      <c r="G32">
        <v>4</v>
      </c>
      <c r="H32" t="s">
        <v>194</v>
      </c>
    </row>
    <row r="33" spans="1:9" x14ac:dyDescent="0.3">
      <c r="A33">
        <v>107</v>
      </c>
      <c r="B33" t="s">
        <v>247</v>
      </c>
      <c r="C33" t="s">
        <v>192</v>
      </c>
      <c r="E33" t="s">
        <v>242</v>
      </c>
      <c r="F33" s="1">
        <v>43323</v>
      </c>
      <c r="G33">
        <v>7</v>
      </c>
      <c r="H33" t="s">
        <v>194</v>
      </c>
    </row>
    <row r="34" spans="1:9" x14ac:dyDescent="0.3">
      <c r="A34">
        <v>104</v>
      </c>
      <c r="B34" t="s">
        <v>183</v>
      </c>
      <c r="C34" t="s">
        <v>192</v>
      </c>
      <c r="E34" t="s">
        <v>48</v>
      </c>
      <c r="F34" s="1">
        <v>43345</v>
      </c>
      <c r="G34">
        <v>4</v>
      </c>
      <c r="H34" t="s">
        <v>194</v>
      </c>
    </row>
    <row r="35" spans="1:9" x14ac:dyDescent="0.3">
      <c r="A35">
        <v>104</v>
      </c>
      <c r="B35" t="s">
        <v>183</v>
      </c>
      <c r="C35" t="s">
        <v>192</v>
      </c>
      <c r="E35" t="s">
        <v>48</v>
      </c>
      <c r="F35" s="1">
        <v>43353</v>
      </c>
      <c r="G35">
        <v>4</v>
      </c>
      <c r="H35" t="s">
        <v>194</v>
      </c>
    </row>
    <row r="36" spans="1:9" x14ac:dyDescent="0.3">
      <c r="A36">
        <v>102</v>
      </c>
      <c r="B36" t="s">
        <v>200</v>
      </c>
      <c r="C36" t="s">
        <v>5</v>
      </c>
      <c r="E36" t="s">
        <v>201</v>
      </c>
      <c r="F36" s="1">
        <v>43421</v>
      </c>
      <c r="G36">
        <v>30</v>
      </c>
      <c r="H36" t="s">
        <v>202</v>
      </c>
    </row>
    <row r="37" spans="1:9" x14ac:dyDescent="0.3">
      <c r="A37">
        <v>102</v>
      </c>
      <c r="B37" t="s">
        <v>200</v>
      </c>
      <c r="C37" t="s">
        <v>5</v>
      </c>
      <c r="E37" t="s">
        <v>203</v>
      </c>
      <c r="F37" s="1">
        <v>43421</v>
      </c>
      <c r="G37">
        <v>20</v>
      </c>
      <c r="H37" t="s">
        <v>202</v>
      </c>
    </row>
    <row r="38" spans="1:9" x14ac:dyDescent="0.3">
      <c r="A38">
        <v>104</v>
      </c>
      <c r="B38" t="s">
        <v>183</v>
      </c>
      <c r="C38" t="s">
        <v>214</v>
      </c>
      <c r="E38" t="s">
        <v>206</v>
      </c>
      <c r="F38" s="1">
        <v>43444</v>
      </c>
      <c r="G38">
        <v>30</v>
      </c>
      <c r="H38" t="s">
        <v>202</v>
      </c>
    </row>
    <row r="39" spans="1:9" x14ac:dyDescent="0.3">
      <c r="A39">
        <v>107</v>
      </c>
      <c r="B39" t="s">
        <v>247</v>
      </c>
      <c r="C39" t="s">
        <v>5</v>
      </c>
      <c r="E39" t="s">
        <v>248</v>
      </c>
      <c r="F39" s="1">
        <v>43450</v>
      </c>
      <c r="G39">
        <v>500</v>
      </c>
      <c r="H39" t="s">
        <v>202</v>
      </c>
    </row>
    <row r="40" spans="1:9" x14ac:dyDescent="0.3">
      <c r="A40">
        <v>107</v>
      </c>
      <c r="B40" t="s">
        <v>247</v>
      </c>
      <c r="C40" t="s">
        <v>5</v>
      </c>
      <c r="E40" t="s">
        <v>252</v>
      </c>
      <c r="F40" s="1">
        <v>43452</v>
      </c>
      <c r="G40">
        <v>700</v>
      </c>
      <c r="H40" t="s">
        <v>202</v>
      </c>
    </row>
    <row r="41" spans="1:9" x14ac:dyDescent="0.3">
      <c r="A41">
        <v>104</v>
      </c>
      <c r="B41" t="s">
        <v>183</v>
      </c>
      <c r="C41" t="s">
        <v>5</v>
      </c>
      <c r="E41" t="s">
        <v>204</v>
      </c>
      <c r="F41" s="1">
        <v>43472</v>
      </c>
      <c r="G41">
        <v>90</v>
      </c>
      <c r="H41" t="s">
        <v>202</v>
      </c>
    </row>
    <row r="42" spans="1:9" x14ac:dyDescent="0.3">
      <c r="A42">
        <v>104</v>
      </c>
      <c r="B42" t="s">
        <v>183</v>
      </c>
      <c r="C42" t="s">
        <v>5</v>
      </c>
      <c r="E42" t="s">
        <v>205</v>
      </c>
      <c r="F42" s="1">
        <v>43473</v>
      </c>
      <c r="G42">
        <v>60</v>
      </c>
      <c r="H42" t="s">
        <v>202</v>
      </c>
    </row>
    <row r="43" spans="1:9" x14ac:dyDescent="0.3">
      <c r="A43">
        <v>104</v>
      </c>
      <c r="B43" t="s">
        <v>183</v>
      </c>
      <c r="C43" t="s">
        <v>5</v>
      </c>
      <c r="E43" t="s">
        <v>206</v>
      </c>
      <c r="F43" s="1">
        <v>43473</v>
      </c>
      <c r="G43">
        <v>40</v>
      </c>
      <c r="H43" t="s">
        <v>202</v>
      </c>
    </row>
    <row r="44" spans="1:9" x14ac:dyDescent="0.3">
      <c r="A44">
        <v>107</v>
      </c>
      <c r="B44" t="s">
        <v>247</v>
      </c>
      <c r="C44" t="s">
        <v>253</v>
      </c>
      <c r="E44" t="s">
        <v>248</v>
      </c>
      <c r="F44" s="1">
        <v>43485</v>
      </c>
      <c r="G44">
        <v>2</v>
      </c>
      <c r="H44" t="s">
        <v>219</v>
      </c>
      <c r="I44" t="s">
        <v>144</v>
      </c>
    </row>
    <row r="45" spans="1:9" x14ac:dyDescent="0.3">
      <c r="A45">
        <v>107</v>
      </c>
      <c r="B45" t="s">
        <v>247</v>
      </c>
      <c r="C45" t="s">
        <v>253</v>
      </c>
      <c r="E45" t="s">
        <v>252</v>
      </c>
      <c r="F45" s="1">
        <v>43485</v>
      </c>
      <c r="G45">
        <v>2.5</v>
      </c>
      <c r="H45" t="s">
        <v>219</v>
      </c>
      <c r="I45" t="s">
        <v>144</v>
      </c>
    </row>
    <row r="46" spans="1:9" x14ac:dyDescent="0.3">
      <c r="A46">
        <v>104</v>
      </c>
      <c r="B46" t="s">
        <v>183</v>
      </c>
      <c r="C46" t="s">
        <v>217</v>
      </c>
      <c r="D46" t="s">
        <v>229</v>
      </c>
      <c r="E46" t="s">
        <v>204</v>
      </c>
      <c r="F46" s="1">
        <v>43502</v>
      </c>
      <c r="G46">
        <v>10</v>
      </c>
      <c r="H46" t="s">
        <v>219</v>
      </c>
      <c r="I46" t="s">
        <v>160</v>
      </c>
    </row>
    <row r="47" spans="1:9" x14ac:dyDescent="0.3">
      <c r="A47">
        <v>104</v>
      </c>
      <c r="B47" t="s">
        <v>183</v>
      </c>
      <c r="C47" t="s">
        <v>217</v>
      </c>
      <c r="D47" t="s">
        <v>229</v>
      </c>
      <c r="E47" t="s">
        <v>205</v>
      </c>
      <c r="F47" s="1">
        <v>43502</v>
      </c>
      <c r="G47">
        <v>5</v>
      </c>
      <c r="H47" t="s">
        <v>219</v>
      </c>
      <c r="I47" t="s">
        <v>160</v>
      </c>
    </row>
    <row r="48" spans="1:9" x14ac:dyDescent="0.3">
      <c r="A48">
        <v>104</v>
      </c>
      <c r="B48" t="s">
        <v>183</v>
      </c>
      <c r="C48" t="s">
        <v>217</v>
      </c>
      <c r="D48" t="s">
        <v>229</v>
      </c>
      <c r="E48" t="s">
        <v>206</v>
      </c>
      <c r="F48" s="1">
        <v>43502</v>
      </c>
      <c r="G48">
        <v>7</v>
      </c>
      <c r="H48" t="s">
        <v>219</v>
      </c>
      <c r="I48" t="s">
        <v>160</v>
      </c>
    </row>
    <row r="49" spans="1:9" x14ac:dyDescent="0.3">
      <c r="A49">
        <v>102</v>
      </c>
      <c r="B49" t="s">
        <v>200</v>
      </c>
      <c r="C49" t="s">
        <v>192</v>
      </c>
      <c r="E49" t="s">
        <v>203</v>
      </c>
      <c r="F49" s="1">
        <v>43649</v>
      </c>
      <c r="G49">
        <v>1</v>
      </c>
      <c r="H49" t="s">
        <v>194</v>
      </c>
    </row>
    <row r="50" spans="1:9" x14ac:dyDescent="0.3">
      <c r="A50">
        <v>102</v>
      </c>
      <c r="B50" t="s">
        <v>200</v>
      </c>
      <c r="C50" t="s">
        <v>192</v>
      </c>
      <c r="E50" t="s">
        <v>201</v>
      </c>
      <c r="F50" s="1">
        <v>43649</v>
      </c>
      <c r="G50">
        <v>1.5</v>
      </c>
      <c r="H50" t="s">
        <v>194</v>
      </c>
    </row>
    <row r="51" spans="1:9" x14ac:dyDescent="0.3">
      <c r="A51">
        <v>104</v>
      </c>
      <c r="B51" t="s">
        <v>183</v>
      </c>
      <c r="C51" t="s">
        <v>192</v>
      </c>
      <c r="E51" t="s">
        <v>48</v>
      </c>
      <c r="F51" s="1">
        <v>43649</v>
      </c>
      <c r="G51">
        <v>4</v>
      </c>
      <c r="H51" t="s">
        <v>194</v>
      </c>
    </row>
    <row r="52" spans="1:9" x14ac:dyDescent="0.3">
      <c r="A52">
        <v>107</v>
      </c>
      <c r="B52" t="s">
        <v>247</v>
      </c>
      <c r="C52" t="s">
        <v>192</v>
      </c>
      <c r="E52" t="s">
        <v>242</v>
      </c>
      <c r="F52" s="1">
        <v>43656</v>
      </c>
      <c r="G52">
        <v>6</v>
      </c>
      <c r="H52" t="s">
        <v>194</v>
      </c>
    </row>
    <row r="53" spans="1:9" x14ac:dyDescent="0.3">
      <c r="A53">
        <v>102</v>
      </c>
      <c r="B53" t="s">
        <v>200</v>
      </c>
      <c r="C53" t="s">
        <v>192</v>
      </c>
      <c r="E53" t="s">
        <v>203</v>
      </c>
      <c r="F53" s="1">
        <v>43687</v>
      </c>
      <c r="G53">
        <v>1</v>
      </c>
      <c r="H53" t="s">
        <v>194</v>
      </c>
    </row>
    <row r="54" spans="1:9" x14ac:dyDescent="0.3">
      <c r="A54">
        <v>102</v>
      </c>
      <c r="B54" t="s">
        <v>200</v>
      </c>
      <c r="C54" t="s">
        <v>192</v>
      </c>
      <c r="E54" t="s">
        <v>201</v>
      </c>
      <c r="F54" s="1">
        <v>43687</v>
      </c>
      <c r="G54">
        <v>1.5</v>
      </c>
      <c r="H54" t="s">
        <v>194</v>
      </c>
    </row>
    <row r="55" spans="1:9" x14ac:dyDescent="0.3">
      <c r="A55">
        <v>104</v>
      </c>
      <c r="B55" t="s">
        <v>183</v>
      </c>
      <c r="C55" t="s">
        <v>192</v>
      </c>
      <c r="E55" t="s">
        <v>48</v>
      </c>
      <c r="F55" s="1">
        <v>43687</v>
      </c>
      <c r="G55">
        <v>4.5</v>
      </c>
      <c r="H55" t="s">
        <v>194</v>
      </c>
    </row>
    <row r="56" spans="1:9" x14ac:dyDescent="0.3">
      <c r="A56">
        <v>107</v>
      </c>
      <c r="B56" t="s">
        <v>247</v>
      </c>
      <c r="C56" t="s">
        <v>192</v>
      </c>
      <c r="E56" t="s">
        <v>242</v>
      </c>
      <c r="F56" s="1">
        <v>43688</v>
      </c>
      <c r="G56">
        <v>7</v>
      </c>
      <c r="H56" t="s">
        <v>194</v>
      </c>
    </row>
    <row r="57" spans="1:9" x14ac:dyDescent="0.3">
      <c r="A57">
        <v>102</v>
      </c>
      <c r="B57" t="s">
        <v>200</v>
      </c>
      <c r="C57" t="s">
        <v>5</v>
      </c>
      <c r="E57" t="s">
        <v>201</v>
      </c>
      <c r="F57" s="1">
        <v>43784</v>
      </c>
      <c r="G57">
        <v>30</v>
      </c>
      <c r="H57" t="s">
        <v>202</v>
      </c>
    </row>
    <row r="58" spans="1:9" x14ac:dyDescent="0.3">
      <c r="A58">
        <v>102</v>
      </c>
      <c r="B58" t="s">
        <v>200</v>
      </c>
      <c r="C58" t="s">
        <v>5</v>
      </c>
      <c r="E58" t="s">
        <v>203</v>
      </c>
      <c r="F58" s="1">
        <v>43784</v>
      </c>
      <c r="G58">
        <v>20</v>
      </c>
      <c r="H58" t="s">
        <v>202</v>
      </c>
    </row>
    <row r="59" spans="1:9" x14ac:dyDescent="0.3">
      <c r="A59">
        <v>107</v>
      </c>
      <c r="B59" t="s">
        <v>247</v>
      </c>
      <c r="C59" t="s">
        <v>5</v>
      </c>
      <c r="E59" t="s">
        <v>248</v>
      </c>
      <c r="F59" s="1">
        <v>43815</v>
      </c>
      <c r="G59">
        <v>500</v>
      </c>
      <c r="H59" t="s">
        <v>202</v>
      </c>
    </row>
    <row r="60" spans="1:9" x14ac:dyDescent="0.3">
      <c r="A60">
        <v>107</v>
      </c>
      <c r="B60" t="s">
        <v>247</v>
      </c>
      <c r="C60" t="s">
        <v>5</v>
      </c>
      <c r="E60" t="s">
        <v>252</v>
      </c>
      <c r="F60" s="1">
        <v>43817</v>
      </c>
      <c r="G60">
        <v>700</v>
      </c>
      <c r="H60" t="s">
        <v>202</v>
      </c>
    </row>
    <row r="61" spans="1:9" x14ac:dyDescent="0.3">
      <c r="A61">
        <v>107</v>
      </c>
      <c r="B61" t="s">
        <v>247</v>
      </c>
      <c r="C61" t="s">
        <v>253</v>
      </c>
      <c r="E61" t="s">
        <v>248</v>
      </c>
      <c r="F61" s="1">
        <v>43850</v>
      </c>
      <c r="G61">
        <v>2</v>
      </c>
      <c r="H61" t="s">
        <v>219</v>
      </c>
      <c r="I61" t="s">
        <v>144</v>
      </c>
    </row>
    <row r="62" spans="1:9" x14ac:dyDescent="0.3">
      <c r="A62">
        <v>107</v>
      </c>
      <c r="B62" t="s">
        <v>247</v>
      </c>
      <c r="C62" t="s">
        <v>253</v>
      </c>
      <c r="E62" t="s">
        <v>252</v>
      </c>
      <c r="F62" s="1">
        <v>43850</v>
      </c>
      <c r="G62">
        <v>2.5</v>
      </c>
      <c r="H62" t="s">
        <v>219</v>
      </c>
      <c r="I62" t="s">
        <v>144</v>
      </c>
    </row>
    <row r="63" spans="1:9" x14ac:dyDescent="0.3">
      <c r="A63">
        <v>106</v>
      </c>
      <c r="B63" t="s">
        <v>221</v>
      </c>
      <c r="C63" t="s">
        <v>215</v>
      </c>
      <c r="E63" t="s">
        <v>222</v>
      </c>
      <c r="F63" s="1">
        <v>43902</v>
      </c>
      <c r="G63">
        <v>0.9</v>
      </c>
      <c r="H63" t="s">
        <v>219</v>
      </c>
    </row>
    <row r="64" spans="1:9" x14ac:dyDescent="0.3">
      <c r="A64">
        <v>103</v>
      </c>
      <c r="B64" t="s">
        <v>182</v>
      </c>
      <c r="C64" t="s">
        <v>217</v>
      </c>
      <c r="D64" t="s">
        <v>229</v>
      </c>
      <c r="F64" s="1">
        <v>43920</v>
      </c>
      <c r="G64">
        <v>600</v>
      </c>
      <c r="H64" t="s">
        <v>219</v>
      </c>
      <c r="I64" t="s">
        <v>173</v>
      </c>
    </row>
    <row r="65" spans="1:8" x14ac:dyDescent="0.3">
      <c r="A65">
        <v>103</v>
      </c>
      <c r="B65" t="s">
        <v>182</v>
      </c>
      <c r="C65" t="s">
        <v>215</v>
      </c>
      <c r="E65" t="s">
        <v>240</v>
      </c>
      <c r="F65" s="1">
        <v>43926</v>
      </c>
      <c r="G65">
        <v>1.2</v>
      </c>
      <c r="H65" t="s">
        <v>180</v>
      </c>
    </row>
    <row r="66" spans="1:8" x14ac:dyDescent="0.3">
      <c r="A66">
        <v>106</v>
      </c>
      <c r="B66" t="s">
        <v>221</v>
      </c>
      <c r="C66" t="s">
        <v>7</v>
      </c>
      <c r="E66" t="s">
        <v>222</v>
      </c>
      <c r="F66" s="1">
        <v>43956</v>
      </c>
      <c r="G66">
        <v>2200</v>
      </c>
      <c r="H66" t="s">
        <v>219</v>
      </c>
    </row>
    <row r="67" spans="1:8" x14ac:dyDescent="0.3">
      <c r="A67">
        <v>106</v>
      </c>
      <c r="B67" t="s">
        <v>221</v>
      </c>
      <c r="C67" t="s">
        <v>7</v>
      </c>
      <c r="E67" t="s">
        <v>222</v>
      </c>
      <c r="F67" s="1">
        <v>43966</v>
      </c>
      <c r="G67">
        <v>1400</v>
      </c>
      <c r="H67" t="s">
        <v>219</v>
      </c>
    </row>
    <row r="68" spans="1:8" x14ac:dyDescent="0.3">
      <c r="A68">
        <v>106</v>
      </c>
      <c r="B68" t="s">
        <v>221</v>
      </c>
      <c r="C68" t="s">
        <v>215</v>
      </c>
      <c r="E68" t="s">
        <v>223</v>
      </c>
      <c r="F68" s="1">
        <v>43984</v>
      </c>
      <c r="G68">
        <v>0.6</v>
      </c>
      <c r="H68" t="s">
        <v>219</v>
      </c>
    </row>
    <row r="69" spans="1:8" x14ac:dyDescent="0.3">
      <c r="A69">
        <v>102</v>
      </c>
      <c r="B69" t="s">
        <v>200</v>
      </c>
      <c r="C69" t="s">
        <v>192</v>
      </c>
      <c r="E69" t="s">
        <v>203</v>
      </c>
      <c r="F69" s="1">
        <v>44015</v>
      </c>
      <c r="G69">
        <v>1</v>
      </c>
      <c r="H69" t="s">
        <v>194</v>
      </c>
    </row>
    <row r="70" spans="1:8" x14ac:dyDescent="0.3">
      <c r="A70">
        <v>102</v>
      </c>
      <c r="B70" t="s">
        <v>200</v>
      </c>
      <c r="C70" t="s">
        <v>192</v>
      </c>
      <c r="E70" t="s">
        <v>201</v>
      </c>
      <c r="F70" s="1">
        <v>44015</v>
      </c>
      <c r="G70">
        <v>1.5</v>
      </c>
      <c r="H70" t="s">
        <v>194</v>
      </c>
    </row>
    <row r="71" spans="1:8" x14ac:dyDescent="0.3">
      <c r="A71">
        <v>107</v>
      </c>
      <c r="B71" t="s">
        <v>247</v>
      </c>
      <c r="C71" t="s">
        <v>192</v>
      </c>
      <c r="E71" t="s">
        <v>242</v>
      </c>
      <c r="F71" s="1">
        <v>44022</v>
      </c>
      <c r="G71">
        <v>6</v>
      </c>
      <c r="H71" t="s">
        <v>194</v>
      </c>
    </row>
    <row r="72" spans="1:8" x14ac:dyDescent="0.3">
      <c r="A72">
        <v>103</v>
      </c>
      <c r="B72" t="s">
        <v>182</v>
      </c>
      <c r="C72" t="s">
        <v>192</v>
      </c>
      <c r="E72" t="s">
        <v>240</v>
      </c>
      <c r="F72" s="1">
        <v>44024</v>
      </c>
      <c r="G72">
        <v>15</v>
      </c>
      <c r="H72" t="s">
        <v>194</v>
      </c>
    </row>
    <row r="73" spans="1:8" x14ac:dyDescent="0.3">
      <c r="A73">
        <v>106</v>
      </c>
      <c r="B73" t="s">
        <v>221</v>
      </c>
      <c r="C73" t="s">
        <v>192</v>
      </c>
      <c r="E73" t="s">
        <v>223</v>
      </c>
      <c r="F73" s="1">
        <v>44027</v>
      </c>
      <c r="G73">
        <v>2.5</v>
      </c>
      <c r="H73" t="s">
        <v>194</v>
      </c>
    </row>
    <row r="74" spans="1:8" x14ac:dyDescent="0.3">
      <c r="A74">
        <v>103</v>
      </c>
      <c r="B74" t="s">
        <v>182</v>
      </c>
      <c r="C74" t="s">
        <v>192</v>
      </c>
      <c r="E74" t="s">
        <v>240</v>
      </c>
      <c r="F74" s="1">
        <v>44040</v>
      </c>
      <c r="G74">
        <v>15</v>
      </c>
      <c r="H74" t="s">
        <v>194</v>
      </c>
    </row>
    <row r="75" spans="1:8" x14ac:dyDescent="0.3">
      <c r="A75">
        <v>102</v>
      </c>
      <c r="B75" t="s">
        <v>200</v>
      </c>
      <c r="C75" t="s">
        <v>192</v>
      </c>
      <c r="E75" t="s">
        <v>203</v>
      </c>
      <c r="F75" s="1">
        <v>44053</v>
      </c>
      <c r="G75">
        <v>1</v>
      </c>
      <c r="H75" t="s">
        <v>194</v>
      </c>
    </row>
    <row r="76" spans="1:8" x14ac:dyDescent="0.3">
      <c r="A76">
        <v>102</v>
      </c>
      <c r="B76" t="s">
        <v>200</v>
      </c>
      <c r="C76" t="s">
        <v>192</v>
      </c>
      <c r="E76" t="s">
        <v>201</v>
      </c>
      <c r="F76" s="1">
        <v>44053</v>
      </c>
      <c r="G76">
        <v>1.5</v>
      </c>
      <c r="H76" t="s">
        <v>194</v>
      </c>
    </row>
    <row r="77" spans="1:8" x14ac:dyDescent="0.3">
      <c r="A77">
        <v>103</v>
      </c>
      <c r="B77" t="s">
        <v>182</v>
      </c>
      <c r="C77" t="s">
        <v>192</v>
      </c>
      <c r="E77" t="s">
        <v>240</v>
      </c>
      <c r="F77" s="1">
        <v>44053</v>
      </c>
      <c r="G77">
        <v>15</v>
      </c>
      <c r="H77" t="s">
        <v>194</v>
      </c>
    </row>
    <row r="78" spans="1:8" x14ac:dyDescent="0.3">
      <c r="A78">
        <v>107</v>
      </c>
      <c r="B78" t="s">
        <v>247</v>
      </c>
      <c r="C78" t="s">
        <v>192</v>
      </c>
      <c r="E78" t="s">
        <v>242</v>
      </c>
      <c r="F78" s="1">
        <v>44054</v>
      </c>
      <c r="G78">
        <v>7</v>
      </c>
      <c r="H78" t="s">
        <v>194</v>
      </c>
    </row>
    <row r="79" spans="1:8" x14ac:dyDescent="0.3">
      <c r="A79">
        <v>106</v>
      </c>
      <c r="B79" t="s">
        <v>221</v>
      </c>
      <c r="C79" t="s">
        <v>192</v>
      </c>
      <c r="E79" t="s">
        <v>223</v>
      </c>
      <c r="F79" s="1">
        <v>44055</v>
      </c>
      <c r="G79">
        <v>3.5</v>
      </c>
      <c r="H79" t="s">
        <v>194</v>
      </c>
    </row>
    <row r="80" spans="1:8" x14ac:dyDescent="0.3">
      <c r="A80">
        <v>103</v>
      </c>
      <c r="B80" t="s">
        <v>182</v>
      </c>
      <c r="C80" t="s">
        <v>7</v>
      </c>
      <c r="E80" t="s">
        <v>240</v>
      </c>
      <c r="F80" s="1">
        <v>44063</v>
      </c>
      <c r="G80">
        <v>3300</v>
      </c>
      <c r="H80" t="s">
        <v>219</v>
      </c>
    </row>
    <row r="81" spans="1:9" x14ac:dyDescent="0.3">
      <c r="A81">
        <v>106</v>
      </c>
      <c r="B81" t="s">
        <v>221</v>
      </c>
      <c r="C81" t="s">
        <v>7</v>
      </c>
      <c r="E81" t="s">
        <v>223</v>
      </c>
      <c r="F81" s="1">
        <v>44071</v>
      </c>
      <c r="G81">
        <v>600</v>
      </c>
      <c r="H81" t="s">
        <v>219</v>
      </c>
    </row>
    <row r="82" spans="1:9" x14ac:dyDescent="0.3">
      <c r="A82">
        <v>106</v>
      </c>
      <c r="B82" t="s">
        <v>221</v>
      </c>
      <c r="C82" t="s">
        <v>7</v>
      </c>
      <c r="E82" t="s">
        <v>223</v>
      </c>
      <c r="F82" s="1">
        <v>44081</v>
      </c>
      <c r="G82">
        <v>1800</v>
      </c>
      <c r="H82" t="s">
        <v>219</v>
      </c>
    </row>
    <row r="83" spans="1:9" x14ac:dyDescent="0.3">
      <c r="A83">
        <v>106</v>
      </c>
      <c r="B83" t="s">
        <v>221</v>
      </c>
      <c r="C83" t="s">
        <v>215</v>
      </c>
      <c r="E83" t="s">
        <v>228</v>
      </c>
      <c r="F83" s="1">
        <v>44094</v>
      </c>
      <c r="G83">
        <v>0.6</v>
      </c>
      <c r="H83" t="s">
        <v>219</v>
      </c>
    </row>
    <row r="84" spans="1:9" x14ac:dyDescent="0.3">
      <c r="A84">
        <v>101</v>
      </c>
      <c r="B84" t="s">
        <v>179</v>
      </c>
      <c r="C84" t="s">
        <v>215</v>
      </c>
      <c r="E84" t="s">
        <v>207</v>
      </c>
      <c r="F84" s="1">
        <v>44114</v>
      </c>
      <c r="G84">
        <v>36</v>
      </c>
      <c r="H84" t="s">
        <v>219</v>
      </c>
    </row>
    <row r="85" spans="1:9" x14ac:dyDescent="0.3">
      <c r="A85">
        <v>103</v>
      </c>
      <c r="B85" t="s">
        <v>182</v>
      </c>
      <c r="C85" t="s">
        <v>215</v>
      </c>
      <c r="E85" t="s">
        <v>207</v>
      </c>
      <c r="F85" s="1">
        <v>44116</v>
      </c>
      <c r="G85">
        <v>1.3</v>
      </c>
      <c r="H85" t="s">
        <v>180</v>
      </c>
    </row>
    <row r="86" spans="1:9" x14ac:dyDescent="0.3">
      <c r="A86">
        <v>102</v>
      </c>
      <c r="B86" t="s">
        <v>200</v>
      </c>
      <c r="C86" t="s">
        <v>5</v>
      </c>
      <c r="E86" t="s">
        <v>201</v>
      </c>
      <c r="F86" s="1">
        <v>44145</v>
      </c>
      <c r="G86">
        <v>30</v>
      </c>
      <c r="H86" t="s">
        <v>202</v>
      </c>
    </row>
    <row r="87" spans="1:9" x14ac:dyDescent="0.3">
      <c r="A87">
        <v>102</v>
      </c>
      <c r="B87" t="s">
        <v>200</v>
      </c>
      <c r="C87" t="s">
        <v>5</v>
      </c>
      <c r="E87" t="s">
        <v>203</v>
      </c>
      <c r="F87" s="1">
        <v>44145</v>
      </c>
      <c r="G87">
        <v>20</v>
      </c>
      <c r="H87" t="s">
        <v>202</v>
      </c>
    </row>
    <row r="88" spans="1:9" x14ac:dyDescent="0.3">
      <c r="A88">
        <v>106</v>
      </c>
      <c r="B88" t="s">
        <v>221</v>
      </c>
      <c r="C88" t="s">
        <v>7</v>
      </c>
      <c r="E88" t="s">
        <v>228</v>
      </c>
      <c r="F88" s="1">
        <v>44150</v>
      </c>
      <c r="G88">
        <v>600</v>
      </c>
      <c r="H88" t="s">
        <v>219</v>
      </c>
    </row>
    <row r="89" spans="1:9" x14ac:dyDescent="0.3">
      <c r="A89">
        <v>104</v>
      </c>
      <c r="B89" t="s">
        <v>183</v>
      </c>
      <c r="C89" t="s">
        <v>5</v>
      </c>
      <c r="E89" t="s">
        <v>206</v>
      </c>
      <c r="F89" s="1">
        <v>44170</v>
      </c>
      <c r="G89">
        <v>70</v>
      </c>
      <c r="H89" t="s">
        <v>202</v>
      </c>
    </row>
    <row r="90" spans="1:9" x14ac:dyDescent="0.3">
      <c r="A90">
        <v>104</v>
      </c>
      <c r="B90" t="s">
        <v>183</v>
      </c>
      <c r="C90" t="s">
        <v>5</v>
      </c>
      <c r="E90" t="s">
        <v>204</v>
      </c>
      <c r="F90" s="1">
        <v>44170</v>
      </c>
      <c r="G90">
        <v>50</v>
      </c>
      <c r="H90" t="s">
        <v>202</v>
      </c>
    </row>
    <row r="91" spans="1:9" x14ac:dyDescent="0.3">
      <c r="A91">
        <v>102</v>
      </c>
      <c r="B91" t="s">
        <v>200</v>
      </c>
      <c r="C91" t="s">
        <v>217</v>
      </c>
      <c r="D91" t="s">
        <v>229</v>
      </c>
      <c r="E91" t="s">
        <v>201</v>
      </c>
      <c r="F91" s="1">
        <v>44175</v>
      </c>
      <c r="G91">
        <v>10</v>
      </c>
      <c r="H91" t="s">
        <v>219</v>
      </c>
      <c r="I91" t="s">
        <v>153</v>
      </c>
    </row>
    <row r="92" spans="1:9" x14ac:dyDescent="0.3">
      <c r="A92">
        <v>102</v>
      </c>
      <c r="B92" t="s">
        <v>200</v>
      </c>
      <c r="C92" t="s">
        <v>217</v>
      </c>
      <c r="D92" t="s">
        <v>229</v>
      </c>
      <c r="E92" t="s">
        <v>203</v>
      </c>
      <c r="F92" s="1">
        <v>44175</v>
      </c>
      <c r="G92">
        <v>7</v>
      </c>
      <c r="H92" t="s">
        <v>219</v>
      </c>
      <c r="I92" t="s">
        <v>153</v>
      </c>
    </row>
    <row r="93" spans="1:9" x14ac:dyDescent="0.3">
      <c r="A93">
        <v>104</v>
      </c>
      <c r="B93" t="s">
        <v>183</v>
      </c>
      <c r="C93" t="s">
        <v>5</v>
      </c>
      <c r="E93" t="s">
        <v>204</v>
      </c>
      <c r="F93" s="1">
        <v>44180</v>
      </c>
      <c r="G93">
        <v>40</v>
      </c>
      <c r="H93" t="s">
        <v>202</v>
      </c>
    </row>
    <row r="94" spans="1:9" x14ac:dyDescent="0.3">
      <c r="A94">
        <v>104</v>
      </c>
      <c r="B94" t="s">
        <v>183</v>
      </c>
      <c r="C94" t="s">
        <v>5</v>
      </c>
      <c r="E94" t="s">
        <v>205</v>
      </c>
      <c r="F94" s="1">
        <v>44180</v>
      </c>
      <c r="G94">
        <v>60</v>
      </c>
      <c r="H94" t="s">
        <v>202</v>
      </c>
    </row>
    <row r="95" spans="1:9" x14ac:dyDescent="0.3">
      <c r="A95">
        <v>107</v>
      </c>
      <c r="B95" t="s">
        <v>247</v>
      </c>
      <c r="C95" t="s">
        <v>5</v>
      </c>
      <c r="E95" t="s">
        <v>248</v>
      </c>
      <c r="F95" s="1">
        <v>44181</v>
      </c>
      <c r="G95">
        <v>500</v>
      </c>
      <c r="H95" t="s">
        <v>202</v>
      </c>
    </row>
    <row r="96" spans="1:9" x14ac:dyDescent="0.3">
      <c r="A96">
        <v>106</v>
      </c>
      <c r="B96" t="s">
        <v>221</v>
      </c>
      <c r="C96" t="s">
        <v>7</v>
      </c>
      <c r="E96" t="s">
        <v>228</v>
      </c>
      <c r="F96" s="1">
        <v>44183</v>
      </c>
      <c r="G96">
        <v>2500</v>
      </c>
      <c r="H96" t="s">
        <v>219</v>
      </c>
    </row>
    <row r="97" spans="1:9" x14ac:dyDescent="0.3">
      <c r="A97">
        <v>107</v>
      </c>
      <c r="B97" t="s">
        <v>247</v>
      </c>
      <c r="C97" t="s">
        <v>5</v>
      </c>
      <c r="E97" t="s">
        <v>252</v>
      </c>
      <c r="F97" s="1">
        <v>44183</v>
      </c>
      <c r="G97">
        <v>700</v>
      </c>
      <c r="H97" t="s">
        <v>202</v>
      </c>
    </row>
    <row r="98" spans="1:9" x14ac:dyDescent="0.3">
      <c r="A98">
        <v>106</v>
      </c>
      <c r="B98" t="s">
        <v>221</v>
      </c>
      <c r="C98" t="s">
        <v>7</v>
      </c>
      <c r="E98" t="s">
        <v>228</v>
      </c>
      <c r="F98" s="1">
        <v>44200</v>
      </c>
      <c r="G98">
        <v>2900</v>
      </c>
      <c r="H98" t="s">
        <v>219</v>
      </c>
    </row>
    <row r="99" spans="1:9" x14ac:dyDescent="0.3">
      <c r="A99">
        <v>107</v>
      </c>
      <c r="B99" t="s">
        <v>247</v>
      </c>
      <c r="C99" t="s">
        <v>253</v>
      </c>
      <c r="E99" t="s">
        <v>248</v>
      </c>
      <c r="F99" s="1">
        <v>44216</v>
      </c>
      <c r="G99">
        <v>2</v>
      </c>
      <c r="H99" t="s">
        <v>219</v>
      </c>
      <c r="I99" t="s">
        <v>144</v>
      </c>
    </row>
    <row r="100" spans="1:9" x14ac:dyDescent="0.3">
      <c r="A100">
        <v>107</v>
      </c>
      <c r="B100" t="s">
        <v>247</v>
      </c>
      <c r="C100" t="s">
        <v>253</v>
      </c>
      <c r="E100" t="s">
        <v>252</v>
      </c>
      <c r="F100" s="1">
        <v>44216</v>
      </c>
      <c r="G100">
        <v>2.5</v>
      </c>
      <c r="H100" t="s">
        <v>219</v>
      </c>
      <c r="I100" t="s">
        <v>144</v>
      </c>
    </row>
    <row r="101" spans="1:9" x14ac:dyDescent="0.3">
      <c r="A101">
        <v>106</v>
      </c>
      <c r="B101" t="s">
        <v>221</v>
      </c>
      <c r="C101" t="s">
        <v>215</v>
      </c>
      <c r="E101" t="s">
        <v>254</v>
      </c>
      <c r="F101" s="1">
        <v>44265</v>
      </c>
      <c r="G101">
        <v>0.9</v>
      </c>
      <c r="H101" t="s">
        <v>219</v>
      </c>
    </row>
    <row r="102" spans="1:9" x14ac:dyDescent="0.3">
      <c r="A102">
        <v>103</v>
      </c>
      <c r="B102" t="s">
        <v>182</v>
      </c>
      <c r="C102" t="s">
        <v>216</v>
      </c>
      <c r="E102" t="s">
        <v>207</v>
      </c>
      <c r="F102" s="1">
        <v>44269</v>
      </c>
      <c r="G102">
        <v>1.3</v>
      </c>
      <c r="H102" t="s">
        <v>180</v>
      </c>
    </row>
    <row r="103" spans="1:9" x14ac:dyDescent="0.3">
      <c r="A103">
        <v>101</v>
      </c>
      <c r="B103" t="s">
        <v>179</v>
      </c>
      <c r="C103" t="s">
        <v>216</v>
      </c>
      <c r="E103" t="s">
        <v>207</v>
      </c>
      <c r="F103" s="1">
        <v>44285</v>
      </c>
      <c r="G103">
        <v>1.3</v>
      </c>
      <c r="H103" t="s">
        <v>180</v>
      </c>
    </row>
    <row r="104" spans="1:9" x14ac:dyDescent="0.3">
      <c r="A104">
        <v>103</v>
      </c>
      <c r="B104" t="s">
        <v>182</v>
      </c>
      <c r="C104" t="s">
        <v>215</v>
      </c>
      <c r="E104" t="s">
        <v>240</v>
      </c>
      <c r="F104" s="1">
        <v>44289</v>
      </c>
      <c r="G104">
        <v>1.2</v>
      </c>
      <c r="H104" t="s">
        <v>180</v>
      </c>
    </row>
    <row r="105" spans="1:9" x14ac:dyDescent="0.3">
      <c r="A105">
        <v>101</v>
      </c>
      <c r="B105" t="s">
        <v>179</v>
      </c>
      <c r="C105" t="s">
        <v>215</v>
      </c>
      <c r="E105" t="s">
        <v>208</v>
      </c>
      <c r="F105" s="1">
        <v>44301</v>
      </c>
      <c r="G105">
        <v>30</v>
      </c>
      <c r="H105" t="s">
        <v>219</v>
      </c>
    </row>
    <row r="106" spans="1:9" x14ac:dyDescent="0.3">
      <c r="A106">
        <v>104</v>
      </c>
      <c r="B106" t="s">
        <v>183</v>
      </c>
      <c r="C106" t="s">
        <v>217</v>
      </c>
      <c r="D106" t="s">
        <v>218</v>
      </c>
      <c r="E106" t="s">
        <v>48</v>
      </c>
      <c r="F106" s="1">
        <v>44318</v>
      </c>
      <c r="G106">
        <v>10</v>
      </c>
      <c r="H106" t="s">
        <v>219</v>
      </c>
      <c r="I106" t="s">
        <v>161</v>
      </c>
    </row>
    <row r="107" spans="1:9" x14ac:dyDescent="0.3">
      <c r="A107">
        <v>106</v>
      </c>
      <c r="B107" t="s">
        <v>221</v>
      </c>
      <c r="C107" t="s">
        <v>7</v>
      </c>
      <c r="E107" t="s">
        <v>254</v>
      </c>
      <c r="F107" s="1">
        <v>44321</v>
      </c>
      <c r="G107">
        <v>2200</v>
      </c>
      <c r="H107" t="s">
        <v>219</v>
      </c>
    </row>
    <row r="108" spans="1:9" x14ac:dyDescent="0.3">
      <c r="A108">
        <v>106</v>
      </c>
      <c r="B108" t="s">
        <v>221</v>
      </c>
      <c r="C108" t="s">
        <v>7</v>
      </c>
      <c r="E108" t="s">
        <v>254</v>
      </c>
      <c r="F108" s="1">
        <v>44331</v>
      </c>
      <c r="G108">
        <v>1400</v>
      </c>
      <c r="H108" t="s">
        <v>219</v>
      </c>
    </row>
    <row r="109" spans="1:9" x14ac:dyDescent="0.3">
      <c r="A109">
        <v>106</v>
      </c>
      <c r="B109" t="s">
        <v>221</v>
      </c>
      <c r="C109" t="s">
        <v>215</v>
      </c>
      <c r="E109" t="s">
        <v>255</v>
      </c>
      <c r="F109" s="1">
        <v>44349</v>
      </c>
      <c r="G109">
        <v>0.6</v>
      </c>
      <c r="H109" t="s">
        <v>219</v>
      </c>
    </row>
    <row r="110" spans="1:9" x14ac:dyDescent="0.3">
      <c r="A110">
        <v>106</v>
      </c>
      <c r="B110" t="s">
        <v>221</v>
      </c>
      <c r="C110" t="s">
        <v>192</v>
      </c>
      <c r="E110" t="s">
        <v>255</v>
      </c>
      <c r="F110" s="1">
        <v>44367</v>
      </c>
      <c r="G110">
        <v>3</v>
      </c>
      <c r="H110" t="s">
        <v>194</v>
      </c>
    </row>
    <row r="111" spans="1:9" x14ac:dyDescent="0.3">
      <c r="A111">
        <v>102</v>
      </c>
      <c r="B111" t="s">
        <v>200</v>
      </c>
      <c r="C111" t="s">
        <v>192</v>
      </c>
      <c r="E111" t="s">
        <v>203</v>
      </c>
      <c r="F111" s="1">
        <v>44380</v>
      </c>
      <c r="G111">
        <v>0.8</v>
      </c>
      <c r="H111" t="s">
        <v>194</v>
      </c>
    </row>
    <row r="112" spans="1:9" x14ac:dyDescent="0.3">
      <c r="A112">
        <v>102</v>
      </c>
      <c r="B112" t="s">
        <v>200</v>
      </c>
      <c r="C112" t="s">
        <v>192</v>
      </c>
      <c r="E112" t="s">
        <v>201</v>
      </c>
      <c r="F112" s="1">
        <v>44380</v>
      </c>
      <c r="G112">
        <v>1.5</v>
      </c>
      <c r="H112" t="s">
        <v>194</v>
      </c>
    </row>
    <row r="113" spans="1:8" x14ac:dyDescent="0.3">
      <c r="A113">
        <v>104</v>
      </c>
      <c r="B113" t="s">
        <v>183</v>
      </c>
      <c r="C113" t="s">
        <v>192</v>
      </c>
      <c r="E113" t="s">
        <v>48</v>
      </c>
      <c r="F113" s="1">
        <v>44382</v>
      </c>
      <c r="G113">
        <v>5</v>
      </c>
      <c r="H113" t="s">
        <v>194</v>
      </c>
    </row>
    <row r="114" spans="1:8" x14ac:dyDescent="0.3">
      <c r="A114">
        <v>106</v>
      </c>
      <c r="B114" t="s">
        <v>221</v>
      </c>
      <c r="C114" t="s">
        <v>192</v>
      </c>
      <c r="E114" t="s">
        <v>255</v>
      </c>
      <c r="F114" s="1">
        <v>44384</v>
      </c>
      <c r="G114">
        <v>3</v>
      </c>
      <c r="H114" t="s">
        <v>194</v>
      </c>
    </row>
    <row r="115" spans="1:8" x14ac:dyDescent="0.3">
      <c r="A115">
        <v>107</v>
      </c>
      <c r="B115" t="s">
        <v>247</v>
      </c>
      <c r="C115" t="s">
        <v>192</v>
      </c>
      <c r="E115" t="s">
        <v>242</v>
      </c>
      <c r="F115" s="1">
        <v>44387</v>
      </c>
      <c r="G115">
        <v>7</v>
      </c>
      <c r="H115" t="s">
        <v>194</v>
      </c>
    </row>
    <row r="116" spans="1:8" x14ac:dyDescent="0.3">
      <c r="A116">
        <v>103</v>
      </c>
      <c r="B116" t="s">
        <v>182</v>
      </c>
      <c r="C116" t="s">
        <v>192</v>
      </c>
      <c r="E116" t="s">
        <v>240</v>
      </c>
      <c r="F116" s="1">
        <v>44389</v>
      </c>
      <c r="G116">
        <v>15</v>
      </c>
      <c r="H116" t="s">
        <v>194</v>
      </c>
    </row>
    <row r="117" spans="1:8" x14ac:dyDescent="0.3">
      <c r="A117">
        <v>107</v>
      </c>
      <c r="B117" t="s">
        <v>247</v>
      </c>
      <c r="C117" t="s">
        <v>7</v>
      </c>
      <c r="E117" t="s">
        <v>248</v>
      </c>
      <c r="F117" s="1">
        <v>44392</v>
      </c>
      <c r="G117">
        <v>300</v>
      </c>
      <c r="H117" t="s">
        <v>219</v>
      </c>
    </row>
    <row r="118" spans="1:8" x14ac:dyDescent="0.3">
      <c r="A118">
        <v>107</v>
      </c>
      <c r="B118" t="s">
        <v>247</v>
      </c>
      <c r="C118" t="s">
        <v>7</v>
      </c>
      <c r="E118" t="s">
        <v>248</v>
      </c>
      <c r="F118" s="1">
        <v>44397</v>
      </c>
      <c r="G118">
        <v>400</v>
      </c>
      <c r="H118" t="s">
        <v>219</v>
      </c>
    </row>
    <row r="119" spans="1:8" x14ac:dyDescent="0.3">
      <c r="A119">
        <v>103</v>
      </c>
      <c r="B119" t="s">
        <v>182</v>
      </c>
      <c r="C119" t="s">
        <v>192</v>
      </c>
      <c r="E119" t="s">
        <v>240</v>
      </c>
      <c r="F119" s="1">
        <v>44401</v>
      </c>
      <c r="G119">
        <v>15</v>
      </c>
      <c r="H119" t="s">
        <v>194</v>
      </c>
    </row>
    <row r="120" spans="1:8" x14ac:dyDescent="0.3">
      <c r="A120">
        <v>104</v>
      </c>
      <c r="B120" t="s">
        <v>183</v>
      </c>
      <c r="C120" t="s">
        <v>192</v>
      </c>
      <c r="E120" t="s">
        <v>48</v>
      </c>
      <c r="F120" s="1">
        <v>44407</v>
      </c>
      <c r="G120">
        <v>5.5</v>
      </c>
      <c r="H120" t="s">
        <v>194</v>
      </c>
    </row>
    <row r="121" spans="1:8" x14ac:dyDescent="0.3">
      <c r="A121">
        <v>106</v>
      </c>
      <c r="B121" t="s">
        <v>221</v>
      </c>
      <c r="C121" t="s">
        <v>192</v>
      </c>
      <c r="E121" t="s">
        <v>255</v>
      </c>
      <c r="F121" s="1">
        <v>44407</v>
      </c>
      <c r="G121">
        <v>3.5</v>
      </c>
      <c r="H121" t="s">
        <v>194</v>
      </c>
    </row>
    <row r="122" spans="1:8" x14ac:dyDescent="0.3">
      <c r="A122">
        <v>103</v>
      </c>
      <c r="B122" t="s">
        <v>182</v>
      </c>
      <c r="C122" t="s">
        <v>192</v>
      </c>
      <c r="E122" t="s">
        <v>240</v>
      </c>
      <c r="F122" s="1">
        <v>44415</v>
      </c>
      <c r="G122">
        <v>15</v>
      </c>
      <c r="H122" t="s">
        <v>194</v>
      </c>
    </row>
    <row r="123" spans="1:8" x14ac:dyDescent="0.3">
      <c r="A123">
        <v>102</v>
      </c>
      <c r="B123" t="s">
        <v>200</v>
      </c>
      <c r="C123" t="s">
        <v>192</v>
      </c>
      <c r="E123" t="s">
        <v>203</v>
      </c>
      <c r="F123" s="1">
        <v>44418</v>
      </c>
      <c r="G123">
        <v>0.8</v>
      </c>
      <c r="H123" t="s">
        <v>194</v>
      </c>
    </row>
    <row r="124" spans="1:8" x14ac:dyDescent="0.3">
      <c r="A124">
        <v>102</v>
      </c>
      <c r="B124" t="s">
        <v>200</v>
      </c>
      <c r="C124" t="s">
        <v>192</v>
      </c>
      <c r="E124" t="s">
        <v>201</v>
      </c>
      <c r="F124" s="1">
        <v>44418</v>
      </c>
      <c r="G124">
        <v>1.5</v>
      </c>
      <c r="H124" t="s">
        <v>194</v>
      </c>
    </row>
    <row r="125" spans="1:8" x14ac:dyDescent="0.3">
      <c r="A125">
        <v>101</v>
      </c>
      <c r="B125" t="s">
        <v>179</v>
      </c>
      <c r="C125" t="s">
        <v>7</v>
      </c>
      <c r="E125" t="s">
        <v>208</v>
      </c>
      <c r="F125" s="1">
        <v>44420</v>
      </c>
      <c r="G125">
        <v>3300</v>
      </c>
      <c r="H125" t="s">
        <v>219</v>
      </c>
    </row>
    <row r="126" spans="1:8" x14ac:dyDescent="0.3">
      <c r="A126">
        <v>106</v>
      </c>
      <c r="B126" t="s">
        <v>221</v>
      </c>
      <c r="C126" t="s">
        <v>192</v>
      </c>
      <c r="E126" t="s">
        <v>255</v>
      </c>
      <c r="F126" s="1">
        <v>44425</v>
      </c>
      <c r="G126">
        <v>3</v>
      </c>
      <c r="H126" t="s">
        <v>194</v>
      </c>
    </row>
    <row r="127" spans="1:8" x14ac:dyDescent="0.3">
      <c r="A127">
        <v>104</v>
      </c>
      <c r="B127" t="s">
        <v>183</v>
      </c>
      <c r="C127" t="s">
        <v>7</v>
      </c>
      <c r="E127" t="s">
        <v>206</v>
      </c>
      <c r="F127" s="1">
        <v>44432</v>
      </c>
      <c r="G127">
        <v>900</v>
      </c>
      <c r="H127" t="s">
        <v>219</v>
      </c>
    </row>
    <row r="128" spans="1:8" x14ac:dyDescent="0.3">
      <c r="A128">
        <v>103</v>
      </c>
      <c r="B128" t="s">
        <v>182</v>
      </c>
      <c r="C128" t="s">
        <v>7</v>
      </c>
      <c r="E128" t="s">
        <v>240</v>
      </c>
      <c r="F128" s="1">
        <v>44433</v>
      </c>
      <c r="G128">
        <v>3300</v>
      </c>
      <c r="H128" t="s">
        <v>219</v>
      </c>
    </row>
    <row r="129" spans="1:8" x14ac:dyDescent="0.3">
      <c r="A129">
        <v>106</v>
      </c>
      <c r="B129" t="s">
        <v>221</v>
      </c>
      <c r="C129" t="s">
        <v>7</v>
      </c>
      <c r="E129" t="s">
        <v>255</v>
      </c>
      <c r="F129" s="1">
        <v>44436</v>
      </c>
      <c r="G129">
        <v>600</v>
      </c>
      <c r="H129" t="s">
        <v>219</v>
      </c>
    </row>
    <row r="130" spans="1:8" x14ac:dyDescent="0.3">
      <c r="A130">
        <v>104</v>
      </c>
      <c r="B130" t="s">
        <v>183</v>
      </c>
      <c r="C130" t="s">
        <v>7</v>
      </c>
      <c r="E130" t="s">
        <v>206</v>
      </c>
      <c r="F130" s="1">
        <v>44444</v>
      </c>
      <c r="G130">
        <v>800</v>
      </c>
      <c r="H130" t="s">
        <v>219</v>
      </c>
    </row>
    <row r="131" spans="1:8" x14ac:dyDescent="0.3">
      <c r="A131">
        <v>106</v>
      </c>
      <c r="B131" t="s">
        <v>221</v>
      </c>
      <c r="C131" t="s">
        <v>7</v>
      </c>
      <c r="E131" t="s">
        <v>255</v>
      </c>
      <c r="F131" s="1">
        <v>44446</v>
      </c>
      <c r="G131">
        <v>1800</v>
      </c>
      <c r="H131" t="s">
        <v>219</v>
      </c>
    </row>
    <row r="132" spans="1:8" x14ac:dyDescent="0.3">
      <c r="A132">
        <v>104</v>
      </c>
      <c r="B132" t="s">
        <v>183</v>
      </c>
      <c r="C132" t="s">
        <v>7</v>
      </c>
      <c r="E132" t="s">
        <v>204</v>
      </c>
      <c r="F132" s="1">
        <v>44451</v>
      </c>
      <c r="G132">
        <v>800</v>
      </c>
      <c r="H132" t="s">
        <v>219</v>
      </c>
    </row>
    <row r="133" spans="1:8" x14ac:dyDescent="0.3">
      <c r="A133">
        <v>106</v>
      </c>
      <c r="B133" t="s">
        <v>221</v>
      </c>
      <c r="C133" t="s">
        <v>215</v>
      </c>
      <c r="E133" t="s">
        <v>228</v>
      </c>
      <c r="F133" s="1">
        <v>44459</v>
      </c>
      <c r="G133">
        <v>0.6</v>
      </c>
      <c r="H133" t="s">
        <v>219</v>
      </c>
    </row>
    <row r="134" spans="1:8" x14ac:dyDescent="0.3">
      <c r="A134">
        <v>104</v>
      </c>
      <c r="B134" t="s">
        <v>183</v>
      </c>
      <c r="C134" t="s">
        <v>7</v>
      </c>
      <c r="E134" t="s">
        <v>204</v>
      </c>
      <c r="F134" s="1">
        <v>44462</v>
      </c>
      <c r="G134">
        <v>1200</v>
      </c>
      <c r="H134" t="s">
        <v>219</v>
      </c>
    </row>
    <row r="135" spans="1:8" x14ac:dyDescent="0.3">
      <c r="A135">
        <v>101</v>
      </c>
      <c r="B135" t="s">
        <v>179</v>
      </c>
      <c r="C135" t="s">
        <v>215</v>
      </c>
      <c r="E135" t="s">
        <v>207</v>
      </c>
      <c r="F135" s="1">
        <v>44472</v>
      </c>
      <c r="G135">
        <v>36</v>
      </c>
    </row>
    <row r="136" spans="1:8" x14ac:dyDescent="0.3">
      <c r="A136">
        <v>103</v>
      </c>
      <c r="B136" t="s">
        <v>182</v>
      </c>
      <c r="C136" t="s">
        <v>215</v>
      </c>
      <c r="E136" t="s">
        <v>207</v>
      </c>
      <c r="F136" s="1">
        <v>44475</v>
      </c>
      <c r="G136">
        <v>1.3</v>
      </c>
      <c r="H136" t="s">
        <v>180</v>
      </c>
    </row>
    <row r="137" spans="1:8" x14ac:dyDescent="0.3">
      <c r="A137">
        <v>104</v>
      </c>
      <c r="B137" t="s">
        <v>183</v>
      </c>
      <c r="C137" t="s">
        <v>7</v>
      </c>
      <c r="E137" t="s">
        <v>205</v>
      </c>
      <c r="F137" s="1">
        <v>44481</v>
      </c>
      <c r="G137">
        <v>950</v>
      </c>
      <c r="H137" t="s">
        <v>219</v>
      </c>
    </row>
    <row r="138" spans="1:8" x14ac:dyDescent="0.3">
      <c r="A138">
        <v>104</v>
      </c>
      <c r="B138" t="s">
        <v>183</v>
      </c>
      <c r="C138" t="s">
        <v>7</v>
      </c>
      <c r="E138" t="s">
        <v>205</v>
      </c>
      <c r="F138" s="1">
        <v>44503</v>
      </c>
      <c r="G138">
        <v>750</v>
      </c>
      <c r="H138" t="s">
        <v>219</v>
      </c>
    </row>
    <row r="139" spans="1:8" x14ac:dyDescent="0.3">
      <c r="A139">
        <v>102</v>
      </c>
      <c r="B139" t="s">
        <v>200</v>
      </c>
      <c r="C139" t="s">
        <v>7</v>
      </c>
      <c r="E139" t="s">
        <v>201</v>
      </c>
      <c r="F139" s="1">
        <v>44510</v>
      </c>
      <c r="G139">
        <v>210</v>
      </c>
      <c r="H139" t="s">
        <v>219</v>
      </c>
    </row>
    <row r="140" spans="1:8" x14ac:dyDescent="0.3">
      <c r="A140">
        <v>102</v>
      </c>
      <c r="B140" t="s">
        <v>200</v>
      </c>
      <c r="C140" t="s">
        <v>7</v>
      </c>
      <c r="E140" t="s">
        <v>203</v>
      </c>
      <c r="F140" s="1">
        <v>44510</v>
      </c>
      <c r="G140">
        <v>120</v>
      </c>
      <c r="H140" t="s">
        <v>219</v>
      </c>
    </row>
    <row r="141" spans="1:8" x14ac:dyDescent="0.3">
      <c r="A141">
        <v>106</v>
      </c>
      <c r="B141" t="s">
        <v>221</v>
      </c>
      <c r="C141" t="s">
        <v>7</v>
      </c>
      <c r="E141" t="s">
        <v>228</v>
      </c>
      <c r="F141" s="1">
        <v>44515</v>
      </c>
      <c r="G141">
        <v>600</v>
      </c>
      <c r="H141" t="s">
        <v>219</v>
      </c>
    </row>
    <row r="142" spans="1:8" x14ac:dyDescent="0.3">
      <c r="A142">
        <v>102</v>
      </c>
      <c r="B142" t="s">
        <v>200</v>
      </c>
      <c r="C142" t="s">
        <v>5</v>
      </c>
      <c r="E142" t="s">
        <v>201</v>
      </c>
      <c r="F142" s="1">
        <v>44517</v>
      </c>
      <c r="G142">
        <v>30</v>
      </c>
      <c r="H142" t="s">
        <v>202</v>
      </c>
    </row>
    <row r="143" spans="1:8" x14ac:dyDescent="0.3">
      <c r="A143">
        <v>102</v>
      </c>
      <c r="B143" t="s">
        <v>200</v>
      </c>
      <c r="C143" t="s">
        <v>5</v>
      </c>
      <c r="E143" t="s">
        <v>203</v>
      </c>
      <c r="F143" s="1">
        <v>44517</v>
      </c>
      <c r="G143">
        <v>20</v>
      </c>
      <c r="H143" t="s">
        <v>202</v>
      </c>
    </row>
    <row r="144" spans="1:8" x14ac:dyDescent="0.3">
      <c r="A144">
        <v>104</v>
      </c>
      <c r="B144" t="s">
        <v>183</v>
      </c>
      <c r="C144" t="s">
        <v>5</v>
      </c>
      <c r="E144" t="s">
        <v>206</v>
      </c>
      <c r="F144" s="1">
        <v>44528</v>
      </c>
      <c r="G144">
        <v>70</v>
      </c>
      <c r="H144" t="s">
        <v>202</v>
      </c>
    </row>
    <row r="145" spans="1:9" x14ac:dyDescent="0.3">
      <c r="A145">
        <v>104</v>
      </c>
      <c r="B145" t="s">
        <v>183</v>
      </c>
      <c r="C145" t="s">
        <v>5</v>
      </c>
      <c r="E145" t="s">
        <v>204</v>
      </c>
      <c r="F145" s="1">
        <v>44533</v>
      </c>
      <c r="G145">
        <v>90</v>
      </c>
      <c r="H145" t="s">
        <v>202</v>
      </c>
    </row>
    <row r="146" spans="1:9" x14ac:dyDescent="0.3">
      <c r="A146">
        <v>107</v>
      </c>
      <c r="B146" t="s">
        <v>247</v>
      </c>
      <c r="C146" t="s">
        <v>5</v>
      </c>
      <c r="E146" t="s">
        <v>248</v>
      </c>
      <c r="F146" s="1">
        <v>44546</v>
      </c>
      <c r="G146">
        <v>500</v>
      </c>
      <c r="H146" t="s">
        <v>202</v>
      </c>
    </row>
    <row r="147" spans="1:9" x14ac:dyDescent="0.3">
      <c r="A147">
        <v>104</v>
      </c>
      <c r="B147" t="s">
        <v>183</v>
      </c>
      <c r="C147" t="s">
        <v>5</v>
      </c>
      <c r="E147" t="s">
        <v>205</v>
      </c>
      <c r="F147" s="1">
        <v>44548</v>
      </c>
      <c r="G147">
        <v>60</v>
      </c>
      <c r="H147" t="s">
        <v>202</v>
      </c>
    </row>
    <row r="148" spans="1:9" x14ac:dyDescent="0.3">
      <c r="A148">
        <v>106</v>
      </c>
      <c r="B148" t="s">
        <v>221</v>
      </c>
      <c r="C148" t="s">
        <v>7</v>
      </c>
      <c r="E148" t="s">
        <v>228</v>
      </c>
      <c r="F148" s="1">
        <v>44548</v>
      </c>
      <c r="G148">
        <v>2500</v>
      </c>
      <c r="H148" t="s">
        <v>219</v>
      </c>
    </row>
    <row r="149" spans="1:9" x14ac:dyDescent="0.3">
      <c r="A149">
        <v>107</v>
      </c>
      <c r="B149" t="s">
        <v>247</v>
      </c>
      <c r="C149" t="s">
        <v>5</v>
      </c>
      <c r="E149" t="s">
        <v>252</v>
      </c>
      <c r="F149" s="1">
        <v>44548</v>
      </c>
      <c r="G149">
        <v>700</v>
      </c>
      <c r="H149" t="s">
        <v>202</v>
      </c>
    </row>
    <row r="150" spans="1:9" x14ac:dyDescent="0.3">
      <c r="A150">
        <v>106</v>
      </c>
      <c r="B150" t="s">
        <v>221</v>
      </c>
      <c r="C150" t="s">
        <v>7</v>
      </c>
      <c r="E150" t="s">
        <v>228</v>
      </c>
      <c r="F150" s="1">
        <v>44565</v>
      </c>
      <c r="G150">
        <v>2900</v>
      </c>
      <c r="H150" t="s">
        <v>219</v>
      </c>
    </row>
    <row r="151" spans="1:9" x14ac:dyDescent="0.3">
      <c r="A151">
        <v>107</v>
      </c>
      <c r="B151" t="s">
        <v>247</v>
      </c>
      <c r="C151" t="s">
        <v>253</v>
      </c>
      <c r="E151" t="s">
        <v>248</v>
      </c>
      <c r="F151" s="1">
        <v>44581</v>
      </c>
      <c r="G151">
        <v>3</v>
      </c>
      <c r="H151" t="s">
        <v>219</v>
      </c>
      <c r="I151" t="s">
        <v>144</v>
      </c>
    </row>
    <row r="152" spans="1:9" x14ac:dyDescent="0.3">
      <c r="A152">
        <v>107</v>
      </c>
      <c r="B152" t="s">
        <v>247</v>
      </c>
      <c r="C152" t="s">
        <v>253</v>
      </c>
      <c r="E152" t="s">
        <v>252</v>
      </c>
      <c r="F152" s="1">
        <v>44581</v>
      </c>
      <c r="G152">
        <v>3.5</v>
      </c>
      <c r="H152" t="s">
        <v>219</v>
      </c>
      <c r="I152" t="s">
        <v>144</v>
      </c>
    </row>
    <row r="153" spans="1:9" x14ac:dyDescent="0.3">
      <c r="A153">
        <v>106</v>
      </c>
      <c r="B153" t="s">
        <v>221</v>
      </c>
      <c r="C153" t="s">
        <v>215</v>
      </c>
      <c r="E153" t="s">
        <v>254</v>
      </c>
      <c r="F153" s="1">
        <v>44626</v>
      </c>
      <c r="G153">
        <v>0.9</v>
      </c>
      <c r="H153" t="s">
        <v>219</v>
      </c>
    </row>
    <row r="154" spans="1:9" x14ac:dyDescent="0.3">
      <c r="A154">
        <v>103</v>
      </c>
      <c r="B154" t="s">
        <v>182</v>
      </c>
      <c r="C154" t="s">
        <v>216</v>
      </c>
      <c r="E154" t="s">
        <v>207</v>
      </c>
      <c r="F154" s="1">
        <v>44639</v>
      </c>
      <c r="G154">
        <v>1.3</v>
      </c>
      <c r="H154" t="s">
        <v>180</v>
      </c>
    </row>
    <row r="155" spans="1:9" x14ac:dyDescent="0.3">
      <c r="A155">
        <v>101</v>
      </c>
      <c r="B155" t="s">
        <v>179</v>
      </c>
      <c r="C155" t="s">
        <v>216</v>
      </c>
      <c r="E155" t="s">
        <v>207</v>
      </c>
      <c r="F155" s="1">
        <v>44656</v>
      </c>
      <c r="G155">
        <v>1.3</v>
      </c>
      <c r="H155" t="s">
        <v>180</v>
      </c>
    </row>
    <row r="156" spans="1:9" x14ac:dyDescent="0.3">
      <c r="A156">
        <v>103</v>
      </c>
      <c r="B156" t="s">
        <v>182</v>
      </c>
      <c r="C156" t="s">
        <v>215</v>
      </c>
      <c r="E156" t="s">
        <v>240</v>
      </c>
      <c r="F156" s="1">
        <v>44659</v>
      </c>
      <c r="G156">
        <v>1.2</v>
      </c>
      <c r="H156" t="s">
        <v>180</v>
      </c>
    </row>
    <row r="157" spans="1:9" x14ac:dyDescent="0.3">
      <c r="A157">
        <v>101</v>
      </c>
      <c r="B157" t="s">
        <v>179</v>
      </c>
      <c r="C157" t="s">
        <v>215</v>
      </c>
      <c r="E157" t="s">
        <v>208</v>
      </c>
      <c r="F157" s="1">
        <v>44666</v>
      </c>
      <c r="G157">
        <v>30</v>
      </c>
      <c r="H157" t="s">
        <v>219</v>
      </c>
    </row>
    <row r="158" spans="1:9" x14ac:dyDescent="0.3">
      <c r="A158">
        <v>106</v>
      </c>
      <c r="B158" t="s">
        <v>221</v>
      </c>
      <c r="C158" t="s">
        <v>7</v>
      </c>
      <c r="E158" t="s">
        <v>254</v>
      </c>
      <c r="F158" s="1">
        <v>44686</v>
      </c>
      <c r="G158">
        <v>2250</v>
      </c>
      <c r="H158" t="s">
        <v>219</v>
      </c>
    </row>
    <row r="159" spans="1:9" x14ac:dyDescent="0.3">
      <c r="A159">
        <v>104</v>
      </c>
      <c r="B159" t="s">
        <v>183</v>
      </c>
      <c r="C159" t="s">
        <v>217</v>
      </c>
      <c r="D159" t="s">
        <v>218</v>
      </c>
      <c r="E159" t="s">
        <v>48</v>
      </c>
      <c r="F159" s="1">
        <v>44694</v>
      </c>
      <c r="G159">
        <v>10</v>
      </c>
      <c r="H159" t="s">
        <v>219</v>
      </c>
      <c r="I159" t="s">
        <v>161</v>
      </c>
    </row>
    <row r="160" spans="1:9" x14ac:dyDescent="0.3">
      <c r="A160">
        <v>106</v>
      </c>
      <c r="B160" t="s">
        <v>221</v>
      </c>
      <c r="C160" t="s">
        <v>7</v>
      </c>
      <c r="E160" t="s">
        <v>254</v>
      </c>
      <c r="F160" s="1">
        <v>44696</v>
      </c>
      <c r="G160">
        <v>1300</v>
      </c>
      <c r="H160" t="s">
        <v>219</v>
      </c>
    </row>
    <row r="161" spans="1:8" x14ac:dyDescent="0.3">
      <c r="A161">
        <v>106</v>
      </c>
      <c r="B161" t="s">
        <v>221</v>
      </c>
      <c r="C161" t="s">
        <v>215</v>
      </c>
      <c r="E161" t="s">
        <v>223</v>
      </c>
      <c r="F161" s="1">
        <v>44711</v>
      </c>
      <c r="G161">
        <v>0.6</v>
      </c>
      <c r="H161" t="s">
        <v>219</v>
      </c>
    </row>
    <row r="162" spans="1:8" x14ac:dyDescent="0.3">
      <c r="A162">
        <v>104</v>
      </c>
      <c r="B162" t="s">
        <v>183</v>
      </c>
      <c r="C162" t="s">
        <v>192</v>
      </c>
      <c r="E162" t="s">
        <v>48</v>
      </c>
      <c r="F162" s="1">
        <v>44717</v>
      </c>
      <c r="G162">
        <v>3</v>
      </c>
      <c r="H162" t="s">
        <v>194</v>
      </c>
    </row>
    <row r="163" spans="1:8" x14ac:dyDescent="0.3">
      <c r="A163">
        <v>106</v>
      </c>
      <c r="B163" t="s">
        <v>221</v>
      </c>
      <c r="C163" t="s">
        <v>192</v>
      </c>
      <c r="E163" t="s">
        <v>223</v>
      </c>
      <c r="F163" s="1">
        <v>44742</v>
      </c>
      <c r="G163">
        <v>3</v>
      </c>
      <c r="H163" t="s">
        <v>194</v>
      </c>
    </row>
    <row r="164" spans="1:8" x14ac:dyDescent="0.3">
      <c r="A164">
        <v>104</v>
      </c>
      <c r="B164" t="s">
        <v>183</v>
      </c>
      <c r="C164" t="s">
        <v>192</v>
      </c>
      <c r="E164" t="s">
        <v>48</v>
      </c>
      <c r="F164" s="1">
        <v>44744</v>
      </c>
      <c r="G164">
        <v>5.5</v>
      </c>
      <c r="H164" t="s">
        <v>194</v>
      </c>
    </row>
    <row r="165" spans="1:8" x14ac:dyDescent="0.3">
      <c r="A165">
        <v>102</v>
      </c>
      <c r="B165" t="s">
        <v>200</v>
      </c>
      <c r="C165" t="s">
        <v>192</v>
      </c>
      <c r="E165" t="s">
        <v>203</v>
      </c>
      <c r="F165" s="1">
        <v>44745</v>
      </c>
      <c r="G165">
        <v>0.8</v>
      </c>
      <c r="H165" t="s">
        <v>194</v>
      </c>
    </row>
    <row r="166" spans="1:8" x14ac:dyDescent="0.3">
      <c r="A166">
        <v>102</v>
      </c>
      <c r="B166" t="s">
        <v>200</v>
      </c>
      <c r="C166" t="s">
        <v>192</v>
      </c>
      <c r="E166" t="s">
        <v>201</v>
      </c>
      <c r="F166" s="1">
        <v>44745</v>
      </c>
      <c r="G166">
        <v>1.5</v>
      </c>
      <c r="H166" t="s">
        <v>194</v>
      </c>
    </row>
    <row r="167" spans="1:8" x14ac:dyDescent="0.3">
      <c r="A167">
        <v>107</v>
      </c>
      <c r="B167" t="s">
        <v>247</v>
      </c>
      <c r="C167" t="s">
        <v>192</v>
      </c>
      <c r="E167" t="s">
        <v>252</v>
      </c>
      <c r="F167" s="1">
        <v>44752</v>
      </c>
      <c r="G167">
        <v>5</v>
      </c>
      <c r="H167" t="s">
        <v>194</v>
      </c>
    </row>
    <row r="168" spans="1:8" x14ac:dyDescent="0.3">
      <c r="A168">
        <v>103</v>
      </c>
      <c r="B168" t="s">
        <v>182</v>
      </c>
      <c r="C168" t="s">
        <v>192</v>
      </c>
      <c r="E168" t="s">
        <v>240</v>
      </c>
      <c r="F168" s="1">
        <v>44754</v>
      </c>
      <c r="G168">
        <v>15</v>
      </c>
      <c r="H168" t="s">
        <v>194</v>
      </c>
    </row>
    <row r="169" spans="1:8" x14ac:dyDescent="0.3">
      <c r="A169">
        <v>106</v>
      </c>
      <c r="B169" t="s">
        <v>221</v>
      </c>
      <c r="C169" t="s">
        <v>192</v>
      </c>
      <c r="E169" t="s">
        <v>223</v>
      </c>
      <c r="F169" s="1">
        <v>44757</v>
      </c>
      <c r="G169">
        <v>3</v>
      </c>
      <c r="H169" t="s">
        <v>194</v>
      </c>
    </row>
    <row r="170" spans="1:8" x14ac:dyDescent="0.3">
      <c r="A170">
        <v>107</v>
      </c>
      <c r="B170" t="s">
        <v>247</v>
      </c>
      <c r="C170" t="s">
        <v>7</v>
      </c>
      <c r="E170" t="s">
        <v>248</v>
      </c>
      <c r="F170" s="1">
        <v>44757</v>
      </c>
      <c r="G170">
        <v>600</v>
      </c>
      <c r="H170" t="s">
        <v>219</v>
      </c>
    </row>
    <row r="171" spans="1:8" x14ac:dyDescent="0.3">
      <c r="A171">
        <v>107</v>
      </c>
      <c r="B171" t="s">
        <v>247</v>
      </c>
      <c r="C171" t="s">
        <v>7</v>
      </c>
      <c r="E171" t="s">
        <v>248</v>
      </c>
      <c r="F171" s="1">
        <v>44762</v>
      </c>
      <c r="G171">
        <v>500</v>
      </c>
      <c r="H171" t="s">
        <v>219</v>
      </c>
    </row>
    <row r="172" spans="1:8" x14ac:dyDescent="0.3">
      <c r="A172">
        <v>103</v>
      </c>
      <c r="B172" t="s">
        <v>182</v>
      </c>
      <c r="C172" t="s">
        <v>192</v>
      </c>
      <c r="E172" t="s">
        <v>240</v>
      </c>
      <c r="F172" s="1">
        <v>44766</v>
      </c>
      <c r="G172">
        <v>15</v>
      </c>
      <c r="H172" t="s">
        <v>194</v>
      </c>
    </row>
    <row r="173" spans="1:8" x14ac:dyDescent="0.3">
      <c r="A173">
        <v>104</v>
      </c>
      <c r="B173" t="s">
        <v>183</v>
      </c>
      <c r="C173" t="s">
        <v>192</v>
      </c>
      <c r="E173" t="s">
        <v>48</v>
      </c>
      <c r="F173" s="1">
        <v>44772</v>
      </c>
      <c r="G173">
        <v>5</v>
      </c>
      <c r="H173" t="s">
        <v>194</v>
      </c>
    </row>
    <row r="174" spans="1:8" x14ac:dyDescent="0.3">
      <c r="A174">
        <v>106</v>
      </c>
      <c r="B174" t="s">
        <v>221</v>
      </c>
      <c r="C174" t="s">
        <v>192</v>
      </c>
      <c r="E174" t="s">
        <v>223</v>
      </c>
      <c r="F174" s="1">
        <v>44772</v>
      </c>
      <c r="G174">
        <v>2.5</v>
      </c>
      <c r="H174" t="s">
        <v>194</v>
      </c>
    </row>
    <row r="175" spans="1:8" x14ac:dyDescent="0.3">
      <c r="A175">
        <v>103</v>
      </c>
      <c r="B175" t="s">
        <v>182</v>
      </c>
      <c r="C175" t="s">
        <v>192</v>
      </c>
      <c r="E175" t="s">
        <v>240</v>
      </c>
      <c r="F175" s="1">
        <v>44780</v>
      </c>
      <c r="G175">
        <v>15</v>
      </c>
      <c r="H175" t="s">
        <v>194</v>
      </c>
    </row>
    <row r="176" spans="1:8" x14ac:dyDescent="0.3">
      <c r="A176">
        <v>102</v>
      </c>
      <c r="B176" t="s">
        <v>200</v>
      </c>
      <c r="C176" t="s">
        <v>192</v>
      </c>
      <c r="E176" t="s">
        <v>203</v>
      </c>
      <c r="F176" s="1">
        <v>44783</v>
      </c>
      <c r="G176">
        <v>0.8</v>
      </c>
      <c r="H176" t="s">
        <v>194</v>
      </c>
    </row>
    <row r="177" spans="1:8" x14ac:dyDescent="0.3">
      <c r="A177">
        <v>102</v>
      </c>
      <c r="B177" t="s">
        <v>200</v>
      </c>
      <c r="C177" t="s">
        <v>192</v>
      </c>
      <c r="E177" t="s">
        <v>201</v>
      </c>
      <c r="F177" s="1">
        <v>44783</v>
      </c>
      <c r="G177">
        <v>1.5</v>
      </c>
      <c r="H177" t="s">
        <v>194</v>
      </c>
    </row>
    <row r="178" spans="1:8" x14ac:dyDescent="0.3">
      <c r="A178">
        <v>107</v>
      </c>
      <c r="B178" t="s">
        <v>247</v>
      </c>
      <c r="C178" t="s">
        <v>7</v>
      </c>
      <c r="E178" t="s">
        <v>252</v>
      </c>
      <c r="F178" s="1">
        <v>44785</v>
      </c>
      <c r="G178">
        <v>1200</v>
      </c>
      <c r="H178" t="s">
        <v>219</v>
      </c>
    </row>
    <row r="179" spans="1:8" x14ac:dyDescent="0.3">
      <c r="A179">
        <v>107</v>
      </c>
      <c r="B179" t="s">
        <v>247</v>
      </c>
      <c r="C179" t="s">
        <v>7</v>
      </c>
      <c r="E179" t="s">
        <v>252</v>
      </c>
      <c r="F179" s="1">
        <v>44785</v>
      </c>
      <c r="G179">
        <v>600</v>
      </c>
      <c r="H179" t="s">
        <v>219</v>
      </c>
    </row>
    <row r="180" spans="1:8" x14ac:dyDescent="0.3">
      <c r="A180">
        <v>101</v>
      </c>
      <c r="B180" t="s">
        <v>179</v>
      </c>
      <c r="C180" t="s">
        <v>7</v>
      </c>
      <c r="E180" t="s">
        <v>208</v>
      </c>
      <c r="F180" s="1">
        <v>44790</v>
      </c>
      <c r="G180">
        <v>3500</v>
      </c>
      <c r="H180" t="s">
        <v>219</v>
      </c>
    </row>
    <row r="181" spans="1:8" x14ac:dyDescent="0.3">
      <c r="A181">
        <v>106</v>
      </c>
      <c r="B181" t="s">
        <v>221</v>
      </c>
      <c r="C181" t="s">
        <v>192</v>
      </c>
      <c r="E181" t="s">
        <v>223</v>
      </c>
      <c r="F181" s="1">
        <v>44790</v>
      </c>
      <c r="G181">
        <v>3</v>
      </c>
      <c r="H181" t="s">
        <v>194</v>
      </c>
    </row>
    <row r="182" spans="1:8" x14ac:dyDescent="0.3">
      <c r="A182">
        <v>103</v>
      </c>
      <c r="B182" t="s">
        <v>182</v>
      </c>
      <c r="C182" t="s">
        <v>7</v>
      </c>
      <c r="E182" t="s">
        <v>240</v>
      </c>
      <c r="F182" s="1">
        <v>44791</v>
      </c>
      <c r="G182">
        <v>3300</v>
      </c>
      <c r="H182" t="s">
        <v>219</v>
      </c>
    </row>
    <row r="183" spans="1:8" x14ac:dyDescent="0.3">
      <c r="A183">
        <v>104</v>
      </c>
      <c r="B183" t="s">
        <v>183</v>
      </c>
      <c r="C183" t="s">
        <v>7</v>
      </c>
      <c r="E183" t="s">
        <v>206</v>
      </c>
      <c r="F183" s="1">
        <v>44793</v>
      </c>
      <c r="G183">
        <v>950</v>
      </c>
      <c r="H183" t="s">
        <v>219</v>
      </c>
    </row>
    <row r="184" spans="1:8" x14ac:dyDescent="0.3">
      <c r="A184">
        <v>106</v>
      </c>
      <c r="B184" t="s">
        <v>221</v>
      </c>
      <c r="C184" t="s">
        <v>7</v>
      </c>
      <c r="E184" t="s">
        <v>223</v>
      </c>
      <c r="F184" s="1">
        <v>44797</v>
      </c>
      <c r="G184">
        <v>650</v>
      </c>
      <c r="H184" t="s">
        <v>219</v>
      </c>
    </row>
    <row r="185" spans="1:8" x14ac:dyDescent="0.3">
      <c r="A185">
        <v>106</v>
      </c>
      <c r="B185" t="s">
        <v>221</v>
      </c>
      <c r="C185" t="s">
        <v>7</v>
      </c>
      <c r="E185" t="s">
        <v>223</v>
      </c>
      <c r="F185" s="1">
        <v>44809</v>
      </c>
      <c r="G185">
        <v>1900</v>
      </c>
      <c r="H185" t="s">
        <v>219</v>
      </c>
    </row>
    <row r="186" spans="1:8" x14ac:dyDescent="0.3">
      <c r="A186">
        <v>104</v>
      </c>
      <c r="B186" t="s">
        <v>183</v>
      </c>
      <c r="C186" t="s">
        <v>7</v>
      </c>
      <c r="E186" t="s">
        <v>206</v>
      </c>
      <c r="F186" s="1">
        <v>44811</v>
      </c>
      <c r="G186">
        <v>830</v>
      </c>
      <c r="H186" t="s">
        <v>219</v>
      </c>
    </row>
    <row r="187" spans="1:8" x14ac:dyDescent="0.3">
      <c r="A187">
        <v>104</v>
      </c>
      <c r="B187" t="s">
        <v>183</v>
      </c>
      <c r="C187" t="s">
        <v>7</v>
      </c>
      <c r="E187" t="s">
        <v>204</v>
      </c>
      <c r="F187" s="1">
        <v>44815</v>
      </c>
      <c r="G187">
        <v>750</v>
      </c>
      <c r="H187" t="s">
        <v>219</v>
      </c>
    </row>
    <row r="188" spans="1:8" x14ac:dyDescent="0.3">
      <c r="A188">
        <v>104</v>
      </c>
      <c r="B188" t="s">
        <v>183</v>
      </c>
      <c r="C188" t="s">
        <v>7</v>
      </c>
      <c r="E188" t="s">
        <v>204</v>
      </c>
      <c r="F188" s="1">
        <v>44824</v>
      </c>
      <c r="G188">
        <v>1150</v>
      </c>
      <c r="H188" t="s">
        <v>219</v>
      </c>
    </row>
    <row r="189" spans="1:8" x14ac:dyDescent="0.3">
      <c r="A189">
        <v>106</v>
      </c>
      <c r="B189" t="s">
        <v>221</v>
      </c>
      <c r="C189" t="s">
        <v>215</v>
      </c>
      <c r="E189" t="s">
        <v>239</v>
      </c>
      <c r="F189" s="1">
        <v>44824</v>
      </c>
      <c r="G189">
        <v>0.6</v>
      </c>
      <c r="H189" t="s">
        <v>219</v>
      </c>
    </row>
    <row r="190" spans="1:8" x14ac:dyDescent="0.3">
      <c r="A190">
        <v>103</v>
      </c>
      <c r="B190" t="s">
        <v>182</v>
      </c>
      <c r="C190" t="s">
        <v>215</v>
      </c>
      <c r="E190" t="s">
        <v>207</v>
      </c>
      <c r="F190" s="1">
        <v>44846</v>
      </c>
      <c r="G190">
        <v>1.3</v>
      </c>
      <c r="H190" t="s">
        <v>180</v>
      </c>
    </row>
    <row r="191" spans="1:8" x14ac:dyDescent="0.3">
      <c r="A191">
        <v>104</v>
      </c>
      <c r="B191" t="s">
        <v>183</v>
      </c>
      <c r="C191" t="s">
        <v>7</v>
      </c>
      <c r="E191" t="s">
        <v>205</v>
      </c>
      <c r="F191" s="1">
        <v>44851</v>
      </c>
      <c r="G191">
        <v>850</v>
      </c>
      <c r="H191" t="s">
        <v>219</v>
      </c>
    </row>
    <row r="192" spans="1:8" x14ac:dyDescent="0.3">
      <c r="A192">
        <v>104</v>
      </c>
      <c r="B192" t="s">
        <v>183</v>
      </c>
      <c r="C192" t="s">
        <v>7</v>
      </c>
      <c r="E192" t="s">
        <v>205</v>
      </c>
      <c r="F192" s="1">
        <v>44871</v>
      </c>
      <c r="G192">
        <v>900</v>
      </c>
      <c r="H192" t="s">
        <v>219</v>
      </c>
    </row>
    <row r="193" spans="1:9" x14ac:dyDescent="0.3">
      <c r="A193">
        <v>102</v>
      </c>
      <c r="B193" t="s">
        <v>200</v>
      </c>
      <c r="C193" t="s">
        <v>5</v>
      </c>
      <c r="E193" t="s">
        <v>201</v>
      </c>
      <c r="F193" s="1">
        <v>44875</v>
      </c>
      <c r="G193">
        <v>30</v>
      </c>
      <c r="H193" t="s">
        <v>202</v>
      </c>
    </row>
    <row r="194" spans="1:9" x14ac:dyDescent="0.3">
      <c r="A194">
        <v>102</v>
      </c>
      <c r="B194" t="s">
        <v>200</v>
      </c>
      <c r="C194" t="s">
        <v>5</v>
      </c>
      <c r="E194" t="s">
        <v>203</v>
      </c>
      <c r="F194" s="1">
        <v>44875</v>
      </c>
      <c r="G194">
        <v>20</v>
      </c>
      <c r="H194" t="s">
        <v>202</v>
      </c>
    </row>
    <row r="195" spans="1:9" x14ac:dyDescent="0.3">
      <c r="A195">
        <v>102</v>
      </c>
      <c r="B195" t="s">
        <v>200</v>
      </c>
      <c r="C195" t="s">
        <v>7</v>
      </c>
      <c r="E195" t="s">
        <v>201</v>
      </c>
      <c r="F195" s="1">
        <v>44877</v>
      </c>
      <c r="G195">
        <v>300</v>
      </c>
      <c r="H195" t="s">
        <v>219</v>
      </c>
    </row>
    <row r="196" spans="1:9" x14ac:dyDescent="0.3">
      <c r="A196">
        <v>102</v>
      </c>
      <c r="B196" t="s">
        <v>200</v>
      </c>
      <c r="C196" t="s">
        <v>7</v>
      </c>
      <c r="E196" t="s">
        <v>203</v>
      </c>
      <c r="F196" s="1">
        <v>44877</v>
      </c>
      <c r="G196">
        <v>200</v>
      </c>
      <c r="H196" t="s">
        <v>219</v>
      </c>
    </row>
    <row r="197" spans="1:9" x14ac:dyDescent="0.3">
      <c r="A197">
        <v>106</v>
      </c>
      <c r="B197" t="s">
        <v>221</v>
      </c>
      <c r="C197" t="s">
        <v>7</v>
      </c>
      <c r="E197" t="s">
        <v>239</v>
      </c>
      <c r="F197" s="1">
        <v>44880</v>
      </c>
      <c r="G197">
        <v>50</v>
      </c>
      <c r="H197" t="s">
        <v>219</v>
      </c>
    </row>
    <row r="198" spans="1:9" x14ac:dyDescent="0.3">
      <c r="A198">
        <v>104</v>
      </c>
      <c r="B198" t="s">
        <v>183</v>
      </c>
      <c r="C198" t="s">
        <v>5</v>
      </c>
      <c r="E198" t="s">
        <v>206</v>
      </c>
      <c r="F198" s="1">
        <v>44899</v>
      </c>
      <c r="G198">
        <v>70</v>
      </c>
      <c r="H198" t="s">
        <v>202</v>
      </c>
    </row>
    <row r="199" spans="1:9" x14ac:dyDescent="0.3">
      <c r="A199">
        <v>104</v>
      </c>
      <c r="B199" t="s">
        <v>183</v>
      </c>
      <c r="C199" t="s">
        <v>5</v>
      </c>
      <c r="E199" t="s">
        <v>204</v>
      </c>
      <c r="F199" s="1">
        <v>44902</v>
      </c>
      <c r="G199">
        <v>90</v>
      </c>
      <c r="H199" t="s">
        <v>202</v>
      </c>
    </row>
    <row r="200" spans="1:9" x14ac:dyDescent="0.3">
      <c r="A200">
        <v>102</v>
      </c>
      <c r="B200" t="s">
        <v>200</v>
      </c>
      <c r="C200" t="s">
        <v>217</v>
      </c>
      <c r="D200" t="s">
        <v>229</v>
      </c>
      <c r="E200" t="s">
        <v>201</v>
      </c>
      <c r="F200" s="1">
        <v>44906</v>
      </c>
      <c r="G200">
        <v>15</v>
      </c>
      <c r="H200" t="s">
        <v>219</v>
      </c>
      <c r="I200" t="s">
        <v>153</v>
      </c>
    </row>
    <row r="201" spans="1:9" x14ac:dyDescent="0.3">
      <c r="A201">
        <v>102</v>
      </c>
      <c r="B201" t="s">
        <v>200</v>
      </c>
      <c r="C201" t="s">
        <v>217</v>
      </c>
      <c r="D201" t="s">
        <v>229</v>
      </c>
      <c r="E201" t="s">
        <v>203</v>
      </c>
      <c r="F201" s="1">
        <v>44906</v>
      </c>
      <c r="G201">
        <v>10</v>
      </c>
      <c r="H201" t="s">
        <v>219</v>
      </c>
      <c r="I201" t="s">
        <v>153</v>
      </c>
    </row>
    <row r="202" spans="1:9" x14ac:dyDescent="0.3">
      <c r="A202">
        <v>107</v>
      </c>
      <c r="B202" t="s">
        <v>247</v>
      </c>
      <c r="C202" t="s">
        <v>5</v>
      </c>
      <c r="E202" t="s">
        <v>248</v>
      </c>
      <c r="F202" s="1">
        <v>44911</v>
      </c>
      <c r="G202">
        <v>500</v>
      </c>
      <c r="H202" t="s">
        <v>202</v>
      </c>
    </row>
    <row r="203" spans="1:9" x14ac:dyDescent="0.3">
      <c r="A203">
        <v>106</v>
      </c>
      <c r="B203" t="s">
        <v>221</v>
      </c>
      <c r="C203" t="s">
        <v>7</v>
      </c>
      <c r="E203" t="s">
        <v>239</v>
      </c>
      <c r="F203" s="1">
        <v>44913</v>
      </c>
      <c r="G203">
        <v>200</v>
      </c>
      <c r="H203" t="s">
        <v>219</v>
      </c>
    </row>
    <row r="204" spans="1:9" x14ac:dyDescent="0.3">
      <c r="A204">
        <v>107</v>
      </c>
      <c r="B204" t="s">
        <v>247</v>
      </c>
      <c r="C204" t="s">
        <v>5</v>
      </c>
      <c r="E204" t="s">
        <v>252</v>
      </c>
      <c r="F204" s="1">
        <v>44913</v>
      </c>
      <c r="G204">
        <v>700</v>
      </c>
      <c r="H204" t="s">
        <v>202</v>
      </c>
    </row>
    <row r="205" spans="1:9" x14ac:dyDescent="0.3">
      <c r="A205">
        <v>104</v>
      </c>
      <c r="B205" t="s">
        <v>183</v>
      </c>
      <c r="C205" t="s">
        <v>5</v>
      </c>
      <c r="E205" t="s">
        <v>205</v>
      </c>
      <c r="F205" s="1">
        <v>44938</v>
      </c>
      <c r="G205">
        <v>60</v>
      </c>
      <c r="H205" t="s">
        <v>202</v>
      </c>
    </row>
    <row r="206" spans="1:9" x14ac:dyDescent="0.3">
      <c r="A206">
        <v>106</v>
      </c>
      <c r="B206" t="s">
        <v>221</v>
      </c>
      <c r="C206" t="s">
        <v>7</v>
      </c>
      <c r="E206" t="s">
        <v>239</v>
      </c>
      <c r="F206" s="1">
        <v>44940</v>
      </c>
      <c r="G206">
        <v>250</v>
      </c>
      <c r="H206" t="s">
        <v>219</v>
      </c>
    </row>
    <row r="207" spans="1:9" x14ac:dyDescent="0.3">
      <c r="A207">
        <v>107</v>
      </c>
      <c r="B207" t="s">
        <v>247</v>
      </c>
      <c r="C207" t="s">
        <v>253</v>
      </c>
      <c r="E207" t="s">
        <v>248</v>
      </c>
      <c r="F207" s="1">
        <v>44946</v>
      </c>
      <c r="G207">
        <v>4</v>
      </c>
      <c r="H207" t="s">
        <v>219</v>
      </c>
      <c r="I207" t="s">
        <v>144</v>
      </c>
    </row>
    <row r="208" spans="1:9" x14ac:dyDescent="0.3">
      <c r="A208">
        <v>107</v>
      </c>
      <c r="B208" t="s">
        <v>247</v>
      </c>
      <c r="C208" t="s">
        <v>253</v>
      </c>
      <c r="E208" t="s">
        <v>252</v>
      </c>
      <c r="F208" s="1">
        <v>44946</v>
      </c>
      <c r="G208">
        <v>5</v>
      </c>
      <c r="H208" t="s">
        <v>219</v>
      </c>
      <c r="I208" t="s">
        <v>144</v>
      </c>
    </row>
    <row r="209" spans="1:8" x14ac:dyDescent="0.3">
      <c r="A209">
        <v>103</v>
      </c>
      <c r="B209" t="s">
        <v>182</v>
      </c>
      <c r="C209" t="s">
        <v>216</v>
      </c>
      <c r="E209" t="s">
        <v>207</v>
      </c>
      <c r="F209" s="1">
        <v>45005</v>
      </c>
      <c r="G209">
        <v>1.3</v>
      </c>
      <c r="H209" t="s">
        <v>180</v>
      </c>
    </row>
  </sheetData>
  <autoFilter ref="A1:I209" xr:uid="{8273E431-88A0-4D26-AA21-9E0D94FE2923}">
    <sortState xmlns:xlrd2="http://schemas.microsoft.com/office/spreadsheetml/2017/richdata2" ref="A2:I151">
      <sortCondition ref="F2:F151"/>
      <sortCondition ref="B2:B151"/>
    </sortState>
  </autoFilter>
  <sortState xmlns:xlrd2="http://schemas.microsoft.com/office/spreadsheetml/2017/richdata2" ref="A2:I209">
    <sortCondition ref="F2:F209"/>
    <sortCondition ref="A2:A20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7DA1-BF0D-4AAC-B942-3B584F93D485}">
  <dimension ref="A1"/>
  <sheetViews>
    <sheetView workbookViewId="0">
      <selection activeCell="F29" sqref="F29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7976-6354-4BBA-8EE2-2AFFE61EFEA7}">
  <dimension ref="A1:E12"/>
  <sheetViews>
    <sheetView workbookViewId="0">
      <selection activeCell="B29" sqref="B29"/>
    </sheetView>
  </sheetViews>
  <sheetFormatPr defaultRowHeight="14.4" x14ac:dyDescent="0.3"/>
  <cols>
    <col min="1" max="1" width="14.5546875" bestFit="1" customWidth="1"/>
    <col min="2" max="2" width="27" bestFit="1" customWidth="1"/>
  </cols>
  <sheetData>
    <row r="1" spans="1:5" x14ac:dyDescent="0.3">
      <c r="A1" t="s">
        <v>278</v>
      </c>
      <c r="B1" t="s">
        <v>257</v>
      </c>
      <c r="D1" t="s">
        <v>267</v>
      </c>
      <c r="E1" t="s">
        <v>279</v>
      </c>
    </row>
    <row r="2" spans="1:5" x14ac:dyDescent="0.3">
      <c r="A2">
        <v>1</v>
      </c>
      <c r="B2" t="s">
        <v>214</v>
      </c>
      <c r="D2" t="str">
        <f>"INSERT INTO "&amp;$E$1&amp;"("&amp;$A$1&amp;","&amp;$B$1&amp;") values ("&amp;A2&amp;",'"&amp;B2&amp;"');"</f>
        <v>INSERT INTO OperationType(operationTypeId,designation) values (1,'Plantação');</v>
      </c>
    </row>
    <row r="3" spans="1:5" x14ac:dyDescent="0.3">
      <c r="A3">
        <f>A2+1</f>
        <v>2</v>
      </c>
      <c r="B3" t="s">
        <v>192</v>
      </c>
      <c r="D3" t="str">
        <f t="shared" ref="D3:D7" si="0">"INSERT INTO "&amp;$E$1&amp;"("&amp;$A$1&amp;","&amp;$B$1&amp;") values ("&amp;A3&amp;",'"&amp;B3&amp;"');"</f>
        <v>INSERT INTO OperationType(operationTypeId,designation) values (2,'Rega');</v>
      </c>
    </row>
    <row r="4" spans="1:5" x14ac:dyDescent="0.3">
      <c r="A4">
        <f t="shared" ref="A4:A10" si="1">A3+1</f>
        <v>3</v>
      </c>
      <c r="B4" t="s">
        <v>217</v>
      </c>
      <c r="D4" t="str">
        <f t="shared" si="0"/>
        <v>INSERT INTO OperationType(operationTypeId,designation) values (3,'Fertilização');</v>
      </c>
    </row>
    <row r="5" spans="1:5" x14ac:dyDescent="0.3">
      <c r="A5">
        <f t="shared" si="1"/>
        <v>4</v>
      </c>
      <c r="B5" t="s">
        <v>5</v>
      </c>
      <c r="D5" t="str">
        <f t="shared" si="0"/>
        <v>INSERT INTO OperationType(operationTypeId,designation) values (4,'Poda');</v>
      </c>
    </row>
    <row r="6" spans="1:5" x14ac:dyDescent="0.3">
      <c r="A6">
        <f t="shared" si="1"/>
        <v>5</v>
      </c>
      <c r="B6" t="s">
        <v>403</v>
      </c>
      <c r="D6" t="str">
        <f t="shared" si="0"/>
        <v>INSERT INTO OperationType(operationTypeId,designation) values (5,'Aplicação de fitofármaco');</v>
      </c>
    </row>
    <row r="7" spans="1:5" x14ac:dyDescent="0.3">
      <c r="A7">
        <f t="shared" si="1"/>
        <v>6</v>
      </c>
      <c r="B7" t="s">
        <v>215</v>
      </c>
      <c r="D7" t="str">
        <f t="shared" si="0"/>
        <v>INSERT INTO OperationType(operationTypeId,designation) values (6,'Sementeira');</v>
      </c>
    </row>
    <row r="8" spans="1:5" x14ac:dyDescent="0.3">
      <c r="A8">
        <f t="shared" si="1"/>
        <v>7</v>
      </c>
      <c r="B8" t="s">
        <v>7</v>
      </c>
      <c r="D8" t="str">
        <f t="shared" ref="D8:D12" si="2">"INSERT INTO "&amp;$E$1&amp;"("&amp;$A$1&amp;","&amp;$B$1&amp;") values ("&amp;A8&amp;",'"&amp;B8&amp;"');"</f>
        <v>INSERT INTO OperationType(operationTypeId,designation) values (7,'Colheita');</v>
      </c>
    </row>
    <row r="9" spans="1:5" x14ac:dyDescent="0.3">
      <c r="A9">
        <f t="shared" si="1"/>
        <v>8</v>
      </c>
      <c r="B9" t="s">
        <v>216</v>
      </c>
      <c r="D9" t="str">
        <f t="shared" si="2"/>
        <v>INSERT INTO OperationType(operationTypeId,designation) values (8,'Incorporação no solo');</v>
      </c>
    </row>
    <row r="10" spans="1:5" x14ac:dyDescent="0.3">
      <c r="A10">
        <f t="shared" si="1"/>
        <v>9</v>
      </c>
      <c r="B10" t="s">
        <v>401</v>
      </c>
      <c r="D10" t="str">
        <f t="shared" si="2"/>
        <v>INSERT INTO OperationType(operationTypeId,designation) values (9,'Monda');</v>
      </c>
    </row>
    <row r="11" spans="1:5" x14ac:dyDescent="0.3">
      <c r="A11">
        <f>A10+1</f>
        <v>10</v>
      </c>
      <c r="B11" t="s">
        <v>402</v>
      </c>
      <c r="D11" t="str">
        <f t="shared" si="2"/>
        <v>INSERT INTO OperationType(operationTypeId,designation) values (10,'Mobilização do solo');</v>
      </c>
    </row>
    <row r="12" spans="1:5" x14ac:dyDescent="0.3">
      <c r="A12">
        <f>A11+1</f>
        <v>11</v>
      </c>
      <c r="B12" t="s">
        <v>405</v>
      </c>
      <c r="D12" t="str">
        <f t="shared" si="2"/>
        <v>INSERT INTO OperationType(operationTypeId,designation) values (11,'Semeadura');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8374-0927-499A-96F2-B717323C368D}">
  <dimension ref="A1:G97"/>
  <sheetViews>
    <sheetView workbookViewId="0">
      <selection activeCell="C81" sqref="C81"/>
    </sheetView>
  </sheetViews>
  <sheetFormatPr defaultRowHeight="14.4" x14ac:dyDescent="0.3"/>
  <cols>
    <col min="1" max="1" width="12.44140625" bestFit="1" customWidth="1"/>
    <col min="2" max="2" width="30" bestFit="1" customWidth="1"/>
    <col min="3" max="3" width="24.6640625" bestFit="1" customWidth="1"/>
    <col min="4" max="4" width="16.109375" bestFit="1" customWidth="1"/>
  </cols>
  <sheetData>
    <row r="1" spans="1:7" x14ac:dyDescent="0.3">
      <c r="A1" t="s">
        <v>342</v>
      </c>
      <c r="B1" t="s">
        <v>257</v>
      </c>
      <c r="C1" t="s">
        <v>307</v>
      </c>
      <c r="D1" t="s">
        <v>308</v>
      </c>
      <c r="F1" t="s">
        <v>267</v>
      </c>
      <c r="G1" t="s">
        <v>343</v>
      </c>
    </row>
    <row r="2" spans="1:7" x14ac:dyDescent="0.3">
      <c r="A2">
        <v>1</v>
      </c>
      <c r="B2" t="s">
        <v>10</v>
      </c>
      <c r="C2" t="s">
        <v>8</v>
      </c>
      <c r="D2" t="s">
        <v>9</v>
      </c>
      <c r="F2" t="str">
        <f>"INSERT INTO "&amp;$G$1&amp;"("&amp;$A$1&amp;","&amp;$B$1&amp;","&amp;$C$1&amp;","&amp;$D$1&amp;") values ("&amp;A2&amp;",'"&amp;B2&amp;"','"&amp;C2&amp;"','"&amp;D2&amp;"');"</f>
        <v>INSERT INTO PlantVariety(plantVarietyId,designation,species,commonName) values (1,'RAINHA CLAUDIA CARANGUEJEIRA','Prunus domestica','Ameixoeira');</v>
      </c>
    </row>
    <row r="3" spans="1:7" x14ac:dyDescent="0.3">
      <c r="A3">
        <f>A2+1</f>
        <v>2</v>
      </c>
      <c r="B3" t="s">
        <v>15</v>
      </c>
      <c r="C3" t="s">
        <v>8</v>
      </c>
      <c r="D3" t="s">
        <v>9</v>
      </c>
      <c r="F3" t="str">
        <f t="shared" ref="F3:F66" si="0">"INSERT INTO "&amp;$G$1&amp;"("&amp;$A$1&amp;","&amp;$B$1&amp;","&amp;$C$1&amp;","&amp;$D$1&amp;") values ("&amp;A3&amp;",'"&amp;B3&amp;"','"&amp;C3&amp;"','"&amp;D3&amp;"');"</f>
        <v>INSERT INTO PlantVariety(plantVarietyId,designation,species,commonName) values (2,'PRESIDENT','Prunus domestica','Ameixoeira');</v>
      </c>
    </row>
    <row r="4" spans="1:7" x14ac:dyDescent="0.3">
      <c r="A4">
        <f t="shared" ref="A4:A67" si="1">A3+1</f>
        <v>3</v>
      </c>
      <c r="B4" t="s">
        <v>16</v>
      </c>
      <c r="C4" t="s">
        <v>8</v>
      </c>
      <c r="D4" t="s">
        <v>9</v>
      </c>
      <c r="F4" t="str">
        <f t="shared" si="0"/>
        <v>INSERT INTO PlantVariety(plantVarietyId,designation,species,commonName) values (3,'STANLEY','Prunus domestica','Ameixoeira');</v>
      </c>
    </row>
    <row r="5" spans="1:7" x14ac:dyDescent="0.3">
      <c r="A5">
        <f t="shared" si="1"/>
        <v>4</v>
      </c>
      <c r="B5" t="s">
        <v>17</v>
      </c>
      <c r="C5" t="s">
        <v>8</v>
      </c>
      <c r="D5" t="s">
        <v>9</v>
      </c>
      <c r="F5" t="str">
        <f t="shared" si="0"/>
        <v>INSERT INTO PlantVariety(plantVarietyId,designation,species,commonName) values (4,'ANGELENO','Prunus domestica','Ameixoeira');</v>
      </c>
    </row>
    <row r="6" spans="1:7" x14ac:dyDescent="0.3">
      <c r="A6">
        <f t="shared" si="1"/>
        <v>5</v>
      </c>
      <c r="B6" t="s">
        <v>18</v>
      </c>
      <c r="C6" t="s">
        <v>8</v>
      </c>
      <c r="D6" t="s">
        <v>9</v>
      </c>
      <c r="F6" t="str">
        <f t="shared" si="0"/>
        <v>INSERT INTO PlantVariety(plantVarietyId,designation,species,commonName) values (5,'BLACK BEAUTY','Prunus domestica','Ameixoeira');</v>
      </c>
    </row>
    <row r="7" spans="1:7" x14ac:dyDescent="0.3">
      <c r="A7">
        <f t="shared" si="1"/>
        <v>6</v>
      </c>
      <c r="B7" t="s">
        <v>19</v>
      </c>
      <c r="C7" t="s">
        <v>8</v>
      </c>
      <c r="D7" t="s">
        <v>9</v>
      </c>
      <c r="F7" t="str">
        <f t="shared" si="0"/>
        <v>INSERT INTO PlantVariety(plantVarietyId,designation,species,commonName) values (6,'BLACK STAR','Prunus domestica','Ameixoeira');</v>
      </c>
    </row>
    <row r="8" spans="1:7" x14ac:dyDescent="0.3">
      <c r="A8">
        <f t="shared" si="1"/>
        <v>7</v>
      </c>
      <c r="B8" t="s">
        <v>20</v>
      </c>
      <c r="C8" t="s">
        <v>8</v>
      </c>
      <c r="D8" t="s">
        <v>9</v>
      </c>
      <c r="F8" t="str">
        <f t="shared" si="0"/>
        <v>INSERT INTO PlantVariety(plantVarietyId,designation,species,commonName) values (7,'BLACK GOLD','Prunus domestica','Ameixoeira');</v>
      </c>
    </row>
    <row r="9" spans="1:7" x14ac:dyDescent="0.3">
      <c r="A9">
        <f t="shared" si="1"/>
        <v>8</v>
      </c>
      <c r="B9" t="s">
        <v>21</v>
      </c>
      <c r="C9" t="s">
        <v>8</v>
      </c>
      <c r="D9" t="s">
        <v>9</v>
      </c>
      <c r="F9" t="str">
        <f t="shared" si="0"/>
        <v>INSERT INTO PlantVariety(plantVarietyId,designation,species,commonName) values (8,'BLACK DIAMOND','Prunus domestica','Ameixoeira');</v>
      </c>
    </row>
    <row r="10" spans="1:7" x14ac:dyDescent="0.3">
      <c r="A10">
        <f t="shared" si="1"/>
        <v>9</v>
      </c>
      <c r="B10" t="s">
        <v>22</v>
      </c>
      <c r="C10" t="s">
        <v>8</v>
      </c>
      <c r="D10" t="s">
        <v>9</v>
      </c>
      <c r="F10" t="str">
        <f t="shared" si="0"/>
        <v>INSERT INTO PlantVariety(plantVarietyId,designation,species,commonName) values (9,'BLACK AMBER','Prunus domestica','Ameixoeira');</v>
      </c>
    </row>
    <row r="11" spans="1:7" x14ac:dyDescent="0.3">
      <c r="A11">
        <f t="shared" si="1"/>
        <v>10</v>
      </c>
      <c r="B11" t="s">
        <v>23</v>
      </c>
      <c r="C11" t="s">
        <v>8</v>
      </c>
      <c r="D11" t="s">
        <v>9</v>
      </c>
      <c r="F11" t="str">
        <f t="shared" si="0"/>
        <v>INSERT INTO PlantVariety(plantVarietyId,designation,species,commonName) values (10,'BLACK SPLENDOR','Prunus domestica','Ameixoeira');</v>
      </c>
    </row>
    <row r="12" spans="1:7" x14ac:dyDescent="0.3">
      <c r="A12">
        <f t="shared" si="1"/>
        <v>11</v>
      </c>
      <c r="B12" t="s">
        <v>24</v>
      </c>
      <c r="C12" t="s">
        <v>8</v>
      </c>
      <c r="D12" t="s">
        <v>9</v>
      </c>
      <c r="F12" t="str">
        <f t="shared" si="0"/>
        <v>INSERT INTO PlantVariety(plantVarietyId,designation,species,commonName) values (11,'FORTUNA','Prunus domestica','Ameixoeira');</v>
      </c>
    </row>
    <row r="13" spans="1:7" x14ac:dyDescent="0.3">
      <c r="A13">
        <f t="shared" si="1"/>
        <v>12</v>
      </c>
      <c r="B13" t="s">
        <v>25</v>
      </c>
      <c r="C13" t="s">
        <v>8</v>
      </c>
      <c r="D13" t="s">
        <v>9</v>
      </c>
      <c r="F13" t="str">
        <f t="shared" si="0"/>
        <v>INSERT INTO PlantVariety(plantVarietyId,designation,species,commonName) values (12,'FRIAR','Prunus domestica','Ameixoeira');</v>
      </c>
    </row>
    <row r="14" spans="1:7" x14ac:dyDescent="0.3">
      <c r="A14">
        <f t="shared" si="1"/>
        <v>13</v>
      </c>
      <c r="B14" t="s">
        <v>26</v>
      </c>
      <c r="C14" t="s">
        <v>8</v>
      </c>
      <c r="D14" t="s">
        <v>9</v>
      </c>
      <c r="F14" t="str">
        <f t="shared" si="0"/>
        <v>INSERT INTO PlantVariety(plantVarietyId,designation,species,commonName) values (13,'EL DORADO','Prunus domestica','Ameixoeira');</v>
      </c>
    </row>
    <row r="15" spans="1:7" x14ac:dyDescent="0.3">
      <c r="A15">
        <f t="shared" si="1"/>
        <v>14</v>
      </c>
      <c r="B15" t="s">
        <v>27</v>
      </c>
      <c r="C15" t="s">
        <v>8</v>
      </c>
      <c r="D15" t="s">
        <v>9</v>
      </c>
      <c r="F15" t="str">
        <f t="shared" si="0"/>
        <v>INSERT INTO PlantVariety(plantVarietyId,designation,species,commonName) values (14,'ELEPHANT HEART','Prunus domestica','Ameixoeira');</v>
      </c>
    </row>
    <row r="16" spans="1:7" x14ac:dyDescent="0.3">
      <c r="A16">
        <f t="shared" si="1"/>
        <v>15</v>
      </c>
      <c r="B16" t="s">
        <v>28</v>
      </c>
      <c r="C16" t="s">
        <v>8</v>
      </c>
      <c r="D16" t="s">
        <v>9</v>
      </c>
      <c r="F16" t="str">
        <f t="shared" si="0"/>
        <v>INSERT INTO PlantVariety(plantVarietyId,designation,species,commonName) values (15,'GOLDEN JAPAN','Prunus domestica','Ameixoeira');</v>
      </c>
    </row>
    <row r="17" spans="1:6" x14ac:dyDescent="0.3">
      <c r="A17">
        <f t="shared" si="1"/>
        <v>16</v>
      </c>
      <c r="B17" t="s">
        <v>29</v>
      </c>
      <c r="C17" t="s">
        <v>8</v>
      </c>
      <c r="D17" t="s">
        <v>9</v>
      </c>
      <c r="F17" t="str">
        <f t="shared" si="0"/>
        <v>INSERT INTO PlantVariety(plantVarietyId,designation,species,commonName) values (16,'HARRY PITCHON','Prunus domestica','Ameixoeira');</v>
      </c>
    </row>
    <row r="18" spans="1:6" x14ac:dyDescent="0.3">
      <c r="A18">
        <f t="shared" si="1"/>
        <v>17</v>
      </c>
      <c r="B18" t="s">
        <v>30</v>
      </c>
      <c r="C18" t="s">
        <v>8</v>
      </c>
      <c r="D18" t="s">
        <v>9</v>
      </c>
      <c r="F18" t="str">
        <f t="shared" si="0"/>
        <v>INSERT INTO PlantVariety(plantVarietyId,designation,species,commonName) values (17,'LAETITIA','Prunus domestica','Ameixoeira');</v>
      </c>
    </row>
    <row r="19" spans="1:6" x14ac:dyDescent="0.3">
      <c r="A19">
        <f t="shared" si="1"/>
        <v>18</v>
      </c>
      <c r="B19" t="s">
        <v>31</v>
      </c>
      <c r="C19" t="s">
        <v>8</v>
      </c>
      <c r="D19" t="s">
        <v>9</v>
      </c>
      <c r="F19" t="str">
        <f t="shared" si="0"/>
        <v>INSERT INTO PlantVariety(plantVarietyId,designation,species,commonName) values (18,'METLEY','Prunus domestica','Ameixoeira');</v>
      </c>
    </row>
    <row r="20" spans="1:6" x14ac:dyDescent="0.3">
      <c r="A20">
        <f t="shared" si="1"/>
        <v>19</v>
      </c>
      <c r="B20" t="s">
        <v>32</v>
      </c>
      <c r="C20" t="s">
        <v>8</v>
      </c>
      <c r="D20" t="s">
        <v>9</v>
      </c>
      <c r="F20" t="str">
        <f t="shared" si="0"/>
        <v>INSERT INTO PlantVariety(plantVarietyId,designation,species,commonName) values (19,'MIRABELLE DE NANCY','Prunus domestica','Ameixoeira');</v>
      </c>
    </row>
    <row r="21" spans="1:6" x14ac:dyDescent="0.3">
      <c r="A21">
        <f t="shared" si="1"/>
        <v>20</v>
      </c>
      <c r="B21" t="s">
        <v>33</v>
      </c>
      <c r="C21" t="s">
        <v>8</v>
      </c>
      <c r="D21" t="s">
        <v>9</v>
      </c>
      <c r="F21" t="str">
        <f t="shared" si="0"/>
        <v>INSERT INTO PlantVariety(plantVarietyId,designation,species,commonName) values (20,'QUEEN ROSE','Prunus domestica','Ameixoeira');</v>
      </c>
    </row>
    <row r="22" spans="1:6" x14ac:dyDescent="0.3">
      <c r="A22">
        <f t="shared" si="1"/>
        <v>21</v>
      </c>
      <c r="B22" t="s">
        <v>34</v>
      </c>
      <c r="C22" t="s">
        <v>8</v>
      </c>
      <c r="D22" t="s">
        <v>9</v>
      </c>
      <c r="F22" t="str">
        <f t="shared" si="0"/>
        <v>INSERT INTO PlantVariety(plantVarietyId,designation,species,commonName) values (21,'RED BEAUT','Prunus domestica','Ameixoeira');</v>
      </c>
    </row>
    <row r="23" spans="1:6" x14ac:dyDescent="0.3">
      <c r="A23">
        <f t="shared" si="1"/>
        <v>22</v>
      </c>
      <c r="B23" t="s">
        <v>35</v>
      </c>
      <c r="C23" t="s">
        <v>8</v>
      </c>
      <c r="D23" t="s">
        <v>9</v>
      </c>
      <c r="F23" t="str">
        <f t="shared" si="0"/>
        <v>INSERT INTO PlantVariety(plantVarietyId,designation,species,commonName) values (22,'SANTA ROSA','Prunus domestica','Ameixoeira');</v>
      </c>
    </row>
    <row r="24" spans="1:6" x14ac:dyDescent="0.3">
      <c r="A24">
        <f t="shared" si="1"/>
        <v>23</v>
      </c>
      <c r="B24" t="s">
        <v>36</v>
      </c>
      <c r="C24" t="s">
        <v>8</v>
      </c>
      <c r="D24" t="s">
        <v>9</v>
      </c>
      <c r="F24" t="str">
        <f t="shared" si="0"/>
        <v>INSERT INTO PlantVariety(plantVarietyId,designation,species,commonName) values (23,'SHIRO','Prunus domestica','Ameixoeira');</v>
      </c>
    </row>
    <row r="25" spans="1:6" x14ac:dyDescent="0.3">
      <c r="A25">
        <f t="shared" si="1"/>
        <v>24</v>
      </c>
      <c r="B25" t="s">
        <v>37</v>
      </c>
      <c r="C25" t="s">
        <v>8</v>
      </c>
      <c r="D25" t="s">
        <v>9</v>
      </c>
      <c r="F25" t="str">
        <f t="shared" si="0"/>
        <v>INSERT INTO PlantVariety(plantVarietyId,designation,species,commonName) values (24,'SUNGOLD','Prunus domestica','Ameixoeira');</v>
      </c>
    </row>
    <row r="26" spans="1:6" x14ac:dyDescent="0.3">
      <c r="A26">
        <f t="shared" si="1"/>
        <v>25</v>
      </c>
      <c r="B26" t="s">
        <v>38</v>
      </c>
      <c r="C26" t="s">
        <v>8</v>
      </c>
      <c r="D26" t="s">
        <v>9</v>
      </c>
      <c r="F26" t="str">
        <f t="shared" si="0"/>
        <v>INSERT INTO PlantVariety(plantVarietyId,designation,species,commonName) values (25,'WILSON PERFECTION','Prunus domestica','Ameixoeira');</v>
      </c>
    </row>
    <row r="27" spans="1:6" x14ac:dyDescent="0.3">
      <c r="A27">
        <f t="shared" si="1"/>
        <v>26</v>
      </c>
      <c r="B27" t="s">
        <v>39</v>
      </c>
      <c r="C27" t="s">
        <v>8</v>
      </c>
      <c r="D27" t="s">
        <v>9</v>
      </c>
      <c r="F27" t="str">
        <f t="shared" si="0"/>
        <v>INSERT INTO PlantVariety(plantVarietyId,designation,species,commonName) values (26,'AUTUMN GIANT','Prunus domestica','Ameixoeira');</v>
      </c>
    </row>
    <row r="28" spans="1:6" x14ac:dyDescent="0.3">
      <c r="A28">
        <f t="shared" si="1"/>
        <v>27</v>
      </c>
      <c r="B28" t="s">
        <v>42</v>
      </c>
      <c r="C28" t="s">
        <v>40</v>
      </c>
      <c r="D28" t="s">
        <v>41</v>
      </c>
      <c r="F28" t="str">
        <f t="shared" si="0"/>
        <v>INSERT INTO PlantVariety(plantVarietyId,designation,species,commonName) values (27,'BULIDA','Prunus armeniaca','Damasqueiro');</v>
      </c>
    </row>
    <row r="29" spans="1:6" x14ac:dyDescent="0.3">
      <c r="A29">
        <f t="shared" si="1"/>
        <v>28</v>
      </c>
      <c r="B29" t="s">
        <v>43</v>
      </c>
      <c r="C29" t="s">
        <v>40</v>
      </c>
      <c r="D29" t="s">
        <v>41</v>
      </c>
      <c r="F29" t="str">
        <f t="shared" si="0"/>
        <v>INSERT INTO PlantVariety(plantVarietyId,designation,species,commonName) values (28,'CANINO','Prunus armeniaca','Damasqueiro');</v>
      </c>
    </row>
    <row r="30" spans="1:6" x14ac:dyDescent="0.3">
      <c r="A30">
        <f t="shared" si="1"/>
        <v>29</v>
      </c>
      <c r="B30" t="s">
        <v>44</v>
      </c>
      <c r="C30" t="s">
        <v>40</v>
      </c>
      <c r="D30" t="s">
        <v>41</v>
      </c>
      <c r="F30" t="str">
        <f t="shared" si="0"/>
        <v>INSERT INTO PlantVariety(plantVarietyId,designation,species,commonName) values (29,'LIABAUD','Prunus armeniaca','Damasqueiro');</v>
      </c>
    </row>
    <row r="31" spans="1:6" x14ac:dyDescent="0.3">
      <c r="A31">
        <f t="shared" si="1"/>
        <v>30</v>
      </c>
      <c r="B31" t="s">
        <v>45</v>
      </c>
      <c r="C31" t="s">
        <v>40</v>
      </c>
      <c r="D31" t="s">
        <v>41</v>
      </c>
      <c r="F31" t="str">
        <f t="shared" si="0"/>
        <v>INSERT INTO PlantVariety(plantVarietyId,designation,species,commonName) values (30,'MAILLOT JAUNE','Prunus armeniaca','Damasqueiro');</v>
      </c>
    </row>
    <row r="32" spans="1:6" x14ac:dyDescent="0.3">
      <c r="A32">
        <f t="shared" si="1"/>
        <v>31</v>
      </c>
      <c r="B32" t="s">
        <v>46</v>
      </c>
      <c r="C32" t="s">
        <v>40</v>
      </c>
      <c r="D32" t="s">
        <v>41</v>
      </c>
      <c r="F32" t="str">
        <f t="shared" si="0"/>
        <v>INSERT INTO PlantVariety(plantVarietyId,designation,species,commonName) values (31,'POLONAIS','Prunus armeniaca','Damasqueiro');</v>
      </c>
    </row>
    <row r="33" spans="1:6" x14ac:dyDescent="0.3">
      <c r="A33">
        <f t="shared" si="1"/>
        <v>32</v>
      </c>
      <c r="B33" t="s">
        <v>49</v>
      </c>
      <c r="C33" t="s">
        <v>47</v>
      </c>
      <c r="D33" t="s">
        <v>48</v>
      </c>
      <c r="F33" t="str">
        <f t="shared" si="0"/>
        <v>INSERT INTO PlantVariety(plantVarietyId,designation,species,commonName) values (32,'AKANE','Malus domestica','Macieira');</v>
      </c>
    </row>
    <row r="34" spans="1:6" x14ac:dyDescent="0.3">
      <c r="A34">
        <f t="shared" si="1"/>
        <v>33</v>
      </c>
      <c r="B34" t="s">
        <v>52</v>
      </c>
      <c r="C34" t="s">
        <v>47</v>
      </c>
      <c r="D34" t="s">
        <v>48</v>
      </c>
      <c r="F34" t="str">
        <f t="shared" si="0"/>
        <v>INSERT INTO PlantVariety(plantVarietyId,designation,species,commonName) values (33,'BELGOLDEN','Malus domestica','Macieira');</v>
      </c>
    </row>
    <row r="35" spans="1:6" x14ac:dyDescent="0.3">
      <c r="A35">
        <f t="shared" si="1"/>
        <v>34</v>
      </c>
      <c r="B35" t="s">
        <v>53</v>
      </c>
      <c r="C35" t="s">
        <v>47</v>
      </c>
      <c r="D35" t="s">
        <v>48</v>
      </c>
      <c r="F35" t="str">
        <f t="shared" si="0"/>
        <v>INSERT INTO PlantVariety(plantVarietyId,designation,species,commonName) values (34,'BRAVO DE ESMOLFE','Malus domestica','Macieira');</v>
      </c>
    </row>
    <row r="36" spans="1:6" x14ac:dyDescent="0.3">
      <c r="A36">
        <f t="shared" si="1"/>
        <v>35</v>
      </c>
      <c r="B36" t="s">
        <v>54</v>
      </c>
      <c r="C36" t="s">
        <v>47</v>
      </c>
      <c r="D36" t="s">
        <v>48</v>
      </c>
      <c r="F36" t="str">
        <f t="shared" si="0"/>
        <v>INSERT INTO PlantVariety(plantVarietyId,designation,species,commonName) values (35,'CASA NOVA DE ALCOBAÇA','Malus domestica','Macieira');</v>
      </c>
    </row>
    <row r="37" spans="1:6" x14ac:dyDescent="0.3">
      <c r="A37">
        <f t="shared" si="1"/>
        <v>36</v>
      </c>
      <c r="B37" t="s">
        <v>55</v>
      </c>
      <c r="C37" t="s">
        <v>47</v>
      </c>
      <c r="D37" t="s">
        <v>48</v>
      </c>
      <c r="F37" t="str">
        <f t="shared" si="0"/>
        <v>INSERT INTO PlantVariety(plantVarietyId,designation,species,commonName) values (36,'EROVAN','Malus domestica','Macieira');</v>
      </c>
    </row>
    <row r="38" spans="1:6" x14ac:dyDescent="0.3">
      <c r="A38">
        <f t="shared" si="1"/>
        <v>37</v>
      </c>
      <c r="B38" t="s">
        <v>56</v>
      </c>
      <c r="C38" t="s">
        <v>47</v>
      </c>
      <c r="D38" t="s">
        <v>48</v>
      </c>
      <c r="F38" t="str">
        <f t="shared" si="0"/>
        <v>INSERT INTO PlantVariety(plantVarietyId,designation,species,commonName) values (37,'FUJI','Malus domestica','Macieira');</v>
      </c>
    </row>
    <row r="39" spans="1:6" x14ac:dyDescent="0.3">
      <c r="A39">
        <f t="shared" si="1"/>
        <v>38</v>
      </c>
      <c r="B39" t="s">
        <v>57</v>
      </c>
      <c r="C39" t="s">
        <v>47</v>
      </c>
      <c r="D39" t="s">
        <v>48</v>
      </c>
      <c r="F39" t="str">
        <f t="shared" si="0"/>
        <v>INSERT INTO PlantVariety(plantVarietyId,designation,species,commonName) values (38,'GRANNY SMITH','Malus domestica','Macieira');</v>
      </c>
    </row>
    <row r="40" spans="1:6" x14ac:dyDescent="0.3">
      <c r="A40">
        <f t="shared" si="1"/>
        <v>39</v>
      </c>
      <c r="B40" t="s">
        <v>58</v>
      </c>
      <c r="C40" t="s">
        <v>47</v>
      </c>
      <c r="D40" t="s">
        <v>48</v>
      </c>
      <c r="F40" t="str">
        <f t="shared" si="0"/>
        <v>INSERT INTO PlantVariety(plantVarietyId,designation,species,commonName) values (39,'GOLDEN DELICIOUS','Malus domestica','Macieira');</v>
      </c>
    </row>
    <row r="41" spans="1:6" x14ac:dyDescent="0.3">
      <c r="A41">
        <f t="shared" si="1"/>
        <v>40</v>
      </c>
      <c r="B41" t="s">
        <v>59</v>
      </c>
      <c r="C41" t="s">
        <v>47</v>
      </c>
      <c r="D41" t="s">
        <v>48</v>
      </c>
      <c r="F41" t="str">
        <f t="shared" si="0"/>
        <v>INSERT INTO PlantVariety(plantVarietyId,designation,species,commonName) values (40,'HI-EARLY','Malus domestica','Macieira');</v>
      </c>
    </row>
    <row r="42" spans="1:6" x14ac:dyDescent="0.3">
      <c r="A42">
        <f t="shared" si="1"/>
        <v>41</v>
      </c>
      <c r="B42" t="s">
        <v>60</v>
      </c>
      <c r="C42" t="s">
        <v>47</v>
      </c>
      <c r="D42" t="s">
        <v>48</v>
      </c>
      <c r="F42" t="str">
        <f t="shared" si="0"/>
        <v>INSERT INTO PlantVariety(plantVarietyId,designation,species,commonName) values (41,'JONAGORED','Malus domestica','Macieira');</v>
      </c>
    </row>
    <row r="43" spans="1:6" x14ac:dyDescent="0.3">
      <c r="A43">
        <f t="shared" si="1"/>
        <v>42</v>
      </c>
      <c r="B43" t="s">
        <v>61</v>
      </c>
      <c r="C43" t="s">
        <v>47</v>
      </c>
      <c r="D43" t="s">
        <v>48</v>
      </c>
      <c r="F43" t="str">
        <f t="shared" si="0"/>
        <v>INSERT INTO PlantVariety(plantVarietyId,designation,species,commonName) values (42,'LYSGOLDEN','Malus domestica','Macieira');</v>
      </c>
    </row>
    <row r="44" spans="1:6" x14ac:dyDescent="0.3">
      <c r="A44">
        <f t="shared" si="1"/>
        <v>43</v>
      </c>
      <c r="B44" t="s">
        <v>62</v>
      </c>
      <c r="C44" t="s">
        <v>47</v>
      </c>
      <c r="D44" t="s">
        <v>48</v>
      </c>
      <c r="F44" t="str">
        <f t="shared" si="0"/>
        <v>INSERT INTO PlantVariety(plantVarietyId,designation,species,commonName) values (43,'MUTSU','Malus domestica','Macieira');</v>
      </c>
    </row>
    <row r="45" spans="1:6" x14ac:dyDescent="0.3">
      <c r="A45">
        <f t="shared" si="1"/>
        <v>44</v>
      </c>
      <c r="B45" t="s">
        <v>63</v>
      </c>
      <c r="C45" t="s">
        <v>47</v>
      </c>
      <c r="D45" t="s">
        <v>48</v>
      </c>
      <c r="F45" t="str">
        <f t="shared" si="0"/>
        <v>INSERT INTO PlantVariety(plantVarietyId,designation,species,commonName) values (44,'PORTA DA LOJA','Malus domestica','Macieira');</v>
      </c>
    </row>
    <row r="46" spans="1:6" x14ac:dyDescent="0.3">
      <c r="A46">
        <f t="shared" si="1"/>
        <v>45</v>
      </c>
      <c r="B46" t="s">
        <v>66</v>
      </c>
      <c r="C46" t="s">
        <v>47</v>
      </c>
      <c r="D46" t="s">
        <v>48</v>
      </c>
      <c r="F46" t="str">
        <f t="shared" si="0"/>
        <v>INSERT INTO PlantVariety(plantVarietyId,designation,species,commonName) values (45,'REINETTE OU CANADA','Malus domestica','Macieira');</v>
      </c>
    </row>
    <row r="47" spans="1:6" x14ac:dyDescent="0.3">
      <c r="A47">
        <f t="shared" si="1"/>
        <v>46</v>
      </c>
      <c r="B47" t="s">
        <v>67</v>
      </c>
      <c r="C47" t="s">
        <v>47</v>
      </c>
      <c r="D47" t="s">
        <v>48</v>
      </c>
      <c r="F47" t="str">
        <f t="shared" si="0"/>
        <v>INSERT INTO PlantVariety(plantVarietyId,designation,species,commonName) values (46,'REINETTE OU GRAND FAY','Malus domestica','Macieira');</v>
      </c>
    </row>
    <row r="48" spans="1:6" x14ac:dyDescent="0.3">
      <c r="A48">
        <f t="shared" si="1"/>
        <v>47</v>
      </c>
      <c r="B48" t="s">
        <v>68</v>
      </c>
      <c r="C48" t="s">
        <v>47</v>
      </c>
      <c r="D48" t="s">
        <v>48</v>
      </c>
      <c r="F48" t="str">
        <f t="shared" si="0"/>
        <v>INSERT INTO PlantVariety(plantVarietyId,designation,species,commonName) values (47,'RISCADINHA DE PALMELA','Malus domestica','Macieira');</v>
      </c>
    </row>
    <row r="49" spans="1:6" x14ac:dyDescent="0.3">
      <c r="A49">
        <f t="shared" si="1"/>
        <v>48</v>
      </c>
      <c r="B49" t="s">
        <v>69</v>
      </c>
      <c r="C49" t="s">
        <v>47</v>
      </c>
      <c r="D49" t="s">
        <v>48</v>
      </c>
      <c r="F49" t="str">
        <f t="shared" si="0"/>
        <v>INSERT INTO PlantVariety(plantVarietyId,designation,species,commonName) values (48,'ROYAL GALA','Malus domestica','Macieira');</v>
      </c>
    </row>
    <row r="50" spans="1:6" x14ac:dyDescent="0.3">
      <c r="A50">
        <f t="shared" si="1"/>
        <v>49</v>
      </c>
      <c r="B50" t="s">
        <v>70</v>
      </c>
      <c r="C50" t="s">
        <v>47</v>
      </c>
      <c r="D50" t="s">
        <v>48</v>
      </c>
      <c r="F50" t="str">
        <f t="shared" si="0"/>
        <v>INSERT INTO PlantVariety(plantVarietyId,designation,species,commonName) values (49,'REDCHIEF','Malus domestica','Macieira');</v>
      </c>
    </row>
    <row r="51" spans="1:6" x14ac:dyDescent="0.3">
      <c r="A51">
        <f t="shared" si="1"/>
        <v>50</v>
      </c>
      <c r="B51" t="s">
        <v>71</v>
      </c>
      <c r="C51" t="s">
        <v>47</v>
      </c>
      <c r="D51" t="s">
        <v>48</v>
      </c>
      <c r="F51" t="str">
        <f t="shared" si="0"/>
        <v>INSERT INTO PlantVariety(plantVarietyId,designation,species,commonName) values (50,'STARKING','Malus domestica','Macieira');</v>
      </c>
    </row>
    <row r="52" spans="1:6" x14ac:dyDescent="0.3">
      <c r="A52">
        <f t="shared" si="1"/>
        <v>51</v>
      </c>
      <c r="B52" t="s">
        <v>72</v>
      </c>
      <c r="C52" t="s">
        <v>47</v>
      </c>
      <c r="D52" t="s">
        <v>48</v>
      </c>
      <c r="F52" t="str">
        <f t="shared" si="0"/>
        <v>INSERT INTO PlantVariety(plantVarietyId,designation,species,commonName) values (51,'SUMMER RED','Malus domestica','Macieira');</v>
      </c>
    </row>
    <row r="53" spans="1:6" x14ac:dyDescent="0.3">
      <c r="A53">
        <f t="shared" si="1"/>
        <v>52</v>
      </c>
      <c r="B53" t="s">
        <v>310</v>
      </c>
      <c r="C53" t="s">
        <v>47</v>
      </c>
      <c r="D53" t="s">
        <v>48</v>
      </c>
      <c r="F53" t="str">
        <f t="shared" si="0"/>
        <v>INSERT INTO PlantVariety(plantVarietyId,designation,species,commonName) values (52,'WELLSPUR DELICIOUS','Malus domestica','Macieira');</v>
      </c>
    </row>
    <row r="54" spans="1:6" x14ac:dyDescent="0.3">
      <c r="A54">
        <f t="shared" si="1"/>
        <v>53</v>
      </c>
      <c r="B54" t="s">
        <v>74</v>
      </c>
      <c r="C54" t="s">
        <v>47</v>
      </c>
      <c r="D54" t="s">
        <v>48</v>
      </c>
      <c r="F54" t="str">
        <f t="shared" si="0"/>
        <v>INSERT INTO PlantVariety(plantVarietyId,designation,species,commonName) values (53,'NOIVA','Malus domestica','Macieira');</v>
      </c>
    </row>
    <row r="55" spans="1:6" x14ac:dyDescent="0.3">
      <c r="A55">
        <f t="shared" si="1"/>
        <v>54</v>
      </c>
      <c r="B55" t="s">
        <v>75</v>
      </c>
      <c r="C55" t="s">
        <v>47</v>
      </c>
      <c r="D55" t="s">
        <v>48</v>
      </c>
      <c r="F55" t="str">
        <f t="shared" si="0"/>
        <v>INSERT INTO PlantVariety(plantVarietyId,designation,species,commonName) values (54,'OLHO ABERTO','Malus domestica','Macieira');</v>
      </c>
    </row>
    <row r="56" spans="1:6" x14ac:dyDescent="0.3">
      <c r="A56">
        <f t="shared" si="1"/>
        <v>55</v>
      </c>
      <c r="B56" t="s">
        <v>76</v>
      </c>
      <c r="C56" t="s">
        <v>47</v>
      </c>
      <c r="D56" t="s">
        <v>48</v>
      </c>
      <c r="F56" t="str">
        <f t="shared" si="0"/>
        <v>INSERT INTO PlantVariety(plantVarietyId,designation,species,commonName) values (55,'CAMOESA ROSA','Malus domestica','Macieira');</v>
      </c>
    </row>
    <row r="57" spans="1:6" x14ac:dyDescent="0.3">
      <c r="A57">
        <f t="shared" si="1"/>
        <v>56</v>
      </c>
      <c r="B57" t="s">
        <v>77</v>
      </c>
      <c r="C57" t="s">
        <v>47</v>
      </c>
      <c r="D57" t="s">
        <v>48</v>
      </c>
      <c r="F57" t="str">
        <f t="shared" si="0"/>
        <v>INSERT INTO PlantVariety(plantVarietyId,designation,species,commonName) values (56,'MALÁPIO','Malus domestica','Macieira');</v>
      </c>
    </row>
    <row r="58" spans="1:6" x14ac:dyDescent="0.3">
      <c r="A58">
        <f t="shared" si="1"/>
        <v>57</v>
      </c>
      <c r="B58" t="s">
        <v>78</v>
      </c>
      <c r="C58" t="s">
        <v>47</v>
      </c>
      <c r="D58" t="s">
        <v>48</v>
      </c>
      <c r="F58" t="str">
        <f t="shared" si="0"/>
        <v>INSERT INTO PlantVariety(plantVarietyId,designation,species,commonName) values (57,'GRONHO DOCE','Malus domestica','Macieira');</v>
      </c>
    </row>
    <row r="59" spans="1:6" x14ac:dyDescent="0.3">
      <c r="A59">
        <f t="shared" si="1"/>
        <v>58</v>
      </c>
      <c r="B59" t="s">
        <v>79</v>
      </c>
      <c r="C59" t="s">
        <v>47</v>
      </c>
      <c r="D59" t="s">
        <v>48</v>
      </c>
      <c r="F59" t="str">
        <f t="shared" si="0"/>
        <v>INSERT INTO PlantVariety(plantVarietyId,designation,species,commonName) values (58,'PÉ DE BOI ','Malus domestica','Macieira');</v>
      </c>
    </row>
    <row r="60" spans="1:6" x14ac:dyDescent="0.3">
      <c r="A60">
        <f t="shared" si="1"/>
        <v>59</v>
      </c>
      <c r="B60" t="s">
        <v>80</v>
      </c>
      <c r="C60" t="s">
        <v>47</v>
      </c>
      <c r="D60" t="s">
        <v>48</v>
      </c>
      <c r="F60" t="str">
        <f t="shared" si="0"/>
        <v>INSERT INTO PlantVariety(plantVarietyId,designation,species,commonName) values (59,'PINOVA','Malus domestica','Macieira');</v>
      </c>
    </row>
    <row r="61" spans="1:6" x14ac:dyDescent="0.3">
      <c r="A61">
        <f t="shared" si="1"/>
        <v>60</v>
      </c>
      <c r="B61" t="s">
        <v>81</v>
      </c>
      <c r="C61" t="s">
        <v>47</v>
      </c>
      <c r="D61" t="s">
        <v>48</v>
      </c>
      <c r="F61" t="str">
        <f t="shared" si="0"/>
        <v>INSERT INTO PlantVariety(plantVarietyId,designation,species,commonName) values (60,'PARDO LINDO','Malus domestica','Macieira');</v>
      </c>
    </row>
    <row r="62" spans="1:6" x14ac:dyDescent="0.3">
      <c r="A62">
        <f t="shared" si="1"/>
        <v>61</v>
      </c>
      <c r="B62" t="s">
        <v>82</v>
      </c>
      <c r="C62" t="s">
        <v>47</v>
      </c>
      <c r="D62" t="s">
        <v>48</v>
      </c>
      <c r="F62" t="str">
        <f t="shared" si="0"/>
        <v>INSERT INTO PlantVariety(plantVarietyId,designation,species,commonName) values (61,'PIPO DE BASTO','Malus domestica','Macieira');</v>
      </c>
    </row>
    <row r="63" spans="1:6" x14ac:dyDescent="0.3">
      <c r="A63">
        <f t="shared" si="1"/>
        <v>62</v>
      </c>
      <c r="B63" t="s">
        <v>83</v>
      </c>
      <c r="C63" t="s">
        <v>47</v>
      </c>
      <c r="D63" t="s">
        <v>48</v>
      </c>
      <c r="F63" t="str">
        <f t="shared" si="0"/>
        <v>INSERT INTO PlantVariety(plantVarietyId,designation,species,commonName) values (62,'PRIMA','Malus domestica','Macieira');</v>
      </c>
    </row>
    <row r="64" spans="1:6" x14ac:dyDescent="0.3">
      <c r="A64">
        <f t="shared" si="1"/>
        <v>63</v>
      </c>
      <c r="B64" t="s">
        <v>84</v>
      </c>
      <c r="C64" t="s">
        <v>47</v>
      </c>
      <c r="D64" t="s">
        <v>48</v>
      </c>
      <c r="F64" t="str">
        <f t="shared" si="0"/>
        <v>INSERT INTO PlantVariety(plantVarietyId,designation,species,commonName) values (63,'QUERINA','Malus domestica','Macieira');</v>
      </c>
    </row>
    <row r="65" spans="1:6" x14ac:dyDescent="0.3">
      <c r="A65">
        <f t="shared" si="1"/>
        <v>64</v>
      </c>
      <c r="B65" t="s">
        <v>85</v>
      </c>
      <c r="C65" t="s">
        <v>47</v>
      </c>
      <c r="D65" t="s">
        <v>48</v>
      </c>
      <c r="F65" t="str">
        <f t="shared" si="0"/>
        <v>INSERT INTO PlantVariety(plantVarietyId,designation,species,commonName) values (64,'VISTA BELLA','Malus domestica','Macieira');</v>
      </c>
    </row>
    <row r="66" spans="1:6" x14ac:dyDescent="0.3">
      <c r="A66">
        <f t="shared" si="1"/>
        <v>65</v>
      </c>
      <c r="B66" t="s">
        <v>86</v>
      </c>
      <c r="C66" t="s">
        <v>47</v>
      </c>
      <c r="D66" t="s">
        <v>48</v>
      </c>
      <c r="F66" t="str">
        <f t="shared" si="0"/>
        <v>INSERT INTO PlantVariety(plantVarietyId,designation,species,commonName) values (65,'GOLDEN SMOOTHEE','Malus domestica','Macieira');</v>
      </c>
    </row>
    <row r="67" spans="1:6" x14ac:dyDescent="0.3">
      <c r="A67">
        <f t="shared" si="1"/>
        <v>66</v>
      </c>
      <c r="B67" t="s">
        <v>87</v>
      </c>
      <c r="C67" t="s">
        <v>47</v>
      </c>
      <c r="D67" t="s">
        <v>48</v>
      </c>
      <c r="F67" t="str">
        <f t="shared" ref="F67:F97" si="2">"INSERT INTO "&amp;$G$1&amp;"("&amp;$A$1&amp;","&amp;$B$1&amp;","&amp;$C$1&amp;","&amp;$D$1&amp;") values ("&amp;A67&amp;",'"&amp;B67&amp;"','"&amp;C67&amp;"','"&amp;D67&amp;"');"</f>
        <v>INSERT INTO PlantVariety(plantVarietyId,designation,species,commonName) values (66,'GOLDEN SUPREMA','Malus domestica','Macieira');</v>
      </c>
    </row>
    <row r="68" spans="1:6" x14ac:dyDescent="0.3">
      <c r="A68">
        <f t="shared" ref="A68:A97" si="3">A67+1</f>
        <v>67</v>
      </c>
      <c r="B68" t="s">
        <v>88</v>
      </c>
      <c r="C68" t="s">
        <v>47</v>
      </c>
      <c r="D68" t="s">
        <v>48</v>
      </c>
      <c r="F68" t="str">
        <f t="shared" si="2"/>
        <v>INSERT INTO PlantVariety(plantVarietyId,designation,species,commonName) values (67,'GLOSTER 69','Malus domestica','Macieira');</v>
      </c>
    </row>
    <row r="69" spans="1:6" x14ac:dyDescent="0.3">
      <c r="A69">
        <f t="shared" si="3"/>
        <v>68</v>
      </c>
      <c r="B69" t="s">
        <v>89</v>
      </c>
      <c r="C69" t="s">
        <v>47</v>
      </c>
      <c r="D69" t="s">
        <v>48</v>
      </c>
      <c r="F69" t="str">
        <f t="shared" si="2"/>
        <v>INSERT INTO PlantVariety(plantVarietyId,designation,species,commonName) values (68,'FREEDOM','Malus domestica','Macieira');</v>
      </c>
    </row>
    <row r="70" spans="1:6" x14ac:dyDescent="0.3">
      <c r="A70">
        <f t="shared" si="3"/>
        <v>69</v>
      </c>
      <c r="B70" t="s">
        <v>92</v>
      </c>
      <c r="C70" t="s">
        <v>90</v>
      </c>
      <c r="D70" t="s">
        <v>91</v>
      </c>
      <c r="F70" t="str">
        <f t="shared" si="2"/>
        <v>INSERT INTO PlantVariety(plantVarietyId,designation,species,commonName) values (69,'SNINSEIKI','Pyrus pyrifolia','Pera Nashi');</v>
      </c>
    </row>
    <row r="71" spans="1:6" x14ac:dyDescent="0.3">
      <c r="A71">
        <f t="shared" si="3"/>
        <v>70</v>
      </c>
      <c r="B71" t="s">
        <v>93</v>
      </c>
      <c r="C71" t="s">
        <v>90</v>
      </c>
      <c r="D71" t="s">
        <v>91</v>
      </c>
      <c r="F71" t="str">
        <f t="shared" si="2"/>
        <v>INSERT INTO PlantVariety(plantVarietyId,designation,species,commonName) values (70,'KUMOI','Pyrus pyrifolia','Pera Nashi');</v>
      </c>
    </row>
    <row r="72" spans="1:6" x14ac:dyDescent="0.3">
      <c r="A72">
        <f t="shared" si="3"/>
        <v>71</v>
      </c>
      <c r="B72" t="s">
        <v>94</v>
      </c>
      <c r="C72" t="s">
        <v>90</v>
      </c>
      <c r="D72" t="s">
        <v>91</v>
      </c>
      <c r="F72" t="str">
        <f t="shared" si="2"/>
        <v>INSERT INTO PlantVariety(plantVarietyId,designation,species,commonName) values (71,'HOSUI','Pyrus pyrifolia','Pera Nashi');</v>
      </c>
    </row>
    <row r="73" spans="1:6" x14ac:dyDescent="0.3">
      <c r="A73">
        <f t="shared" si="3"/>
        <v>72</v>
      </c>
      <c r="B73" t="s">
        <v>95</v>
      </c>
      <c r="C73" t="s">
        <v>90</v>
      </c>
      <c r="D73" t="s">
        <v>91</v>
      </c>
      <c r="F73" t="str">
        <f t="shared" si="2"/>
        <v>INSERT INTO PlantVariety(plantVarietyId,designation,species,commonName) values (72,'NIJISSEIKI','Pyrus pyrifolia','Pera Nashi');</v>
      </c>
    </row>
    <row r="74" spans="1:6" x14ac:dyDescent="0.3">
      <c r="A74">
        <f t="shared" si="3"/>
        <v>73</v>
      </c>
      <c r="B74" t="s">
        <v>98</v>
      </c>
      <c r="C74" t="s">
        <v>96</v>
      </c>
      <c r="D74" t="s">
        <v>97</v>
      </c>
      <c r="F74" t="str">
        <f t="shared" si="2"/>
        <v>INSERT INTO PlantVariety(plantVarietyId,designation,species,commonName) values (73,'Carson Hybrid','Daucus carota subsp. Sativus','Cenoura');</v>
      </c>
    </row>
    <row r="75" spans="1:6" x14ac:dyDescent="0.3">
      <c r="A75">
        <f t="shared" si="3"/>
        <v>74</v>
      </c>
      <c r="B75" t="s">
        <v>101</v>
      </c>
      <c r="C75" t="s">
        <v>96</v>
      </c>
      <c r="D75" t="s">
        <v>97</v>
      </c>
      <c r="F75" t="str">
        <f t="shared" si="2"/>
        <v>INSERT INTO PlantVariety(plantVarietyId,designation,species,commonName) values (74,'Red Cored Chantenay','Daucus carota subsp. Sativus','Cenoura');</v>
      </c>
    </row>
    <row r="76" spans="1:6" x14ac:dyDescent="0.3">
      <c r="A76">
        <f t="shared" si="3"/>
        <v>75</v>
      </c>
      <c r="B76" t="s">
        <v>102</v>
      </c>
      <c r="C76" t="s">
        <v>96</v>
      </c>
      <c r="D76" t="s">
        <v>97</v>
      </c>
      <c r="F76" t="str">
        <f t="shared" si="2"/>
        <v>INSERT INTO PlantVariety(plantVarietyId,designation,species,commonName) values (75,'Danvers Half Long','Daucus carota subsp. Sativus','Cenoura');</v>
      </c>
    </row>
    <row r="77" spans="1:6" x14ac:dyDescent="0.3">
      <c r="A77">
        <f t="shared" si="3"/>
        <v>76</v>
      </c>
      <c r="B77" t="s">
        <v>103</v>
      </c>
      <c r="C77" t="s">
        <v>96</v>
      </c>
      <c r="D77" t="s">
        <v>97</v>
      </c>
      <c r="F77" t="str">
        <f t="shared" si="2"/>
        <v>INSERT INTO PlantVariety(plantVarietyId,designation,species,commonName) values (76,'Imperator 58','Daucus carota subsp. Sativus','Cenoura');</v>
      </c>
    </row>
    <row r="78" spans="1:6" x14ac:dyDescent="0.3">
      <c r="A78">
        <f t="shared" si="3"/>
        <v>77</v>
      </c>
      <c r="B78" t="s">
        <v>104</v>
      </c>
      <c r="C78" t="s">
        <v>96</v>
      </c>
      <c r="D78" t="s">
        <v>97</v>
      </c>
      <c r="F78" t="str">
        <f t="shared" si="2"/>
        <v>INSERT INTO PlantVariety(plantVarietyId,designation,species,commonName) values (77,'Sugarsnax Hybrid','Daucus carota subsp. Sativus','Cenoura');</v>
      </c>
    </row>
    <row r="79" spans="1:6" x14ac:dyDescent="0.3">
      <c r="A79">
        <f t="shared" si="3"/>
        <v>78</v>
      </c>
      <c r="B79" t="s">
        <v>105</v>
      </c>
      <c r="C79" t="s">
        <v>96</v>
      </c>
      <c r="D79" t="s">
        <v>97</v>
      </c>
      <c r="F79" t="str">
        <f t="shared" si="2"/>
        <v>INSERT INTO PlantVariety(plantVarietyId,designation,species,commonName) values (78,'Nelson Hybrid','Daucus carota subsp. Sativus','Cenoura');</v>
      </c>
    </row>
    <row r="80" spans="1:6" x14ac:dyDescent="0.3">
      <c r="A80">
        <f t="shared" si="3"/>
        <v>79</v>
      </c>
      <c r="B80" t="s">
        <v>106</v>
      </c>
      <c r="C80" t="s">
        <v>96</v>
      </c>
      <c r="D80" t="s">
        <v>97</v>
      </c>
      <c r="F80" t="str">
        <f t="shared" si="2"/>
        <v>INSERT INTO PlantVariety(plantVarietyId,designation,species,commonName) values (79,'Scarlet Nantes','Daucus carota subsp. Sativus','Cenoura');</v>
      </c>
    </row>
    <row r="81" spans="1:6" x14ac:dyDescent="0.3">
      <c r="A81">
        <f t="shared" si="3"/>
        <v>80</v>
      </c>
      <c r="B81" t="s">
        <v>109</v>
      </c>
      <c r="C81" t="s">
        <v>107</v>
      </c>
      <c r="D81" t="s">
        <v>108</v>
      </c>
      <c r="F81" t="str">
        <f t="shared" si="2"/>
        <v>INSERT INTO PlantVariety(plantVarietyId,designation,species,commonName) values (80,'Amarelo','Lupinus luteus','Tremoço');</v>
      </c>
    </row>
    <row r="82" spans="1:6" x14ac:dyDescent="0.3">
      <c r="A82">
        <f t="shared" si="3"/>
        <v>81</v>
      </c>
      <c r="B82" t="s">
        <v>111</v>
      </c>
      <c r="C82" t="s">
        <v>110</v>
      </c>
      <c r="D82" t="s">
        <v>108</v>
      </c>
      <c r="F82" t="str">
        <f t="shared" si="2"/>
        <v>INSERT INTO PlantVariety(plantVarietyId,designation,species,commonName) values (81,'Branco','Lupinus albus','Tremoço');</v>
      </c>
    </row>
    <row r="83" spans="1:6" x14ac:dyDescent="0.3">
      <c r="A83">
        <f t="shared" si="3"/>
        <v>82</v>
      </c>
      <c r="B83" t="s">
        <v>114</v>
      </c>
      <c r="C83" t="s">
        <v>112</v>
      </c>
      <c r="D83" t="s">
        <v>113</v>
      </c>
      <c r="F83" t="str">
        <f t="shared" si="2"/>
        <v>INSERT INTO PlantVariety(plantVarietyId,designation,species,commonName) values (82,'MAS 24.C','Zea mays','Milho');</v>
      </c>
    </row>
    <row r="84" spans="1:6" x14ac:dyDescent="0.3">
      <c r="A84">
        <f t="shared" si="3"/>
        <v>83</v>
      </c>
      <c r="B84" t="s">
        <v>117</v>
      </c>
      <c r="C84" t="s">
        <v>112</v>
      </c>
      <c r="D84" t="s">
        <v>113</v>
      </c>
      <c r="F84" t="str">
        <f t="shared" si="2"/>
        <v>INSERT INTO PlantVariety(plantVarietyId,designation,species,commonName) values (83,'Doce Golden Bantam','Zea mays','Milho');</v>
      </c>
    </row>
    <row r="85" spans="1:6" x14ac:dyDescent="0.3">
      <c r="A85">
        <f t="shared" si="3"/>
        <v>84</v>
      </c>
      <c r="B85" t="s">
        <v>120</v>
      </c>
      <c r="C85" t="s">
        <v>118</v>
      </c>
      <c r="D85" t="s">
        <v>119</v>
      </c>
      <c r="F85" t="str">
        <f t="shared" si="2"/>
        <v>INSERT INTO PlantVariety(plantVarietyId,designation,species,commonName) values (84,'Senhora Conceição','Brassica rapa','Nabo greleiro');</v>
      </c>
    </row>
    <row r="86" spans="1:6" x14ac:dyDescent="0.3">
      <c r="A86">
        <f t="shared" si="3"/>
        <v>85</v>
      </c>
      <c r="B86" t="s">
        <v>125</v>
      </c>
      <c r="C86" t="s">
        <v>123</v>
      </c>
      <c r="D86" t="s">
        <v>124</v>
      </c>
      <c r="F86" t="str">
        <f t="shared" si="2"/>
        <v>INSERT INTO PlantVariety(plantVarietyId,designation,species,commonName) values (85,'COBRANÇOSA','Olea europaea','Oliveira');</v>
      </c>
    </row>
    <row r="87" spans="1:6" x14ac:dyDescent="0.3">
      <c r="A87">
        <f t="shared" si="3"/>
        <v>86</v>
      </c>
      <c r="B87" t="s">
        <v>127</v>
      </c>
      <c r="C87" t="s">
        <v>123</v>
      </c>
      <c r="D87" t="s">
        <v>124</v>
      </c>
      <c r="F87" t="str">
        <f t="shared" si="2"/>
        <v>INSERT INTO PlantVariety(plantVarietyId,designation,species,commonName) values (86,'ARBEQUINA','Olea europaea','Oliveira');</v>
      </c>
    </row>
    <row r="88" spans="1:6" x14ac:dyDescent="0.3">
      <c r="A88">
        <f t="shared" si="3"/>
        <v>87</v>
      </c>
      <c r="B88" t="s">
        <v>128</v>
      </c>
      <c r="C88" t="s">
        <v>123</v>
      </c>
      <c r="D88" t="s">
        <v>124</v>
      </c>
      <c r="F88" t="str">
        <f t="shared" si="2"/>
        <v>INSERT INTO PlantVariety(plantVarietyId,designation,species,commonName) values (87,'HOJIBLANCA','Olea europaea','Oliveira');</v>
      </c>
    </row>
    <row r="89" spans="1:6" x14ac:dyDescent="0.3">
      <c r="A89">
        <f t="shared" si="3"/>
        <v>88</v>
      </c>
      <c r="B89" t="s">
        <v>129</v>
      </c>
      <c r="C89" t="s">
        <v>123</v>
      </c>
      <c r="D89" t="s">
        <v>124</v>
      </c>
      <c r="F89" t="str">
        <f t="shared" si="2"/>
        <v>INSERT INTO PlantVariety(plantVarietyId,designation,species,commonName) values (88,'NEGRINHA DO FREIXO','Olea europaea','Oliveira');</v>
      </c>
    </row>
    <row r="90" spans="1:6" x14ac:dyDescent="0.3">
      <c r="A90">
        <f t="shared" si="3"/>
        <v>89</v>
      </c>
      <c r="B90" t="s">
        <v>130</v>
      </c>
      <c r="C90" t="s">
        <v>123</v>
      </c>
      <c r="D90" t="s">
        <v>124</v>
      </c>
      <c r="F90" t="str">
        <f t="shared" si="2"/>
        <v>INSERT INTO PlantVariety(plantVarietyId,designation,species,commonName) values (89,'PICUAL','Olea europaea','Oliveira');</v>
      </c>
    </row>
    <row r="91" spans="1:6" x14ac:dyDescent="0.3">
      <c r="A91">
        <f t="shared" si="3"/>
        <v>90</v>
      </c>
      <c r="B91" t="s">
        <v>131</v>
      </c>
      <c r="C91" t="s">
        <v>123</v>
      </c>
      <c r="D91" t="s">
        <v>124</v>
      </c>
      <c r="F91" t="str">
        <f t="shared" si="2"/>
        <v>INSERT INTO PlantVariety(plantVarietyId,designation,species,commonName) values (90,'MAÇANILHA','Olea europaea','Oliveira');</v>
      </c>
    </row>
    <row r="92" spans="1:6" x14ac:dyDescent="0.3">
      <c r="A92">
        <f t="shared" si="3"/>
        <v>91</v>
      </c>
      <c r="B92" t="s">
        <v>132</v>
      </c>
      <c r="C92" t="s">
        <v>123</v>
      </c>
      <c r="D92" t="s">
        <v>124</v>
      </c>
      <c r="F92" t="str">
        <f t="shared" si="2"/>
        <v>INSERT INTO PlantVariety(plantVarietyId,designation,species,commonName) values (91,'CONSERVA DE ELVAS','Olea europaea','Oliveira');</v>
      </c>
    </row>
    <row r="93" spans="1:6" x14ac:dyDescent="0.3">
      <c r="A93">
        <f t="shared" si="3"/>
        <v>92</v>
      </c>
      <c r="B93" t="s">
        <v>311</v>
      </c>
      <c r="C93" t="s">
        <v>123</v>
      </c>
      <c r="D93" t="s">
        <v>124</v>
      </c>
      <c r="F93" t="str">
        <f t="shared" si="2"/>
        <v>INSERT INTO PlantVariety(plantVarietyId,designation,species,commonName) values (92,'Galega','Olea europaea','Oliveira');</v>
      </c>
    </row>
    <row r="94" spans="1:6" x14ac:dyDescent="0.3">
      <c r="A94">
        <f t="shared" si="3"/>
        <v>93</v>
      </c>
      <c r="B94" t="s">
        <v>225</v>
      </c>
      <c r="C94" t="s">
        <v>118</v>
      </c>
      <c r="D94" t="s">
        <v>224</v>
      </c>
      <c r="F94" t="str">
        <f t="shared" si="2"/>
        <v>INSERT INTO PlantVariety(plantVarietyId,designation,species,commonName) values (93,'S. Cosme','Brassica rapa','Nabo');</v>
      </c>
    </row>
    <row r="95" spans="1:6" x14ac:dyDescent="0.3">
      <c r="A95">
        <f t="shared" si="3"/>
        <v>94</v>
      </c>
      <c r="B95" t="s">
        <v>243</v>
      </c>
      <c r="C95" t="s">
        <v>241</v>
      </c>
      <c r="D95" t="s">
        <v>242</v>
      </c>
      <c r="F95" t="str">
        <f t="shared" si="2"/>
        <v>INSERT INTO PlantVariety(plantVarietyId,designation,species,commonName) values (94,'Dona Maria','Vitis vinifera','Videira');</v>
      </c>
    </row>
    <row r="96" spans="1:6" x14ac:dyDescent="0.3">
      <c r="A96">
        <f t="shared" si="3"/>
        <v>95</v>
      </c>
      <c r="B96" t="s">
        <v>249</v>
      </c>
      <c r="C96" t="s">
        <v>241</v>
      </c>
      <c r="D96" t="s">
        <v>242</v>
      </c>
      <c r="F96" t="str">
        <f t="shared" si="2"/>
        <v>INSERT INTO PlantVariety(plantVarietyId,designation,species,commonName) values (95,'Cardinal','Vitis vinifera','Videira');</v>
      </c>
    </row>
    <row r="97" spans="1:6" x14ac:dyDescent="0.3">
      <c r="A97">
        <f t="shared" si="3"/>
        <v>96</v>
      </c>
      <c r="B97" t="s">
        <v>328</v>
      </c>
      <c r="C97" t="s">
        <v>329</v>
      </c>
      <c r="D97" t="s">
        <v>327</v>
      </c>
      <c r="F97" t="str">
        <f t="shared" si="2"/>
        <v>INSERT INTO PlantVariety(plantVarietyId,designation,species,commonName) values (96,'Butternut','Cucurbita moschata','Abóbora manteiga');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8247-76BE-4BE5-AAF5-8A916E355CD4}">
  <dimension ref="A1:E5"/>
  <sheetViews>
    <sheetView workbookViewId="0">
      <selection activeCell="D2" sqref="D2:D5"/>
    </sheetView>
  </sheetViews>
  <sheetFormatPr defaultRowHeight="14.4" x14ac:dyDescent="0.3"/>
  <cols>
    <col min="1" max="1" width="11.6640625" bestFit="1" customWidth="1"/>
    <col min="2" max="2" width="15.109375" bestFit="1" customWidth="1"/>
  </cols>
  <sheetData>
    <row r="1" spans="1:5" x14ac:dyDescent="0.3">
      <c r="A1" t="s">
        <v>256</v>
      </c>
      <c r="B1" t="s">
        <v>257</v>
      </c>
      <c r="D1" t="s">
        <v>267</v>
      </c>
      <c r="E1" t="s">
        <v>324</v>
      </c>
    </row>
    <row r="2" spans="1:5" x14ac:dyDescent="0.3">
      <c r="A2">
        <v>1</v>
      </c>
      <c r="B2" t="s">
        <v>258</v>
      </c>
      <c r="D2" t="str">
        <f>"INSERT INTO "&amp;$E$1&amp;"("&amp;$A$1&amp;","&amp;$B$1&amp;") values ("&amp;A2&amp;",'"&amp;B2&amp;"');"</f>
        <v>INSERT INTO PeriodType(periodTypeId,designation) values (1,'Plantation Period');</v>
      </c>
    </row>
    <row r="3" spans="1:5" x14ac:dyDescent="0.3">
      <c r="A3">
        <f>A2+1</f>
        <v>2</v>
      </c>
      <c r="B3" t="s">
        <v>259</v>
      </c>
      <c r="D3" t="str">
        <f t="shared" ref="D3:D5" si="0">"INSERT INTO "&amp;$E$1&amp;"("&amp;$A$1&amp;","&amp;$B$1&amp;") values ("&amp;A3&amp;",'"&amp;B3&amp;"');"</f>
        <v>INSERT INTO PeriodType(periodTypeId,designation) values (2,'Pruning Period');</v>
      </c>
    </row>
    <row r="4" spans="1:5" x14ac:dyDescent="0.3">
      <c r="A4">
        <f t="shared" ref="A4:A5" si="1">A3+1</f>
        <v>3</v>
      </c>
      <c r="B4" t="s">
        <v>260</v>
      </c>
      <c r="D4" t="str">
        <f t="shared" si="0"/>
        <v>INSERT INTO PeriodType(periodTypeId,designation) values (3,'Flowering Period');</v>
      </c>
    </row>
    <row r="5" spans="1:5" x14ac:dyDescent="0.3">
      <c r="A5">
        <f t="shared" si="1"/>
        <v>4</v>
      </c>
      <c r="B5" t="s">
        <v>261</v>
      </c>
      <c r="D5" t="str">
        <f t="shared" si="0"/>
        <v>INSERT INTO PeriodType(periodTypeId,designation) values (4,'Harvest Period');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6ACCA1C4E9E429EC0979D7AA69E5C" ma:contentTypeVersion="3" ma:contentTypeDescription="Create a new document." ma:contentTypeScope="" ma:versionID="ae8745856df04360dd1be451017c997c">
  <xsd:schema xmlns:xsd="http://www.w3.org/2001/XMLSchema" xmlns:xs="http://www.w3.org/2001/XMLSchema" xmlns:p="http://schemas.microsoft.com/office/2006/metadata/properties" xmlns:ns2="caec8013-4252-46d5-9263-a99cc59dead2" targetNamespace="http://schemas.microsoft.com/office/2006/metadata/properties" ma:root="true" ma:fieldsID="a5f7786c0b3d9081a77d0462e727a0e9" ns2:_="">
    <xsd:import namespace="caec8013-4252-46d5-9263-a99cc59dea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c8013-4252-46d5-9263-a99cc59de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37870F-1997-46E6-ABF3-D972D5619E05}">
  <ds:schemaRefs>
    <ds:schemaRef ds:uri="http://purl.org/dc/terms/"/>
    <ds:schemaRef ds:uri="http://purl.org/dc/dcmitype/"/>
    <ds:schemaRef ds:uri="http://schemas.openxmlformats.org/package/2006/metadata/core-properties"/>
    <ds:schemaRef ds:uri="caec8013-4252-46d5-9263-a99cc59dead2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42AE87-F6E1-4C18-815A-DDBC6D0FAC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ec8013-4252-46d5-9263-a99cc59de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8E74F1-259B-4A8D-986B-B2E55FA52F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39</vt:i4>
      </vt:variant>
    </vt:vector>
  </HeadingPairs>
  <TitlesOfParts>
    <vt:vector size="39" baseType="lpstr">
      <vt:lpstr>Plantas</vt:lpstr>
      <vt:lpstr>Fator Produção</vt:lpstr>
      <vt:lpstr>Exploração agrícola</vt:lpstr>
      <vt:lpstr>Culturas</vt:lpstr>
      <vt:lpstr>Operações</vt:lpstr>
      <vt:lpstr>SEPARADOR</vt:lpstr>
      <vt:lpstr>OperationType</vt:lpstr>
      <vt:lpstr>PlantVariety</vt:lpstr>
      <vt:lpstr>PeriodType</vt:lpstr>
      <vt:lpstr>CropType</vt:lpstr>
      <vt:lpstr>FertilizationMode</vt:lpstr>
      <vt:lpstr>Plot</vt:lpstr>
      <vt:lpstr>Sector</vt:lpstr>
      <vt:lpstr>SectorFinalDate</vt:lpstr>
      <vt:lpstr>Substance</vt:lpstr>
      <vt:lpstr>ProductionFactorType</vt:lpstr>
      <vt:lpstr>Format</vt:lpstr>
      <vt:lpstr>Manufacturer</vt:lpstr>
      <vt:lpstr>Application</vt:lpstr>
      <vt:lpstr>Building</vt:lpstr>
      <vt:lpstr>IrrigationSystem</vt:lpstr>
      <vt:lpstr>Mill</vt:lpstr>
      <vt:lpstr>Stable</vt:lpstr>
      <vt:lpstr>Garage</vt:lpstr>
      <vt:lpstr>Warehouse</vt:lpstr>
      <vt:lpstr>ProductionFactor</vt:lpstr>
      <vt:lpstr>SubstanceDataSheet</vt:lpstr>
      <vt:lpstr>Plant</vt:lpstr>
      <vt:lpstr>Product</vt:lpstr>
      <vt:lpstr>Period</vt:lpstr>
      <vt:lpstr>Crop</vt:lpstr>
      <vt:lpstr>CropFinalDate</vt:lpstr>
      <vt:lpstr>Operation</vt:lpstr>
      <vt:lpstr>PlotInSector</vt:lpstr>
      <vt:lpstr>SectorIrrigation</vt:lpstr>
      <vt:lpstr>Plantation</vt:lpstr>
      <vt:lpstr>Harvest</vt:lpstr>
      <vt:lpstr>ProductionFactorAppliance</vt:lpstr>
      <vt:lpstr>Fertilization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Tiago Magalhaes Carvalho</cp:lastModifiedBy>
  <cp:revision/>
  <dcterms:created xsi:type="dcterms:W3CDTF">2023-10-06T20:31:40Z</dcterms:created>
  <dcterms:modified xsi:type="dcterms:W3CDTF">2023-11-26T21:59:16Z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0x010100E2F6ACCA1C4E9E429EC0979D7AA69E5C</vt:lpwstr>
  </property>
</Properties>
</file>