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re admin" sheetId="1" r:id="rId4"/>
    <sheet state="visible" name="Monitor Admin" sheetId="2" r:id="rId5"/>
    <sheet state="visible" name="DiscoSolido Admin" sheetId="3" r:id="rId6"/>
    <sheet state="visible" name="Disco duro interno Admin" sheetId="4" r:id="rId7"/>
    <sheet state="visible" name="Servidor Admin" sheetId="5" r:id="rId8"/>
    <sheet state="visible" name="ram Admin" sheetId="6" r:id="rId9"/>
    <sheet state="visible" name="Teclado Admin" sheetId="7" r:id="rId10"/>
    <sheet state="visible" name="Mause Admin" sheetId="8" r:id="rId11"/>
    <sheet state="visible" name="Portatil Nosotros" sheetId="9" r:id="rId12"/>
    <sheet state="visible" name="Monitor Nosotros" sheetId="10" r:id="rId13"/>
    <sheet state="visible" name=" Disco mecanico Nosotros" sheetId="11" r:id="rId14"/>
    <sheet state="visible" name=" ram nosotros" sheetId="12" r:id="rId15"/>
    <sheet state="visible" name=" Servidor Nosotros" sheetId="13" r:id="rId16"/>
    <sheet state="visible" name="Tarjeta de video nosotros" sheetId="14" r:id="rId17"/>
    <sheet state="visible" name="Procesador Nosotros" sheetId="15" r:id="rId18"/>
    <sheet state="visible" name="Teclado nosostros " sheetId="16" r:id="rId19"/>
    <sheet state="visible" name="Muse nosotros" sheetId="17" r:id="rId20"/>
    <sheet state="visible" name="software licencia" sheetId="18" r:id="rId21"/>
    <sheet state="visible" name="licencia visual" sheetId="19" r:id="rId22"/>
    <sheet state="visible" name="windows 11 licencia" sheetId="20" r:id="rId23"/>
    <sheet state="visible" name="licencia SQL" sheetId="21" r:id="rId24"/>
  </sheets>
  <definedNames/>
  <calcPr/>
  <extLst>
    <ext uri="GoogleSheetsCustomDataVersion2">
      <go:sheetsCustomData xmlns:go="http://customooxmlschemas.google.com/" r:id="rId25" roundtripDataChecksum="dple+E52BW4gQwl7jwml3EEemBchMV8NJM0dmOZrTAc="/>
    </ext>
  </extLst>
</workbook>
</file>

<file path=xl/sharedStrings.xml><?xml version="1.0" encoding="utf-8"?>
<sst xmlns="http://schemas.openxmlformats.org/spreadsheetml/2006/main" count="574" uniqueCount="333">
  <si>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</si>
  <si>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</si>
  <si>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</si>
  <si>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</si>
  <si>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</si>
  <si>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</si>
  <si>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</si>
  <si>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</si>
  <si>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</si>
  <si>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</si>
  <si>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</si>
  <si>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</si>
  <si>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</si>
  <si>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pc computadores</t>
  </si>
  <si>
    <t xml:space="preserve">https://www.pccomponentes.com/asus-s340mf-i797000080-intel-core-i7-9700-16gb-512gb-ssd
</t>
  </si>
  <si>
    <t>Asus S340MF-I797000080 Intel Core i7-9700/16GB/512GB SSD</t>
  </si>
  <si>
    <t>contado</t>
  </si>
  <si>
    <t xml:space="preserve">Nº2 </t>
  </si>
  <si>
    <t>Media market</t>
  </si>
  <si>
    <t>https://www.mediamarkt.es/es/product/_pc-sobremesa-asus-s340mf-i797000080-intel%C2%AE-core%E2%84%A2-i7-9700-16-gb-512-gb-ssd-graphics-630-freedos-negro-1485288.html</t>
  </si>
  <si>
    <t>Nº 3</t>
  </si>
  <si>
    <t>Asus store</t>
  </si>
  <si>
    <t>https://www.asusbymacman.es/asus-s300ma-710700006t-i7-10700-16gb-512gb-pc-sobremesa-2550.html</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</si>
  <si>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</si>
  <si>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</si>
  <si>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</si>
  <si>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</si>
  <si>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</si>
  <si>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</si>
  <si>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</si>
  <si>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</si>
  <si>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</si>
  <si>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</si>
  <si>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</si>
  <si>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 xml:space="preserve">https://www.mercadolibre.com.co/monitor-curvo-27-fhd-diseno-sin-bordes-color-black-100v240v/p/MCO17431651?pdp_filters=category%3AMCO1656&amp;quantity=3
</t>
  </si>
  <si>
    <t>Monitor Curvo 27 Fhd Diseño Sin Bordes Color Black 100V/240V</t>
  </si>
  <si>
    <t>Samsung Electronics Colombia S.A</t>
  </si>
  <si>
    <t xml:space="preserve">Carrera 7 N° 113 – 43
(601) 6001272
</t>
  </si>
  <si>
    <t>M&amp;M SYSTECH</t>
  </si>
  <si>
    <t>(604) 322 4201</t>
  </si>
  <si>
    <t xml:space="preserve">contado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</si>
  <si>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</si>
  <si>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</si>
  <si>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</si>
  <si>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</si>
  <si>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</si>
  <si>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</si>
  <si>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</si>
  <si>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</si>
  <si>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</si>
  <si>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</si>
  <si>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</si>
  <si>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www.mercadolibre.com.co/disco-solido-ssd-1tb-crucial-p3-plus-m2-nvme-pcie-ct1000p3pssd8-5000mbs/p/MCO20489233?pdp_filters=category:MCO1672#searchVariation=MCO20489233&amp;position=2&amp;search_layout=stack&amp;type=product&amp;tracking_id=d329a50d-61f0-4c4b-bf43-cfdfd2b1b6b5</t>
  </si>
  <si>
    <t xml:space="preserve">Disco Solido Ssd 1tb 
Crucial P3 </t>
  </si>
  <si>
    <t>Plus M.2 Nvme Pcie Ct1000p3pssd8 5000MB/s</t>
  </si>
  <si>
    <t xml:space="preserve"> Avpro Colombia</t>
  </si>
  <si>
    <t xml:space="preserve">(+57) 315-4999-565
Av. Pepe Sierra #23-06 Oficina 402, Bogotá
</t>
  </si>
  <si>
    <t>HI TECH</t>
  </si>
  <si>
    <t>152 #96-90 Suba Bogotá D.C
3008921440</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</si>
  <si>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</si>
  <si>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</si>
  <si>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</si>
  <si>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</si>
  <si>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</si>
  <si>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</si>
  <si>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</si>
  <si>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</si>
  <si>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</si>
  <si>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</si>
  <si>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mercado libre </t>
  </si>
  <si>
    <t xml:space="preserve">
https://www.mercadolibre.com.co/disco-duro-interno-western-digital-wd20ezrz-2tb-azul/p/MCO6175015?pdp_filters=category:MCO1672#searchVariation=MCO6175015&amp;position=3&amp;search_layout=stack&amp;type=product&amp;tracking_id=3482168a-1213-46ae-9741-daf857ccbf98
</t>
  </si>
  <si>
    <t xml:space="preserve">Disco duro interno Western Digital WD20EZRZ 2TB azul
</t>
  </si>
  <si>
    <t>Aliexpress</t>
  </si>
  <si>
    <t>https://es.aliexpress.com/i/4001130302906.html</t>
  </si>
  <si>
    <t>Systestore</t>
  </si>
  <si>
    <t>(314) 251 26 38</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</si>
  <si>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</si>
  <si>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</si>
  <si>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</si>
  <si>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</si>
  <si>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</si>
  <si>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</si>
  <si>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</si>
  <si>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</si>
  <si>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</si>
  <si>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</si>
  <si>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
Mercado libre </t>
  </si>
  <si>
    <t xml:space="preserve">https://articulo.mercadolibre.com.co/MCO-1294185577-poweredge-t150-tower-server-intel-xeon-e-2336g16gb2tb-_JM#position=8&amp;search_layout=stack&amp;type=item&amp;tracking_id=6ce23d24-4588-4653-bb99-db7e1509e5aa
</t>
  </si>
  <si>
    <t>Poweredge T150 - Tower Server/ Intel Xeon E-2336g/16gb/2tb</t>
  </si>
  <si>
    <t>Compu Services</t>
  </si>
  <si>
    <t>(+57) 3145352974 
 (+57) 3005011508
Cra 43 #50</t>
  </si>
  <si>
    <t xml:space="preserve">Technolohy Store </t>
  </si>
  <si>
    <t xml:space="preserve">
Cra. 15 #77-05 Local 1-20
316 2579295</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</si>
  <si>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</si>
  <si>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</si>
  <si>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</si>
  <si>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</si>
  <si>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</si>
  <si>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</si>
  <si>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</si>
  <si>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</si>
  <si>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</si>
  <si>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</si>
  <si>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Speed logic</t>
  </si>
  <si>
    <t>Calle 77 # 16-20 Of. 311 Ed. El Lago, Barrio El Lago
3123823236</t>
  </si>
  <si>
    <t>Memoria Ram Kingston Fury
 Beast  Rgb Ddr4 32gb 
3200mt/s  Cl16</t>
  </si>
  <si>
    <t>Tauret</t>
  </si>
  <si>
    <t>Cra 14 # 79 - 02
318 5903409</t>
  </si>
  <si>
    <t>https://speedlogic.com.co/tienda/memorias-ram/memoria-ram-para-pc-ddr4-32gb-3200-mhz-kingston-fury-beast-rgb/</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</si>
  <si>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</si>
  <si>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</si>
  <si>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</si>
  <si>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</si>
  <si>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</si>
  <si>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</si>
  <si>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</si>
  <si>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</si>
  <si>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</si>
  <si>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</si>
  <si>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Logitech</t>
  </si>
  <si>
    <t>https://www.mercadolibre.com.co/teclado-bluetooth-logitech-master-series-mx-keys-mini-qwerty-espanol-color-grafito-con-luz-blanca/p/MCO24526187?product_trigger_id=MCO18931563&amp;pdp_filters=item_id%3AMCO1333831287&amp;applied_product_filters=MCO18931563&amp;quantity=1</t>
  </si>
  <si>
    <t xml:space="preserve">Teclado bluetooth </t>
  </si>
  <si>
    <t>Logitech Master Series MX Keys Mini QWERTY 
español color grafito con luz blanca</t>
  </si>
  <si>
    <t xml:space="preserve"> Tauret</t>
  </si>
  <si>
    <t xml:space="preserve">318 5903409
Cra 14 # 79 - 02 
</t>
  </si>
  <si>
    <t>Panamericana</t>
  </si>
  <si>
    <t xml:space="preserve">(601) 364 9000
Calle 12 # 34 - 30, Bogotá D.C.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</si>
  <si>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</si>
  <si>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</si>
  <si>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</si>
  <si>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</si>
  <si>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</si>
  <si>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</si>
  <si>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</si>
  <si>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</si>
  <si>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</si>
  <si>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</si>
  <si>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Ubuy</t>
  </si>
  <si>
    <t>Street 94 #51B-43 Sixth Floor, Suite 
601, Atlantico, Barranquilla,Colombia</t>
  </si>
  <si>
    <t>Logitech M100 Ratón con
 Cable USB,</t>
  </si>
  <si>
    <t xml:space="preserve">3 Botones, Seguimiento Óptimo 1000 DPI, Ambidestro, Compatible con PC, Mac, Portátil 
</t>
  </si>
  <si>
    <t>Media Markt</t>
  </si>
  <si>
    <t>900 101 161</t>
  </si>
  <si>
    <t xml:space="preserve">Octo 24 </t>
  </si>
  <si>
    <t>910-005003</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</si>
  <si>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</si>
  <si>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</si>
  <si>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</si>
  <si>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</si>
  <si>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</si>
  <si>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</si>
  <si>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</si>
  <si>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</si>
  <si>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</si>
  <si>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</si>
  <si>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ercadolibre.com.co/msi-bravo-amd-ryzen-5-7535hs-rtx-4050-6gb-ram-16gb-m2-512gb-color-negro/p/MCO34263996?pdp_filters=category:MCO1652#searchVariation=MCO34263996&amp;position=2&amp;search_layout=stack&amp;type=product&amp;tracking_id=eec95d04-b86c-4a25-b281-f2c6612b7f72</t>
  </si>
  <si>
    <t xml:space="preserve">Computador Portátil Gamer MSI 15.6" Pulgadas </t>
  </si>
  <si>
    <t>Bravo 15B5DD AMD 
Ryzen 7 - RAM 16GB
 - Disco SSD 512GB 
- Negro</t>
  </si>
  <si>
    <t xml:space="preserve">318 5903409
Cra 14 # 79 - 02 </t>
  </si>
  <si>
    <t>Mr. Pc</t>
  </si>
  <si>
    <t>Cra 15 #78-33,
 310 565 0594</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</si>
  <si>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</si>
  <si>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</si>
  <si>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</si>
  <si>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</si>
  <si>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</si>
  <si>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</si>
  <si>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</si>
  <si>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</si>
  <si>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</si>
  <si>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</si>
  <si>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</si>
  <si>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https://www.mercadolibre.com.co/monitor-curvo-27-fhd-diseno-sin-bordes-color-black-100v240v/p/MCO17431651?pdp_filters=category%3AMCO1656&amp;quantity=3</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</si>
  <si>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</si>
  <si>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</si>
  <si>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M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</si>
  <si>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</si>
  <si>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</si>
  <si>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</si>
  <si>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</si>
  <si>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</si>
  <si>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</si>
  <si>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</si>
  <si>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</si>
  <si>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https://www.mercadolibre.com.co/disco-duro-interno-western-digital-wd20ezrz-2tb-azul/p/MCO6175015?pdp_filters=category:MCO1672#searchVariation=MCO6175015&amp;position=3&amp;search_layout=stack&amp;type=product&amp;tracking_id=3482168a-1213-46ae-9741-daf857ccbf98</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</si>
  <si>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</si>
  <si>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</si>
  <si>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</si>
  <si>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</si>
  <si>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</si>
  <si>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</si>
  <si>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</si>
  <si>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</si>
  <si>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</si>
  <si>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</si>
  <si>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</si>
  <si>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</si>
  <si>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</si>
  <si>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</si>
  <si>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</si>
  <si>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</si>
  <si>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</si>
  <si>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</si>
  <si>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</si>
  <si>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</si>
  <si>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</si>
  <si>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</si>
  <si>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</si>
  <si>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</si>
  <si>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</si>
  <si>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</si>
  <si>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</si>
  <si>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</si>
  <si>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</si>
  <si>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</si>
  <si>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</si>
  <si>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www.mercadolibre.com.co/tarjeta-de-video-amd-gigabyte-eagle-radeon-rx-6500-xt-4gb-gv-r65xteagle-4gd/p/MCO19751202?pdp_filters=category:MCO1658#searchVariation=MCO19751202&amp;position=2&amp;search_layout=stack&amp;type=product&amp;tracking_id=bdfbad37-5a69-481b-a467-7bd603e0fe21</t>
  </si>
  <si>
    <t>Tarjeta De Video Amd Gigabyte Eagle Radeon Rx 6500 Xt 4gb Gv-r65xteagle-4gd</t>
  </si>
  <si>
    <t xml:space="preserve"> ZEROPAR</t>
  </si>
  <si>
    <t>ventas@zeropar.com
+57 313 694 7914
Cra. 15 No. 78-33
Piso 2 - Local 2-270
Centro Comercial Unilago
Bogotá, Colombia</t>
  </si>
  <si>
    <t>system technology</t>
  </si>
  <si>
    <t>Cra. 15 No. 78-33 Local 259 - C.C. Unilago, 2do piso - Bogotá, Colombia (+57) 312 660 6593 - (+57-1) 472 5850 - (+57-1) 616 1244 info@jesistem.com</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</si>
  <si>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</si>
  <si>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</si>
  <si>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</si>
  <si>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</si>
  <si>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</si>
  <si>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</si>
  <si>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</si>
  <si>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</si>
  <si>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</si>
  <si>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</si>
  <si>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https://www.mercadolibre.com.co/procesador-gamer-amd-ryzen-7-7700x-100-100000591wof-de-8-nucleos-y-54ghz-de-frecuencia-con-grafica-integrada/p/MCO19711896?pdp_filters=category:MCO1693#searchVariation=MCO19711896&amp;position=1&amp;search_layout=stack&amp;type=product&amp;tracking_id=33d9ed9c-8c31-4747-8d81-cf6cb1856781
</t>
  </si>
  <si>
    <t xml:space="preserve">Procesador gamer AMD Ryzen 7 7700X 100-100000591WOF de 8 núcleos </t>
  </si>
  <si>
    <t>5.4GHz de frecuencia con gráfica integrada</t>
  </si>
  <si>
    <t xml:space="preserve"> Equimport1000</t>
  </si>
  <si>
    <t>Tel: (310) 7513965
equimport1000@hotmail.com</t>
  </si>
  <si>
    <t>Speed Logic</t>
  </si>
  <si>
    <t>Calle 38A Sur # 34D-51 Local LM09, Centro Comercial Centro Mayor, Barrio Villa Mayor
Bogotá D.C., Colombia
Código Postal 111811
Tel. +57 3042156143
centromayor@speedlogic.com.co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</si>
  <si>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</si>
  <si>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</si>
  <si>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</si>
  <si>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</si>
  <si>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</si>
  <si>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</si>
  <si>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</si>
  <si>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</si>
  <si>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</si>
  <si>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</si>
  <si>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</si>
  <si>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</si>
  <si>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</si>
  <si>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</si>
  <si>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</si>
  <si>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</si>
  <si>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</si>
  <si>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</si>
  <si>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</si>
  <si>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</si>
  <si>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</si>
  <si>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Logitech M100 Ratón con
 Cable USB</t>
  </si>
  <si>
    <t>12,99€</t>
  </si>
  <si>
    <t>54.169,116</t>
  </si>
  <si>
    <t xml:space="preserve"> 33,54 €</t>
  </si>
  <si>
    <t>33,54 €</t>
  </si>
  <si>
    <t>139.659,37</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</si>
  <si>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</si>
  <si>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</si>
  <si>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</si>
  <si>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</si>
  <si>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</si>
  <si>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</si>
  <si>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</si>
  <si>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</si>
  <si>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</si>
  <si>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</si>
  <si>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ahorrosoft</t>
  </si>
  <si>
    <t>https://ahorrosoft.com/office-2021-professional-plus-1-pc/</t>
  </si>
  <si>
    <t>office 2021 profesional plus 1 pc</t>
  </si>
  <si>
    <t>latin keys</t>
  </si>
  <si>
    <t>https://latinkeys.com/colombia/producto/office-2021-profesional-plus-bind-1pc/</t>
  </si>
  <si>
    <t>Software colonbia</t>
  </si>
  <si>
    <t>https://softwarecolombia1.com/products/licencia-office-2021-profesional-plus-1pc</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</si>
  <si>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</si>
  <si>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</si>
  <si>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</si>
  <si>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</si>
  <si>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</si>
  <si>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</si>
  <si>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</si>
  <si>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</si>
  <si>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</si>
  <si>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</si>
  <si>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Digital licence</t>
  </si>
  <si>
    <t xml:space="preserve">https://digital-licence.com/es/producto/licencia-visual-studio-2022-enterprise/
</t>
  </si>
  <si>
    <t>Licencia Visual Studio 2022 Enterprise</t>
  </si>
  <si>
    <t>Keys express</t>
  </si>
  <si>
    <t>bienvenido@keys.express</t>
  </si>
  <si>
    <t>Zentinels</t>
  </si>
  <si>
    <t>info@zentinels.net</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</si>
  <si>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</si>
  <si>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</si>
  <si>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</si>
  <si>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</si>
  <si>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</si>
  <si>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</si>
  <si>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</si>
  <si>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</si>
  <si>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</si>
  <si>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</si>
  <si>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</si>
  <si>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 xml:space="preserve">Licencia Windows 11 Pro ESD Vitalicia
</t>
  </si>
  <si>
    <t xml:space="preserve"> Colombia pc</t>
  </si>
  <si>
    <t>(305) 3676372</t>
  </si>
  <si>
    <t>Tu licencia</t>
  </si>
  <si>
    <t>Cra 10 # 17-55 Torre central local 115
311 684 4142
305 763 6779</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</si>
  <si>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</si>
  <si>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</si>
  <si>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</si>
  <si>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</si>
  <si>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</si>
  <si>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</si>
  <si>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</si>
  <si>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</si>
  <si>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</si>
  <si>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</si>
  <si>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</si>
  <si>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Licencia de dispositivo SQL Server 2022 - 1 CAL</t>
  </si>
  <si>
    <t xml:space="preserve"> Garcia comunicaciones </t>
  </si>
  <si>
    <t>Wiresoft</t>
  </si>
  <si>
    <t>34 91 0601749</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</si>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</sst>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 [$€-1];[Red]\-#,##0.00\ [$€-1]"/>
    <numFmt numFmtId="165" formatCode="#,##0\ [$€-1];[Red]\-#,##0\ [$€-1]"/>
    <numFmt numFmtId="166" formatCode="&quot;$&quot;#,##0.00"/>
    <numFmt numFmtId="167" formatCode="#,##0\ &quot;€&quot;;[Red]\-#,##0\ &quot;€&quot;"/>
    <numFmt numFmtId="168" formatCode="#,##0&quot;€&quot;"/>
    <numFmt numFmtId="169" formatCode="_-[$€-2]\ * #,##0.00_-;\-[$€-2]\ * #,##0.00_-;_-[$€-2]\ * &quot;-&quot;??_-;_-@"/>
  </numFmts>
  <fonts count="34">
    <font>
      <sz val="10.0"/>
      <color rgb="FF000000"/>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rgb="FF000000"/>
      <name val="Trebuchet MS"/>
    </font>
    <font>
      <u/>
      <sz val="10.0"/>
      <color theme="1"/>
      <name val="Trebuchet MS"/>
    </font>
    <font>
      <sz val="10.0"/>
      <color rgb="FF000000"/>
      <name val="Arial"/>
    </font>
    <font>
      <sz val="10.0"/>
      <color rgb="FF231F20"/>
      <name val="Trebuchet MS"/>
    </font>
    <font>
      <u/>
      <sz val="10.0"/>
      <color theme="10"/>
      <name val="Arial"/>
    </font>
    <font>
      <sz val="12.0"/>
      <color rgb="FF333333"/>
      <name val="Arial"/>
    </font>
    <font>
      <u/>
      <sz val="10.0"/>
      <color theme="10"/>
      <name val="Arial"/>
    </font>
    <font>
      <sz val="10.0"/>
      <color theme="1"/>
      <name val="Arial Narrow"/>
    </font>
    <font>
      <u/>
      <sz val="10.0"/>
      <color rgb="FF0000FF"/>
      <name val="Trebuchet MS"/>
    </font>
    <font>
      <sz val="10.0"/>
      <color rgb="FF000000"/>
      <name val="Trebuchet MS"/>
    </font>
    <font>
      <sz val="12.0"/>
      <color theme="1"/>
      <name val="Trebuchet MS"/>
    </font>
    <font>
      <u/>
      <sz val="10.0"/>
      <color rgb="FF000000"/>
      <name val="Trebuchet MS"/>
    </font>
    <font>
      <u/>
      <sz val="10.0"/>
      <color rgb="FF0000FF"/>
      <name val="Trebuchet MS"/>
    </font>
    <font>
      <u/>
      <sz val="10.0"/>
      <color rgb="FF0000FF"/>
      <name val="Trebuchet MS"/>
    </font>
    <font>
      <u/>
      <sz val="10.0"/>
      <color rgb="FF0000FF"/>
      <name val="Arial"/>
    </font>
    <font>
      <u/>
      <sz val="10.0"/>
      <color rgb="FF000000"/>
      <name val="Trebuchet MS"/>
    </font>
    <font>
      <u/>
      <sz val="10.0"/>
      <color rgb="FF000000"/>
      <name val="Trebuchet MS"/>
    </font>
    <font>
      <u/>
      <sz val="10.0"/>
      <color theme="10"/>
      <name val="Arial"/>
    </font>
    <font>
      <u/>
      <sz val="10.0"/>
      <color rgb="FF000000"/>
      <name val="Arial"/>
    </font>
    <font>
      <sz val="11.0"/>
      <color rgb="FF000000"/>
      <name val="Arial"/>
    </font>
    <font>
      <color theme="1"/>
      <name val="Arial"/>
      <scheme val="minor"/>
    </font>
    <font>
      <u/>
      <sz val="10.0"/>
      <color theme="1"/>
      <name val="Trebuchet MS"/>
    </font>
    <font>
      <sz val="11.0"/>
      <color rgb="FF000000"/>
      <name val="Aptos narrow"/>
    </font>
    <font>
      <b/>
      <sz val="11.0"/>
      <color rgb="FF777777"/>
      <name val="Roboto"/>
    </font>
    <font>
      <sz val="11.0"/>
      <color rgb="FF000000"/>
      <name val="Roboto"/>
    </font>
  </fonts>
  <fills count="8">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right/>
      <top/>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4" fillId="4" fontId="6" numFmtId="0" xfId="0" applyAlignment="1" applyBorder="1" applyFill="1" applyFont="1">
      <alignment horizontal="center" shrinkToFit="0" vertical="center" wrapText="1"/>
    </xf>
    <xf borderId="5" fillId="5" fontId="4" numFmtId="0" xfId="0" applyAlignment="1" applyBorder="1" applyFill="1" applyFont="1">
      <alignment horizontal="center" shrinkToFit="0" vertical="center" wrapText="1"/>
    </xf>
    <xf borderId="0" fillId="0" fontId="7" numFmtId="0" xfId="0" applyAlignment="1" applyFont="1">
      <alignment horizontal="center" vertical="center"/>
    </xf>
    <xf borderId="4" fillId="0" fontId="4" numFmtId="0" xfId="0" applyAlignment="1" applyBorder="1" applyFont="1">
      <alignment horizontal="center" vertical="center"/>
    </xf>
    <xf borderId="4" fillId="0" fontId="8" numFmtId="0" xfId="0" applyAlignment="1" applyBorder="1" applyFont="1">
      <alignment horizontal="center" shrinkToFit="0" vertical="top" wrapText="1"/>
    </xf>
    <xf borderId="6" fillId="0" fontId="8" numFmtId="0" xfId="0" applyAlignment="1" applyBorder="1" applyFont="1">
      <alignment horizontal="center" shrinkToFit="0" vertical="top" wrapText="1"/>
    </xf>
    <xf borderId="0" fillId="0" fontId="9" numFmtId="0" xfId="0" applyAlignment="1" applyFont="1">
      <alignment horizontal="center" shrinkToFit="0" vertical="top" wrapText="1"/>
    </xf>
    <xf borderId="4" fillId="0" fontId="8" numFmtId="164" xfId="0" applyAlignment="1" applyBorder="1" applyFont="1" applyNumberFormat="1">
      <alignment horizontal="center" shrinkToFit="0" vertical="top" wrapText="1"/>
    </xf>
    <xf borderId="4" fillId="0" fontId="8" numFmtId="2" xfId="0" applyAlignment="1" applyBorder="1" applyFont="1" applyNumberFormat="1">
      <alignment horizontal="center" shrinkToFit="0" vertical="top" wrapText="1"/>
    </xf>
    <xf borderId="4" fillId="0" fontId="8" numFmtId="3" xfId="0" applyAlignment="1" applyBorder="1" applyFont="1" applyNumberFormat="1">
      <alignment horizontal="center" shrinkToFit="0" vertical="top" wrapText="1"/>
    </xf>
    <xf borderId="4" fillId="0" fontId="10" numFmtId="2" xfId="0" applyAlignment="1" applyBorder="1" applyFont="1" applyNumberFormat="1">
      <alignment horizontal="center" shrinkToFit="0" vertical="top" wrapText="1"/>
    </xf>
    <xf borderId="0" fillId="0" fontId="11" numFmtId="0" xfId="0" applyFont="1"/>
    <xf borderId="0" fillId="0" fontId="12" numFmtId="0" xfId="0" applyAlignment="1" applyFont="1">
      <alignment horizontal="center" vertical="top"/>
    </xf>
    <xf borderId="4" fillId="0" fontId="13" numFmtId="0" xfId="0" applyBorder="1" applyFont="1"/>
    <xf borderId="3" fillId="0" fontId="8" numFmtId="0" xfId="0" applyAlignment="1" applyBorder="1" applyFont="1">
      <alignment horizontal="center" shrinkToFit="0" vertical="top" wrapText="1"/>
    </xf>
    <xf borderId="4" fillId="0" fontId="8" numFmtId="165" xfId="0" applyAlignment="1" applyBorder="1" applyFont="1" applyNumberFormat="1">
      <alignment horizontal="center" shrinkToFit="0" vertical="top" wrapText="1"/>
    </xf>
    <xf borderId="0" fillId="0" fontId="14" numFmtId="165" xfId="0" applyFont="1" applyNumberFormat="1"/>
    <xf borderId="0" fillId="0" fontId="15" numFmtId="0" xfId="0" applyFont="1"/>
    <xf borderId="4" fillId="0" fontId="8" numFmtId="4" xfId="0" applyAlignment="1" applyBorder="1" applyFont="1" applyNumberFormat="1">
      <alignment horizontal="center" shrinkToFit="0" vertical="top" wrapText="1"/>
    </xf>
    <xf borderId="4" fillId="0" fontId="1" numFmtId="0" xfId="0" applyBorder="1" applyFont="1"/>
    <xf borderId="4" fillId="0" fontId="8" numFmtId="0" xfId="0" applyAlignment="1" applyBorder="1" applyFont="1">
      <alignment horizontal="left" shrinkToFit="0" vertical="top" wrapText="1"/>
    </xf>
    <xf borderId="1" fillId="0" fontId="4" numFmtId="0" xfId="0" applyAlignment="1" applyBorder="1" applyFont="1">
      <alignment horizontal="left" shrinkToFit="0" vertical="center" wrapText="1"/>
    </xf>
    <xf borderId="0" fillId="0" fontId="16" numFmtId="0" xfId="0" applyAlignment="1" applyFont="1">
      <alignment horizontal="center" shrinkToFit="0" vertical="center" wrapText="1"/>
    </xf>
    <xf borderId="4" fillId="0" fontId="17" numFmtId="0" xfId="0" applyAlignment="1" applyBorder="1" applyFont="1">
      <alignment horizontal="center" shrinkToFit="0" vertical="top" wrapText="1"/>
    </xf>
    <xf borderId="7" fillId="6" fontId="18" numFmtId="0" xfId="0" applyBorder="1" applyFill="1" applyFont="1"/>
    <xf borderId="4" fillId="0" fontId="19" numFmtId="0" xfId="0" applyAlignment="1" applyBorder="1" applyFont="1">
      <alignment horizontal="center" shrinkToFit="0" vertical="top" wrapText="1"/>
    </xf>
    <xf borderId="4" fillId="0" fontId="20" numFmtId="0" xfId="0" applyAlignment="1" applyBorder="1" applyFont="1">
      <alignment horizontal="center" shrinkToFit="0" vertical="top" wrapText="1"/>
    </xf>
    <xf borderId="4" fillId="0" fontId="18" numFmtId="0" xfId="0" applyAlignment="1" applyBorder="1" applyFont="1">
      <alignment horizontal="center" shrinkToFit="0" vertical="top" wrapText="1"/>
    </xf>
    <xf borderId="0" fillId="0" fontId="18" numFmtId="166" xfId="0" applyAlignment="1" applyFont="1" applyNumberFormat="1">
      <alignment horizontal="center" vertical="top"/>
    </xf>
    <xf borderId="4" fillId="0" fontId="18" numFmtId="2" xfId="0" applyAlignment="1" applyBorder="1" applyFont="1" applyNumberFormat="1">
      <alignment horizontal="center" shrinkToFit="0" vertical="top" wrapText="1"/>
    </xf>
    <xf borderId="4" fillId="0" fontId="18" numFmtId="3" xfId="0" applyAlignment="1" applyBorder="1" applyFont="1" applyNumberFormat="1">
      <alignment horizontal="center" shrinkToFit="0" vertical="top" wrapText="1"/>
    </xf>
    <xf borderId="4" fillId="0" fontId="18" numFmtId="0" xfId="0" applyAlignment="1" applyBorder="1" applyFont="1">
      <alignment horizontal="center" vertical="top"/>
    </xf>
    <xf borderId="4" fillId="0" fontId="21" numFmtId="0" xfId="0" applyAlignment="1" applyBorder="1" applyFont="1">
      <alignment horizontal="center" vertical="top"/>
    </xf>
    <xf borderId="0" fillId="0" fontId="18" numFmtId="0" xfId="0" applyAlignment="1" applyFont="1">
      <alignment horizontal="center" shrinkToFit="0" vertical="top" wrapText="1"/>
    </xf>
    <xf borderId="4" fillId="0" fontId="18" numFmtId="166" xfId="0" applyAlignment="1" applyBorder="1" applyFont="1" applyNumberFormat="1">
      <alignment horizontal="center" vertical="top"/>
    </xf>
    <xf borderId="4" fillId="0" fontId="18" numFmtId="3" xfId="0" applyAlignment="1" applyBorder="1" applyFont="1" applyNumberFormat="1">
      <alignment horizontal="center" vertical="top"/>
    </xf>
    <xf borderId="0" fillId="0" fontId="18" numFmtId="3" xfId="0" applyAlignment="1" applyFont="1" applyNumberFormat="1">
      <alignment horizontal="center" vertical="top"/>
    </xf>
    <xf borderId="0" fillId="0" fontId="12" numFmtId="0" xfId="0" applyAlignment="1" applyFont="1">
      <alignment shrinkToFit="0" vertical="top" wrapText="1"/>
    </xf>
    <xf borderId="4" fillId="0" fontId="22" numFmtId="0" xfId="0" applyAlignment="1" applyBorder="1" applyFont="1">
      <alignment horizontal="left" shrinkToFit="0" vertical="top" wrapText="1"/>
    </xf>
    <xf borderId="4" fillId="0" fontId="12" numFmtId="0" xfId="0" applyAlignment="1" applyBorder="1" applyFont="1">
      <alignment shrinkToFit="0" vertical="top" wrapText="1"/>
    </xf>
    <xf borderId="1" fillId="0" fontId="2" numFmtId="0" xfId="0" applyAlignment="1" applyBorder="1" applyFont="1">
      <alignment horizontal="center" shrinkToFit="0" vertical="center" wrapText="1"/>
    </xf>
    <xf borderId="0" fillId="0" fontId="23" numFmtId="0" xfId="0" applyFont="1"/>
    <xf borderId="4" fillId="0" fontId="24" numFmtId="0" xfId="0" applyAlignment="1" applyBorder="1" applyFont="1">
      <alignment horizontal="left" shrinkToFit="0" vertical="top" wrapText="1"/>
    </xf>
    <xf borderId="0" fillId="0" fontId="25" numFmtId="0" xfId="0" applyAlignment="1" applyFont="1">
      <alignment horizontal="center" vertical="top"/>
    </xf>
    <xf borderId="4" fillId="0" fontId="8" numFmtId="167" xfId="0" applyAlignment="1" applyBorder="1" applyFont="1" applyNumberFormat="1">
      <alignment horizontal="center" shrinkToFit="0" vertical="top" wrapText="1"/>
    </xf>
    <xf borderId="4" fillId="0" fontId="8" numFmtId="9" xfId="0" applyAlignment="1" applyBorder="1" applyFont="1" applyNumberFormat="1">
      <alignment horizontal="center" shrinkToFit="0" vertical="top" wrapText="1"/>
    </xf>
    <xf borderId="4" fillId="0" fontId="26" numFmtId="0" xfId="0" applyAlignment="1" applyBorder="1" applyFont="1">
      <alignment horizontal="center" shrinkToFit="0" vertical="top" wrapText="1"/>
    </xf>
    <xf borderId="4" fillId="0" fontId="27" numFmtId="0" xfId="0" applyAlignment="1" applyBorder="1" applyFont="1">
      <alignment horizontal="center" shrinkToFit="0" vertical="top" wrapText="1"/>
    </xf>
    <xf borderId="0" fillId="0" fontId="12" numFmtId="0" xfId="0" applyAlignment="1" applyFont="1">
      <alignment vertical="top"/>
    </xf>
    <xf borderId="4" fillId="0" fontId="12" numFmtId="0" xfId="0" applyAlignment="1" applyBorder="1" applyFont="1">
      <alignment vertical="top"/>
    </xf>
    <xf borderId="0" fillId="0" fontId="28" numFmtId="0" xfId="0" applyAlignment="1" applyFont="1">
      <alignment horizontal="center" vertical="top"/>
    </xf>
    <xf borderId="0" fillId="0" fontId="11" numFmtId="0" xfId="0" applyAlignment="1" applyFont="1">
      <alignment horizontal="center" vertical="top"/>
    </xf>
    <xf borderId="0" fillId="0" fontId="29" numFmtId="0" xfId="0" applyFont="1"/>
    <xf borderId="4" fillId="0" fontId="8" numFmtId="168" xfId="0" applyAlignment="1" applyBorder="1" applyFont="1" applyNumberFormat="1">
      <alignment horizontal="center" shrinkToFit="0" vertical="top" wrapText="1"/>
    </xf>
    <xf borderId="4" fillId="0" fontId="30" numFmtId="0" xfId="0" applyAlignment="1" applyBorder="1" applyFont="1">
      <alignment horizontal="center" shrinkToFit="0" vertical="top" wrapText="1"/>
    </xf>
    <xf borderId="0" fillId="0" fontId="31" numFmtId="169" xfId="0" applyFont="1" applyNumberFormat="1"/>
    <xf borderId="4" fillId="7" fontId="32" numFmtId="0" xfId="0" applyAlignment="1" applyBorder="1" applyFill="1" applyFont="1">
      <alignment horizontal="left"/>
    </xf>
    <xf borderId="4" fillId="0" fontId="33"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ediamarkt.es/es/product/_pc-sobremesa-asus-s340mf-i797000080-intel%C2%AE-core%E2%84%A2-i7-9700-16-gb-512-gb-ssd-graphics-630-freedos-negro-1485288.html" TargetMode="External"/><Relationship Id="rId2" Type="http://schemas.openxmlformats.org/officeDocument/2006/relationships/hyperlink" Target="https://www.asusbymacman.es/asus-s300ma-710700006t-i7-10700-16gb-512gb-pc-sobremesa-2550.html"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mercadolibre.com.co/monitor-curvo-27-fhd-diseno-sin-bordes-color-black-100v240v/p/MCO17431651?pdp_filters=category%3AMCO1656&amp;quantity=3"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mercadolibre.com.co/disco-duro-interno-western-digital-wd20ezrz-2tb-azul/p/MCO6175015?pdp_filters=category:MCO1672" TargetMode="External"/><Relationship Id="rId2" Type="http://schemas.openxmlformats.org/officeDocument/2006/relationships/hyperlink" Target="https://es.aliexpress.com/i/4001130302906.html"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peedlogic.com.co/tienda/memorias-ram/memoria-ram-para-pc-ddr4-32gb-3200-mhz-kingston-fury-beast-rgb/"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mercadolibre.com.co/tarjeta-de-video-amd-gigabyte-eagle-radeon-rx-6500-xt-4gb-gv-r65xteagle-4gd/p/MCO19751202?pdp_filters=category:MCO1658"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mercadolibre.com.co/procesador-gamer-amd-ryzen-7-7700x-100-100000591wof-de-8-nucleos-y-54ghz-de-frecuencia-con-grafica-integrada/p/MCO19711896?pdp_filters=category:MCO1693"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mercadolibre.com.co/teclado-bluetooth-logitech-master-series-mx-keys-mini-qwerty-espanol-color-grafito-con-luz-blanca/p/MCO24526187?product_trigger_id=MCO18931563&amp;pdp_filters=item_id%3AMCO1333831287&amp;applied_product_filters=MCO18931563&amp;quantity=1"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horrosoft.com/office-2021-professional-plus-1-pc/" TargetMode="External"/><Relationship Id="rId2" Type="http://schemas.openxmlformats.org/officeDocument/2006/relationships/hyperlink" Target="https://latinkeys.com/colombia/producto/office-2021-profesional-plus-bind-1pc/" TargetMode="External"/><Relationship Id="rId3" Type="http://schemas.openxmlformats.org/officeDocument/2006/relationships/hyperlink" Target="https://softwarecolombia1.com/products/licencia-office-2021-profesional-plus-1pc"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mailto:info@zentinels.net"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ercadolibre.com.co/monitor-curvo-27-fhd-diseno-sin-bordes-color-black-100v240v/p/MCO17431651?pdp_filters=category%3AMCO1656&amp;quantity=3"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rcadolibre.com.co/disco-solido-ssd-1tb-crucial-p3-plus-m2-nvme-pcie-ct1000p3pssd8-5000mbs/p/MCO20489233?pdp_filters=category:MCO167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co/disco-duro-interno-western-digital-wd20ezrz-2tb-azul/p/MCO6175015?pdp_filters=category:MCO1672" TargetMode="External"/><Relationship Id="rId2" Type="http://schemas.openxmlformats.org/officeDocument/2006/relationships/hyperlink" Target="https://es.aliexpress.com/i/4001130302906.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rticulo.mercadolibre.com.co/MCO-1294185577-poweredge-t150-tower-server-intel-xeon-e-2336g16gb2tb-_J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peedlogic.com.co/tienda/memorias-ram/memoria-ram-para-pc-ddr4-32gb-3200-mhz-kingston-fury-beast-rgb/"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mercadolibre.com.co/teclado-bluetooth-logitech-master-series-mx-keys-mini-qwerty-espanol-color-grafito-con-luz-blanca/p/MCO24526187?product_trigger_id=MCO18931563&amp;pdp_filters=item_id%3AMCO1333831287&amp;applied_product_filters=MCO18931563&amp;quantity=1"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v>
      </c>
      <c r="C7" s="7" t="s">
        <v>4</v>
      </c>
      <c r="D7" s="7" t="s">
        <v>5</v>
      </c>
      <c r="E7" s="7" t="s">
        <v>6</v>
      </c>
      <c r="F7" s="8" t="s">
        <v>7</v>
      </c>
      <c r="G7" s="9" t="s">
        <v>8</v>
      </c>
      <c r="H7" s="7" t="s">
        <v>9</v>
      </c>
      <c r="I7" s="7" t="s">
        <v>10</v>
      </c>
      <c r="J7" s="7" t="s">
        <v>11</v>
      </c>
      <c r="K7" s="10"/>
      <c r="L7" s="10"/>
      <c r="M7" s="10"/>
      <c r="N7" s="10"/>
      <c r="O7" s="10"/>
      <c r="P7" s="10"/>
      <c r="Q7" s="10"/>
      <c r="R7" s="10"/>
      <c r="S7" s="10"/>
      <c r="T7" s="10"/>
      <c r="U7" s="10"/>
      <c r="V7" s="10"/>
      <c r="W7" s="10"/>
      <c r="X7" s="10"/>
      <c r="Y7" s="10"/>
      <c r="Z7" s="10"/>
    </row>
    <row r="8" ht="50.25" customHeight="1">
      <c r="A8" s="11" t="s">
        <v>12</v>
      </c>
      <c r="B8" s="12" t="s">
        <v>13</v>
      </c>
      <c r="C8" s="13" t="s">
        <v>14</v>
      </c>
      <c r="D8" s="14" t="s">
        <v>15</v>
      </c>
      <c r="E8" s="15">
        <v>798.85</v>
      </c>
      <c r="F8" s="16">
        <v>0.0</v>
      </c>
      <c r="G8" s="17">
        <f>E8</f>
        <v>798.85</v>
      </c>
      <c r="H8" s="18"/>
      <c r="I8" s="12" t="s">
        <v>16</v>
      </c>
      <c r="J8" s="19"/>
    </row>
    <row r="9" ht="50.25" customHeight="1">
      <c r="A9" s="11" t="s">
        <v>17</v>
      </c>
      <c r="B9" s="20" t="s">
        <v>18</v>
      </c>
      <c r="C9" s="21" t="s">
        <v>19</v>
      </c>
      <c r="D9" s="22" t="str">
        <f>D8</f>
        <v>Asus S340MF-I797000080 Intel Core i7-9700/16GB/512GB SSD</v>
      </c>
      <c r="E9" s="23">
        <v>799.0</v>
      </c>
      <c r="F9" s="24">
        <f t="shared" ref="F9:G9" si="1">E9</f>
        <v>799</v>
      </c>
      <c r="G9" s="17">
        <f t="shared" si="1"/>
        <v>799</v>
      </c>
      <c r="H9" s="16"/>
      <c r="I9" s="12" t="s">
        <v>16</v>
      </c>
      <c r="J9" s="12"/>
    </row>
    <row r="10" ht="50.25" customHeight="1">
      <c r="A10" s="11" t="s">
        <v>20</v>
      </c>
      <c r="B10" s="12" t="s">
        <v>21</v>
      </c>
      <c r="C10" s="25" t="s">
        <v>22</v>
      </c>
      <c r="D10" s="12" t="str">
        <f>D8</f>
        <v>Asus S340MF-I797000080 Intel Core i7-9700/16GB/512GB SSD</v>
      </c>
      <c r="E10" s="17">
        <v>928.84</v>
      </c>
      <c r="F10" s="16">
        <v>0.0</v>
      </c>
      <c r="G10" s="26">
        <f>E10</f>
        <v>928.84</v>
      </c>
      <c r="H10" s="16"/>
      <c r="I10" s="12" t="s">
        <v>16</v>
      </c>
      <c r="J10" s="12"/>
    </row>
    <row r="11" ht="15.0" hidden="1" customHeight="1">
      <c r="A11" s="27"/>
      <c r="B11" s="28"/>
      <c r="C11" s="28"/>
      <c r="D11" s="28"/>
      <c r="E11" s="28"/>
      <c r="F11" s="28"/>
      <c r="G11" s="28"/>
      <c r="H11" s="28"/>
      <c r="I11" s="28"/>
      <c r="J11" s="28"/>
    </row>
    <row r="12" ht="12.75" customHeight="1"/>
    <row r="13" ht="138.75" customHeight="1">
      <c r="A13" s="29" t="s">
        <v>23</v>
      </c>
      <c r="B13" s="4"/>
      <c r="C13" s="4"/>
      <c r="D13" s="4"/>
      <c r="E13" s="4"/>
      <c r="F13" s="4"/>
      <c r="G13" s="4"/>
      <c r="H13" s="4"/>
      <c r="I13" s="4"/>
      <c r="J13" s="5"/>
    </row>
    <row r="14" ht="12.75" customHeight="1"/>
    <row r="15" ht="75.0" customHeight="1">
      <c r="A15" s="29" t="s">
        <v>24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9"/>
    <hyperlink r:id="rId2" ref="C10"/>
  </hyperlinks>
  <printOptions/>
  <pageMargins bottom="0.75" footer="0.0" header="0.0" left="0.7" right="0.7" top="0.75"/>
  <pageSetup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163</v>
      </c>
      <c r="C7" s="7" t="s">
        <v>164</v>
      </c>
      <c r="D7" s="7" t="s">
        <v>165</v>
      </c>
      <c r="E7" s="7" t="s">
        <v>166</v>
      </c>
      <c r="F7" s="8" t="s">
        <v>167</v>
      </c>
      <c r="G7" s="9" t="s">
        <v>168</v>
      </c>
      <c r="H7" s="7" t="s">
        <v>9</v>
      </c>
      <c r="I7" s="7" t="s">
        <v>169</v>
      </c>
      <c r="J7" s="7" t="s">
        <v>170</v>
      </c>
      <c r="K7" s="10"/>
      <c r="L7" s="10"/>
      <c r="M7" s="10"/>
      <c r="N7" s="10"/>
      <c r="O7" s="10"/>
      <c r="P7" s="10"/>
      <c r="Q7" s="10"/>
      <c r="R7" s="10"/>
      <c r="S7" s="10"/>
      <c r="T7" s="10"/>
      <c r="U7" s="10"/>
      <c r="V7" s="10"/>
      <c r="W7" s="10"/>
      <c r="X7" s="10"/>
      <c r="Y7" s="10"/>
      <c r="Z7" s="10"/>
    </row>
    <row r="8" ht="50.25" customHeight="1">
      <c r="A8" s="11" t="s">
        <v>12</v>
      </c>
      <c r="B8" s="12" t="s">
        <v>171</v>
      </c>
      <c r="C8" s="54" t="s">
        <v>172</v>
      </c>
      <c r="D8" s="12" t="s">
        <v>35</v>
      </c>
      <c r="E8" s="12">
        <v>715300.0</v>
      </c>
      <c r="F8" s="16">
        <f t="shared" ref="F8:F9" si="1">E8*19%</f>
        <v>135907</v>
      </c>
      <c r="G8" s="17">
        <f>F8+E8</f>
        <v>851207</v>
      </c>
      <c r="H8" s="16">
        <f t="shared" ref="H8:H9" si="2">G8</f>
        <v>851207</v>
      </c>
      <c r="I8" s="12" t="s">
        <v>16</v>
      </c>
      <c r="J8" s="12"/>
    </row>
    <row r="9" ht="50.25" customHeight="1">
      <c r="A9" s="11" t="s">
        <v>17</v>
      </c>
      <c r="B9" s="12" t="s">
        <v>36</v>
      </c>
      <c r="C9" s="32" t="s">
        <v>37</v>
      </c>
      <c r="D9" s="28" t="str">
        <f>D8</f>
        <v>Monitor Curvo 27 Fhd Diseño Sin Bordes Color Black 100V/240V</v>
      </c>
      <c r="E9" s="12">
        <v>749900.0</v>
      </c>
      <c r="F9" s="16">
        <f t="shared" si="1"/>
        <v>142481</v>
      </c>
      <c r="G9" s="17">
        <f>E9+F9</f>
        <v>892381</v>
      </c>
      <c r="H9" s="16">
        <f t="shared" si="2"/>
        <v>892381</v>
      </c>
      <c r="I9" s="12" t="s">
        <v>16</v>
      </c>
      <c r="J9" s="28"/>
    </row>
    <row r="10" ht="50.25" customHeight="1">
      <c r="A10" s="11" t="s">
        <v>20</v>
      </c>
      <c r="B10" s="33" t="s">
        <v>38</v>
      </c>
      <c r="C10" s="12" t="s">
        <v>39</v>
      </c>
      <c r="D10" s="28" t="str">
        <f>D8</f>
        <v>Monitor Curvo 27 Fhd Diseño Sin Bordes Color Black 100V/240V</v>
      </c>
      <c r="E10" s="17">
        <v>735000.0</v>
      </c>
      <c r="F10" s="16">
        <f t="shared" ref="F10:H10" si="3">E10</f>
        <v>735000</v>
      </c>
      <c r="G10" s="26">
        <f t="shared" si="3"/>
        <v>735000</v>
      </c>
      <c r="H10" s="16">
        <f t="shared" si="3"/>
        <v>735000</v>
      </c>
      <c r="I10" s="12" t="s">
        <v>40</v>
      </c>
      <c r="J10" s="28"/>
    </row>
    <row r="11" ht="15.0" hidden="1" customHeight="1">
      <c r="A11" s="27"/>
      <c r="B11" s="28"/>
      <c r="C11" s="28"/>
      <c r="D11" s="28"/>
      <c r="E11" s="28"/>
      <c r="F11" s="28"/>
      <c r="G11" s="28"/>
      <c r="H11" s="28"/>
      <c r="I11" s="28"/>
      <c r="J11" s="28"/>
    </row>
    <row r="12" ht="12.75" customHeight="1"/>
    <row r="13" ht="138.75" customHeight="1">
      <c r="A13" s="29" t="s">
        <v>173</v>
      </c>
      <c r="B13" s="4"/>
      <c r="C13" s="4"/>
      <c r="D13" s="4"/>
      <c r="E13" s="4"/>
      <c r="F13" s="4"/>
      <c r="G13" s="4"/>
      <c r="H13" s="4"/>
      <c r="I13" s="4"/>
      <c r="J13" s="5"/>
    </row>
    <row r="14" ht="12.75" customHeight="1"/>
    <row r="15" ht="75.0" customHeight="1">
      <c r="A15" s="29" t="s">
        <v>174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t="s">
        <v>175</v>
      </c>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176</v>
      </c>
      <c r="C7" s="7" t="s">
        <v>177</v>
      </c>
      <c r="D7" s="7" t="s">
        <v>178</v>
      </c>
      <c r="E7" s="7" t="s">
        <v>179</v>
      </c>
      <c r="F7" s="8" t="s">
        <v>180</v>
      </c>
      <c r="G7" s="9" t="s">
        <v>181</v>
      </c>
      <c r="H7" s="7" t="s">
        <v>9</v>
      </c>
      <c r="I7" s="7" t="s">
        <v>182</v>
      </c>
      <c r="J7" s="7" t="s">
        <v>183</v>
      </c>
      <c r="K7" s="10"/>
      <c r="L7" s="10"/>
      <c r="M7" s="10"/>
      <c r="N7" s="10"/>
      <c r="O7" s="10"/>
      <c r="P7" s="10"/>
      <c r="Q7" s="10"/>
      <c r="R7" s="10"/>
      <c r="S7" s="10"/>
      <c r="T7" s="10"/>
      <c r="U7" s="10"/>
      <c r="V7" s="10"/>
      <c r="W7" s="10"/>
      <c r="X7" s="10"/>
      <c r="Y7" s="10"/>
      <c r="Z7" s="10"/>
    </row>
    <row r="8" ht="50.25" customHeight="1">
      <c r="A8" s="11" t="s">
        <v>12</v>
      </c>
      <c r="B8" s="35" t="s">
        <v>69</v>
      </c>
      <c r="C8" s="34" t="s">
        <v>184</v>
      </c>
      <c r="D8" s="35" t="s">
        <v>71</v>
      </c>
      <c r="E8" s="36">
        <v>534783.0</v>
      </c>
      <c r="F8" s="37">
        <f t="shared" ref="F8:F9" si="1">E8*19%</f>
        <v>101608.77</v>
      </c>
      <c r="G8" s="38">
        <f t="shared" ref="G8:G9" si="2">E8+F8</f>
        <v>636391.77</v>
      </c>
      <c r="H8" s="37">
        <f t="shared" ref="H8:H9" si="3">G8</f>
        <v>636391.77</v>
      </c>
      <c r="I8" s="35" t="s">
        <v>16</v>
      </c>
      <c r="J8" s="12"/>
    </row>
    <row r="9" ht="50.25" customHeight="1">
      <c r="A9" s="11" t="s">
        <v>17</v>
      </c>
      <c r="B9" s="39" t="s">
        <v>72</v>
      </c>
      <c r="C9" s="54" t="s">
        <v>73</v>
      </c>
      <c r="D9" s="41" t="str">
        <f t="shared" ref="D9:D10" si="4">D8</f>
        <v>Disco duro interno Western Digital WD20EZRZ 2TB azul
</v>
      </c>
      <c r="E9" s="42">
        <v>452349.0</v>
      </c>
      <c r="F9" s="37">
        <f t="shared" si="1"/>
        <v>85946.31</v>
      </c>
      <c r="G9" s="38">
        <f t="shared" si="2"/>
        <v>538295.31</v>
      </c>
      <c r="H9" s="37">
        <f t="shared" si="3"/>
        <v>538295.31</v>
      </c>
      <c r="I9" s="35" t="s">
        <v>16</v>
      </c>
      <c r="J9" s="28"/>
    </row>
    <row r="10" ht="50.25" customHeight="1">
      <c r="A10" s="11" t="s">
        <v>20</v>
      </c>
      <c r="B10" s="39" t="s">
        <v>74</v>
      </c>
      <c r="C10" s="39" t="s">
        <v>75</v>
      </c>
      <c r="D10" s="35" t="str">
        <f t="shared" si="4"/>
        <v>Disco duro interno Western Digital WD20EZRZ 2TB azul
</v>
      </c>
      <c r="E10" s="43">
        <v>220000.0</v>
      </c>
      <c r="F10" s="37">
        <f t="shared" ref="F10:H10" si="5">E10</f>
        <v>220000</v>
      </c>
      <c r="G10" s="38">
        <f t="shared" si="5"/>
        <v>220000</v>
      </c>
      <c r="H10" s="37">
        <f t="shared" si="5"/>
        <v>220000</v>
      </c>
      <c r="I10" s="35" t="s">
        <v>16</v>
      </c>
      <c r="J10" s="28"/>
    </row>
    <row r="11" ht="15.0" hidden="1" customHeight="1">
      <c r="A11" s="27"/>
      <c r="B11" s="28"/>
      <c r="C11" s="28"/>
      <c r="D11" s="28"/>
      <c r="E11" s="28"/>
      <c r="F11" s="28"/>
      <c r="G11" s="28"/>
      <c r="H11" s="28"/>
      <c r="I11" s="28"/>
      <c r="J11" s="28"/>
    </row>
    <row r="12" ht="12.75" customHeight="1"/>
    <row r="13" ht="138.75" customHeight="1">
      <c r="A13" s="29" t="s">
        <v>185</v>
      </c>
      <c r="B13" s="4"/>
      <c r="C13" s="4"/>
      <c r="D13" s="4"/>
      <c r="E13" s="4"/>
      <c r="F13" s="4"/>
      <c r="G13" s="4"/>
      <c r="H13" s="4"/>
      <c r="I13" s="4"/>
      <c r="J13" s="5"/>
    </row>
    <row r="14" ht="12.75" customHeight="1"/>
    <row r="15" ht="75.0" customHeight="1">
      <c r="A15" s="29" t="s">
        <v>186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6175015&amp;position=3&amp;search_layout=stack&amp;type=product&amp;tracking_id=3482168a-1213-46ae-9741-daf857ccbf98" ref="C8"/>
    <hyperlink r:id="rId2" ref="C9"/>
  </hyperlinks>
  <printOptions/>
  <pageMargins bottom="0.75" footer="0.0" header="0.0" left="0.7" right="0.7" top="0.75"/>
  <pageSetup orientation="landscape"/>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187</v>
      </c>
      <c r="C7" s="7" t="s">
        <v>188</v>
      </c>
      <c r="D7" s="7" t="s">
        <v>189</v>
      </c>
      <c r="E7" s="7" t="s">
        <v>190</v>
      </c>
      <c r="F7" s="8" t="s">
        <v>191</v>
      </c>
      <c r="G7" s="9" t="s">
        <v>192</v>
      </c>
      <c r="H7" s="7" t="s">
        <v>9</v>
      </c>
      <c r="I7" s="7" t="s">
        <v>193</v>
      </c>
      <c r="J7" s="7" t="s">
        <v>194</v>
      </c>
      <c r="K7" s="10"/>
      <c r="L7" s="10"/>
      <c r="M7" s="10"/>
      <c r="N7" s="10"/>
      <c r="O7" s="10"/>
      <c r="P7" s="10"/>
      <c r="Q7" s="10"/>
      <c r="R7" s="10"/>
      <c r="S7" s="10"/>
      <c r="T7" s="10"/>
      <c r="U7" s="10"/>
      <c r="V7" s="10"/>
      <c r="W7" s="10"/>
      <c r="X7" s="10"/>
      <c r="Y7" s="10"/>
      <c r="Z7" s="10"/>
    </row>
    <row r="8" ht="50.25" customHeight="1">
      <c r="A8" s="11" t="s">
        <v>12</v>
      </c>
      <c r="B8" s="12" t="s">
        <v>103</v>
      </c>
      <c r="C8" s="12" t="s">
        <v>104</v>
      </c>
      <c r="D8" s="56" t="s">
        <v>105</v>
      </c>
      <c r="E8" s="12">
        <v>399000.0</v>
      </c>
      <c r="F8" s="16">
        <f>E8*19%</f>
        <v>75810</v>
      </c>
      <c r="G8" s="17">
        <f>F8+E8</f>
        <v>474810</v>
      </c>
      <c r="H8" s="16">
        <f>G8</f>
        <v>474810</v>
      </c>
      <c r="I8" s="12" t="s">
        <v>16</v>
      </c>
      <c r="J8" s="12"/>
    </row>
    <row r="9" ht="50.25" customHeight="1">
      <c r="A9" s="11" t="s">
        <v>17</v>
      </c>
      <c r="B9" s="20" t="s">
        <v>106</v>
      </c>
      <c r="C9" s="34" t="s">
        <v>107</v>
      </c>
      <c r="D9" s="47" t="s">
        <v>105</v>
      </c>
      <c r="E9" s="12">
        <v>369000.0</v>
      </c>
      <c r="F9" s="16">
        <f t="shared" ref="F9:H9" si="1">E9</f>
        <v>369000</v>
      </c>
      <c r="G9" s="17">
        <f t="shared" si="1"/>
        <v>369000</v>
      </c>
      <c r="H9" s="16">
        <f t="shared" si="1"/>
        <v>369000</v>
      </c>
      <c r="I9" s="12" t="s">
        <v>16</v>
      </c>
      <c r="J9" s="28"/>
    </row>
    <row r="10" ht="50.25" customHeight="1">
      <c r="A10" s="11" t="s">
        <v>20</v>
      </c>
      <c r="B10" s="12" t="s">
        <v>33</v>
      </c>
      <c r="C10" s="46" t="s">
        <v>108</v>
      </c>
      <c r="D10" s="57" t="s">
        <v>105</v>
      </c>
      <c r="E10" s="17">
        <v>389000.0</v>
      </c>
      <c r="F10" s="16">
        <f>E10*19%</f>
        <v>73910</v>
      </c>
      <c r="G10" s="17">
        <f>F10+E10</f>
        <v>462910</v>
      </c>
      <c r="H10" s="16">
        <f>G10</f>
        <v>462910</v>
      </c>
      <c r="I10" s="12" t="s">
        <v>16</v>
      </c>
      <c r="J10" s="28"/>
    </row>
    <row r="11" ht="15.0" hidden="1" customHeight="1">
      <c r="A11" s="27"/>
      <c r="B11" s="28"/>
      <c r="C11" s="28"/>
      <c r="D11" s="28"/>
      <c r="E11" s="28"/>
      <c r="F11" s="28"/>
      <c r="G11" s="28"/>
      <c r="H11" s="28"/>
      <c r="I11" s="28"/>
      <c r="J11" s="28"/>
    </row>
    <row r="12" ht="12.75" customHeight="1"/>
    <row r="13" ht="138.75" customHeight="1">
      <c r="A13" s="29" t="s">
        <v>195</v>
      </c>
      <c r="B13" s="4"/>
      <c r="C13" s="4"/>
      <c r="D13" s="4"/>
      <c r="E13" s="4"/>
      <c r="F13" s="4"/>
      <c r="G13" s="4"/>
      <c r="H13" s="4"/>
      <c r="I13" s="4"/>
      <c r="J13" s="5"/>
    </row>
    <row r="14" ht="12.75" customHeight="1"/>
    <row r="15" ht="75.0" customHeight="1">
      <c r="A15" s="29" t="s">
        <v>196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id="rId1" ref="C10"/>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197</v>
      </c>
      <c r="C7" s="7" t="s">
        <v>198</v>
      </c>
      <c r="D7" s="7" t="s">
        <v>199</v>
      </c>
      <c r="E7" s="7" t="s">
        <v>200</v>
      </c>
      <c r="F7" s="8" t="s">
        <v>201</v>
      </c>
      <c r="G7" s="9" t="s">
        <v>202</v>
      </c>
      <c r="H7" s="7" t="s">
        <v>9</v>
      </c>
      <c r="I7" s="7" t="s">
        <v>203</v>
      </c>
      <c r="J7" s="7" t="s">
        <v>204</v>
      </c>
      <c r="K7" s="10"/>
      <c r="L7" s="10"/>
      <c r="M7" s="10"/>
      <c r="N7" s="10"/>
      <c r="O7" s="10"/>
      <c r="P7" s="10"/>
      <c r="Q7" s="10"/>
      <c r="R7" s="10"/>
      <c r="S7" s="10"/>
      <c r="T7" s="10"/>
      <c r="U7" s="10"/>
      <c r="V7" s="10"/>
      <c r="W7" s="10"/>
      <c r="X7" s="10"/>
      <c r="Y7" s="10"/>
      <c r="Z7" s="10"/>
    </row>
    <row r="8" ht="50.25" customHeight="1">
      <c r="A8" s="11" t="s">
        <v>12</v>
      </c>
      <c r="B8" s="12" t="s">
        <v>33</v>
      </c>
      <c r="C8" s="12" t="s">
        <v>87</v>
      </c>
      <c r="D8" s="12" t="s">
        <v>88</v>
      </c>
      <c r="E8" s="17">
        <v>8400000.0</v>
      </c>
      <c r="F8" s="16">
        <f t="shared" ref="F8:F10" si="1">E8*19%</f>
        <v>1596000</v>
      </c>
      <c r="G8" s="17">
        <f t="shared" ref="G8:G10" si="2">F8+E8</f>
        <v>9996000</v>
      </c>
      <c r="H8" s="16">
        <f t="shared" ref="H8:H10" si="3">G8</f>
        <v>9996000</v>
      </c>
      <c r="I8" s="12" t="s">
        <v>16</v>
      </c>
      <c r="J8" s="12"/>
    </row>
    <row r="9" ht="50.25" customHeight="1">
      <c r="A9" s="11" t="s">
        <v>17</v>
      </c>
      <c r="B9" s="20" t="s">
        <v>89</v>
      </c>
      <c r="C9" s="34" t="s">
        <v>90</v>
      </c>
      <c r="D9" s="12" t="str">
        <f t="shared" ref="D9:D10" si="4">D8</f>
        <v>Poweredge T150 - Tower Server/ Intel Xeon E-2336g/16gb/2tb</v>
      </c>
      <c r="E9" s="44">
        <v>8690000.0</v>
      </c>
      <c r="F9" s="16">
        <f t="shared" si="1"/>
        <v>1651100</v>
      </c>
      <c r="G9" s="17">
        <f t="shared" si="2"/>
        <v>10341100</v>
      </c>
      <c r="H9" s="16">
        <f t="shared" si="3"/>
        <v>10341100</v>
      </c>
      <c r="I9" s="12" t="str">
        <f t="shared" ref="I9:I10" si="5">I8</f>
        <v>contado</v>
      </c>
      <c r="J9" s="28"/>
    </row>
    <row r="10" ht="50.25" customHeight="1">
      <c r="A10" s="11" t="s">
        <v>20</v>
      </c>
      <c r="B10" s="12" t="s">
        <v>91</v>
      </c>
      <c r="C10" s="12" t="s">
        <v>92</v>
      </c>
      <c r="D10" s="12" t="str">
        <f t="shared" si="4"/>
        <v>Poweredge T150 - Tower Server/ Intel Xeon E-2336g/16gb/2tb</v>
      </c>
      <c r="E10" s="17">
        <v>6899000.0</v>
      </c>
      <c r="F10" s="16">
        <f t="shared" si="1"/>
        <v>1310810</v>
      </c>
      <c r="G10" s="26">
        <f t="shared" si="2"/>
        <v>8209810</v>
      </c>
      <c r="H10" s="16">
        <f t="shared" si="3"/>
        <v>8209810</v>
      </c>
      <c r="I10" s="12" t="str">
        <f t="shared" si="5"/>
        <v>contado</v>
      </c>
      <c r="J10" s="28"/>
    </row>
    <row r="11" ht="15.0" hidden="1" customHeight="1">
      <c r="A11" s="27"/>
      <c r="B11" s="28"/>
      <c r="C11" s="28"/>
      <c r="D11" s="28"/>
      <c r="E11" s="28"/>
      <c r="F11" s="28"/>
      <c r="G11" s="28"/>
      <c r="H11" s="28"/>
      <c r="I11" s="28"/>
      <c r="J11" s="28"/>
    </row>
    <row r="12" ht="12.75" customHeight="1"/>
    <row r="13" ht="138.75" customHeight="1">
      <c r="A13" s="29" t="s">
        <v>205</v>
      </c>
      <c r="B13" s="4"/>
      <c r="C13" s="4"/>
      <c r="D13" s="4"/>
      <c r="E13" s="4"/>
      <c r="F13" s="4"/>
      <c r="G13" s="4"/>
      <c r="H13" s="4"/>
      <c r="I13" s="4"/>
      <c r="J13" s="5"/>
    </row>
    <row r="14" ht="12.75" customHeight="1"/>
    <row r="15" ht="75.0" customHeight="1">
      <c r="A15" s="29" t="s">
        <v>206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207</v>
      </c>
      <c r="C7" s="7" t="s">
        <v>208</v>
      </c>
      <c r="D7" s="7" t="s">
        <v>209</v>
      </c>
      <c r="E7" s="7" t="s">
        <v>210</v>
      </c>
      <c r="F7" s="8" t="s">
        <v>211</v>
      </c>
      <c r="G7" s="9" t="s">
        <v>212</v>
      </c>
      <c r="H7" s="7" t="s">
        <v>9</v>
      </c>
      <c r="I7" s="7" t="s">
        <v>213</v>
      </c>
      <c r="J7" s="7" t="s">
        <v>214</v>
      </c>
      <c r="K7" s="10"/>
      <c r="L7" s="10"/>
      <c r="M7" s="10"/>
      <c r="N7" s="10"/>
      <c r="O7" s="10"/>
      <c r="P7" s="10"/>
      <c r="Q7" s="10"/>
      <c r="R7" s="10"/>
      <c r="S7" s="10"/>
      <c r="T7" s="10"/>
      <c r="U7" s="10"/>
      <c r="V7" s="10"/>
      <c r="W7" s="10"/>
      <c r="X7" s="10"/>
      <c r="Y7" s="10"/>
      <c r="Z7" s="10"/>
    </row>
    <row r="8" ht="50.25" customHeight="1">
      <c r="A8" s="11" t="s">
        <v>12</v>
      </c>
      <c r="B8" s="58" t="s">
        <v>215</v>
      </c>
      <c r="C8" s="31" t="s">
        <v>216</v>
      </c>
      <c r="D8" s="14" t="s">
        <v>217</v>
      </c>
      <c r="E8" s="17">
        <v>1150000.0</v>
      </c>
      <c r="F8" s="16">
        <f t="shared" ref="F8:F10" si="1">E8*19%</f>
        <v>218500</v>
      </c>
      <c r="G8" s="17">
        <f t="shared" ref="G8:G10" si="2">E8+F8</f>
        <v>1368500</v>
      </c>
      <c r="H8" s="16">
        <f t="shared" ref="H8:H10" si="3">G8</f>
        <v>1368500</v>
      </c>
      <c r="I8" s="12" t="s">
        <v>16</v>
      </c>
      <c r="J8" s="12"/>
    </row>
    <row r="9" ht="50.25" customHeight="1">
      <c r="A9" s="11" t="s">
        <v>17</v>
      </c>
      <c r="B9" s="20" t="s">
        <v>218</v>
      </c>
      <c r="C9" s="35" t="s">
        <v>219</v>
      </c>
      <c r="D9" s="12" t="str">
        <f t="shared" ref="D9:D10" si="4">D8</f>
        <v>Tarjeta De Video Amd Gigabyte Eagle Radeon Rx 6500 Xt 4gb Gv-r65xteagle-4gd</v>
      </c>
      <c r="E9" s="17">
        <v>1070000.0</v>
      </c>
      <c r="F9" s="16">
        <f t="shared" si="1"/>
        <v>203300</v>
      </c>
      <c r="G9" s="17">
        <f t="shared" si="2"/>
        <v>1273300</v>
      </c>
      <c r="H9" s="16">
        <f t="shared" si="3"/>
        <v>1273300</v>
      </c>
      <c r="I9" s="12" t="s">
        <v>16</v>
      </c>
      <c r="J9" s="12"/>
    </row>
    <row r="10" ht="50.25" customHeight="1">
      <c r="A10" s="11" t="s">
        <v>20</v>
      </c>
      <c r="B10" s="12" t="s">
        <v>220</v>
      </c>
      <c r="C10" s="12" t="s">
        <v>221</v>
      </c>
      <c r="D10" s="12" t="str">
        <f t="shared" si="4"/>
        <v>Tarjeta De Video Amd Gigabyte Eagle Radeon Rx 6500 Xt 4gb Gv-r65xteagle-4gd</v>
      </c>
      <c r="E10" s="17">
        <v>1170000.0</v>
      </c>
      <c r="F10" s="16">
        <f t="shared" si="1"/>
        <v>222300</v>
      </c>
      <c r="G10" s="17">
        <f t="shared" si="2"/>
        <v>1392300</v>
      </c>
      <c r="H10" s="16">
        <f t="shared" si="3"/>
        <v>1392300</v>
      </c>
      <c r="I10" s="12" t="s">
        <v>16</v>
      </c>
      <c r="J10" s="12"/>
    </row>
    <row r="11" ht="15.0" hidden="1" customHeight="1">
      <c r="A11" s="27"/>
      <c r="B11" s="28"/>
      <c r="C11" s="28"/>
      <c r="D11" s="28"/>
      <c r="E11" s="28"/>
      <c r="F11" s="28"/>
      <c r="G11" s="28"/>
      <c r="H11" s="28"/>
      <c r="I11" s="28"/>
      <c r="J11" s="28"/>
    </row>
    <row r="12" ht="12.75" customHeight="1"/>
    <row r="13" ht="138.75" customHeight="1">
      <c r="A13" s="29" t="s">
        <v>222</v>
      </c>
      <c r="B13" s="4"/>
      <c r="C13" s="4"/>
      <c r="D13" s="4"/>
      <c r="E13" s="4"/>
      <c r="F13" s="4"/>
      <c r="G13" s="4"/>
      <c r="H13" s="4"/>
      <c r="I13" s="4"/>
      <c r="J13" s="5"/>
    </row>
    <row r="14" ht="12.75" customHeight="1"/>
    <row r="15" ht="75.0" customHeight="1">
      <c r="A15" s="29" t="s">
        <v>223</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19751202&amp;position=2&amp;search_layout=stack&amp;type=product&amp;tracking_id=bdfbad37-5a69-481b-a467-7bd603e0fe21" ref="C8"/>
  </hyperlinks>
  <printOptions/>
  <pageMargins bottom="0.75" footer="0.0" header="0.0" left="0.7" right="0.7" top="0.75"/>
  <pageSetup orientation="landscape"/>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224</v>
      </c>
      <c r="C7" s="7" t="s">
        <v>225</v>
      </c>
      <c r="D7" s="7" t="s">
        <v>226</v>
      </c>
      <c r="E7" s="7" t="s">
        <v>227</v>
      </c>
      <c r="F7" s="8" t="s">
        <v>228</v>
      </c>
      <c r="G7" s="9" t="s">
        <v>229</v>
      </c>
      <c r="H7" s="7" t="s">
        <v>9</v>
      </c>
      <c r="I7" s="7" t="s">
        <v>230</v>
      </c>
      <c r="J7" s="7" t="s">
        <v>231</v>
      </c>
      <c r="K7" s="10"/>
      <c r="L7" s="10"/>
      <c r="M7" s="10"/>
      <c r="N7" s="10"/>
      <c r="O7" s="10"/>
      <c r="P7" s="10"/>
      <c r="Q7" s="10"/>
      <c r="R7" s="10"/>
      <c r="S7" s="10"/>
      <c r="T7" s="10"/>
      <c r="U7" s="10"/>
      <c r="V7" s="10"/>
      <c r="W7" s="10"/>
      <c r="X7" s="10"/>
      <c r="Y7" s="10"/>
      <c r="Z7" s="10"/>
    </row>
    <row r="8" ht="50.25" customHeight="1">
      <c r="A8" s="11" t="s">
        <v>12</v>
      </c>
      <c r="B8" s="12" t="s">
        <v>33</v>
      </c>
      <c r="C8" s="31" t="s">
        <v>232</v>
      </c>
      <c r="D8" s="14" t="s">
        <v>233</v>
      </c>
      <c r="E8" s="17">
        <v>1655910.0</v>
      </c>
      <c r="F8" s="16">
        <f t="shared" ref="F8:F10" si="1">E8*19%</f>
        <v>314622.9</v>
      </c>
      <c r="G8" s="17">
        <f t="shared" ref="G8:G10" si="2">F8+E8</f>
        <v>1970532.9</v>
      </c>
      <c r="H8" s="16">
        <f t="shared" ref="H8:H10" si="3">G8</f>
        <v>1970532.9</v>
      </c>
      <c r="I8" s="12" t="s">
        <v>16</v>
      </c>
      <c r="J8" s="12" t="s">
        <v>234</v>
      </c>
    </row>
    <row r="9" ht="50.25" customHeight="1">
      <c r="A9" s="11" t="s">
        <v>17</v>
      </c>
      <c r="B9" s="20" t="s">
        <v>235</v>
      </c>
      <c r="C9" s="12" t="s">
        <v>236</v>
      </c>
      <c r="D9" s="12" t="str">
        <f t="shared" ref="D9:D10" si="4">D8</f>
        <v>Procesador gamer AMD Ryzen 7 7700X 100-100000591WOF de 8 núcleos </v>
      </c>
      <c r="E9" s="17">
        <v>1861415.0</v>
      </c>
      <c r="F9" s="16">
        <f t="shared" si="1"/>
        <v>353668.85</v>
      </c>
      <c r="G9" s="17">
        <f t="shared" si="2"/>
        <v>2215083.85</v>
      </c>
      <c r="H9" s="16">
        <f t="shared" si="3"/>
        <v>2215083.85</v>
      </c>
      <c r="I9" s="12" t="s">
        <v>16</v>
      </c>
      <c r="J9" s="12" t="str">
        <f t="shared" ref="J9:J10" si="5">J8</f>
        <v>5.4GHz de frecuencia con gráfica integrada</v>
      </c>
    </row>
    <row r="10" ht="50.25" customHeight="1">
      <c r="A10" s="11" t="s">
        <v>20</v>
      </c>
      <c r="B10" s="59" t="s">
        <v>237</v>
      </c>
      <c r="C10" s="12" t="s">
        <v>238</v>
      </c>
      <c r="D10" s="12" t="str">
        <f t="shared" si="4"/>
        <v>Procesador gamer AMD Ryzen 7 7700X 100-100000591WOF de 8 núcleos </v>
      </c>
      <c r="E10" s="17">
        <v>1799000.0</v>
      </c>
      <c r="F10" s="16">
        <f t="shared" si="1"/>
        <v>341810</v>
      </c>
      <c r="G10" s="17">
        <f t="shared" si="2"/>
        <v>2140810</v>
      </c>
      <c r="H10" s="16">
        <f t="shared" si="3"/>
        <v>2140810</v>
      </c>
      <c r="I10" s="12" t="s">
        <v>16</v>
      </c>
      <c r="J10" s="12" t="str">
        <f t="shared" si="5"/>
        <v>5.4GHz de frecuencia con gráfica integrada</v>
      </c>
    </row>
    <row r="11" ht="15.0" hidden="1" customHeight="1">
      <c r="A11" s="27"/>
      <c r="B11" s="28"/>
      <c r="C11" s="28"/>
      <c r="D11" s="28"/>
      <c r="E11" s="28"/>
      <c r="F11" s="28"/>
      <c r="G11" s="28"/>
      <c r="H11" s="28"/>
      <c r="I11" s="28"/>
      <c r="J11" s="28"/>
    </row>
    <row r="12" ht="12.75" customHeight="1"/>
    <row r="13" ht="138.75" customHeight="1">
      <c r="A13" s="29" t="s">
        <v>239</v>
      </c>
      <c r="B13" s="4"/>
      <c r="C13" s="4"/>
      <c r="D13" s="4"/>
      <c r="E13" s="4"/>
      <c r="F13" s="4"/>
      <c r="G13" s="4"/>
      <c r="H13" s="4"/>
      <c r="I13" s="4"/>
      <c r="J13" s="5"/>
    </row>
    <row r="14" ht="12.75" customHeight="1"/>
    <row r="15" ht="75.0" customHeight="1">
      <c r="A15" s="29" t="s">
        <v>240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19711896&amp;position=1&amp;search_layout=stack&amp;type=product&amp;tracking_id=33d9ed9c-8c31-4747-8d81-cf6cb1856781" ref="C8"/>
  </hyperlinks>
  <printOptions/>
  <pageMargins bottom="0.75" footer="0.0" header="0.0" left="0.7" right="0.7" top="0.75"/>
  <pageSetup orientation="landscape"/>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48">
        <v>0.0</v>
      </c>
      <c r="B5" s="4"/>
      <c r="C5" s="4"/>
      <c r="D5" s="4"/>
      <c r="E5" s="4"/>
      <c r="F5" s="4"/>
      <c r="G5" s="4"/>
      <c r="H5" s="4"/>
      <c r="I5" s="4"/>
      <c r="J5" s="5"/>
    </row>
    <row r="6" ht="15.75" customHeight="1"/>
    <row r="7" ht="75.75" customHeight="1">
      <c r="A7" s="6" t="s">
        <v>2</v>
      </c>
      <c r="B7" s="7" t="s">
        <v>241</v>
      </c>
      <c r="C7" s="7" t="s">
        <v>242</v>
      </c>
      <c r="D7" s="7" t="s">
        <v>243</v>
      </c>
      <c r="E7" s="7" t="s">
        <v>244</v>
      </c>
      <c r="F7" s="8" t="s">
        <v>245</v>
      </c>
      <c r="G7" s="9" t="s">
        <v>246</v>
      </c>
      <c r="H7" s="7" t="s">
        <v>9</v>
      </c>
      <c r="I7" s="7" t="s">
        <v>247</v>
      </c>
      <c r="J7" s="7" t="s">
        <v>248</v>
      </c>
      <c r="K7" s="10"/>
      <c r="L7" s="10"/>
      <c r="M7" s="10"/>
      <c r="N7" s="10"/>
      <c r="O7" s="10"/>
      <c r="P7" s="10"/>
      <c r="Q7" s="10"/>
      <c r="R7" s="10"/>
      <c r="S7" s="10"/>
      <c r="T7" s="10"/>
      <c r="U7" s="10"/>
      <c r="V7" s="10"/>
      <c r="W7" s="10"/>
      <c r="X7" s="10"/>
      <c r="Y7" s="10"/>
      <c r="Z7" s="10"/>
    </row>
    <row r="8" ht="50.25" customHeight="1">
      <c r="A8" s="11" t="s">
        <v>12</v>
      </c>
      <c r="B8" s="12" t="s">
        <v>119</v>
      </c>
      <c r="C8" s="49" t="s">
        <v>120</v>
      </c>
      <c r="D8" s="12" t="s">
        <v>121</v>
      </c>
      <c r="E8" s="12">
        <v>391000.0</v>
      </c>
      <c r="F8" s="16">
        <f>E8*19%</f>
        <v>74290</v>
      </c>
      <c r="G8" s="17">
        <f>E8+F8</f>
        <v>465290</v>
      </c>
      <c r="H8" s="16">
        <f>G8</f>
        <v>465290</v>
      </c>
      <c r="I8" s="12" t="s">
        <v>16</v>
      </c>
      <c r="J8" s="12" t="s">
        <v>122</v>
      </c>
    </row>
    <row r="9" ht="50.25" customHeight="1">
      <c r="A9" s="11" t="s">
        <v>17</v>
      </c>
      <c r="B9" s="20" t="s">
        <v>123</v>
      </c>
      <c r="C9" s="50" t="s">
        <v>124</v>
      </c>
      <c r="D9" s="12" t="str">
        <f t="shared" ref="D9:D10" si="2">D8</f>
        <v>Teclado bluetooth </v>
      </c>
      <c r="E9" s="12">
        <v>420000.0</v>
      </c>
      <c r="F9" s="16">
        <f t="shared" ref="F9:H9" si="1">E9</f>
        <v>420000</v>
      </c>
      <c r="G9" s="17">
        <f t="shared" si="1"/>
        <v>420000</v>
      </c>
      <c r="H9" s="16">
        <f t="shared" si="1"/>
        <v>420000</v>
      </c>
      <c r="I9" s="12" t="s">
        <v>16</v>
      </c>
      <c r="J9" s="28" t="str">
        <f t="shared" ref="J9:J10" si="3">J8</f>
        <v>Logitech Master Series MX Keys Mini QWERTY 
español color grafito con luz blanca</v>
      </c>
    </row>
    <row r="10" ht="50.25" customHeight="1">
      <c r="A10" s="11" t="s">
        <v>20</v>
      </c>
      <c r="B10" s="12" t="s">
        <v>125</v>
      </c>
      <c r="C10" s="28" t="s">
        <v>126</v>
      </c>
      <c r="D10" s="12" t="str">
        <f t="shared" si="2"/>
        <v>Teclado bluetooth </v>
      </c>
      <c r="E10" s="17">
        <v>549900.0</v>
      </c>
      <c r="F10" s="16">
        <f>E10*19%</f>
        <v>104481</v>
      </c>
      <c r="G10" s="26">
        <f>E10+F10</f>
        <v>654381</v>
      </c>
      <c r="H10" s="16">
        <f>G10</f>
        <v>654381</v>
      </c>
      <c r="I10" s="12" t="s">
        <v>16</v>
      </c>
      <c r="J10" s="28" t="str">
        <f t="shared" si="3"/>
        <v>Logitech Master Series MX Keys Mini QWERTY 
español color grafito con luz blanca</v>
      </c>
    </row>
    <row r="11" ht="15.0" hidden="1" customHeight="1">
      <c r="A11" s="27"/>
      <c r="B11" s="28"/>
      <c r="C11" s="28"/>
      <c r="D11" s="28"/>
      <c r="E11" s="28"/>
      <c r="F11" s="28"/>
      <c r="G11" s="28"/>
      <c r="H11" s="28"/>
      <c r="I11" s="28"/>
      <c r="J11" s="28"/>
    </row>
    <row r="12" ht="12.75" customHeight="1"/>
    <row r="13" ht="138.75" customHeight="1">
      <c r="A13" s="29" t="s">
        <v>249</v>
      </c>
      <c r="B13" s="4"/>
      <c r="C13" s="4"/>
      <c r="D13" s="4"/>
      <c r="E13" s="4"/>
      <c r="F13" s="4"/>
      <c r="G13" s="4"/>
      <c r="H13" s="4"/>
      <c r="I13" s="4"/>
      <c r="J13" s="5"/>
    </row>
    <row r="14" ht="12.75" customHeight="1"/>
    <row r="15" ht="75.0" customHeight="1">
      <c r="A15" s="29" t="s">
        <v>250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60" t="s">
        <v>251</v>
      </c>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252</v>
      </c>
      <c r="C7" s="7" t="s">
        <v>253</v>
      </c>
      <c r="D7" s="7" t="s">
        <v>254</v>
      </c>
      <c r="E7" s="7" t="s">
        <v>255</v>
      </c>
      <c r="F7" s="8" t="s">
        <v>256</v>
      </c>
      <c r="G7" s="9" t="s">
        <v>257</v>
      </c>
      <c r="H7" s="7" t="s">
        <v>9</v>
      </c>
      <c r="I7" s="7" t="s">
        <v>258</v>
      </c>
      <c r="J7" s="7" t="s">
        <v>259</v>
      </c>
      <c r="K7" s="10"/>
      <c r="L7" s="10"/>
      <c r="M7" s="10"/>
      <c r="N7" s="10"/>
      <c r="O7" s="10"/>
      <c r="P7" s="10"/>
      <c r="Q7" s="10"/>
      <c r="R7" s="10"/>
      <c r="S7" s="10"/>
      <c r="T7" s="10"/>
      <c r="U7" s="10"/>
      <c r="V7" s="10"/>
      <c r="W7" s="10"/>
      <c r="X7" s="10"/>
      <c r="Y7" s="10"/>
      <c r="Z7" s="10"/>
    </row>
    <row r="8" ht="50.25" customHeight="1">
      <c r="A8" s="11" t="s">
        <v>12</v>
      </c>
      <c r="B8" s="12" t="s">
        <v>137</v>
      </c>
      <c r="C8" s="12" t="s">
        <v>138</v>
      </c>
      <c r="D8" s="14" t="s">
        <v>260</v>
      </c>
      <c r="E8" s="12">
        <v>126.158</v>
      </c>
      <c r="F8" s="16">
        <f>E8*19%</f>
        <v>23.97002</v>
      </c>
      <c r="G8" s="17">
        <f>E8+F8</f>
        <v>150.12802</v>
      </c>
      <c r="H8" s="16">
        <f>G8</f>
        <v>150.12802</v>
      </c>
      <c r="I8" s="12" t="s">
        <v>16</v>
      </c>
      <c r="J8" s="12" t="s">
        <v>140</v>
      </c>
    </row>
    <row r="9" ht="50.25" customHeight="1">
      <c r="A9" s="11" t="s">
        <v>17</v>
      </c>
      <c r="B9" s="20" t="s">
        <v>141</v>
      </c>
      <c r="C9" s="31" t="s">
        <v>142</v>
      </c>
      <c r="D9" s="12" t="str">
        <f t="shared" ref="D9:D10" si="1">D8</f>
        <v>Logitech M100 Ratón con
 Cable USB</v>
      </c>
      <c r="E9" s="12" t="s">
        <v>261</v>
      </c>
      <c r="F9" s="16">
        <v>0.0</v>
      </c>
      <c r="G9" s="17" t="str">
        <f>E9</f>
        <v>12,99€</v>
      </c>
      <c r="H9" s="16" t="s">
        <v>262</v>
      </c>
      <c r="I9" s="12" t="s">
        <v>16</v>
      </c>
      <c r="J9" s="12" t="str">
        <f t="shared" ref="J9:J10" si="2">J8</f>
        <v>3 Botones, Seguimiento Óptimo 1000 DPI, Ambidestro, Compatible con PC, Mac, Portátil 
</v>
      </c>
    </row>
    <row r="10" ht="50.25" customHeight="1">
      <c r="A10" s="11" t="s">
        <v>20</v>
      </c>
      <c r="B10" s="12" t="s">
        <v>143</v>
      </c>
      <c r="C10" s="12" t="s">
        <v>144</v>
      </c>
      <c r="D10" s="12" t="str">
        <f t="shared" si="1"/>
        <v>Logitech M100 Ratón con
 Cable USB</v>
      </c>
      <c r="E10" s="17" t="s">
        <v>263</v>
      </c>
      <c r="F10" s="53">
        <v>0.0</v>
      </c>
      <c r="G10" s="17" t="s">
        <v>264</v>
      </c>
      <c r="H10" s="16" t="s">
        <v>265</v>
      </c>
      <c r="I10" s="12" t="s">
        <v>16</v>
      </c>
      <c r="J10" s="12" t="str">
        <f t="shared" si="2"/>
        <v>3 Botones, Seguimiento Óptimo 1000 DPI, Ambidestro, Compatible con PC, Mac, Portátil 
</v>
      </c>
    </row>
    <row r="11" ht="15.0" hidden="1" customHeight="1">
      <c r="A11" s="27"/>
      <c r="B11" s="28"/>
      <c r="C11" s="28"/>
      <c r="D11" s="28"/>
      <c r="E11" s="28"/>
      <c r="F11" s="28"/>
      <c r="G11" s="28"/>
      <c r="H11" s="28"/>
      <c r="I11" s="28"/>
      <c r="J11" s="28"/>
    </row>
    <row r="12" ht="12.75" customHeight="1"/>
    <row r="13" ht="138.75" customHeight="1">
      <c r="A13" s="29" t="s">
        <v>266</v>
      </c>
      <c r="B13" s="4"/>
      <c r="C13" s="4"/>
      <c r="D13" s="4"/>
      <c r="E13" s="4"/>
      <c r="F13" s="4"/>
      <c r="G13" s="4"/>
      <c r="H13" s="4"/>
      <c r="I13" s="4"/>
      <c r="J13" s="5"/>
    </row>
    <row r="14" ht="12.75" customHeight="1"/>
    <row r="15" ht="75.0" customHeight="1">
      <c r="A15" s="29" t="s">
        <v>267</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268</v>
      </c>
      <c r="C7" s="7" t="s">
        <v>269</v>
      </c>
      <c r="D7" s="7" t="s">
        <v>270</v>
      </c>
      <c r="E7" s="7" t="s">
        <v>271</v>
      </c>
      <c r="F7" s="8" t="s">
        <v>272</v>
      </c>
      <c r="G7" s="9" t="s">
        <v>273</v>
      </c>
      <c r="H7" s="7" t="s">
        <v>9</v>
      </c>
      <c r="I7" s="7" t="s">
        <v>274</v>
      </c>
      <c r="J7" s="7" t="s">
        <v>275</v>
      </c>
      <c r="K7" s="10"/>
      <c r="L7" s="10"/>
      <c r="M7" s="10"/>
      <c r="N7" s="10"/>
      <c r="O7" s="10"/>
      <c r="P7" s="10"/>
      <c r="Q7" s="10"/>
      <c r="R7" s="10"/>
      <c r="S7" s="10"/>
      <c r="T7" s="10"/>
      <c r="U7" s="10"/>
      <c r="V7" s="10"/>
      <c r="W7" s="10"/>
      <c r="X7" s="10"/>
      <c r="Y7" s="10"/>
      <c r="Z7" s="10"/>
    </row>
    <row r="8" ht="50.25" customHeight="1">
      <c r="A8" s="11" t="s">
        <v>12</v>
      </c>
      <c r="B8" s="12" t="s">
        <v>276</v>
      </c>
      <c r="C8" s="31" t="s">
        <v>277</v>
      </c>
      <c r="D8" s="14" t="s">
        <v>278</v>
      </c>
      <c r="E8" s="12">
        <v>137.38</v>
      </c>
      <c r="F8" s="16">
        <f t="shared" ref="F8:F10" si="1">E8*19%</f>
        <v>26.1022</v>
      </c>
      <c r="G8" s="17">
        <f t="shared" ref="G8:G11" si="2">F8+E8</f>
        <v>163.4822</v>
      </c>
      <c r="H8" s="16">
        <f t="shared" ref="H8:H10" si="3">G8</f>
        <v>163.4822</v>
      </c>
      <c r="I8" s="12" t="s">
        <v>16</v>
      </c>
      <c r="J8" s="12"/>
    </row>
    <row r="9" ht="50.25" customHeight="1">
      <c r="A9" s="11" t="s">
        <v>17</v>
      </c>
      <c r="B9" s="20" t="s">
        <v>279</v>
      </c>
      <c r="C9" s="31" t="s">
        <v>280</v>
      </c>
      <c r="D9" s="12" t="str">
        <f t="shared" ref="D9:D10" si="4">D8</f>
        <v>office 2021 profesional plus 1 pc</v>
      </c>
      <c r="E9" s="12">
        <v>27.0</v>
      </c>
      <c r="F9" s="16">
        <f t="shared" si="1"/>
        <v>5.13</v>
      </c>
      <c r="G9" s="17">
        <f t="shared" si="2"/>
        <v>32.13</v>
      </c>
      <c r="H9" s="16">
        <f t="shared" si="3"/>
        <v>32.13</v>
      </c>
      <c r="I9" s="12" t="s">
        <v>16</v>
      </c>
      <c r="J9" s="12"/>
    </row>
    <row r="10" ht="50.25" customHeight="1">
      <c r="A10" s="11" t="s">
        <v>20</v>
      </c>
      <c r="B10" s="12" t="s">
        <v>281</v>
      </c>
      <c r="C10" s="31" t="s">
        <v>282</v>
      </c>
      <c r="D10" s="12" t="str">
        <f t="shared" si="4"/>
        <v>office 2021 profesional plus 1 pc</v>
      </c>
      <c r="E10" s="17">
        <v>42.0</v>
      </c>
      <c r="F10" s="16">
        <f t="shared" si="1"/>
        <v>7.98</v>
      </c>
      <c r="G10" s="17">
        <f t="shared" si="2"/>
        <v>49.98</v>
      </c>
      <c r="H10" s="16">
        <f t="shared" si="3"/>
        <v>49.98</v>
      </c>
      <c r="I10" s="12" t="s">
        <v>16</v>
      </c>
      <c r="J10" s="12" t="str">
        <f>J9</f>
        <v/>
      </c>
    </row>
    <row r="11" ht="15.0" hidden="1" customHeight="1">
      <c r="A11" s="27"/>
      <c r="B11" s="28"/>
      <c r="C11" s="28"/>
      <c r="D11" s="28"/>
      <c r="E11" s="28"/>
      <c r="F11" s="28"/>
      <c r="G11" s="17">
        <f t="shared" si="2"/>
        <v>0</v>
      </c>
      <c r="H11" s="28"/>
      <c r="I11" s="28"/>
      <c r="J11" s="28"/>
    </row>
    <row r="12" ht="12.75" customHeight="1">
      <c r="G12" s="17"/>
    </row>
    <row r="13" ht="138.75" customHeight="1">
      <c r="A13" s="29" t="s">
        <v>283</v>
      </c>
      <c r="B13" s="4"/>
      <c r="C13" s="4"/>
      <c r="D13" s="4"/>
      <c r="E13" s="4"/>
      <c r="F13" s="4"/>
      <c r="G13" s="4"/>
      <c r="H13" s="4"/>
      <c r="I13" s="4"/>
      <c r="J13" s="5"/>
    </row>
    <row r="14" ht="12.75" customHeight="1"/>
    <row r="15" ht="75.0" customHeight="1">
      <c r="A15" s="29" t="s">
        <v>284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285</v>
      </c>
      <c r="C7" s="7" t="s">
        <v>286</v>
      </c>
      <c r="D7" s="7" t="s">
        <v>287</v>
      </c>
      <c r="E7" s="7" t="s">
        <v>288</v>
      </c>
      <c r="F7" s="8" t="s">
        <v>289</v>
      </c>
      <c r="G7" s="9" t="s">
        <v>290</v>
      </c>
      <c r="H7" s="7" t="s">
        <v>9</v>
      </c>
      <c r="I7" s="7" t="s">
        <v>291</v>
      </c>
      <c r="J7" s="7" t="s">
        <v>292</v>
      </c>
      <c r="K7" s="10"/>
      <c r="L7" s="10"/>
      <c r="M7" s="10"/>
      <c r="N7" s="10"/>
      <c r="O7" s="10"/>
      <c r="P7" s="10"/>
      <c r="Q7" s="10"/>
      <c r="R7" s="10"/>
      <c r="S7" s="10"/>
      <c r="T7" s="10"/>
      <c r="U7" s="10"/>
      <c r="V7" s="10"/>
      <c r="W7" s="10"/>
      <c r="X7" s="10"/>
      <c r="Y7" s="10"/>
      <c r="Z7" s="10"/>
    </row>
    <row r="8" ht="50.25" customHeight="1">
      <c r="A8" s="11" t="s">
        <v>12</v>
      </c>
      <c r="B8" s="12" t="s">
        <v>293</v>
      </c>
      <c r="C8" s="12" t="s">
        <v>294</v>
      </c>
      <c r="D8" s="14" t="s">
        <v>295</v>
      </c>
      <c r="E8" s="61">
        <v>299.0</v>
      </c>
      <c r="F8" s="16">
        <v>0.0</v>
      </c>
      <c r="G8" s="17">
        <f t="shared" ref="G8:G9" si="1">E8</f>
        <v>299</v>
      </c>
      <c r="H8" s="16"/>
      <c r="I8" s="12" t="s">
        <v>16</v>
      </c>
      <c r="J8" s="12"/>
    </row>
    <row r="9" ht="50.25" customHeight="1">
      <c r="A9" s="11" t="s">
        <v>17</v>
      </c>
      <c r="B9" s="20" t="s">
        <v>296</v>
      </c>
      <c r="C9" s="31" t="s">
        <v>297</v>
      </c>
      <c r="D9" s="12" t="str">
        <f t="shared" ref="D9:D10" si="2">D8</f>
        <v>Licencia Visual Studio 2022 Enterprise</v>
      </c>
      <c r="E9" s="61">
        <v>169.0</v>
      </c>
      <c r="F9" s="16">
        <v>0.0</v>
      </c>
      <c r="G9" s="17">
        <f t="shared" si="1"/>
        <v>169</v>
      </c>
      <c r="H9" s="16"/>
      <c r="I9" s="12" t="s">
        <v>16</v>
      </c>
      <c r="J9" s="12"/>
    </row>
    <row r="10" ht="50.25" customHeight="1">
      <c r="A10" s="11" t="s">
        <v>20</v>
      </c>
      <c r="B10" s="12" t="s">
        <v>298</v>
      </c>
      <c r="C10" s="62" t="s">
        <v>299</v>
      </c>
      <c r="D10" s="12" t="str">
        <f t="shared" si="2"/>
        <v>Licencia Visual Studio 2022 Enterprise</v>
      </c>
      <c r="E10" s="63">
        <v>139.9</v>
      </c>
      <c r="F10" s="16">
        <v>139.9</v>
      </c>
      <c r="G10" s="17">
        <f>F10</f>
        <v>139.9</v>
      </c>
      <c r="H10" s="16"/>
      <c r="I10" s="12" t="s">
        <v>16</v>
      </c>
      <c r="J10" s="12" t="str">
        <f>J9</f>
        <v/>
      </c>
    </row>
    <row r="11" ht="15.0" hidden="1" customHeight="1">
      <c r="A11" s="27"/>
      <c r="B11" s="28"/>
      <c r="C11" s="28"/>
      <c r="D11" s="28"/>
      <c r="E11" s="28"/>
      <c r="F11" s="28"/>
      <c r="G11" s="28"/>
      <c r="H11" s="28"/>
      <c r="I11" s="28"/>
      <c r="J11" s="28"/>
    </row>
    <row r="12" ht="12.75" customHeight="1"/>
    <row r="13" ht="138.75" customHeight="1">
      <c r="A13" s="29" t="s">
        <v>300</v>
      </c>
      <c r="B13" s="4"/>
      <c r="C13" s="4"/>
      <c r="D13" s="4"/>
      <c r="E13" s="4"/>
      <c r="F13" s="4"/>
      <c r="G13" s="4"/>
      <c r="H13" s="4"/>
      <c r="I13" s="4"/>
      <c r="J13" s="5"/>
    </row>
    <row r="14" ht="12.75" customHeight="1"/>
    <row r="15" ht="75.0" customHeight="1">
      <c r="A15" s="29" t="s">
        <v>301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10"/>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25</v>
      </c>
      <c r="C7" s="7" t="s">
        <v>26</v>
      </c>
      <c r="D7" s="7" t="s">
        <v>27</v>
      </c>
      <c r="E7" s="7" t="s">
        <v>28</v>
      </c>
      <c r="F7" s="8" t="s">
        <v>29</v>
      </c>
      <c r="G7" s="9" t="s">
        <v>30</v>
      </c>
      <c r="H7" s="7" t="s">
        <v>9</v>
      </c>
      <c r="I7" s="7" t="s">
        <v>31</v>
      </c>
      <c r="J7" s="7" t="s">
        <v>32</v>
      </c>
      <c r="K7" s="10"/>
      <c r="L7" s="10"/>
      <c r="M7" s="10"/>
      <c r="N7" s="10"/>
      <c r="O7" s="10"/>
      <c r="P7" s="10"/>
      <c r="Q7" s="10"/>
      <c r="R7" s="10"/>
      <c r="S7" s="10"/>
      <c r="T7" s="10"/>
      <c r="U7" s="10"/>
      <c r="V7" s="10"/>
      <c r="W7" s="10"/>
      <c r="X7" s="10"/>
      <c r="Y7" s="10"/>
      <c r="Z7" s="10"/>
    </row>
    <row r="8" ht="50.25" customHeight="1">
      <c r="A8" s="11" t="s">
        <v>12</v>
      </c>
      <c r="B8" s="12" t="s">
        <v>33</v>
      </c>
      <c r="C8" s="31" t="s">
        <v>34</v>
      </c>
      <c r="D8" s="12" t="s">
        <v>35</v>
      </c>
      <c r="E8" s="12">
        <v>715300.0</v>
      </c>
      <c r="F8" s="16">
        <f t="shared" ref="F8:F9" si="1">E8*19%</f>
        <v>135907</v>
      </c>
      <c r="G8" s="17">
        <f t="shared" ref="G8:G9" si="2">E8+F8</f>
        <v>851207</v>
      </c>
      <c r="H8" s="16">
        <f t="shared" ref="H8:H9" si="3">G8</f>
        <v>851207</v>
      </c>
      <c r="I8" s="12" t="s">
        <v>16</v>
      </c>
      <c r="J8" s="12"/>
    </row>
    <row r="9" ht="50.25" customHeight="1">
      <c r="A9" s="11" t="s">
        <v>17</v>
      </c>
      <c r="B9" s="12" t="s">
        <v>36</v>
      </c>
      <c r="C9" s="32" t="s">
        <v>37</v>
      </c>
      <c r="D9" s="28" t="str">
        <f>D8</f>
        <v>Monitor Curvo 27 Fhd Diseño Sin Bordes Color Black 100V/240V</v>
      </c>
      <c r="E9" s="12">
        <v>749900.0</v>
      </c>
      <c r="F9" s="16">
        <f t="shared" si="1"/>
        <v>142481</v>
      </c>
      <c r="G9" s="17">
        <f t="shared" si="2"/>
        <v>892381</v>
      </c>
      <c r="H9" s="16">
        <f t="shared" si="3"/>
        <v>892381</v>
      </c>
      <c r="I9" s="12" t="s">
        <v>16</v>
      </c>
      <c r="J9" s="28"/>
    </row>
    <row r="10" ht="50.25" customHeight="1">
      <c r="A10" s="11" t="s">
        <v>20</v>
      </c>
      <c r="B10" s="33" t="s">
        <v>38</v>
      </c>
      <c r="C10" s="12" t="s">
        <v>39</v>
      </c>
      <c r="D10" s="28" t="str">
        <f>D8</f>
        <v>Monitor Curvo 27 Fhd Diseño Sin Bordes Color Black 100V/240V</v>
      </c>
      <c r="E10" s="17">
        <v>735000.0</v>
      </c>
      <c r="F10" s="16">
        <f t="shared" ref="F10:H10" si="4">E10</f>
        <v>735000</v>
      </c>
      <c r="G10" s="26">
        <f t="shared" si="4"/>
        <v>735000</v>
      </c>
      <c r="H10" s="16">
        <f t="shared" si="4"/>
        <v>735000</v>
      </c>
      <c r="I10" s="12" t="s">
        <v>40</v>
      </c>
      <c r="J10" s="28"/>
    </row>
    <row r="11" ht="15.0" hidden="1" customHeight="1">
      <c r="A11" s="27"/>
      <c r="B11" s="28"/>
      <c r="C11" s="28"/>
      <c r="D11" s="28"/>
      <c r="E11" s="28"/>
      <c r="F11" s="28"/>
      <c r="G11" s="28"/>
      <c r="H11" s="28"/>
      <c r="I11" s="28"/>
      <c r="J11" s="28"/>
    </row>
    <row r="12" ht="12.75" customHeight="1"/>
    <row r="13" ht="138.75" customHeight="1">
      <c r="A13" s="29" t="s">
        <v>41</v>
      </c>
      <c r="B13" s="4"/>
      <c r="C13" s="4"/>
      <c r="D13" s="4"/>
      <c r="E13" s="4"/>
      <c r="F13" s="4"/>
      <c r="G13" s="4"/>
      <c r="H13" s="4"/>
      <c r="I13" s="4"/>
      <c r="J13" s="5"/>
    </row>
    <row r="14" ht="12.75" customHeight="1"/>
    <row r="15" ht="75.0" customHeight="1">
      <c r="A15" s="29" t="s">
        <v>42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302</v>
      </c>
      <c r="C7" s="7" t="s">
        <v>303</v>
      </c>
      <c r="D7" s="7" t="s">
        <v>304</v>
      </c>
      <c r="E7" s="7" t="s">
        <v>305</v>
      </c>
      <c r="F7" s="8" t="s">
        <v>306</v>
      </c>
      <c r="G7" s="9" t="s">
        <v>307</v>
      </c>
      <c r="H7" s="7" t="s">
        <v>9</v>
      </c>
      <c r="I7" s="7" t="s">
        <v>308</v>
      </c>
      <c r="J7" s="7" t="s">
        <v>309</v>
      </c>
      <c r="K7" s="10"/>
      <c r="L7" s="10"/>
      <c r="M7" s="10"/>
      <c r="N7" s="10"/>
      <c r="O7" s="10"/>
      <c r="P7" s="10"/>
      <c r="Q7" s="10"/>
      <c r="R7" s="10"/>
      <c r="S7" s="10"/>
      <c r="T7" s="10"/>
      <c r="U7" s="10"/>
      <c r="V7" s="10"/>
      <c r="W7" s="10"/>
      <c r="X7" s="10"/>
      <c r="Y7" s="10"/>
      <c r="Z7" s="10"/>
    </row>
    <row r="8" ht="50.25" customHeight="1">
      <c r="A8" s="11" t="s">
        <v>12</v>
      </c>
      <c r="B8" s="12" t="s">
        <v>310</v>
      </c>
      <c r="C8" s="64">
        <v>3.232540225E9</v>
      </c>
      <c r="D8" s="14" t="s">
        <v>311</v>
      </c>
      <c r="E8" s="12">
        <v>787426.0</v>
      </c>
      <c r="F8" s="16">
        <f t="shared" ref="F8:H8" si="1">E8</f>
        <v>787426</v>
      </c>
      <c r="G8" s="17">
        <f t="shared" si="1"/>
        <v>787426</v>
      </c>
      <c r="H8" s="16">
        <f t="shared" si="1"/>
        <v>787426</v>
      </c>
      <c r="I8" s="12" t="s">
        <v>16</v>
      </c>
      <c r="J8" s="12"/>
    </row>
    <row r="9" ht="50.25" customHeight="1">
      <c r="A9" s="11" t="s">
        <v>17</v>
      </c>
      <c r="B9" s="20" t="s">
        <v>312</v>
      </c>
      <c r="C9" s="31" t="s">
        <v>313</v>
      </c>
      <c r="D9" s="12" t="str">
        <f t="shared" ref="D9:D10" si="2">D8</f>
        <v>Licencia Windows 11 Pro ESD Vitalicia
</v>
      </c>
      <c r="E9" s="12">
        <v>43000.0</v>
      </c>
      <c r="F9" s="16">
        <f t="shared" ref="F9:F10" si="3">E9*19%</f>
        <v>8170</v>
      </c>
      <c r="G9" s="17">
        <f t="shared" ref="G9:G10" si="4">E9+F9</f>
        <v>51170</v>
      </c>
      <c r="H9" s="16">
        <f t="shared" ref="H9:H10" si="5">G9</f>
        <v>51170</v>
      </c>
      <c r="I9" s="12" t="s">
        <v>16</v>
      </c>
      <c r="J9" s="12"/>
    </row>
    <row r="10" ht="50.25" customHeight="1">
      <c r="A10" s="11" t="s">
        <v>20</v>
      </c>
      <c r="B10" s="12" t="s">
        <v>314</v>
      </c>
      <c r="C10" s="12" t="s">
        <v>315</v>
      </c>
      <c r="D10" s="12" t="str">
        <f t="shared" si="2"/>
        <v>Licencia Windows 11 Pro ESD Vitalicia
</v>
      </c>
      <c r="E10" s="17">
        <v>42990.0</v>
      </c>
      <c r="F10" s="16">
        <f t="shared" si="3"/>
        <v>8168.1</v>
      </c>
      <c r="G10" s="17">
        <f t="shared" si="4"/>
        <v>51158.1</v>
      </c>
      <c r="H10" s="16">
        <f t="shared" si="5"/>
        <v>51158.1</v>
      </c>
      <c r="I10" s="12" t="s">
        <v>16</v>
      </c>
      <c r="J10" s="12" t="str">
        <f>J9</f>
        <v/>
      </c>
    </row>
    <row r="11" ht="15.0" hidden="1" customHeight="1">
      <c r="A11" s="27"/>
      <c r="B11" s="28"/>
      <c r="C11" s="28"/>
      <c r="D11" s="28"/>
      <c r="E11" s="28"/>
      <c r="F11" s="28"/>
      <c r="G11" s="28"/>
      <c r="H11" s="28"/>
      <c r="I11" s="28"/>
      <c r="J11" s="28"/>
    </row>
    <row r="12" ht="12.75" customHeight="1"/>
    <row r="13" ht="138.75" customHeight="1">
      <c r="A13" s="29" t="s">
        <v>316</v>
      </c>
      <c r="B13" s="4"/>
      <c r="C13" s="4"/>
      <c r="D13" s="4"/>
      <c r="E13" s="4"/>
      <c r="F13" s="4"/>
      <c r="G13" s="4"/>
      <c r="H13" s="4"/>
      <c r="I13" s="4"/>
      <c r="J13" s="5"/>
    </row>
    <row r="14" ht="12.75" customHeight="1"/>
    <row r="15" ht="75.0" customHeight="1">
      <c r="A15" s="29" t="s">
        <v>317</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318</v>
      </c>
      <c r="C7" s="7" t="s">
        <v>319</v>
      </c>
      <c r="D7" s="7" t="s">
        <v>320</v>
      </c>
      <c r="E7" s="7" t="s">
        <v>321</v>
      </c>
      <c r="F7" s="8" t="s">
        <v>322</v>
      </c>
      <c r="G7" s="9" t="s">
        <v>323</v>
      </c>
      <c r="H7" s="7" t="s">
        <v>9</v>
      </c>
      <c r="I7" s="7" t="s">
        <v>324</v>
      </c>
      <c r="J7" s="7" t="s">
        <v>325</v>
      </c>
      <c r="K7" s="10"/>
      <c r="L7" s="10"/>
      <c r="M7" s="10"/>
      <c r="N7" s="10"/>
      <c r="O7" s="10"/>
      <c r="P7" s="10"/>
      <c r="Q7" s="10"/>
      <c r="R7" s="10"/>
      <c r="S7" s="10"/>
      <c r="T7" s="10"/>
      <c r="U7" s="10"/>
      <c r="V7" s="10"/>
      <c r="W7" s="10"/>
      <c r="X7" s="10"/>
      <c r="Y7" s="10"/>
      <c r="Z7" s="10"/>
    </row>
    <row r="8" ht="50.25" customHeight="1">
      <c r="A8" s="11" t="s">
        <v>12</v>
      </c>
      <c r="B8" s="12" t="s">
        <v>326</v>
      </c>
      <c r="C8" s="65">
        <v>3.232540225E9</v>
      </c>
      <c r="D8" s="14" t="s">
        <v>327</v>
      </c>
      <c r="E8" s="12">
        <v>265131.0</v>
      </c>
      <c r="F8" s="16">
        <f t="shared" ref="F8:H8" si="1">E8</f>
        <v>265131</v>
      </c>
      <c r="G8" s="17">
        <f t="shared" si="1"/>
        <v>265131</v>
      </c>
      <c r="H8" s="16">
        <f t="shared" si="1"/>
        <v>265131</v>
      </c>
      <c r="I8" s="12" t="s">
        <v>16</v>
      </c>
      <c r="J8" s="12"/>
    </row>
    <row r="9" ht="50.25" customHeight="1">
      <c r="A9" s="11" t="s">
        <v>17</v>
      </c>
      <c r="B9" s="20" t="s">
        <v>328</v>
      </c>
      <c r="C9" s="34">
        <v>3.003227936E9</v>
      </c>
      <c r="D9" s="12" t="str">
        <f t="shared" ref="D9:D10" si="3">D8</f>
        <v>Licencia de dispositivo SQL Server 2022 - 1 CAL</v>
      </c>
      <c r="E9" s="17">
        <v>1293600.0</v>
      </c>
      <c r="F9" s="16">
        <f>E9*19%</f>
        <v>245784</v>
      </c>
      <c r="G9" s="17">
        <f t="shared" ref="G9:H9" si="2">F9</f>
        <v>245784</v>
      </c>
      <c r="H9" s="16">
        <f t="shared" si="2"/>
        <v>245784</v>
      </c>
      <c r="I9" s="12" t="s">
        <v>16</v>
      </c>
      <c r="J9" s="12"/>
    </row>
    <row r="10" ht="50.25" customHeight="1">
      <c r="A10" s="11" t="s">
        <v>20</v>
      </c>
      <c r="B10" s="12" t="s">
        <v>329</v>
      </c>
      <c r="C10" s="12" t="s">
        <v>330</v>
      </c>
      <c r="D10" s="12" t="str">
        <f t="shared" si="3"/>
        <v>Licencia de dispositivo SQL Server 2022 - 1 CAL</v>
      </c>
      <c r="E10" s="17">
        <v>145.9</v>
      </c>
      <c r="F10" s="16">
        <f t="shared" ref="F10:G10" si="4">E10</f>
        <v>145.9</v>
      </c>
      <c r="G10" s="26">
        <f t="shared" si="4"/>
        <v>145.9</v>
      </c>
      <c r="H10" s="16"/>
      <c r="I10" s="12" t="s">
        <v>16</v>
      </c>
      <c r="J10" s="12" t="str">
        <f>J9</f>
        <v/>
      </c>
    </row>
    <row r="11" ht="15.0" hidden="1" customHeight="1">
      <c r="A11" s="27"/>
      <c r="B11" s="28"/>
      <c r="C11" s="28"/>
      <c r="D11" s="28"/>
      <c r="E11" s="28"/>
      <c r="F11" s="28"/>
      <c r="G11" s="28"/>
      <c r="H11" s="28"/>
      <c r="I11" s="28"/>
      <c r="J11" s="28"/>
    </row>
    <row r="12" ht="12.75" customHeight="1"/>
    <row r="13" ht="138.75" customHeight="1">
      <c r="A13" s="29" t="s">
        <v>331</v>
      </c>
      <c r="B13" s="4"/>
      <c r="C13" s="4"/>
      <c r="D13" s="4"/>
      <c r="E13" s="4"/>
      <c r="F13" s="4"/>
      <c r="G13" s="4"/>
      <c r="H13" s="4"/>
      <c r="I13" s="4"/>
      <c r="J13" s="5"/>
    </row>
    <row r="14" ht="12.75" customHeight="1"/>
    <row r="15" ht="75.0" customHeight="1">
      <c r="A15" s="29" t="s">
        <v>332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43</v>
      </c>
      <c r="C7" s="7" t="s">
        <v>44</v>
      </c>
      <c r="D7" s="7" t="s">
        <v>45</v>
      </c>
      <c r="E7" s="7" t="s">
        <v>46</v>
      </c>
      <c r="F7" s="8" t="s">
        <v>47</v>
      </c>
      <c r="G7" s="9" t="s">
        <v>48</v>
      </c>
      <c r="H7" s="7" t="s">
        <v>9</v>
      </c>
      <c r="I7" s="7" t="s">
        <v>49</v>
      </c>
      <c r="J7" s="7" t="s">
        <v>50</v>
      </c>
      <c r="K7" s="10"/>
      <c r="L7" s="10"/>
      <c r="M7" s="10"/>
      <c r="N7" s="10"/>
      <c r="O7" s="10"/>
      <c r="P7" s="10"/>
      <c r="Q7" s="10"/>
      <c r="R7" s="10"/>
      <c r="S7" s="10"/>
      <c r="T7" s="10"/>
      <c r="U7" s="10"/>
      <c r="V7" s="10"/>
      <c r="W7" s="10"/>
      <c r="X7" s="10"/>
      <c r="Y7" s="10"/>
      <c r="Z7" s="10"/>
    </row>
    <row r="8" ht="50.25" customHeight="1">
      <c r="A8" s="11" t="s">
        <v>12</v>
      </c>
      <c r="B8" s="12" t="s">
        <v>51</v>
      </c>
      <c r="C8" s="31" t="s">
        <v>52</v>
      </c>
      <c r="D8" s="20" t="s">
        <v>53</v>
      </c>
      <c r="E8" s="12">
        <v>290000.0</v>
      </c>
      <c r="F8" s="16">
        <f t="shared" ref="F8:F10" si="1">E8*19%</f>
        <v>55100</v>
      </c>
      <c r="G8" s="17">
        <f t="shared" ref="G8:G10" si="2">E8+F8</f>
        <v>345100</v>
      </c>
      <c r="H8" s="16">
        <f t="shared" ref="H8:H10" si="3">G8</f>
        <v>345100</v>
      </c>
      <c r="I8" s="12" t="s">
        <v>16</v>
      </c>
      <c r="J8" s="12" t="s">
        <v>54</v>
      </c>
    </row>
    <row r="9" ht="50.25" customHeight="1">
      <c r="A9" s="11" t="s">
        <v>17</v>
      </c>
      <c r="B9" s="20" t="s">
        <v>55</v>
      </c>
      <c r="C9" s="34" t="s">
        <v>56</v>
      </c>
      <c r="D9" s="12" t="str">
        <f t="shared" ref="D9:D10" si="5">D8</f>
        <v>Disco Solido Ssd 1tb 
Crucial P3 </v>
      </c>
      <c r="E9" s="12">
        <v>390600.0</v>
      </c>
      <c r="F9" s="16">
        <f t="shared" si="1"/>
        <v>74214</v>
      </c>
      <c r="G9" s="17">
        <f t="shared" si="2"/>
        <v>464814</v>
      </c>
      <c r="H9" s="16">
        <f t="shared" si="3"/>
        <v>464814</v>
      </c>
      <c r="I9" s="12" t="str">
        <f t="shared" ref="I9:J9" si="4">I8</f>
        <v>contado</v>
      </c>
      <c r="J9" s="12" t="str">
        <f t="shared" si="4"/>
        <v>Plus M.2 Nvme Pcie Ct1000p3pssd8 5000MB/s</v>
      </c>
    </row>
    <row r="10" ht="50.25" customHeight="1">
      <c r="A10" s="11" t="s">
        <v>20</v>
      </c>
      <c r="B10" s="35" t="s">
        <v>57</v>
      </c>
      <c r="C10" s="12" t="s">
        <v>58</v>
      </c>
      <c r="D10" s="12" t="str">
        <f t="shared" si="5"/>
        <v>Disco Solido Ssd 1tb 
Crucial P3 </v>
      </c>
      <c r="E10" s="17">
        <v>304900.0</v>
      </c>
      <c r="F10" s="16">
        <f t="shared" si="1"/>
        <v>57931</v>
      </c>
      <c r="G10" s="26">
        <f t="shared" si="2"/>
        <v>362831</v>
      </c>
      <c r="H10" s="16">
        <f t="shared" si="3"/>
        <v>362831</v>
      </c>
      <c r="I10" s="12" t="str">
        <f t="shared" ref="I10:J10" si="6">I9</f>
        <v>contado</v>
      </c>
      <c r="J10" s="12" t="str">
        <f t="shared" si="6"/>
        <v>Plus M.2 Nvme Pcie Ct1000p3pssd8 5000MB/s</v>
      </c>
    </row>
    <row r="11" ht="15.0" hidden="1" customHeight="1">
      <c r="A11" s="27"/>
      <c r="B11" s="28"/>
      <c r="C11" s="28"/>
      <c r="D11" s="28"/>
      <c r="E11" s="28"/>
      <c r="F11" s="28"/>
      <c r="G11" s="28"/>
      <c r="H11" s="28"/>
      <c r="I11" s="28"/>
      <c r="J11" s="28"/>
    </row>
    <row r="12" ht="12.75" customHeight="1"/>
    <row r="13" ht="138.75" customHeight="1">
      <c r="A13" s="29" t="s">
        <v>59</v>
      </c>
      <c r="B13" s="4"/>
      <c r="C13" s="4"/>
      <c r="D13" s="4"/>
      <c r="E13" s="4"/>
      <c r="F13" s="4"/>
      <c r="G13" s="4"/>
      <c r="H13" s="4"/>
      <c r="I13" s="4"/>
      <c r="J13" s="5"/>
    </row>
    <row r="14" ht="12.75" customHeight="1"/>
    <row r="15" ht="75.0" customHeight="1">
      <c r="A15" s="29" t="s">
        <v>60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20489233&amp;position=2&amp;search_layout=stack&amp;type=product&amp;tracking_id=d329a50d-61f0-4c4b-bf43-cfdfd2b1b6b5" ref="C8"/>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61</v>
      </c>
      <c r="C7" s="7" t="s">
        <v>62</v>
      </c>
      <c r="D7" s="7" t="s">
        <v>63</v>
      </c>
      <c r="E7" s="7" t="s">
        <v>64</v>
      </c>
      <c r="F7" s="8" t="s">
        <v>65</v>
      </c>
      <c r="G7" s="9" t="s">
        <v>66</v>
      </c>
      <c r="H7" s="7" t="s">
        <v>9</v>
      </c>
      <c r="I7" s="7" t="s">
        <v>67</v>
      </c>
      <c r="J7" s="7" t="s">
        <v>68</v>
      </c>
      <c r="K7" s="10"/>
      <c r="L7" s="10"/>
      <c r="M7" s="10"/>
      <c r="N7" s="10"/>
      <c r="O7" s="10"/>
      <c r="P7" s="10"/>
      <c r="Q7" s="10"/>
      <c r="R7" s="10"/>
      <c r="S7" s="10"/>
      <c r="T7" s="10"/>
      <c r="U7" s="10"/>
      <c r="V7" s="10"/>
      <c r="W7" s="10"/>
      <c r="X7" s="10"/>
      <c r="Y7" s="10"/>
      <c r="Z7" s="10"/>
    </row>
    <row r="8" ht="50.25" customHeight="1">
      <c r="A8" s="11" t="s">
        <v>12</v>
      </c>
      <c r="B8" s="35" t="s">
        <v>69</v>
      </c>
      <c r="C8" s="34" t="s">
        <v>70</v>
      </c>
      <c r="D8" s="35" t="s">
        <v>71</v>
      </c>
      <c r="E8" s="36">
        <v>534783.0</v>
      </c>
      <c r="F8" s="37">
        <f t="shared" ref="F8:F9" si="1">E8*19%</f>
        <v>101608.77</v>
      </c>
      <c r="G8" s="38">
        <f t="shared" ref="G8:G9" si="2">E8+F8</f>
        <v>636391.77</v>
      </c>
      <c r="H8" s="37">
        <f t="shared" ref="H8:H9" si="3">G8</f>
        <v>636391.77</v>
      </c>
      <c r="I8" s="35" t="s">
        <v>16</v>
      </c>
      <c r="J8" s="12"/>
    </row>
    <row r="9" ht="50.25" customHeight="1">
      <c r="A9" s="11" t="s">
        <v>17</v>
      </c>
      <c r="B9" s="39" t="s">
        <v>72</v>
      </c>
      <c r="C9" s="40" t="s">
        <v>73</v>
      </c>
      <c r="D9" s="41" t="str">
        <f t="shared" ref="D9:D10" si="4">D8</f>
        <v>Disco duro interno Western Digital WD20EZRZ 2TB azul
</v>
      </c>
      <c r="E9" s="42">
        <v>458685.0</v>
      </c>
      <c r="F9" s="37">
        <f t="shared" si="1"/>
        <v>87150.15</v>
      </c>
      <c r="G9" s="38">
        <f t="shared" si="2"/>
        <v>545835.15</v>
      </c>
      <c r="H9" s="37">
        <f t="shared" si="3"/>
        <v>545835.15</v>
      </c>
      <c r="I9" s="35" t="s">
        <v>16</v>
      </c>
      <c r="J9" s="28"/>
    </row>
    <row r="10" ht="50.25" customHeight="1">
      <c r="A10" s="11" t="s">
        <v>20</v>
      </c>
      <c r="B10" s="39" t="s">
        <v>74</v>
      </c>
      <c r="C10" s="39" t="s">
        <v>75</v>
      </c>
      <c r="D10" s="35" t="str">
        <f t="shared" si="4"/>
        <v>Disco duro interno Western Digital WD20EZRZ 2TB azul
</v>
      </c>
      <c r="E10" s="43">
        <v>220000.0</v>
      </c>
      <c r="F10" s="37">
        <f t="shared" ref="F10:H10" si="5">E10</f>
        <v>220000</v>
      </c>
      <c r="G10" s="38">
        <f t="shared" si="5"/>
        <v>220000</v>
      </c>
      <c r="H10" s="37">
        <f t="shared" si="5"/>
        <v>220000</v>
      </c>
      <c r="I10" s="35" t="s">
        <v>16</v>
      </c>
      <c r="J10" s="28"/>
    </row>
    <row r="11" ht="15.0" hidden="1" customHeight="1">
      <c r="A11" s="27"/>
      <c r="B11" s="28"/>
      <c r="C11" s="28"/>
      <c r="D11" s="28"/>
      <c r="E11" s="28"/>
      <c r="F11" s="28"/>
      <c r="G11" s="28"/>
      <c r="H11" s="28"/>
      <c r="I11" s="28"/>
      <c r="J11" s="28"/>
    </row>
    <row r="12" ht="12.75" customHeight="1"/>
    <row r="13" ht="138.75" customHeight="1">
      <c r="A13" s="29" t="s">
        <v>76</v>
      </c>
      <c r="B13" s="4"/>
      <c r="C13" s="4"/>
      <c r="D13" s="4"/>
      <c r="E13" s="4"/>
      <c r="F13" s="4"/>
      <c r="G13" s="4"/>
      <c r="H13" s="4"/>
      <c r="I13" s="4"/>
      <c r="J13" s="5"/>
    </row>
    <row r="14" ht="12.75" customHeight="1"/>
    <row r="15" ht="75.0" customHeight="1">
      <c r="A15" s="29" t="s">
        <v>77</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6175015&amp;position=3&amp;search_layout=stack&amp;type=product&amp;tracking_id=3482168a-1213-46ae-9741-daf857ccbf98" ref="C8"/>
    <hyperlink r:id="rId2" ref="C9"/>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78</v>
      </c>
      <c r="C7" s="7" t="s">
        <v>79</v>
      </c>
      <c r="D7" s="7" t="s">
        <v>80</v>
      </c>
      <c r="E7" s="7" t="s">
        <v>81</v>
      </c>
      <c r="F7" s="8" t="s">
        <v>82</v>
      </c>
      <c r="G7" s="9" t="s">
        <v>83</v>
      </c>
      <c r="H7" s="7" t="s">
        <v>9</v>
      </c>
      <c r="I7" s="7" t="s">
        <v>84</v>
      </c>
      <c r="J7" s="7" t="s">
        <v>85</v>
      </c>
      <c r="K7" s="10"/>
      <c r="L7" s="10"/>
      <c r="M7" s="10"/>
      <c r="N7" s="10"/>
      <c r="O7" s="10"/>
      <c r="P7" s="10"/>
      <c r="Q7" s="10"/>
      <c r="R7" s="10"/>
      <c r="S7" s="10"/>
      <c r="T7" s="10"/>
      <c r="U7" s="10"/>
      <c r="V7" s="10"/>
      <c r="W7" s="10"/>
      <c r="X7" s="10"/>
      <c r="Y7" s="10"/>
      <c r="Z7" s="10"/>
    </row>
    <row r="8" ht="50.25" customHeight="1">
      <c r="A8" s="11" t="s">
        <v>12</v>
      </c>
      <c r="B8" s="12" t="s">
        <v>86</v>
      </c>
      <c r="C8" s="31" t="s">
        <v>87</v>
      </c>
      <c r="D8" s="12" t="s">
        <v>88</v>
      </c>
      <c r="E8" s="17">
        <v>8400000.0</v>
      </c>
      <c r="F8" s="16">
        <f t="shared" ref="F8:F10" si="1">E8*19%</f>
        <v>1596000</v>
      </c>
      <c r="G8" s="17">
        <f>F8+E8</f>
        <v>9996000</v>
      </c>
      <c r="H8" s="16">
        <f t="shared" ref="H8:H10" si="2">G8</f>
        <v>9996000</v>
      </c>
      <c r="I8" s="12" t="s">
        <v>16</v>
      </c>
      <c r="J8" s="12"/>
    </row>
    <row r="9" ht="50.25" customHeight="1">
      <c r="A9" s="11" t="s">
        <v>17</v>
      </c>
      <c r="B9" s="20" t="s">
        <v>89</v>
      </c>
      <c r="C9" s="34" t="s">
        <v>90</v>
      </c>
      <c r="D9" s="12" t="str">
        <f t="shared" ref="D9:D10" si="3">D8</f>
        <v>Poweredge T150 - Tower Server/ Intel Xeon E-2336g/16gb/2tb</v>
      </c>
      <c r="E9" s="44">
        <v>8690000.0</v>
      </c>
      <c r="F9" s="16">
        <f t="shared" si="1"/>
        <v>1651100</v>
      </c>
      <c r="G9" s="17">
        <f>E9+F9</f>
        <v>10341100</v>
      </c>
      <c r="H9" s="16">
        <f t="shared" si="2"/>
        <v>10341100</v>
      </c>
      <c r="I9" s="12" t="str">
        <f t="shared" ref="I9:I10" si="4">I8</f>
        <v>contado</v>
      </c>
      <c r="J9" s="28"/>
    </row>
    <row r="10" ht="50.25" customHeight="1">
      <c r="A10" s="11" t="s">
        <v>20</v>
      </c>
      <c r="B10" s="12" t="s">
        <v>91</v>
      </c>
      <c r="C10" s="12" t="s">
        <v>92</v>
      </c>
      <c r="D10" s="12" t="str">
        <f t="shared" si="3"/>
        <v>Poweredge T150 - Tower Server/ Intel Xeon E-2336g/16gb/2tb</v>
      </c>
      <c r="E10" s="17">
        <v>6899000.0</v>
      </c>
      <c r="F10" s="16">
        <f t="shared" si="1"/>
        <v>1310810</v>
      </c>
      <c r="G10" s="26">
        <f>F10+E10</f>
        <v>8209810</v>
      </c>
      <c r="H10" s="16">
        <f t="shared" si="2"/>
        <v>8209810</v>
      </c>
      <c r="I10" s="12" t="str">
        <f t="shared" si="4"/>
        <v>contado</v>
      </c>
      <c r="J10" s="28"/>
    </row>
    <row r="11" ht="15.0" hidden="1" customHeight="1">
      <c r="A11" s="27"/>
      <c r="B11" s="28"/>
      <c r="C11" s="28"/>
      <c r="D11" s="28"/>
      <c r="E11" s="28"/>
      <c r="F11" s="28"/>
      <c r="G11" s="28"/>
      <c r="H11" s="28"/>
      <c r="I11" s="28"/>
      <c r="J11" s="28"/>
    </row>
    <row r="12" ht="12.75" customHeight="1"/>
    <row r="13" ht="138.75" customHeight="1">
      <c r="A13" s="29" t="s">
        <v>93</v>
      </c>
      <c r="B13" s="4"/>
      <c r="C13" s="4"/>
      <c r="D13" s="4"/>
      <c r="E13" s="4"/>
      <c r="F13" s="4"/>
      <c r="G13" s="4"/>
      <c r="H13" s="4"/>
      <c r="I13" s="4"/>
      <c r="J13" s="5"/>
    </row>
    <row r="14" ht="12.75" customHeight="1"/>
    <row r="15" ht="75.0" customHeight="1">
      <c r="A15" s="29" t="s">
        <v>94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position=8&amp;search_layout=stack&amp;type=item&amp;tracking_id=6ce23d24-4588-4653-bb99-db7e1509e5aa" ref="C8"/>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95</v>
      </c>
      <c r="C7" s="7" t="s">
        <v>96</v>
      </c>
      <c r="D7" s="7" t="s">
        <v>97</v>
      </c>
      <c r="E7" s="7" t="s">
        <v>98</v>
      </c>
      <c r="F7" s="8" t="s">
        <v>99</v>
      </c>
      <c r="G7" s="9" t="s">
        <v>100</v>
      </c>
      <c r="H7" s="7" t="s">
        <v>9</v>
      </c>
      <c r="I7" s="7" t="s">
        <v>101</v>
      </c>
      <c r="J7" s="7" t="s">
        <v>102</v>
      </c>
      <c r="K7" s="10"/>
      <c r="L7" s="10"/>
      <c r="M7" s="10"/>
      <c r="N7" s="10"/>
      <c r="O7" s="10"/>
      <c r="P7" s="10"/>
      <c r="Q7" s="10"/>
      <c r="R7" s="10"/>
      <c r="S7" s="10"/>
      <c r="T7" s="10"/>
      <c r="U7" s="10"/>
      <c r="V7" s="10"/>
      <c r="W7" s="10"/>
      <c r="X7" s="10"/>
      <c r="Y7" s="10"/>
      <c r="Z7" s="10"/>
    </row>
    <row r="8" ht="50.25" customHeight="1">
      <c r="A8" s="11" t="s">
        <v>12</v>
      </c>
      <c r="B8" s="12" t="s">
        <v>103</v>
      </c>
      <c r="C8" s="12" t="s">
        <v>104</v>
      </c>
      <c r="D8" s="45" t="s">
        <v>105</v>
      </c>
      <c r="E8" s="12">
        <v>399000.0</v>
      </c>
      <c r="F8" s="16">
        <f>E8*19%</f>
        <v>75810</v>
      </c>
      <c r="G8" s="17">
        <f>F8+E8</f>
        <v>474810</v>
      </c>
      <c r="H8" s="16">
        <f>G8</f>
        <v>474810</v>
      </c>
      <c r="I8" s="12" t="s">
        <v>16</v>
      </c>
      <c r="J8" s="12"/>
    </row>
    <row r="9" ht="50.25" customHeight="1">
      <c r="A9" s="11" t="s">
        <v>17</v>
      </c>
      <c r="B9" s="20" t="s">
        <v>106</v>
      </c>
      <c r="C9" s="34" t="s">
        <v>107</v>
      </c>
      <c r="D9" s="45" t="s">
        <v>105</v>
      </c>
      <c r="E9" s="16">
        <v>369000.0</v>
      </c>
      <c r="F9" s="16">
        <f t="shared" ref="F9:H9" si="1">E9</f>
        <v>369000</v>
      </c>
      <c r="G9" s="17">
        <f t="shared" si="1"/>
        <v>369000</v>
      </c>
      <c r="H9" s="16">
        <f t="shared" si="1"/>
        <v>369000</v>
      </c>
      <c r="I9" s="12" t="s">
        <v>16</v>
      </c>
      <c r="J9" s="28"/>
    </row>
    <row r="10" ht="50.25" customHeight="1">
      <c r="A10" s="11" t="s">
        <v>20</v>
      </c>
      <c r="B10" s="12" t="s">
        <v>33</v>
      </c>
      <c r="C10" s="46" t="s">
        <v>108</v>
      </c>
      <c r="D10" s="47" t="s">
        <v>105</v>
      </c>
      <c r="E10" s="17">
        <v>389000.0</v>
      </c>
      <c r="F10" s="16">
        <f>E10*19%</f>
        <v>73910</v>
      </c>
      <c r="G10" s="17">
        <f>F10+E10</f>
        <v>462910</v>
      </c>
      <c r="H10" s="16">
        <f>G10</f>
        <v>462910</v>
      </c>
      <c r="I10" s="12" t="s">
        <v>16</v>
      </c>
      <c r="J10" s="28"/>
    </row>
    <row r="11" ht="15.0" hidden="1" customHeight="1">
      <c r="A11" s="27"/>
      <c r="B11" s="28"/>
      <c r="C11" s="28"/>
      <c r="D11" s="28"/>
      <c r="E11" s="28"/>
      <c r="F11" s="28"/>
      <c r="G11" s="28"/>
      <c r="H11" s="28"/>
      <c r="I11" s="28"/>
      <c r="J11" s="28"/>
    </row>
    <row r="12" ht="12.75" customHeight="1"/>
    <row r="13" ht="138.75" customHeight="1">
      <c r="A13" s="29" t="s">
        <v>109</v>
      </c>
      <c r="B13" s="4"/>
      <c r="C13" s="4"/>
      <c r="D13" s="4"/>
      <c r="E13" s="4"/>
      <c r="F13" s="4"/>
      <c r="G13" s="4"/>
      <c r="H13" s="4"/>
      <c r="I13" s="4"/>
      <c r="J13" s="5"/>
    </row>
    <row r="14" ht="12.75" customHeight="1"/>
    <row r="15" ht="75.0" customHeight="1">
      <c r="A15" s="29" t="s">
        <v>110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id="rId1" ref="C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48">
        <v>0.0</v>
      </c>
      <c r="B5" s="4"/>
      <c r="C5" s="4"/>
      <c r="D5" s="4"/>
      <c r="E5" s="4"/>
      <c r="F5" s="4"/>
      <c r="G5" s="4"/>
      <c r="H5" s="4"/>
      <c r="I5" s="4"/>
      <c r="J5" s="5"/>
    </row>
    <row r="6" ht="15.75" customHeight="1"/>
    <row r="7" ht="75.75" customHeight="1">
      <c r="A7" s="6" t="s">
        <v>2</v>
      </c>
      <c r="B7" s="7" t="s">
        <v>111</v>
      </c>
      <c r="C7" s="7" t="s">
        <v>112</v>
      </c>
      <c r="D7" s="7" t="s">
        <v>113</v>
      </c>
      <c r="E7" s="7" t="s">
        <v>114</v>
      </c>
      <c r="F7" s="8" t="s">
        <v>115</v>
      </c>
      <c r="G7" s="9" t="s">
        <v>116</v>
      </c>
      <c r="H7" s="7" t="s">
        <v>9</v>
      </c>
      <c r="I7" s="7" t="s">
        <v>117</v>
      </c>
      <c r="J7" s="7" t="s">
        <v>118</v>
      </c>
      <c r="K7" s="10"/>
      <c r="L7" s="10"/>
      <c r="M7" s="10"/>
      <c r="N7" s="10"/>
      <c r="O7" s="10"/>
      <c r="P7" s="10"/>
      <c r="Q7" s="10"/>
      <c r="R7" s="10"/>
      <c r="S7" s="10"/>
      <c r="T7" s="10"/>
      <c r="U7" s="10"/>
      <c r="V7" s="10"/>
      <c r="W7" s="10"/>
      <c r="X7" s="10"/>
      <c r="Y7" s="10"/>
      <c r="Z7" s="10"/>
    </row>
    <row r="8" ht="50.25" customHeight="1">
      <c r="A8" s="11" t="s">
        <v>12</v>
      </c>
      <c r="B8" s="12" t="s">
        <v>119</v>
      </c>
      <c r="C8" s="49" t="s">
        <v>120</v>
      </c>
      <c r="D8" s="12" t="s">
        <v>121</v>
      </c>
      <c r="E8" s="12">
        <v>391000.0</v>
      </c>
      <c r="F8" s="16">
        <f>E8*19%</f>
        <v>74290</v>
      </c>
      <c r="G8" s="17">
        <f>E8+F8</f>
        <v>465290</v>
      </c>
      <c r="H8" s="16">
        <f>G8</f>
        <v>465290</v>
      </c>
      <c r="I8" s="12" t="s">
        <v>16</v>
      </c>
      <c r="J8" s="12" t="s">
        <v>122</v>
      </c>
    </row>
    <row r="9" ht="50.25" customHeight="1">
      <c r="A9" s="11" t="s">
        <v>17</v>
      </c>
      <c r="B9" s="20" t="s">
        <v>123</v>
      </c>
      <c r="C9" s="50" t="s">
        <v>124</v>
      </c>
      <c r="D9" s="12" t="str">
        <f t="shared" ref="D9:D10" si="2">D8</f>
        <v>Teclado bluetooth </v>
      </c>
      <c r="E9" s="17">
        <v>420000.0</v>
      </c>
      <c r="F9" s="16">
        <f t="shared" ref="F9:H9" si="1">E9</f>
        <v>420000</v>
      </c>
      <c r="G9" s="17">
        <f t="shared" si="1"/>
        <v>420000</v>
      </c>
      <c r="H9" s="16">
        <f t="shared" si="1"/>
        <v>420000</v>
      </c>
      <c r="I9" s="12" t="s">
        <v>16</v>
      </c>
      <c r="J9" s="28" t="str">
        <f t="shared" ref="J9:J10" si="3">J8</f>
        <v>Logitech Master Series MX Keys Mini QWERTY 
español color grafito con luz blanca</v>
      </c>
    </row>
    <row r="10" ht="50.25" customHeight="1">
      <c r="A10" s="11" t="s">
        <v>20</v>
      </c>
      <c r="B10" s="12" t="s">
        <v>125</v>
      </c>
      <c r="C10" s="28" t="s">
        <v>126</v>
      </c>
      <c r="D10" s="12" t="str">
        <f t="shared" si="2"/>
        <v>Teclado bluetooth </v>
      </c>
      <c r="E10" s="17">
        <v>549900.0</v>
      </c>
      <c r="F10" s="16">
        <f>E10*19%</f>
        <v>104481</v>
      </c>
      <c r="G10" s="26">
        <f>E10+F10</f>
        <v>654381</v>
      </c>
      <c r="H10" s="16">
        <f>G10</f>
        <v>654381</v>
      </c>
      <c r="I10" s="12" t="s">
        <v>16</v>
      </c>
      <c r="J10" s="28" t="str">
        <f t="shared" si="3"/>
        <v>Logitech Master Series MX Keys Mini QWERTY 
español color grafito con luz blanca</v>
      </c>
    </row>
    <row r="11" ht="15.0" hidden="1" customHeight="1">
      <c r="A11" s="27"/>
      <c r="B11" s="28"/>
      <c r="C11" s="28"/>
      <c r="D11" s="28"/>
      <c r="E11" s="28"/>
      <c r="F11" s="28"/>
      <c r="G11" s="28"/>
      <c r="H11" s="28"/>
      <c r="I11" s="28"/>
      <c r="J11" s="28"/>
    </row>
    <row r="12" ht="12.75" customHeight="1"/>
    <row r="13" ht="138.75" customHeight="1">
      <c r="A13" s="29" t="s">
        <v>127</v>
      </c>
      <c r="B13" s="4"/>
      <c r="C13" s="4"/>
      <c r="D13" s="4"/>
      <c r="E13" s="4"/>
      <c r="F13" s="4"/>
      <c r="G13" s="4"/>
      <c r="H13" s="4"/>
      <c r="I13" s="4"/>
      <c r="J13" s="5"/>
    </row>
    <row r="14" ht="12.75" customHeight="1"/>
    <row r="15" ht="75.0" customHeight="1">
      <c r="A15" s="29" t="s">
        <v>128</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129</v>
      </c>
      <c r="C7" s="7" t="s">
        <v>130</v>
      </c>
      <c r="D7" s="7" t="s">
        <v>131</v>
      </c>
      <c r="E7" s="7" t="s">
        <v>132</v>
      </c>
      <c r="F7" s="8" t="s">
        <v>133</v>
      </c>
      <c r="G7" s="9" t="s">
        <v>134</v>
      </c>
      <c r="H7" s="7" t="s">
        <v>9</v>
      </c>
      <c r="I7" s="7" t="s">
        <v>135</v>
      </c>
      <c r="J7" s="7" t="s">
        <v>136</v>
      </c>
      <c r="K7" s="10"/>
      <c r="L7" s="10"/>
      <c r="M7" s="10"/>
      <c r="N7" s="10"/>
      <c r="O7" s="10"/>
      <c r="P7" s="10"/>
      <c r="Q7" s="10"/>
      <c r="R7" s="10"/>
      <c r="S7" s="10"/>
      <c r="T7" s="10"/>
      <c r="U7" s="10"/>
      <c r="V7" s="10"/>
      <c r="W7" s="10"/>
      <c r="X7" s="10"/>
      <c r="Y7" s="10"/>
      <c r="Z7" s="10"/>
    </row>
    <row r="8" ht="50.25" customHeight="1">
      <c r="A8" s="11" t="s">
        <v>12</v>
      </c>
      <c r="B8" s="12" t="s">
        <v>137</v>
      </c>
      <c r="C8" s="12" t="s">
        <v>138</v>
      </c>
      <c r="D8" s="51" t="s">
        <v>139</v>
      </c>
      <c r="E8" s="12">
        <v>126158.0</v>
      </c>
      <c r="F8" s="16">
        <f>E8*19%</f>
        <v>23970.02</v>
      </c>
      <c r="G8" s="17">
        <f>E8+F8</f>
        <v>150128.02</v>
      </c>
      <c r="H8" s="16">
        <f>G8</f>
        <v>150128.02</v>
      </c>
      <c r="I8" s="12" t="s">
        <v>16</v>
      </c>
      <c r="J8" s="12" t="s">
        <v>140</v>
      </c>
    </row>
    <row r="9" ht="50.25" customHeight="1">
      <c r="A9" s="11" t="s">
        <v>17</v>
      </c>
      <c r="B9" s="20" t="s">
        <v>141</v>
      </c>
      <c r="C9" s="31" t="s">
        <v>142</v>
      </c>
      <c r="D9" s="12" t="str">
        <f t="shared" ref="D9:D10" si="1">D8</f>
        <v>Logitech M100 Ratón con
 Cable USB,</v>
      </c>
      <c r="E9" s="52">
        <v>12.99</v>
      </c>
      <c r="F9" s="16">
        <v>0.0</v>
      </c>
      <c r="G9" s="17">
        <f t="shared" ref="G9:G10" si="2">E9</f>
        <v>12.99</v>
      </c>
      <c r="H9" s="16"/>
      <c r="I9" s="12" t="s">
        <v>16</v>
      </c>
      <c r="J9" s="12" t="str">
        <f t="shared" ref="J9:J10" si="3">J8</f>
        <v>3 Botones, Seguimiento Óptimo 1000 DPI, Ambidestro, Compatible con PC, Mac, Portátil 
</v>
      </c>
    </row>
    <row r="10" ht="50.25" customHeight="1">
      <c r="A10" s="11" t="s">
        <v>20</v>
      </c>
      <c r="B10" s="12" t="s">
        <v>143</v>
      </c>
      <c r="C10" s="12" t="s">
        <v>144</v>
      </c>
      <c r="D10" s="12" t="str">
        <f t="shared" si="1"/>
        <v>Logitech M100 Ratón con
 Cable USB,</v>
      </c>
      <c r="E10" s="17">
        <v>33.54</v>
      </c>
      <c r="F10" s="53">
        <v>0.0</v>
      </c>
      <c r="G10" s="17">
        <f t="shared" si="2"/>
        <v>33.54</v>
      </c>
      <c r="H10" s="16">
        <f>G10*424561</f>
        <v>14239775.94</v>
      </c>
      <c r="I10" s="12" t="s">
        <v>16</v>
      </c>
      <c r="J10" s="12" t="str">
        <f t="shared" si="3"/>
        <v>3 Botones, Seguimiento Óptimo 1000 DPI, Ambidestro, Compatible con PC, Mac, Portátil 
</v>
      </c>
    </row>
    <row r="11" ht="15.0" hidden="1" customHeight="1">
      <c r="A11" s="27"/>
      <c r="B11" s="28"/>
      <c r="C11" s="28"/>
      <c r="D11" s="28"/>
      <c r="E11" s="28"/>
      <c r="F11" s="28"/>
      <c r="G11" s="28"/>
      <c r="H11" s="28"/>
      <c r="I11" s="28"/>
      <c r="J11" s="28"/>
    </row>
    <row r="12" ht="12.75" customHeight="1"/>
    <row r="13" ht="138.75" customHeight="1">
      <c r="A13" s="29" t="s">
        <v>145</v>
      </c>
      <c r="B13" s="4"/>
      <c r="C13" s="4"/>
      <c r="D13" s="4"/>
      <c r="E13" s="4"/>
      <c r="F13" s="4"/>
      <c r="G13" s="4"/>
      <c r="H13" s="4"/>
      <c r="I13" s="4"/>
      <c r="J13" s="5"/>
    </row>
    <row r="14" ht="12.75" customHeight="1"/>
    <row r="15" ht="75.0" customHeight="1">
      <c r="A15" s="29" t="s">
        <v>146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147</v>
      </c>
      <c r="C7" s="7" t="s">
        <v>148</v>
      </c>
      <c r="D7" s="7" t="s">
        <v>149</v>
      </c>
      <c r="E7" s="7" t="s">
        <v>150</v>
      </c>
      <c r="F7" s="8" t="s">
        <v>151</v>
      </c>
      <c r="G7" s="9" t="s">
        <v>152</v>
      </c>
      <c r="H7" s="7" t="s">
        <v>9</v>
      </c>
      <c r="I7" s="7" t="s">
        <v>153</v>
      </c>
      <c r="J7" s="7" t="s">
        <v>154</v>
      </c>
      <c r="K7" s="10"/>
      <c r="L7" s="10"/>
      <c r="M7" s="10"/>
      <c r="N7" s="10"/>
      <c r="O7" s="10"/>
      <c r="P7" s="10"/>
      <c r="Q7" s="10"/>
      <c r="R7" s="10"/>
      <c r="S7" s="10"/>
      <c r="T7" s="10"/>
      <c r="U7" s="10"/>
      <c r="V7" s="10"/>
      <c r="W7" s="10"/>
      <c r="X7" s="10"/>
      <c r="Y7" s="10"/>
      <c r="Z7" s="10"/>
    </row>
    <row r="8" ht="50.25" customHeight="1">
      <c r="A8" s="11" t="s">
        <v>12</v>
      </c>
      <c r="B8" s="12" t="s">
        <v>33</v>
      </c>
      <c r="C8" s="54" t="s">
        <v>155</v>
      </c>
      <c r="D8" s="14" t="s">
        <v>156</v>
      </c>
      <c r="E8" s="17">
        <v>5999000.0</v>
      </c>
      <c r="F8" s="16">
        <f>E8*19%</f>
        <v>1139810</v>
      </c>
      <c r="G8" s="17">
        <f>E8+F8</f>
        <v>7138810</v>
      </c>
      <c r="H8" s="16">
        <f>G8</f>
        <v>7138810</v>
      </c>
      <c r="I8" s="12" t="s">
        <v>16</v>
      </c>
      <c r="J8" s="12" t="s">
        <v>157</v>
      </c>
    </row>
    <row r="9" ht="50.25" customHeight="1">
      <c r="A9" s="11" t="s">
        <v>17</v>
      </c>
      <c r="B9" s="20" t="s">
        <v>123</v>
      </c>
      <c r="C9" s="55" t="s">
        <v>158</v>
      </c>
      <c r="D9" s="12" t="str">
        <f t="shared" ref="D9:D10" si="2">D8</f>
        <v>Computador Portátil Gamer MSI 15.6" Pulgadas </v>
      </c>
      <c r="E9" s="12">
        <v>5499000.0</v>
      </c>
      <c r="F9" s="16">
        <f t="shared" ref="F9:H9" si="1">E9</f>
        <v>5499000</v>
      </c>
      <c r="G9" s="17">
        <f t="shared" si="1"/>
        <v>5499000</v>
      </c>
      <c r="H9" s="16">
        <f t="shared" si="1"/>
        <v>5499000</v>
      </c>
      <c r="I9" s="12" t="s">
        <v>16</v>
      </c>
      <c r="J9" s="12" t="str">
        <f t="shared" ref="J9:J10" si="3">J8</f>
        <v>Bravo 15B5DD AMD 
Ryzen 7 - RAM 16GB
 - Disco SSD 512GB 
- Negro</v>
      </c>
    </row>
    <row r="10" ht="50.25" customHeight="1">
      <c r="A10" s="11" t="s">
        <v>20</v>
      </c>
      <c r="B10" s="12" t="s">
        <v>159</v>
      </c>
      <c r="C10" s="12" t="s">
        <v>160</v>
      </c>
      <c r="D10" s="12" t="str">
        <f t="shared" si="2"/>
        <v>Computador Portátil Gamer MSI 15.6" Pulgadas </v>
      </c>
      <c r="E10" s="17">
        <v>5486000.0</v>
      </c>
      <c r="F10" s="16">
        <f>E10*19%</f>
        <v>1042340</v>
      </c>
      <c r="G10" s="26">
        <f>E10+F10</f>
        <v>6528340</v>
      </c>
      <c r="H10" s="16">
        <f>G10</f>
        <v>6528340</v>
      </c>
      <c r="I10" s="12" t="s">
        <v>16</v>
      </c>
      <c r="J10" s="12" t="str">
        <f t="shared" si="3"/>
        <v>Bravo 15B5DD AMD 
Ryzen 7 - RAM 16GB
 - Disco SSD 512GB 
- Negro</v>
      </c>
    </row>
    <row r="11" ht="15.0" hidden="1" customHeight="1">
      <c r="A11" s="27"/>
      <c r="B11" s="28"/>
      <c r="C11" s="28"/>
      <c r="D11" s="28"/>
      <c r="E11" s="28"/>
      <c r="F11" s="28"/>
      <c r="G11" s="28"/>
      <c r="H11" s="28"/>
      <c r="I11" s="28"/>
      <c r="J11" s="28"/>
    </row>
    <row r="12" ht="12.75" customHeight="1"/>
    <row r="13" ht="138.75" customHeight="1">
      <c r="A13" s="29" t="s">
        <v>161</v>
      </c>
      <c r="B13" s="4"/>
      <c r="C13" s="4"/>
      <c r="D13" s="4"/>
      <c r="E13" s="4"/>
      <c r="F13" s="4"/>
      <c r="G13" s="4"/>
      <c r="H13" s="4"/>
      <c r="I13" s="4"/>
      <c r="J13" s="5"/>
    </row>
    <row r="14" ht="12.75" customHeight="1"/>
    <row r="15" ht="75.0" customHeight="1">
      <c r="A15" s="29" t="s">
        <v>162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0"/>
      <c r="E26" s="30"/>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