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Escritorio\"/>
    </mc:Choice>
  </mc:AlternateContent>
  <xr:revisionPtr revIDLastSave="0" documentId="13_ncr:1_{0D4227D8-0AF1-48CE-BC2B-887EE078903E}" xr6:coauthVersionLast="45" xr6:coauthVersionMax="45" xr10:uidLastSave="{00000000-0000-0000-0000-000000000000}"/>
  <bookViews>
    <workbookView xWindow="-108" yWindow="-108" windowWidth="23256" windowHeight="12576" xr2:uid="{D1115D72-74B9-4A9F-990D-8938F6BC18E4}"/>
  </bookViews>
  <sheets>
    <sheet name="Hoja1" sheetId="1" r:id="rId1"/>
    <sheet name="Hoja2" sheetId="3" r:id="rId2"/>
  </sheets>
  <definedNames>
    <definedName name="_xlnm.Print_Area" localSheetId="0">Hoja1!$A$1:$H$66,Hoja1!$N$1:$AB$63</definedName>
    <definedName name="_xlnm.Print_Titles" localSheetId="0">Hoja1!$1:$1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" l="1"/>
  <c r="Q5" i="3" s="1"/>
  <c r="V21" i="3"/>
  <c r="V22" i="3" s="1"/>
  <c r="AK10" i="3"/>
  <c r="AK11" i="3" s="1"/>
  <c r="AF16" i="3"/>
  <c r="AA25" i="3"/>
  <c r="AF17" i="3"/>
  <c r="AA26" i="3"/>
  <c r="L61" i="3"/>
  <c r="L59" i="3"/>
  <c r="L60" i="3" s="1"/>
  <c r="H24" i="3"/>
  <c r="H46" i="3"/>
  <c r="H42" i="3"/>
  <c r="H16" i="3"/>
  <c r="H33" i="3"/>
  <c r="H34" i="3"/>
  <c r="G61" i="3"/>
  <c r="H61" i="3" s="1"/>
  <c r="G44" i="3"/>
  <c r="H44" i="3" s="1"/>
  <c r="G62" i="3"/>
  <c r="H62" i="3" s="1"/>
  <c r="G59" i="3"/>
  <c r="H59" i="3" s="1"/>
  <c r="G60" i="3"/>
  <c r="H60" i="3" s="1"/>
  <c r="G31" i="3"/>
  <c r="H31" i="3" s="1"/>
  <c r="E55" i="3"/>
  <c r="G55" i="3" s="1"/>
  <c r="H55" i="3" s="1"/>
  <c r="E50" i="3"/>
  <c r="G50" i="3" s="1"/>
  <c r="H50" i="3" s="1"/>
  <c r="E7" i="3"/>
  <c r="G7" i="3" s="1"/>
  <c r="H7" i="3" s="1"/>
  <c r="E8" i="3"/>
  <c r="G8" i="3" s="1"/>
  <c r="H8" i="3" s="1"/>
  <c r="E29" i="3"/>
  <c r="G29" i="3" s="1"/>
  <c r="H29" i="3" s="1"/>
  <c r="E14" i="3"/>
  <c r="G14" i="3" s="1"/>
  <c r="H14" i="3" s="1"/>
  <c r="E15" i="3"/>
  <c r="G15" i="3" s="1"/>
  <c r="H15" i="3" s="1"/>
  <c r="E41" i="3"/>
  <c r="G41" i="3" s="1"/>
  <c r="H41" i="3" s="1"/>
  <c r="E42" i="3"/>
  <c r="G42" i="3" s="1"/>
  <c r="E45" i="3"/>
  <c r="G45" i="3" s="1"/>
  <c r="H45" i="3" s="1"/>
  <c r="E10" i="3"/>
  <c r="G10" i="3" s="1"/>
  <c r="H10" i="3" s="1"/>
  <c r="E43" i="3"/>
  <c r="G43" i="3" s="1"/>
  <c r="H43" i="3" s="1"/>
  <c r="E52" i="3"/>
  <c r="G52" i="3" s="1"/>
  <c r="H52" i="3" s="1"/>
  <c r="E30" i="3"/>
  <c r="G30" i="3" s="1"/>
  <c r="H30" i="3" s="1"/>
  <c r="E37" i="3"/>
  <c r="G37" i="3" s="1"/>
  <c r="H37" i="3" s="1"/>
  <c r="E11" i="3"/>
  <c r="G11" i="3" s="1"/>
  <c r="H11" i="3" s="1"/>
  <c r="E46" i="3"/>
  <c r="G46" i="3" s="1"/>
  <c r="E47" i="3"/>
  <c r="G47" i="3" s="1"/>
  <c r="H47" i="3" s="1"/>
  <c r="E6" i="3"/>
  <c r="G6" i="3" s="1"/>
  <c r="H6" i="3" s="1"/>
  <c r="E44" i="3"/>
  <c r="E56" i="3"/>
  <c r="G56" i="3" s="1"/>
  <c r="H56" i="3" s="1"/>
  <c r="E51" i="3"/>
  <c r="G51" i="3" s="1"/>
  <c r="H51" i="3" s="1"/>
  <c r="E28" i="3"/>
  <c r="G28" i="3" s="1"/>
  <c r="H28" i="3" s="1"/>
  <c r="E36" i="3"/>
  <c r="G36" i="3" s="1"/>
  <c r="H36" i="3" s="1"/>
  <c r="E53" i="3"/>
  <c r="G53" i="3" s="1"/>
  <c r="H53" i="3" s="1"/>
  <c r="E20" i="3"/>
  <c r="G20" i="3" s="1"/>
  <c r="H20" i="3" s="1"/>
  <c r="E21" i="3"/>
  <c r="G21" i="3" s="1"/>
  <c r="H21" i="3" s="1"/>
  <c r="E22" i="3"/>
  <c r="G22" i="3" s="1"/>
  <c r="H22" i="3" s="1"/>
  <c r="E23" i="3"/>
  <c r="G23" i="3" s="1"/>
  <c r="H23" i="3" s="1"/>
  <c r="E24" i="3"/>
  <c r="G24" i="3" s="1"/>
  <c r="E4" i="3"/>
  <c r="G4" i="3" s="1"/>
  <c r="H4" i="3" s="1"/>
  <c r="E54" i="3"/>
  <c r="G54" i="3" s="1"/>
  <c r="H54" i="3" s="1"/>
  <c r="E25" i="3"/>
  <c r="G25" i="3" s="1"/>
  <c r="H25" i="3" s="1"/>
  <c r="E26" i="3"/>
  <c r="G26" i="3" s="1"/>
  <c r="H26" i="3" s="1"/>
  <c r="E27" i="3"/>
  <c r="G27" i="3" s="1"/>
  <c r="H27" i="3" s="1"/>
  <c r="E35" i="3"/>
  <c r="G35" i="3" s="1"/>
  <c r="H35" i="3" s="1"/>
  <c r="E18" i="3"/>
  <c r="G18" i="3" s="1"/>
  <c r="H18" i="3" s="1"/>
  <c r="E5" i="3"/>
  <c r="G5" i="3" s="1"/>
  <c r="H5" i="3" s="1"/>
  <c r="E12" i="3"/>
  <c r="G12" i="3" s="1"/>
  <c r="H12" i="3" s="1"/>
  <c r="E17" i="3"/>
  <c r="G17" i="3" s="1"/>
  <c r="H17" i="3" s="1"/>
  <c r="E16" i="3"/>
  <c r="G16" i="3" s="1"/>
  <c r="E32" i="3"/>
  <c r="G32" i="3" s="1"/>
  <c r="H32" i="3" s="1"/>
  <c r="E38" i="3"/>
  <c r="G38" i="3" s="1"/>
  <c r="H38" i="3" s="1"/>
  <c r="E33" i="3"/>
  <c r="G33" i="3" s="1"/>
  <c r="E48" i="3"/>
  <c r="G48" i="3" s="1"/>
  <c r="H48" i="3" s="1"/>
  <c r="E49" i="3"/>
  <c r="G49" i="3" s="1"/>
  <c r="H49" i="3" s="1"/>
  <c r="E19" i="3"/>
  <c r="G19" i="3" s="1"/>
  <c r="H19" i="3" s="1"/>
  <c r="E13" i="3"/>
  <c r="G13" i="3" s="1"/>
  <c r="H13" i="3" s="1"/>
  <c r="E39" i="3"/>
  <c r="G39" i="3" s="1"/>
  <c r="H39" i="3" s="1"/>
  <c r="E57" i="3"/>
  <c r="G57" i="3" s="1"/>
  <c r="H57" i="3" s="1"/>
  <c r="E9" i="3"/>
  <c r="G9" i="3" s="1"/>
  <c r="H9" i="3" s="1"/>
  <c r="E34" i="3"/>
  <c r="G34" i="3" s="1"/>
  <c r="E58" i="3"/>
  <c r="G58" i="3" s="1"/>
  <c r="H58" i="3" s="1"/>
  <c r="E40" i="3"/>
  <c r="G40" i="3" s="1"/>
  <c r="H40" i="3" s="1"/>
  <c r="E2" i="3"/>
  <c r="G2" i="3" s="1"/>
  <c r="H2" i="3" s="1"/>
  <c r="E3" i="3"/>
  <c r="G3" i="3" s="1"/>
  <c r="H3" i="3" s="1"/>
  <c r="E31" i="3"/>
  <c r="K60" i="1"/>
  <c r="K61" i="1"/>
  <c r="K62" i="1"/>
  <c r="K48" i="1"/>
  <c r="K49" i="1"/>
  <c r="K50" i="1"/>
  <c r="K51" i="1"/>
  <c r="K52" i="1"/>
  <c r="K53" i="1"/>
  <c r="K54" i="1"/>
  <c r="K55" i="1"/>
  <c r="K56" i="1"/>
  <c r="K57" i="1"/>
  <c r="K58" i="1"/>
  <c r="K59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4" i="1"/>
  <c r="K25" i="1"/>
  <c r="K26" i="1"/>
  <c r="K27" i="1"/>
  <c r="K28" i="1"/>
  <c r="K30" i="1"/>
  <c r="K31" i="1"/>
  <c r="K32" i="1"/>
  <c r="K33" i="1"/>
  <c r="K21" i="1"/>
  <c r="K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K2" i="1"/>
  <c r="A63" i="1" l="1"/>
</calcChain>
</file>

<file path=xl/sharedStrings.xml><?xml version="1.0" encoding="utf-8"?>
<sst xmlns="http://schemas.openxmlformats.org/spreadsheetml/2006/main" count="867" uniqueCount="138">
  <si>
    <t>ID</t>
  </si>
  <si>
    <t>HUECOS</t>
  </si>
  <si>
    <t>MAT_ACTUAL</t>
  </si>
  <si>
    <t>MAT_PROX</t>
  </si>
  <si>
    <t>TOTALES_ACTUAL</t>
  </si>
  <si>
    <t>PROD_ACTUAL</t>
  </si>
  <si>
    <t>TOTALES_PROX</t>
  </si>
  <si>
    <t>PRIORIDAD</t>
  </si>
  <si>
    <t>K1</t>
  </si>
  <si>
    <t>K2</t>
  </si>
  <si>
    <t>K3</t>
  </si>
  <si>
    <t>K4</t>
  </si>
  <si>
    <t>K5</t>
  </si>
  <si>
    <t>K6</t>
  </si>
  <si>
    <t>K8</t>
  </si>
  <si>
    <t>K9</t>
  </si>
  <si>
    <t>K11</t>
  </si>
  <si>
    <t>K12</t>
  </si>
  <si>
    <t>K13</t>
  </si>
  <si>
    <t>K14</t>
  </si>
  <si>
    <t>K15</t>
  </si>
  <si>
    <t>K16</t>
  </si>
  <si>
    <t>K17</t>
  </si>
  <si>
    <t>K21</t>
  </si>
  <si>
    <t>K22</t>
  </si>
  <si>
    <t>K23</t>
  </si>
  <si>
    <t>H1</t>
  </si>
  <si>
    <t>T1</t>
  </si>
  <si>
    <t>H2</t>
  </si>
  <si>
    <t>T2</t>
  </si>
  <si>
    <t>H3</t>
  </si>
  <si>
    <t>T3</t>
  </si>
  <si>
    <t>H4</t>
  </si>
  <si>
    <t>T4</t>
  </si>
  <si>
    <t>H5</t>
  </si>
  <si>
    <t>T5</t>
  </si>
  <si>
    <t>H6</t>
  </si>
  <si>
    <t>T6</t>
  </si>
  <si>
    <t>TM-462</t>
  </si>
  <si>
    <t>TM-274</t>
  </si>
  <si>
    <t>VACIO</t>
  </si>
  <si>
    <t>NULL</t>
  </si>
  <si>
    <t>TM-385</t>
  </si>
  <si>
    <t>TM-517</t>
  </si>
  <si>
    <t>TM-372</t>
  </si>
  <si>
    <t>TM-384</t>
  </si>
  <si>
    <t>TM-516</t>
  </si>
  <si>
    <t>TM-546</t>
  </si>
  <si>
    <t>TM-304</t>
  </si>
  <si>
    <t>TM-538</t>
  </si>
  <si>
    <t>TM-396</t>
  </si>
  <si>
    <t>TM-375</t>
  </si>
  <si>
    <t>TM-568</t>
  </si>
  <si>
    <t>TM-567</t>
  </si>
  <si>
    <t>TM-272</t>
  </si>
  <si>
    <t>TM-359</t>
  </si>
  <si>
    <t>TM-489</t>
  </si>
  <si>
    <t>TM-446</t>
  </si>
  <si>
    <t>TM-571</t>
  </si>
  <si>
    <t>TM-469</t>
  </si>
  <si>
    <t>M12</t>
  </si>
  <si>
    <t>M18</t>
  </si>
  <si>
    <t>TM-182</t>
  </si>
  <si>
    <t>X1</t>
  </si>
  <si>
    <t>V2</t>
  </si>
  <si>
    <t>X2</t>
  </si>
  <si>
    <t>X3</t>
  </si>
  <si>
    <t>X4</t>
  </si>
  <si>
    <t>X5</t>
  </si>
  <si>
    <t>TM-466</t>
  </si>
  <si>
    <t>TM-559</t>
  </si>
  <si>
    <t>TM-358</t>
  </si>
  <si>
    <t>TM-429</t>
  </si>
  <si>
    <t>TM-460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</si>
  <si>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</si>
  <si>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</si>
  <si>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</si>
  <si>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</si>
  <si>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</si>
  <si>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</si>
  <si>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</si>
  <si>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</si>
  <si>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</si>
  <si>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</si>
  <si>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</si>
  <si>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</si>
  <si>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</si>
  <si>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</si>
  <si>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</si>
  <si>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</si>
  <si>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</si>
  <si>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TM-377</t>
  </si>
  <si>
    <t>TM-395</t>
  </si>
  <si>
    <t>TM-518</t>
  </si>
  <si>
    <t>TM-524</t>
  </si>
  <si>
    <t>TM-552</t>
  </si>
  <si>
    <t>TM-513</t>
  </si>
  <si>
    <t>TM-307</t>
  </si>
  <si>
    <t>TM-560</t>
  </si>
  <si>
    <t>TM-373</t>
  </si>
  <si>
    <t>TM-548</t>
  </si>
  <si>
    <t>V1</t>
  </si>
  <si>
    <t>V3</t>
  </si>
  <si>
    <t>V4</t>
  </si>
  <si>
    <t>V5</t>
  </si>
  <si>
    <t>V6</t>
  </si>
  <si>
    <t>V7</t>
  </si>
  <si>
    <t>V8</t>
  </si>
  <si>
    <t>V9</t>
  </si>
  <si>
    <t>V10</t>
  </si>
  <si>
    <t>V13</t>
  </si>
  <si>
    <t>V14</t>
  </si>
  <si>
    <t>V15</t>
  </si>
  <si>
    <t>V16</t>
  </si>
  <si>
    <t>V17</t>
  </si>
  <si>
    <t>TM-430</t>
  </si>
  <si>
    <t>TM-511</t>
  </si>
  <si>
    <t>TM-257</t>
  </si>
  <si>
    <t>TM-503</t>
  </si>
  <si>
    <t>TM-394</t>
  </si>
  <si>
    <t>Total = 2500</t>
  </si>
  <si>
    <t>10000-2500=7500</t>
  </si>
  <si>
    <t>52 máquinas tienen que hacer 7500 cubiertas</t>
  </si>
  <si>
    <t>7500/52 = 145 cubiertas</t>
  </si>
  <si>
    <t>10000 cubiertas al turno</t>
  </si>
  <si>
    <t>Las X hacen  500</t>
  </si>
  <si>
    <t>MATERIAL</t>
  </si>
  <si>
    <t>NECESARIOS</t>
  </si>
  <si>
    <t>TALONES TENGO</t>
  </si>
  <si>
    <t>CUB TENGO</t>
  </si>
  <si>
    <t>STOCK</t>
  </si>
  <si>
    <t>HACER</t>
  </si>
  <si>
    <t>FALTAN</t>
  </si>
  <si>
    <t>CARROS QUE HACEN FALTA</t>
  </si>
  <si>
    <t>LLANTA</t>
  </si>
  <si>
    <t>CARROS TOTALES</t>
  </si>
  <si>
    <t>TALONES TOTALES</t>
  </si>
  <si>
    <t>TALONES POR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</si>
</sst>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66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FF75"/>
        <bgColor indexed="64"/>
      </patternFill>
    </fill>
    <fill>
      <patternFill patternType="solid">
        <fgColor rgb="FFD5E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/>
    <xf numFmtId="0" fontId="4" fillId="8" borderId="0" xfId="0" applyFont="1" applyFill="1"/>
    <xf numFmtId="0" fontId="0" fillId="0" borderId="0" xfId="0" applyFill="1" applyAlignment="1">
      <alignment horizontal="center" vertical="center"/>
    </xf>
    <xf numFmtId="0" fontId="1" fillId="9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10" borderId="0" xfId="0" applyFont="1" applyFill="1"/>
    <xf numFmtId="0" fontId="0" fillId="11" borderId="0" xfId="0" applyFill="1"/>
    <xf numFmtId="0" fontId="0" fillId="12" borderId="0" xfId="0" applyFill="1"/>
    <xf numFmtId="0" fontId="3" fillId="10" borderId="0" xfId="0" applyFont="1" applyFill="1" applyAlignment="1">
      <alignment horizontal="center"/>
    </xf>
    <xf numFmtId="0" fontId="1" fillId="13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6" borderId="0" xfId="0" applyFill="1"/>
    <xf numFmtId="0" fontId="0" fillId="2" borderId="0" xfId="0" applyFill="1"/>
    <xf numFmtId="0" fontId="6" fillId="0" borderId="0" xfId="0" applyFont="1"/>
    <xf numFmtId="0" fontId="6" fillId="0" borderId="0" xfId="0" applyFont="1" applyFill="1"/>
    <xf numFmtId="0" fontId="4" fillId="0" borderId="0" xfId="0" applyFont="1" applyFill="1"/>
    <xf numFmtId="0" fontId="1" fillId="9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/>
    <xf numFmtId="0" fontId="0" fillId="0" borderId="0" xfId="0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5" borderId="0" xfId="0" applyFill="1" applyAlignment="1"/>
    <xf numFmtId="0" fontId="8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D5EFFF"/>
      <color rgb="FF96FF75"/>
      <color rgb="FFFFFF66"/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A4D9-DEFA-4285-AB7E-034E0554EF7E}">
  <dimension ref="A1:AB310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D10" sqref="D10:L11"/>
    </sheetView>
  </sheetViews>
  <sheetFormatPr baseColWidth="10" defaultRowHeight="14.4" x14ac:dyDescent="0.3"/>
  <cols>
    <col min="1" max="1" width="6.5546875" customWidth="1"/>
    <col min="2" max="2" width="8.6640625" customWidth="1"/>
    <col min="3" max="3" width="12.77734375" style="4" customWidth="1"/>
    <col min="4" max="4" width="11.44140625" style="5" customWidth="1"/>
    <col min="5" max="5" width="16" style="4" customWidth="1"/>
    <col min="6" max="6" width="14.21875" style="8" customWidth="1"/>
    <col min="7" max="7" width="14.109375" style="5" customWidth="1"/>
    <col min="9" max="9" width="1.109375" style="20" customWidth="1"/>
    <col min="12" max="12" width="15.21875" customWidth="1"/>
    <col min="13" max="13" width="1.5546875" customWidth="1"/>
    <col min="14" max="14" width="7.6640625" style="1" customWidth="1"/>
    <col min="15" max="15" width="2.109375" style="10" customWidth="1"/>
    <col min="16" max="16" width="7.33203125" customWidth="1"/>
    <col min="17" max="17" width="9.21875" style="4" customWidth="1"/>
    <col min="18" max="18" width="6" customWidth="1"/>
    <col min="19" max="19" width="9.109375" style="6" customWidth="1"/>
    <col min="20" max="20" width="5.77734375" customWidth="1"/>
    <col min="21" max="21" width="8.88671875" customWidth="1"/>
    <col min="22" max="22" width="6.109375" customWidth="1"/>
    <col min="23" max="23" width="8.77734375" customWidth="1"/>
    <col min="24" max="24" width="5.5546875" customWidth="1"/>
    <col min="25" max="25" width="8.21875" customWidth="1"/>
    <col min="26" max="26" width="6.6640625" customWidth="1"/>
    <col min="27" max="27" width="8.6640625" customWidth="1"/>
    <col min="28" max="28" width="6.44140625" customWidth="1"/>
  </cols>
  <sheetData>
    <row r="1" spans="1:28" s="11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9"/>
      <c r="J1" s="11" t="s">
        <v>127</v>
      </c>
      <c r="K1" s="11" t="s">
        <v>129</v>
      </c>
      <c r="L1" s="11" t="s">
        <v>128</v>
      </c>
      <c r="M1" s="12"/>
      <c r="N1" s="13"/>
      <c r="O1" s="14"/>
      <c r="P1" s="11" t="s">
        <v>0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</row>
    <row r="2" spans="1:28" x14ac:dyDescent="0.3">
      <c r="A2" s="9" t="s">
        <v>8</v>
      </c>
      <c r="B2">
        <v>4</v>
      </c>
      <c r="C2" s="4" t="s">
        <v>38</v>
      </c>
      <c r="D2" s="5" t="s">
        <v>39</v>
      </c>
      <c r="E2" s="4">
        <v>200</v>
      </c>
      <c r="F2" s="8">
        <v>130</v>
      </c>
      <c r="G2" s="5">
        <v>200</v>
      </c>
      <c r="H2">
        <v>1</v>
      </c>
      <c r="J2" s="21">
        <v>70</v>
      </c>
      <c r="K2" s="21">
        <f>$L2/2</f>
        <v>70</v>
      </c>
      <c r="L2" s="21">
        <v>140</v>
      </c>
      <c r="N2" s="3"/>
      <c r="P2" s="9" t="s">
        <v>8</v>
      </c>
      <c r="Q2" s="4" t="s">
        <v>38</v>
      </c>
      <c r="R2" s="4">
        <v>140</v>
      </c>
      <c r="S2" s="5" t="s">
        <v>39</v>
      </c>
      <c r="T2" s="5">
        <v>140</v>
      </c>
      <c r="U2" s="5" t="s">
        <v>39</v>
      </c>
      <c r="V2" s="5">
        <v>140</v>
      </c>
      <c r="W2" s="5" t="s">
        <v>39</v>
      </c>
      <c r="X2" s="5">
        <v>140</v>
      </c>
      <c r="Y2" s="16" t="s">
        <v>41</v>
      </c>
      <c r="Z2" s="17">
        <v>0</v>
      </c>
      <c r="AA2" s="16" t="s">
        <v>41</v>
      </c>
      <c r="AB2" s="17">
        <v>0</v>
      </c>
    </row>
    <row r="3" spans="1:28" x14ac:dyDescent="0.3">
      <c r="A3" s="9" t="s">
        <v>9</v>
      </c>
      <c r="B3">
        <v>4</v>
      </c>
      <c r="C3" s="4" t="s">
        <v>39</v>
      </c>
      <c r="D3" s="5" t="s">
        <v>41</v>
      </c>
      <c r="E3" s="4">
        <v>1000</v>
      </c>
      <c r="F3" s="8">
        <v>120</v>
      </c>
      <c r="G3" s="5">
        <v>0</v>
      </c>
      <c r="H3">
        <v>1</v>
      </c>
      <c r="J3" s="25">
        <v>1760</v>
      </c>
      <c r="K3" s="25">
        <f>$L3/2</f>
        <v>70</v>
      </c>
      <c r="L3" s="25">
        <v>140</v>
      </c>
      <c r="N3" s="2">
        <v>1</v>
      </c>
      <c r="P3" s="9" t="s">
        <v>9</v>
      </c>
      <c r="Q3" s="4" t="s">
        <v>39</v>
      </c>
      <c r="R3" s="4">
        <v>140</v>
      </c>
      <c r="S3" s="6" t="s">
        <v>40</v>
      </c>
      <c r="T3">
        <v>0</v>
      </c>
      <c r="U3" t="s">
        <v>40</v>
      </c>
      <c r="V3">
        <v>0</v>
      </c>
      <c r="W3" t="s">
        <v>40</v>
      </c>
      <c r="X3">
        <v>0</v>
      </c>
      <c r="Y3" s="16" t="s">
        <v>41</v>
      </c>
      <c r="Z3" s="17">
        <v>0</v>
      </c>
      <c r="AA3" s="16" t="s">
        <v>41</v>
      </c>
      <c r="AB3" s="17">
        <v>0</v>
      </c>
    </row>
    <row r="4" spans="1:28" x14ac:dyDescent="0.3">
      <c r="A4" s="9" t="s">
        <v>10</v>
      </c>
      <c r="B4">
        <v>4</v>
      </c>
      <c r="C4" s="4" t="s">
        <v>44</v>
      </c>
      <c r="D4" s="5" t="s">
        <v>45</v>
      </c>
      <c r="E4" s="4">
        <v>900</v>
      </c>
      <c r="F4" s="8">
        <v>150</v>
      </c>
      <c r="G4" s="5">
        <v>900</v>
      </c>
      <c r="H4">
        <v>1</v>
      </c>
      <c r="J4" s="24">
        <v>750</v>
      </c>
      <c r="K4" s="24">
        <f t="shared" ref="K4:K62" si="0">$L4/2</f>
        <v>140</v>
      </c>
      <c r="L4" s="24">
        <v>280</v>
      </c>
      <c r="N4" s="7">
        <v>2</v>
      </c>
      <c r="P4" s="9" t="s">
        <v>10</v>
      </c>
      <c r="Q4" s="4" t="s">
        <v>44</v>
      </c>
      <c r="R4" s="4">
        <v>140</v>
      </c>
      <c r="S4" s="4" t="s">
        <v>44</v>
      </c>
      <c r="T4" s="4">
        <v>140</v>
      </c>
      <c r="Y4" s="16" t="s">
        <v>41</v>
      </c>
      <c r="Z4" s="17">
        <v>0</v>
      </c>
      <c r="AA4" s="16" t="s">
        <v>41</v>
      </c>
      <c r="AB4" s="17">
        <v>0</v>
      </c>
    </row>
    <row r="5" spans="1:28" x14ac:dyDescent="0.3">
      <c r="A5" s="9" t="s">
        <v>11</v>
      </c>
      <c r="B5">
        <v>4</v>
      </c>
      <c r="C5" s="4" t="s">
        <v>42</v>
      </c>
      <c r="D5" s="5" t="s">
        <v>43</v>
      </c>
      <c r="E5" s="4">
        <v>400</v>
      </c>
      <c r="F5" s="8">
        <v>172</v>
      </c>
      <c r="G5" s="5">
        <v>200</v>
      </c>
      <c r="H5">
        <v>1</v>
      </c>
      <c r="J5" s="24">
        <v>228</v>
      </c>
      <c r="K5" s="24">
        <f t="shared" si="0"/>
        <v>140</v>
      </c>
      <c r="L5" s="24">
        <v>280</v>
      </c>
      <c r="N5" s="7">
        <v>2</v>
      </c>
      <c r="P5" s="9" t="s">
        <v>11</v>
      </c>
      <c r="Q5" s="4" t="s">
        <v>42</v>
      </c>
      <c r="R5" s="4">
        <v>140</v>
      </c>
      <c r="S5" s="4" t="s">
        <v>42</v>
      </c>
      <c r="T5" s="4">
        <v>140</v>
      </c>
      <c r="Y5" s="16" t="s">
        <v>41</v>
      </c>
      <c r="Z5" s="17">
        <v>0</v>
      </c>
      <c r="AA5" s="16" t="s">
        <v>41</v>
      </c>
      <c r="AB5" s="17">
        <v>0</v>
      </c>
    </row>
    <row r="6" spans="1:28" x14ac:dyDescent="0.3">
      <c r="A6" s="9" t="s">
        <v>12</v>
      </c>
      <c r="B6">
        <v>4</v>
      </c>
      <c r="C6" s="4" t="s">
        <v>45</v>
      </c>
      <c r="D6" s="5" t="s">
        <v>44</v>
      </c>
      <c r="E6" s="4">
        <v>550</v>
      </c>
      <c r="F6" s="8">
        <v>150</v>
      </c>
      <c r="G6" s="5">
        <v>850</v>
      </c>
      <c r="H6">
        <v>1</v>
      </c>
      <c r="J6" s="25">
        <v>400</v>
      </c>
      <c r="K6" s="25">
        <f t="shared" si="0"/>
        <v>70</v>
      </c>
      <c r="L6" s="25">
        <v>140</v>
      </c>
      <c r="N6" s="2">
        <v>1</v>
      </c>
      <c r="P6" s="9" t="s">
        <v>12</v>
      </c>
      <c r="Q6" s="4" t="s">
        <v>45</v>
      </c>
      <c r="R6" s="4">
        <v>140</v>
      </c>
      <c r="S6" s="6" t="s">
        <v>40</v>
      </c>
      <c r="T6">
        <v>0</v>
      </c>
      <c r="U6" t="s">
        <v>40</v>
      </c>
      <c r="V6">
        <v>0</v>
      </c>
      <c r="W6" t="s">
        <v>40</v>
      </c>
      <c r="X6">
        <v>0</v>
      </c>
      <c r="Y6" s="16" t="s">
        <v>41</v>
      </c>
      <c r="Z6" s="17">
        <v>0</v>
      </c>
      <c r="AA6" s="16" t="s">
        <v>41</v>
      </c>
      <c r="AB6" s="17">
        <v>0</v>
      </c>
    </row>
    <row r="7" spans="1:28" x14ac:dyDescent="0.3">
      <c r="A7" s="9" t="s">
        <v>13</v>
      </c>
      <c r="B7">
        <v>4</v>
      </c>
      <c r="C7" s="4" t="s">
        <v>38</v>
      </c>
      <c r="D7" s="5" t="s">
        <v>41</v>
      </c>
      <c r="E7" s="4">
        <v>900</v>
      </c>
      <c r="F7" s="8">
        <v>160</v>
      </c>
      <c r="G7" s="5">
        <v>0</v>
      </c>
      <c r="H7">
        <v>1</v>
      </c>
      <c r="J7" s="21">
        <v>140</v>
      </c>
      <c r="K7" s="21">
        <f t="shared" si="0"/>
        <v>280</v>
      </c>
      <c r="L7" s="21">
        <v>560</v>
      </c>
      <c r="N7" s="3"/>
      <c r="P7" s="9" t="s">
        <v>13</v>
      </c>
      <c r="Q7" s="4" t="s">
        <v>38</v>
      </c>
      <c r="R7" s="4">
        <v>140</v>
      </c>
      <c r="S7" s="4" t="s">
        <v>38</v>
      </c>
      <c r="T7" s="4">
        <v>140</v>
      </c>
      <c r="U7" s="4" t="s">
        <v>38</v>
      </c>
      <c r="V7" s="4">
        <v>140</v>
      </c>
      <c r="W7" s="4" t="s">
        <v>38</v>
      </c>
      <c r="X7" s="4">
        <v>140</v>
      </c>
      <c r="Y7" s="16" t="s">
        <v>41</v>
      </c>
      <c r="Z7" s="17">
        <v>0</v>
      </c>
      <c r="AA7" s="16" t="s">
        <v>41</v>
      </c>
      <c r="AB7" s="17">
        <v>0</v>
      </c>
    </row>
    <row r="8" spans="1:28" x14ac:dyDescent="0.3">
      <c r="A8" s="9" t="s">
        <v>14</v>
      </c>
      <c r="B8">
        <v>4</v>
      </c>
      <c r="C8" s="4" t="s">
        <v>46</v>
      </c>
      <c r="D8" s="5" t="s">
        <v>46</v>
      </c>
      <c r="E8" s="4">
        <v>250</v>
      </c>
      <c r="F8" s="8">
        <v>165</v>
      </c>
      <c r="G8" s="5">
        <v>200</v>
      </c>
      <c r="H8">
        <v>1</v>
      </c>
      <c r="J8" s="21">
        <v>85</v>
      </c>
      <c r="K8" s="21">
        <f t="shared" si="0"/>
        <v>280</v>
      </c>
      <c r="L8" s="21">
        <v>560</v>
      </c>
      <c r="N8" s="3"/>
      <c r="P8" s="9" t="s">
        <v>14</v>
      </c>
      <c r="Q8" s="4" t="s">
        <v>46</v>
      </c>
      <c r="R8" s="4">
        <v>140</v>
      </c>
      <c r="S8" s="4" t="s">
        <v>46</v>
      </c>
      <c r="T8" s="4">
        <v>140</v>
      </c>
      <c r="U8" s="4" t="s">
        <v>46</v>
      </c>
      <c r="V8" s="4">
        <v>140</v>
      </c>
      <c r="W8" s="4" t="s">
        <v>46</v>
      </c>
      <c r="X8" s="4">
        <v>140</v>
      </c>
      <c r="Y8" s="16" t="s">
        <v>41</v>
      </c>
      <c r="Z8" s="17">
        <v>0</v>
      </c>
      <c r="AA8" s="16" t="s">
        <v>41</v>
      </c>
      <c r="AB8" s="17">
        <v>0</v>
      </c>
    </row>
    <row r="9" spans="1:28" x14ac:dyDescent="0.3">
      <c r="A9" s="9" t="s">
        <v>15</v>
      </c>
      <c r="B9">
        <v>4</v>
      </c>
      <c r="C9" s="4" t="s">
        <v>38</v>
      </c>
      <c r="D9" s="5" t="s">
        <v>41</v>
      </c>
      <c r="E9" s="4">
        <v>900</v>
      </c>
      <c r="F9" s="8">
        <v>170</v>
      </c>
      <c r="G9" s="5">
        <v>0</v>
      </c>
      <c r="H9">
        <v>1</v>
      </c>
      <c r="J9" s="25">
        <v>790</v>
      </c>
      <c r="K9" s="25">
        <f t="shared" si="0"/>
        <v>70</v>
      </c>
      <c r="L9" s="25">
        <v>140</v>
      </c>
      <c r="N9" s="2">
        <v>1</v>
      </c>
      <c r="P9" s="9" t="s">
        <v>15</v>
      </c>
      <c r="Q9" s="4" t="s">
        <v>38</v>
      </c>
      <c r="R9" s="4">
        <v>140</v>
      </c>
      <c r="S9" s="6" t="s">
        <v>40</v>
      </c>
      <c r="T9">
        <v>0</v>
      </c>
      <c r="U9" t="s">
        <v>40</v>
      </c>
      <c r="V9">
        <v>0</v>
      </c>
      <c r="W9" t="s">
        <v>40</v>
      </c>
      <c r="X9">
        <v>0</v>
      </c>
      <c r="Y9" s="16" t="s">
        <v>41</v>
      </c>
      <c r="Z9" s="17">
        <v>0</v>
      </c>
      <c r="AA9" s="16" t="s">
        <v>41</v>
      </c>
      <c r="AB9" s="17">
        <v>0</v>
      </c>
    </row>
    <row r="10" spans="1:28" x14ac:dyDescent="0.3">
      <c r="A10" s="9" t="s">
        <v>16</v>
      </c>
      <c r="B10">
        <v>4</v>
      </c>
      <c r="C10" s="4" t="s">
        <v>47</v>
      </c>
      <c r="D10" s="5" t="s">
        <v>48</v>
      </c>
      <c r="E10" s="4">
        <v>300</v>
      </c>
      <c r="F10" s="8">
        <v>150</v>
      </c>
      <c r="G10" s="5">
        <v>200</v>
      </c>
      <c r="H10">
        <v>2</v>
      </c>
      <c r="J10" s="25">
        <v>150</v>
      </c>
      <c r="K10" s="25">
        <f t="shared" si="0"/>
        <v>0</v>
      </c>
      <c r="L10" s="25">
        <v>0</v>
      </c>
      <c r="N10" s="2">
        <v>1</v>
      </c>
      <c r="P10" s="9" t="s">
        <v>16</v>
      </c>
      <c r="Q10" s="6" t="s">
        <v>40</v>
      </c>
      <c r="R10" s="6">
        <v>0</v>
      </c>
      <c r="S10" s="6" t="s">
        <v>40</v>
      </c>
      <c r="T10">
        <v>0</v>
      </c>
      <c r="U10" t="s">
        <v>40</v>
      </c>
      <c r="V10">
        <v>0</v>
      </c>
      <c r="W10" t="s">
        <v>40</v>
      </c>
      <c r="X10">
        <v>0</v>
      </c>
      <c r="Y10" s="16" t="s">
        <v>41</v>
      </c>
      <c r="Z10" s="17">
        <v>0</v>
      </c>
      <c r="AA10" s="16" t="s">
        <v>41</v>
      </c>
      <c r="AB10" s="17">
        <v>0</v>
      </c>
    </row>
    <row r="11" spans="1:28" x14ac:dyDescent="0.3">
      <c r="A11" s="9" t="s">
        <v>17</v>
      </c>
      <c r="B11">
        <v>6</v>
      </c>
      <c r="C11" s="4" t="s">
        <v>47</v>
      </c>
      <c r="D11" s="5" t="s">
        <v>49</v>
      </c>
      <c r="E11" s="4">
        <v>350</v>
      </c>
      <c r="F11" s="8">
        <v>150</v>
      </c>
      <c r="G11" s="5">
        <v>500</v>
      </c>
      <c r="H11">
        <v>2</v>
      </c>
      <c r="J11" s="25">
        <v>200</v>
      </c>
      <c r="K11" s="25">
        <f t="shared" si="0"/>
        <v>70</v>
      </c>
      <c r="L11" s="25">
        <v>140</v>
      </c>
      <c r="N11" s="2">
        <v>1</v>
      </c>
      <c r="P11" s="9" t="s">
        <v>17</v>
      </c>
      <c r="Q11" s="4" t="s">
        <v>47</v>
      </c>
      <c r="R11" s="4">
        <v>140</v>
      </c>
      <c r="S11" s="6" t="s">
        <v>47</v>
      </c>
      <c r="T11">
        <v>140</v>
      </c>
      <c r="U11" t="s">
        <v>40</v>
      </c>
      <c r="V11">
        <v>0</v>
      </c>
      <c r="W11" t="s">
        <v>40</v>
      </c>
      <c r="X11">
        <v>0</v>
      </c>
      <c r="Y11" t="s">
        <v>40</v>
      </c>
      <c r="Z11">
        <v>0</v>
      </c>
      <c r="AA11" s="5" t="s">
        <v>49</v>
      </c>
      <c r="AB11" s="5">
        <v>140</v>
      </c>
    </row>
    <row r="12" spans="1:28" x14ac:dyDescent="0.3">
      <c r="A12" s="9" t="s">
        <v>18</v>
      </c>
      <c r="B12">
        <v>6</v>
      </c>
      <c r="C12" s="4" t="s">
        <v>50</v>
      </c>
      <c r="D12" s="5" t="s">
        <v>41</v>
      </c>
      <c r="E12" s="4">
        <v>800</v>
      </c>
      <c r="F12" s="8">
        <v>160</v>
      </c>
      <c r="G12" s="5">
        <v>0</v>
      </c>
      <c r="H12">
        <v>2</v>
      </c>
      <c r="J12" s="21">
        <v>640</v>
      </c>
      <c r="K12" s="21">
        <f t="shared" si="0"/>
        <v>420</v>
      </c>
      <c r="L12" s="21">
        <v>840</v>
      </c>
      <c r="N12" s="3"/>
      <c r="P12" s="9" t="s">
        <v>18</v>
      </c>
      <c r="Q12" s="4" t="s">
        <v>50</v>
      </c>
      <c r="R12" s="4">
        <v>140</v>
      </c>
      <c r="S12" s="4" t="s">
        <v>50</v>
      </c>
      <c r="T12" s="4">
        <v>140</v>
      </c>
      <c r="U12" s="4" t="s">
        <v>50</v>
      </c>
      <c r="V12" s="4">
        <v>140</v>
      </c>
      <c r="W12" s="4" t="s">
        <v>50</v>
      </c>
      <c r="X12" s="4">
        <v>140</v>
      </c>
      <c r="Y12" s="4" t="s">
        <v>50</v>
      </c>
      <c r="Z12" s="4">
        <v>140</v>
      </c>
      <c r="AA12" s="4" t="s">
        <v>50</v>
      </c>
      <c r="AB12" s="4">
        <v>140</v>
      </c>
    </row>
    <row r="13" spans="1:28" x14ac:dyDescent="0.3">
      <c r="A13" s="9" t="s">
        <v>19</v>
      </c>
      <c r="B13">
        <v>6</v>
      </c>
      <c r="C13" s="4" t="s">
        <v>51</v>
      </c>
      <c r="D13" s="5" t="s">
        <v>52</v>
      </c>
      <c r="E13" s="4">
        <v>275</v>
      </c>
      <c r="F13" s="8">
        <v>150</v>
      </c>
      <c r="G13" s="5">
        <v>200</v>
      </c>
      <c r="H13">
        <v>2</v>
      </c>
      <c r="J13" s="25">
        <v>125</v>
      </c>
      <c r="K13" s="25">
        <f t="shared" si="0"/>
        <v>70</v>
      </c>
      <c r="L13" s="25">
        <v>140</v>
      </c>
      <c r="N13" s="2">
        <v>1</v>
      </c>
      <c r="P13" s="9" t="s">
        <v>19</v>
      </c>
      <c r="Q13" s="4" t="s">
        <v>51</v>
      </c>
      <c r="R13" s="4">
        <v>140</v>
      </c>
      <c r="S13" s="6" t="s">
        <v>40</v>
      </c>
      <c r="T13">
        <v>0</v>
      </c>
      <c r="U13" s="5" t="s">
        <v>52</v>
      </c>
      <c r="V13" s="5">
        <v>140</v>
      </c>
      <c r="W13" s="5" t="s">
        <v>52</v>
      </c>
      <c r="X13" s="5">
        <v>140</v>
      </c>
      <c r="Y13" t="s">
        <v>40</v>
      </c>
      <c r="Z13">
        <v>0</v>
      </c>
      <c r="AA13" t="s">
        <v>40</v>
      </c>
      <c r="AB13">
        <v>0</v>
      </c>
    </row>
    <row r="14" spans="1:28" x14ac:dyDescent="0.3">
      <c r="A14" s="9" t="s">
        <v>20</v>
      </c>
      <c r="B14">
        <v>6</v>
      </c>
      <c r="C14" s="4" t="s">
        <v>46</v>
      </c>
      <c r="D14" s="5" t="s">
        <v>41</v>
      </c>
      <c r="E14" s="4">
        <v>1000</v>
      </c>
      <c r="F14" s="8">
        <v>180</v>
      </c>
      <c r="G14" s="5">
        <v>0</v>
      </c>
      <c r="H14">
        <v>2</v>
      </c>
      <c r="J14" s="24">
        <v>820</v>
      </c>
      <c r="K14" s="24">
        <f t="shared" si="0"/>
        <v>140</v>
      </c>
      <c r="L14" s="24">
        <v>280</v>
      </c>
      <c r="N14" s="7">
        <v>2</v>
      </c>
      <c r="P14" s="9" t="s">
        <v>20</v>
      </c>
      <c r="Q14" s="4" t="s">
        <v>46</v>
      </c>
      <c r="R14" s="4">
        <v>140</v>
      </c>
      <c r="S14" s="4" t="s">
        <v>46</v>
      </c>
      <c r="T14" s="4">
        <v>140</v>
      </c>
      <c r="U14" t="s">
        <v>40</v>
      </c>
      <c r="V14">
        <v>0</v>
      </c>
      <c r="W14" t="s">
        <v>40</v>
      </c>
      <c r="X14">
        <v>0</v>
      </c>
      <c r="Y14" t="s">
        <v>40</v>
      </c>
      <c r="Z14">
        <v>0</v>
      </c>
      <c r="AA14" t="s">
        <v>40</v>
      </c>
      <c r="AB14">
        <v>0</v>
      </c>
    </row>
    <row r="15" spans="1:28" x14ac:dyDescent="0.3">
      <c r="A15" s="9" t="s">
        <v>21</v>
      </c>
      <c r="B15">
        <v>6</v>
      </c>
      <c r="C15" s="4" t="s">
        <v>53</v>
      </c>
      <c r="D15" s="5" t="s">
        <v>54</v>
      </c>
      <c r="E15" s="4">
        <v>300</v>
      </c>
      <c r="F15" s="8">
        <v>160</v>
      </c>
      <c r="G15" s="5">
        <v>200</v>
      </c>
      <c r="H15">
        <v>2</v>
      </c>
      <c r="J15" s="25">
        <v>1140</v>
      </c>
      <c r="K15" s="25">
        <f t="shared" si="0"/>
        <v>70</v>
      </c>
      <c r="L15" s="25">
        <v>140</v>
      </c>
      <c r="N15" s="2">
        <v>1</v>
      </c>
      <c r="P15" s="9" t="s">
        <v>21</v>
      </c>
      <c r="Q15" s="4" t="s">
        <v>53</v>
      </c>
      <c r="R15" s="4">
        <v>140</v>
      </c>
      <c r="S15" t="s">
        <v>40</v>
      </c>
      <c r="T15">
        <v>0</v>
      </c>
      <c r="U15" s="5" t="s">
        <v>54</v>
      </c>
      <c r="V15" s="5">
        <v>140</v>
      </c>
      <c r="W15" s="5" t="s">
        <v>54</v>
      </c>
      <c r="X15" s="5">
        <v>140</v>
      </c>
      <c r="Y15" t="s">
        <v>40</v>
      </c>
      <c r="Z15">
        <v>0</v>
      </c>
      <c r="AA15" t="s">
        <v>40</v>
      </c>
      <c r="AB15">
        <v>0</v>
      </c>
    </row>
    <row r="16" spans="1:28" x14ac:dyDescent="0.3">
      <c r="A16" s="9" t="s">
        <v>22</v>
      </c>
      <c r="B16">
        <v>6</v>
      </c>
      <c r="C16" s="4" t="s">
        <v>55</v>
      </c>
      <c r="D16" s="5" t="s">
        <v>41</v>
      </c>
      <c r="E16" s="4">
        <v>1000</v>
      </c>
      <c r="F16" s="8">
        <v>180</v>
      </c>
      <c r="G16" s="5">
        <v>0</v>
      </c>
      <c r="H16">
        <v>2</v>
      </c>
      <c r="J16" s="21">
        <v>820</v>
      </c>
      <c r="K16" s="21">
        <f t="shared" si="0"/>
        <v>420</v>
      </c>
      <c r="L16" s="21">
        <v>840</v>
      </c>
      <c r="N16" s="3"/>
      <c r="P16" s="9" t="s">
        <v>22</v>
      </c>
      <c r="Q16" s="4" t="s">
        <v>55</v>
      </c>
      <c r="R16" s="4">
        <v>140</v>
      </c>
      <c r="S16" s="4" t="s">
        <v>55</v>
      </c>
      <c r="T16" s="4">
        <v>140</v>
      </c>
      <c r="U16" s="4" t="s">
        <v>55</v>
      </c>
      <c r="V16" s="4">
        <v>140</v>
      </c>
      <c r="W16" s="4" t="s">
        <v>55</v>
      </c>
      <c r="X16" s="4">
        <v>140</v>
      </c>
      <c r="Y16" s="4" t="s">
        <v>55</v>
      </c>
      <c r="Z16" s="4">
        <v>140</v>
      </c>
      <c r="AA16" s="4" t="s">
        <v>55</v>
      </c>
      <c r="AB16" s="4">
        <v>140</v>
      </c>
    </row>
    <row r="17" spans="1:28" x14ac:dyDescent="0.3">
      <c r="A17" s="9" t="s">
        <v>23</v>
      </c>
      <c r="B17">
        <v>6</v>
      </c>
      <c r="C17" s="4" t="s">
        <v>56</v>
      </c>
      <c r="D17" s="5" t="s">
        <v>57</v>
      </c>
      <c r="E17" s="4">
        <v>300</v>
      </c>
      <c r="F17" s="8">
        <v>160</v>
      </c>
      <c r="G17" s="5">
        <v>200</v>
      </c>
      <c r="H17">
        <v>2</v>
      </c>
      <c r="J17" s="21">
        <v>140</v>
      </c>
      <c r="K17" s="21">
        <f t="shared" si="0"/>
        <v>140</v>
      </c>
      <c r="L17" s="21">
        <v>280</v>
      </c>
      <c r="N17" s="3"/>
      <c r="P17" s="9" t="s">
        <v>23</v>
      </c>
      <c r="Q17" s="4" t="s">
        <v>56</v>
      </c>
      <c r="R17" s="4">
        <v>140</v>
      </c>
      <c r="S17" s="4" t="s">
        <v>56</v>
      </c>
      <c r="T17" s="4">
        <v>140</v>
      </c>
      <c r="U17" s="5" t="s">
        <v>57</v>
      </c>
      <c r="V17" s="5">
        <v>140</v>
      </c>
      <c r="W17" s="5" t="s">
        <v>57</v>
      </c>
      <c r="X17" s="5">
        <v>140</v>
      </c>
      <c r="Y17" t="s">
        <v>40</v>
      </c>
      <c r="Z17">
        <v>0</v>
      </c>
      <c r="AA17" t="s">
        <v>40</v>
      </c>
      <c r="AB17">
        <v>0</v>
      </c>
    </row>
    <row r="18" spans="1:28" x14ac:dyDescent="0.3">
      <c r="A18" s="9" t="s">
        <v>24</v>
      </c>
      <c r="B18">
        <v>6</v>
      </c>
      <c r="C18" s="4" t="s">
        <v>58</v>
      </c>
      <c r="D18" s="5" t="s">
        <v>38</v>
      </c>
      <c r="E18" s="4">
        <v>300</v>
      </c>
      <c r="F18" s="8">
        <v>160</v>
      </c>
      <c r="G18" s="5">
        <v>400</v>
      </c>
      <c r="H18">
        <v>2</v>
      </c>
      <c r="J18" s="21">
        <v>140</v>
      </c>
      <c r="K18" s="21">
        <f t="shared" si="0"/>
        <v>140</v>
      </c>
      <c r="L18" s="21">
        <v>280</v>
      </c>
      <c r="N18" s="3"/>
      <c r="P18" s="9" t="s">
        <v>24</v>
      </c>
      <c r="Q18" s="4" t="s">
        <v>58</v>
      </c>
      <c r="R18" s="4">
        <v>140</v>
      </c>
      <c r="S18" s="4" t="s">
        <v>58</v>
      </c>
      <c r="T18" s="4">
        <v>140</v>
      </c>
      <c r="U18" t="s">
        <v>40</v>
      </c>
      <c r="V18">
        <v>0</v>
      </c>
      <c r="W18" t="s">
        <v>40</v>
      </c>
      <c r="X18">
        <v>0</v>
      </c>
      <c r="Y18" t="s">
        <v>40</v>
      </c>
      <c r="Z18">
        <v>0</v>
      </c>
      <c r="AA18" t="s">
        <v>40</v>
      </c>
      <c r="AB18">
        <v>0</v>
      </c>
    </row>
    <row r="19" spans="1:28" x14ac:dyDescent="0.3">
      <c r="A19" s="9" t="s">
        <v>25</v>
      </c>
      <c r="B19">
        <v>6</v>
      </c>
      <c r="C19" s="4" t="s">
        <v>43</v>
      </c>
      <c r="D19" s="5" t="s">
        <v>59</v>
      </c>
      <c r="E19" s="4">
        <v>200</v>
      </c>
      <c r="F19" s="8">
        <v>100</v>
      </c>
      <c r="G19" s="5">
        <v>200</v>
      </c>
      <c r="H19">
        <v>2</v>
      </c>
      <c r="J19" s="21">
        <v>100</v>
      </c>
      <c r="K19" s="21">
        <f t="shared" si="0"/>
        <v>140</v>
      </c>
      <c r="L19" s="21">
        <v>280</v>
      </c>
      <c r="N19" s="3"/>
      <c r="P19" s="9" t="s">
        <v>25</v>
      </c>
      <c r="Q19" s="4" t="s">
        <v>43</v>
      </c>
      <c r="R19" s="4">
        <v>140</v>
      </c>
      <c r="S19" s="4" t="s">
        <v>43</v>
      </c>
      <c r="T19" s="4">
        <v>140</v>
      </c>
      <c r="U19" t="s">
        <v>40</v>
      </c>
      <c r="V19">
        <v>0</v>
      </c>
      <c r="W19" t="s">
        <v>40</v>
      </c>
      <c r="X19">
        <v>0</v>
      </c>
      <c r="Y19" s="5" t="s">
        <v>59</v>
      </c>
      <c r="Z19" s="5">
        <v>140</v>
      </c>
      <c r="AA19" t="s">
        <v>40</v>
      </c>
      <c r="AB19">
        <v>0</v>
      </c>
    </row>
    <row r="20" spans="1:28" s="6" customFormat="1" x14ac:dyDescent="0.3">
      <c r="I20" s="20"/>
      <c r="N20" s="10"/>
      <c r="O20" s="10"/>
    </row>
    <row r="21" spans="1:28" x14ac:dyDescent="0.3">
      <c r="A21" s="9" t="s">
        <v>60</v>
      </c>
      <c r="B21">
        <v>4</v>
      </c>
      <c r="C21" s="4" t="s">
        <v>62</v>
      </c>
      <c r="D21" s="5" t="s">
        <v>41</v>
      </c>
      <c r="E21" s="4">
        <v>1000</v>
      </c>
      <c r="F21" s="8">
        <v>180</v>
      </c>
      <c r="G21" s="5">
        <v>0</v>
      </c>
      <c r="H21">
        <v>1</v>
      </c>
      <c r="J21" s="23">
        <v>820</v>
      </c>
      <c r="K21" s="23">
        <f t="shared" si="0"/>
        <v>210</v>
      </c>
      <c r="L21" s="23">
        <v>420</v>
      </c>
      <c r="N21" s="7">
        <v>2</v>
      </c>
      <c r="P21" s="9" t="s">
        <v>60</v>
      </c>
      <c r="Q21" s="4" t="s">
        <v>62</v>
      </c>
      <c r="R21" s="4">
        <v>140</v>
      </c>
      <c r="S21" s="4" t="s">
        <v>62</v>
      </c>
      <c r="T21" s="4">
        <v>140</v>
      </c>
      <c r="U21" s="4" t="s">
        <v>62</v>
      </c>
      <c r="V21" s="4">
        <v>140</v>
      </c>
      <c r="W21" t="s">
        <v>40</v>
      </c>
      <c r="X21">
        <v>0</v>
      </c>
      <c r="Y21" s="16" t="s">
        <v>41</v>
      </c>
      <c r="Z21" s="17">
        <v>0</v>
      </c>
      <c r="AA21" s="16" t="s">
        <v>41</v>
      </c>
      <c r="AB21" s="17">
        <v>0</v>
      </c>
    </row>
    <row r="22" spans="1:28" x14ac:dyDescent="0.3">
      <c r="A22" s="9" t="s">
        <v>61</v>
      </c>
      <c r="B22">
        <v>4</v>
      </c>
      <c r="C22" s="4" t="s">
        <v>62</v>
      </c>
      <c r="D22" s="5" t="s">
        <v>41</v>
      </c>
      <c r="E22" s="4">
        <v>1000</v>
      </c>
      <c r="F22" s="8">
        <v>180</v>
      </c>
      <c r="G22" s="5">
        <v>0</v>
      </c>
      <c r="H22">
        <v>1</v>
      </c>
      <c r="J22" s="23">
        <v>820</v>
      </c>
      <c r="K22" s="23">
        <f t="shared" si="0"/>
        <v>210</v>
      </c>
      <c r="L22" s="23">
        <v>420</v>
      </c>
      <c r="N22" s="7">
        <v>2</v>
      </c>
      <c r="P22" s="9" t="s">
        <v>61</v>
      </c>
      <c r="Q22" s="4" t="s">
        <v>62</v>
      </c>
      <c r="R22" s="4">
        <v>140</v>
      </c>
      <c r="S22" s="4" t="s">
        <v>62</v>
      </c>
      <c r="T22" s="4">
        <v>140</v>
      </c>
      <c r="U22" s="4" t="s">
        <v>62</v>
      </c>
      <c r="V22" s="4">
        <v>140</v>
      </c>
      <c r="W22" t="s">
        <v>40</v>
      </c>
      <c r="X22">
        <v>0</v>
      </c>
      <c r="Y22" s="16" t="s">
        <v>41</v>
      </c>
      <c r="Z22" s="17">
        <v>0</v>
      </c>
      <c r="AA22" s="16" t="s">
        <v>41</v>
      </c>
      <c r="AB22" s="17">
        <v>0</v>
      </c>
    </row>
    <row r="23" spans="1:28" s="6" customFormat="1" x14ac:dyDescent="0.3">
      <c r="I23" s="20"/>
      <c r="J23"/>
      <c r="K23"/>
      <c r="N23" s="10"/>
      <c r="O23" s="10"/>
    </row>
    <row r="24" spans="1:28" x14ac:dyDescent="0.3">
      <c r="A24" s="9" t="s">
        <v>63</v>
      </c>
      <c r="B24">
        <v>6</v>
      </c>
      <c r="C24" s="4" t="s">
        <v>70</v>
      </c>
      <c r="D24" s="5" t="s">
        <v>41</v>
      </c>
      <c r="E24" s="4">
        <v>1000</v>
      </c>
      <c r="F24" s="8">
        <v>180</v>
      </c>
      <c r="G24" s="5">
        <v>0</v>
      </c>
      <c r="H24">
        <v>3</v>
      </c>
      <c r="J24" s="24">
        <v>820</v>
      </c>
      <c r="K24" s="24">
        <f t="shared" si="0"/>
        <v>140</v>
      </c>
      <c r="L24" s="24">
        <v>280</v>
      </c>
      <c r="N24" s="2">
        <v>1</v>
      </c>
      <c r="P24" s="9" t="s">
        <v>63</v>
      </c>
      <c r="Q24" s="4" t="s">
        <v>70</v>
      </c>
      <c r="R24" s="4">
        <v>140</v>
      </c>
      <c r="S24" s="4" t="s">
        <v>70</v>
      </c>
      <c r="T24" s="4">
        <v>140</v>
      </c>
      <c r="U24" t="s">
        <v>40</v>
      </c>
      <c r="V24">
        <v>0</v>
      </c>
      <c r="W24" t="s">
        <v>40</v>
      </c>
      <c r="X24">
        <v>0</v>
      </c>
      <c r="Y24" t="s">
        <v>40</v>
      </c>
      <c r="Z24">
        <v>0</v>
      </c>
      <c r="AA24" t="s">
        <v>40</v>
      </c>
      <c r="AB24">
        <v>0</v>
      </c>
    </row>
    <row r="25" spans="1:28" x14ac:dyDescent="0.3">
      <c r="A25" s="9" t="s">
        <v>65</v>
      </c>
      <c r="B25">
        <v>6</v>
      </c>
      <c r="C25" s="4" t="s">
        <v>47</v>
      </c>
      <c r="D25" s="5" t="s">
        <v>69</v>
      </c>
      <c r="E25" s="4">
        <v>700</v>
      </c>
      <c r="F25" s="8">
        <v>150</v>
      </c>
      <c r="G25" s="5">
        <v>1800</v>
      </c>
      <c r="H25">
        <v>3</v>
      </c>
      <c r="J25" s="24">
        <v>550</v>
      </c>
      <c r="K25" s="24">
        <f t="shared" si="0"/>
        <v>140</v>
      </c>
      <c r="L25" s="24">
        <v>280</v>
      </c>
      <c r="N25" s="2">
        <v>1</v>
      </c>
      <c r="P25" s="9" t="s">
        <v>65</v>
      </c>
      <c r="Q25" s="4" t="s">
        <v>47</v>
      </c>
      <c r="R25" s="4">
        <v>140</v>
      </c>
      <c r="S25" s="4" t="s">
        <v>47</v>
      </c>
      <c r="T25" s="4">
        <v>140</v>
      </c>
      <c r="U25" t="s">
        <v>40</v>
      </c>
      <c r="V25">
        <v>0</v>
      </c>
      <c r="W25" s="5" t="s">
        <v>57</v>
      </c>
      <c r="X25" s="5">
        <v>140</v>
      </c>
      <c r="Y25" s="5" t="s">
        <v>57</v>
      </c>
      <c r="Z25" s="5">
        <v>140</v>
      </c>
      <c r="AA25" t="s">
        <v>40</v>
      </c>
      <c r="AB25">
        <v>0</v>
      </c>
    </row>
    <row r="26" spans="1:28" x14ac:dyDescent="0.3">
      <c r="A26" s="9" t="s">
        <v>66</v>
      </c>
      <c r="B26">
        <v>6</v>
      </c>
      <c r="C26" s="4" t="s">
        <v>71</v>
      </c>
      <c r="D26" s="5" t="s">
        <v>71</v>
      </c>
      <c r="E26" s="4">
        <v>300</v>
      </c>
      <c r="F26" s="8">
        <v>120</v>
      </c>
      <c r="G26" s="5">
        <v>500</v>
      </c>
      <c r="H26">
        <v>3</v>
      </c>
      <c r="J26" s="21">
        <v>180</v>
      </c>
      <c r="K26" s="21">
        <f t="shared" si="0"/>
        <v>210</v>
      </c>
      <c r="L26" s="21">
        <v>420</v>
      </c>
      <c r="N26" s="3"/>
      <c r="P26" s="9" t="s">
        <v>66</v>
      </c>
      <c r="Q26" s="4" t="s">
        <v>71</v>
      </c>
      <c r="R26" s="4">
        <v>140</v>
      </c>
      <c r="S26" s="4" t="s">
        <v>71</v>
      </c>
      <c r="T26" s="4">
        <v>140</v>
      </c>
      <c r="U26" s="4" t="s">
        <v>71</v>
      </c>
      <c r="V26" s="4">
        <v>140</v>
      </c>
      <c r="W26" t="s">
        <v>40</v>
      </c>
      <c r="X26">
        <v>0</v>
      </c>
      <c r="Y26" t="s">
        <v>40</v>
      </c>
      <c r="Z26">
        <v>0</v>
      </c>
      <c r="AA26" t="s">
        <v>40</v>
      </c>
      <c r="AB26">
        <v>0</v>
      </c>
    </row>
    <row r="27" spans="1:28" x14ac:dyDescent="0.3">
      <c r="A27" s="9" t="s">
        <v>67</v>
      </c>
      <c r="B27">
        <v>6</v>
      </c>
      <c r="C27" s="4" t="s">
        <v>71</v>
      </c>
      <c r="D27" s="5" t="s">
        <v>72</v>
      </c>
      <c r="E27" s="4">
        <v>375</v>
      </c>
      <c r="F27" s="8">
        <v>225</v>
      </c>
      <c r="G27" s="5">
        <v>2300</v>
      </c>
      <c r="H27">
        <v>3</v>
      </c>
      <c r="J27" s="21">
        <v>150</v>
      </c>
      <c r="K27" s="21">
        <f t="shared" si="0"/>
        <v>210</v>
      </c>
      <c r="L27" s="21">
        <v>420</v>
      </c>
      <c r="N27" s="3"/>
      <c r="P27" s="9" t="s">
        <v>67</v>
      </c>
      <c r="Q27" s="4" t="s">
        <v>71</v>
      </c>
      <c r="R27" s="4">
        <v>140</v>
      </c>
      <c r="S27" s="4" t="s">
        <v>71</v>
      </c>
      <c r="T27" s="4">
        <v>140</v>
      </c>
      <c r="U27" s="4" t="s">
        <v>71</v>
      </c>
      <c r="V27" s="4">
        <v>140</v>
      </c>
      <c r="W27" t="s">
        <v>40</v>
      </c>
      <c r="X27">
        <v>0</v>
      </c>
      <c r="Y27" t="s">
        <v>40</v>
      </c>
      <c r="Z27">
        <v>0</v>
      </c>
      <c r="AA27" t="s">
        <v>40</v>
      </c>
      <c r="AB27">
        <v>0</v>
      </c>
    </row>
    <row r="28" spans="1:28" x14ac:dyDescent="0.3">
      <c r="A28" s="9" t="s">
        <v>68</v>
      </c>
      <c r="B28">
        <v>6</v>
      </c>
      <c r="C28" s="4" t="s">
        <v>73</v>
      </c>
      <c r="D28" s="5" t="s">
        <v>71</v>
      </c>
      <c r="E28" s="4">
        <v>1500</v>
      </c>
      <c r="F28" s="8">
        <v>150</v>
      </c>
      <c r="G28" s="5">
        <v>300</v>
      </c>
      <c r="H28">
        <v>3</v>
      </c>
      <c r="J28" s="24">
        <v>1350</v>
      </c>
      <c r="K28" s="24">
        <f t="shared" si="0"/>
        <v>140</v>
      </c>
      <c r="L28" s="24">
        <v>280</v>
      </c>
      <c r="N28" s="2">
        <v>1</v>
      </c>
      <c r="P28" s="9" t="s">
        <v>68</v>
      </c>
      <c r="Q28" s="4" t="s">
        <v>73</v>
      </c>
      <c r="R28" s="4">
        <v>140</v>
      </c>
      <c r="S28" s="4" t="s">
        <v>73</v>
      </c>
      <c r="T28" s="4">
        <v>140</v>
      </c>
      <c r="U28" t="s">
        <v>40</v>
      </c>
      <c r="V28">
        <v>0</v>
      </c>
      <c r="W28" t="s">
        <v>40</v>
      </c>
      <c r="X28">
        <v>0</v>
      </c>
      <c r="Y28" t="s">
        <v>40</v>
      </c>
      <c r="Z28">
        <v>0</v>
      </c>
      <c r="AA28" s="5" t="s">
        <v>71</v>
      </c>
      <c r="AB28" s="5">
        <v>140</v>
      </c>
    </row>
    <row r="29" spans="1:28" s="6" customFormat="1" x14ac:dyDescent="0.3">
      <c r="I29" s="20"/>
      <c r="J29"/>
      <c r="K29"/>
      <c r="N29" s="10"/>
      <c r="O29" s="10"/>
    </row>
    <row r="30" spans="1:28" x14ac:dyDescent="0.3">
      <c r="A30" s="9" t="s">
        <v>74</v>
      </c>
      <c r="B30">
        <v>5</v>
      </c>
      <c r="C30" s="4" t="s">
        <v>91</v>
      </c>
      <c r="D30" s="5" t="s">
        <v>46</v>
      </c>
      <c r="E30" s="4">
        <v>300</v>
      </c>
      <c r="F30" s="8">
        <v>140</v>
      </c>
      <c r="G30" s="5">
        <v>200</v>
      </c>
      <c r="H30" s="6">
        <v>2</v>
      </c>
      <c r="J30" s="25">
        <v>160</v>
      </c>
      <c r="K30" s="25">
        <f t="shared" si="0"/>
        <v>70</v>
      </c>
      <c r="L30" s="26">
        <v>140</v>
      </c>
      <c r="N30" s="2">
        <v>1</v>
      </c>
      <c r="P30" s="9" t="s">
        <v>74</v>
      </c>
      <c r="Q30" s="4" t="s">
        <v>91</v>
      </c>
      <c r="R30" s="4">
        <v>140</v>
      </c>
      <c r="S30" s="6" t="s">
        <v>40</v>
      </c>
      <c r="T30" s="6">
        <v>0</v>
      </c>
      <c r="U30" s="6" t="s">
        <v>40</v>
      </c>
      <c r="V30" s="6">
        <v>0</v>
      </c>
      <c r="W30" s="6" t="s">
        <v>40</v>
      </c>
      <c r="X30" s="6">
        <v>0</v>
      </c>
      <c r="Y30" s="5" t="s">
        <v>46</v>
      </c>
      <c r="Z30" s="5">
        <v>140</v>
      </c>
      <c r="AA30" s="16" t="s">
        <v>41</v>
      </c>
      <c r="AB30" s="17">
        <v>0</v>
      </c>
    </row>
    <row r="31" spans="1:28" x14ac:dyDescent="0.3">
      <c r="A31" s="9" t="s">
        <v>75</v>
      </c>
      <c r="B31">
        <v>5</v>
      </c>
      <c r="C31" s="4" t="s">
        <v>91</v>
      </c>
      <c r="D31" s="5" t="s">
        <v>92</v>
      </c>
      <c r="E31" s="4">
        <v>350</v>
      </c>
      <c r="F31" s="8">
        <v>155</v>
      </c>
      <c r="G31" s="5">
        <v>300</v>
      </c>
      <c r="H31" s="6">
        <v>2</v>
      </c>
      <c r="J31" s="25">
        <v>195</v>
      </c>
      <c r="K31" s="25">
        <f t="shared" si="0"/>
        <v>70</v>
      </c>
      <c r="L31" s="26">
        <v>140</v>
      </c>
      <c r="N31" s="2">
        <v>1</v>
      </c>
      <c r="P31" s="9" t="s">
        <v>75</v>
      </c>
      <c r="Q31" s="4" t="s">
        <v>91</v>
      </c>
      <c r="R31" s="4">
        <v>140</v>
      </c>
      <c r="S31" s="6" t="s">
        <v>40</v>
      </c>
      <c r="T31" s="6">
        <v>0</v>
      </c>
      <c r="U31" s="6" t="s">
        <v>40</v>
      </c>
      <c r="V31" s="6">
        <v>0</v>
      </c>
      <c r="W31" s="6" t="s">
        <v>40</v>
      </c>
      <c r="X31" s="6">
        <v>0</v>
      </c>
      <c r="Y31" s="6" t="s">
        <v>40</v>
      </c>
      <c r="Z31" s="6">
        <v>0</v>
      </c>
      <c r="AA31" s="16" t="s">
        <v>41</v>
      </c>
      <c r="AB31" s="17">
        <v>0</v>
      </c>
    </row>
    <row r="32" spans="1:28" x14ac:dyDescent="0.3">
      <c r="A32" s="9" t="s">
        <v>76</v>
      </c>
      <c r="B32">
        <v>5</v>
      </c>
      <c r="C32" s="4" t="s">
        <v>43</v>
      </c>
      <c r="D32" s="5" t="s">
        <v>93</v>
      </c>
      <c r="E32" s="4">
        <v>400</v>
      </c>
      <c r="F32" s="8">
        <v>160</v>
      </c>
      <c r="G32" s="5">
        <v>200</v>
      </c>
      <c r="H32" s="6">
        <v>2</v>
      </c>
      <c r="J32" s="21">
        <v>240</v>
      </c>
      <c r="K32" s="21">
        <f t="shared" si="0"/>
        <v>280</v>
      </c>
      <c r="L32" s="21">
        <v>560</v>
      </c>
      <c r="N32" s="3"/>
      <c r="P32" s="9" t="s">
        <v>76</v>
      </c>
      <c r="Q32" s="4" t="s">
        <v>43</v>
      </c>
      <c r="R32" s="4">
        <v>140</v>
      </c>
      <c r="S32" s="4" t="s">
        <v>43</v>
      </c>
      <c r="T32" s="4">
        <v>140</v>
      </c>
      <c r="U32" s="4" t="s">
        <v>43</v>
      </c>
      <c r="V32" s="4">
        <v>140</v>
      </c>
      <c r="W32" s="4" t="s">
        <v>43</v>
      </c>
      <c r="X32" s="4">
        <v>140</v>
      </c>
      <c r="Y32" s="6" t="s">
        <v>40</v>
      </c>
      <c r="Z32" s="6">
        <v>0</v>
      </c>
      <c r="AA32" s="16" t="s">
        <v>41</v>
      </c>
      <c r="AB32" s="17">
        <v>0</v>
      </c>
    </row>
    <row r="33" spans="1:28" x14ac:dyDescent="0.3">
      <c r="A33" s="9" t="s">
        <v>77</v>
      </c>
      <c r="B33">
        <v>5</v>
      </c>
      <c r="C33" s="4" t="s">
        <v>93</v>
      </c>
      <c r="D33" s="5" t="s">
        <v>41</v>
      </c>
      <c r="E33" s="4">
        <v>1500</v>
      </c>
      <c r="F33" s="8">
        <v>180</v>
      </c>
      <c r="G33" s="5">
        <v>0</v>
      </c>
      <c r="H33" s="6">
        <v>2</v>
      </c>
      <c r="J33" s="25">
        <v>1320</v>
      </c>
      <c r="K33" s="25">
        <f t="shared" si="0"/>
        <v>70</v>
      </c>
      <c r="L33" s="26">
        <v>140</v>
      </c>
      <c r="N33" s="2">
        <v>1</v>
      </c>
      <c r="P33" s="9" t="s">
        <v>77</v>
      </c>
      <c r="Q33" s="4" t="s">
        <v>93</v>
      </c>
      <c r="R33" s="4">
        <v>140</v>
      </c>
      <c r="S33" s="6" t="s">
        <v>40</v>
      </c>
      <c r="T33" s="6">
        <v>0</v>
      </c>
      <c r="U33" s="6" t="s">
        <v>40</v>
      </c>
      <c r="V33" s="6">
        <v>0</v>
      </c>
      <c r="W33" s="6" t="s">
        <v>40</v>
      </c>
      <c r="X33" s="6">
        <v>0</v>
      </c>
      <c r="Y33" s="6" t="s">
        <v>40</v>
      </c>
      <c r="Z33" s="6">
        <v>0</v>
      </c>
      <c r="AA33" s="16" t="s">
        <v>41</v>
      </c>
      <c r="AB33" s="17">
        <v>0</v>
      </c>
    </row>
    <row r="34" spans="1:28" x14ac:dyDescent="0.3">
      <c r="A34" s="9" t="s">
        <v>78</v>
      </c>
      <c r="B34">
        <v>5</v>
      </c>
      <c r="C34" s="4" t="s">
        <v>94</v>
      </c>
      <c r="D34" s="5" t="s">
        <v>41</v>
      </c>
      <c r="E34" s="4">
        <v>1000</v>
      </c>
      <c r="F34" s="8">
        <v>175</v>
      </c>
      <c r="G34" s="5">
        <v>0</v>
      </c>
      <c r="H34" s="6">
        <v>2</v>
      </c>
      <c r="J34" s="23">
        <v>825</v>
      </c>
      <c r="K34" s="23">
        <f t="shared" si="0"/>
        <v>210</v>
      </c>
      <c r="L34" s="23">
        <v>420</v>
      </c>
      <c r="N34" s="7">
        <v>2</v>
      </c>
      <c r="P34" s="9" t="s">
        <v>78</v>
      </c>
      <c r="Q34" s="4" t="s">
        <v>94</v>
      </c>
      <c r="R34" s="4">
        <v>140</v>
      </c>
      <c r="S34" s="4" t="s">
        <v>94</v>
      </c>
      <c r="T34" s="4">
        <v>140</v>
      </c>
      <c r="U34" s="4" t="s">
        <v>94</v>
      </c>
      <c r="V34" s="4">
        <v>140</v>
      </c>
      <c r="W34" s="6" t="s">
        <v>40</v>
      </c>
      <c r="X34" s="6">
        <v>0</v>
      </c>
      <c r="Y34" s="6" t="s">
        <v>40</v>
      </c>
      <c r="Z34" s="6">
        <v>0</v>
      </c>
      <c r="AA34" s="16" t="s">
        <v>41</v>
      </c>
      <c r="AB34" s="17">
        <v>0</v>
      </c>
    </row>
    <row r="35" spans="1:28" x14ac:dyDescent="0.3">
      <c r="A35" s="9" t="s">
        <v>79</v>
      </c>
      <c r="B35">
        <v>5</v>
      </c>
      <c r="C35" s="4" t="s">
        <v>55</v>
      </c>
      <c r="D35" s="5" t="s">
        <v>41</v>
      </c>
      <c r="E35" s="4">
        <v>1200</v>
      </c>
      <c r="F35" s="8">
        <v>180</v>
      </c>
      <c r="G35" s="5">
        <v>0</v>
      </c>
      <c r="H35" s="6">
        <v>2</v>
      </c>
      <c r="J35" s="23">
        <v>1020</v>
      </c>
      <c r="K35" s="23">
        <f t="shared" si="0"/>
        <v>210</v>
      </c>
      <c r="L35" s="23">
        <v>420</v>
      </c>
      <c r="N35" s="7">
        <v>2</v>
      </c>
      <c r="P35" s="9" t="s">
        <v>79</v>
      </c>
      <c r="Q35" s="4" t="s">
        <v>55</v>
      </c>
      <c r="R35" s="4">
        <v>140</v>
      </c>
      <c r="S35" s="4" t="s">
        <v>55</v>
      </c>
      <c r="T35" s="4">
        <v>140</v>
      </c>
      <c r="U35" s="4" t="s">
        <v>55</v>
      </c>
      <c r="V35" s="4">
        <v>140</v>
      </c>
      <c r="W35" s="6" t="s">
        <v>40</v>
      </c>
      <c r="X35" s="6">
        <v>0</v>
      </c>
      <c r="Y35" s="6" t="s">
        <v>40</v>
      </c>
      <c r="Z35" s="6">
        <v>0</v>
      </c>
      <c r="AA35" s="16" t="s">
        <v>41</v>
      </c>
      <c r="AB35" s="17">
        <v>0</v>
      </c>
    </row>
    <row r="36" spans="1:28" x14ac:dyDescent="0.3">
      <c r="A36" s="9" t="s">
        <v>80</v>
      </c>
      <c r="B36">
        <v>5</v>
      </c>
      <c r="C36" s="4" t="s">
        <v>93</v>
      </c>
      <c r="D36" s="5" t="s">
        <v>93</v>
      </c>
      <c r="E36" s="4">
        <v>500</v>
      </c>
      <c r="F36" s="8">
        <v>170</v>
      </c>
      <c r="G36" s="5">
        <v>350</v>
      </c>
      <c r="H36" s="6">
        <v>2</v>
      </c>
      <c r="J36" s="21">
        <v>330</v>
      </c>
      <c r="K36" s="21">
        <f t="shared" si="0"/>
        <v>350</v>
      </c>
      <c r="L36" s="21">
        <v>700</v>
      </c>
      <c r="N36" s="3"/>
      <c r="P36" s="9" t="s">
        <v>80</v>
      </c>
      <c r="Q36" s="4" t="s">
        <v>93</v>
      </c>
      <c r="R36" s="4">
        <v>140</v>
      </c>
      <c r="S36" s="4" t="s">
        <v>93</v>
      </c>
      <c r="T36" s="4">
        <v>140</v>
      </c>
      <c r="U36" s="4" t="s">
        <v>93</v>
      </c>
      <c r="V36" s="4">
        <v>140</v>
      </c>
      <c r="W36" s="4" t="s">
        <v>93</v>
      </c>
      <c r="X36" s="4">
        <v>140</v>
      </c>
      <c r="Y36" s="4" t="s">
        <v>93</v>
      </c>
      <c r="Z36" s="4">
        <v>140</v>
      </c>
      <c r="AA36" s="16" t="s">
        <v>41</v>
      </c>
      <c r="AB36" s="17">
        <v>0</v>
      </c>
    </row>
    <row r="37" spans="1:28" x14ac:dyDescent="0.3">
      <c r="A37" s="9" t="s">
        <v>81</v>
      </c>
      <c r="B37">
        <v>5</v>
      </c>
      <c r="C37" s="4" t="s">
        <v>95</v>
      </c>
      <c r="D37" s="5" t="s">
        <v>43</v>
      </c>
      <c r="E37" s="4">
        <v>400</v>
      </c>
      <c r="F37" s="8">
        <v>150</v>
      </c>
      <c r="G37" s="5">
        <v>300</v>
      </c>
      <c r="H37" s="6">
        <v>2</v>
      </c>
      <c r="J37" s="21">
        <v>250</v>
      </c>
      <c r="K37" s="21">
        <f t="shared" si="0"/>
        <v>280</v>
      </c>
      <c r="L37" s="21">
        <v>560</v>
      </c>
      <c r="N37" s="3"/>
      <c r="P37" s="9" t="s">
        <v>81</v>
      </c>
      <c r="Q37" s="4" t="s">
        <v>95</v>
      </c>
      <c r="R37" s="4">
        <v>140</v>
      </c>
      <c r="S37" s="4" t="s">
        <v>95</v>
      </c>
      <c r="T37" s="4">
        <v>140</v>
      </c>
      <c r="U37" s="4" t="s">
        <v>95</v>
      </c>
      <c r="V37" s="4">
        <v>140</v>
      </c>
      <c r="W37" s="4" t="s">
        <v>95</v>
      </c>
      <c r="X37" s="4">
        <v>140</v>
      </c>
      <c r="Y37" s="6" t="s">
        <v>40</v>
      </c>
      <c r="Z37" s="6">
        <v>0</v>
      </c>
      <c r="AA37" s="16" t="s">
        <v>41</v>
      </c>
      <c r="AB37" s="17">
        <v>0</v>
      </c>
    </row>
    <row r="38" spans="1:28" x14ac:dyDescent="0.3">
      <c r="A38" s="9" t="s">
        <v>82</v>
      </c>
      <c r="B38">
        <v>5</v>
      </c>
      <c r="C38" s="4" t="s">
        <v>73</v>
      </c>
      <c r="D38" s="5" t="s">
        <v>41</v>
      </c>
      <c r="E38" s="4">
        <v>1100</v>
      </c>
      <c r="F38" s="8">
        <v>180</v>
      </c>
      <c r="G38" s="5">
        <v>0</v>
      </c>
      <c r="H38" s="6">
        <v>2</v>
      </c>
      <c r="J38" s="23">
        <v>920</v>
      </c>
      <c r="K38" s="23">
        <f t="shared" si="0"/>
        <v>210</v>
      </c>
      <c r="L38" s="23">
        <v>420</v>
      </c>
      <c r="N38" s="7">
        <v>2</v>
      </c>
      <c r="P38" s="9" t="s">
        <v>82</v>
      </c>
      <c r="Q38" s="4" t="s">
        <v>73</v>
      </c>
      <c r="R38" s="4">
        <v>140</v>
      </c>
      <c r="S38" s="4" t="s">
        <v>73</v>
      </c>
      <c r="T38" s="4">
        <v>140</v>
      </c>
      <c r="U38" s="4" t="s">
        <v>73</v>
      </c>
      <c r="V38" s="4">
        <v>140</v>
      </c>
      <c r="W38" s="6" t="s">
        <v>40</v>
      </c>
      <c r="X38" s="6">
        <v>0</v>
      </c>
      <c r="Y38" s="6" t="s">
        <v>40</v>
      </c>
      <c r="Z38" s="6">
        <v>0</v>
      </c>
      <c r="AA38" s="16" t="s">
        <v>41</v>
      </c>
      <c r="AB38" s="17">
        <v>0</v>
      </c>
    </row>
    <row r="39" spans="1:28" x14ac:dyDescent="0.3">
      <c r="A39" s="9" t="s">
        <v>83</v>
      </c>
      <c r="B39">
        <v>5</v>
      </c>
      <c r="C39" s="4" t="s">
        <v>96</v>
      </c>
      <c r="D39" s="5" t="s">
        <v>41</v>
      </c>
      <c r="E39" s="4">
        <v>1200</v>
      </c>
      <c r="F39" s="8">
        <v>185</v>
      </c>
      <c r="G39" s="5">
        <v>0</v>
      </c>
      <c r="H39" s="6">
        <v>2</v>
      </c>
      <c r="J39" s="23">
        <v>1015</v>
      </c>
      <c r="K39" s="23">
        <f t="shared" si="0"/>
        <v>210</v>
      </c>
      <c r="L39" s="23">
        <v>420</v>
      </c>
      <c r="N39" s="7">
        <v>2</v>
      </c>
      <c r="P39" s="9" t="s">
        <v>83</v>
      </c>
      <c r="Q39" s="4" t="s">
        <v>96</v>
      </c>
      <c r="R39" s="4">
        <v>140</v>
      </c>
      <c r="S39" s="4" t="s">
        <v>96</v>
      </c>
      <c r="T39" s="4">
        <v>140</v>
      </c>
      <c r="U39" s="4" t="s">
        <v>96</v>
      </c>
      <c r="V39" s="4">
        <v>140</v>
      </c>
      <c r="W39" s="6" t="s">
        <v>40</v>
      </c>
      <c r="X39" s="6">
        <v>0</v>
      </c>
      <c r="Y39" s="6" t="s">
        <v>40</v>
      </c>
      <c r="Z39" s="6">
        <v>0</v>
      </c>
      <c r="AA39" s="16" t="s">
        <v>41</v>
      </c>
      <c r="AB39" s="17">
        <v>0</v>
      </c>
    </row>
    <row r="40" spans="1:28" x14ac:dyDescent="0.3">
      <c r="A40" s="9" t="s">
        <v>84</v>
      </c>
      <c r="B40">
        <v>5</v>
      </c>
      <c r="C40" s="4" t="s">
        <v>55</v>
      </c>
      <c r="D40" s="5" t="s">
        <v>41</v>
      </c>
      <c r="E40" s="4">
        <v>1300</v>
      </c>
      <c r="F40" s="8">
        <v>187</v>
      </c>
      <c r="G40" s="5">
        <v>0</v>
      </c>
      <c r="H40" s="6">
        <v>2</v>
      </c>
      <c r="J40" s="22">
        <v>1113</v>
      </c>
      <c r="K40" s="22">
        <f t="shared" si="0"/>
        <v>280</v>
      </c>
      <c r="L40" s="22">
        <v>560</v>
      </c>
      <c r="N40" s="7">
        <v>2</v>
      </c>
      <c r="P40" s="9" t="s">
        <v>84</v>
      </c>
      <c r="Q40" s="4" t="s">
        <v>55</v>
      </c>
      <c r="R40" s="4">
        <v>140</v>
      </c>
      <c r="S40" s="4" t="s">
        <v>55</v>
      </c>
      <c r="T40" s="4">
        <v>140</v>
      </c>
      <c r="U40" s="4" t="s">
        <v>55</v>
      </c>
      <c r="V40" s="4">
        <v>140</v>
      </c>
      <c r="W40" s="4" t="s">
        <v>55</v>
      </c>
      <c r="X40" s="4">
        <v>140</v>
      </c>
      <c r="Y40" s="6" t="s">
        <v>40</v>
      </c>
      <c r="Z40" s="6">
        <v>0</v>
      </c>
      <c r="AA40" s="16" t="s">
        <v>41</v>
      </c>
      <c r="AB40" s="17">
        <v>0</v>
      </c>
    </row>
    <row r="41" spans="1:28" x14ac:dyDescent="0.3">
      <c r="A41" s="9" t="s">
        <v>85</v>
      </c>
      <c r="B41">
        <v>5</v>
      </c>
      <c r="C41" s="4" t="s">
        <v>94</v>
      </c>
      <c r="D41" s="5" t="s">
        <v>41</v>
      </c>
      <c r="E41" s="4">
        <v>1200</v>
      </c>
      <c r="F41" s="8">
        <v>176</v>
      </c>
      <c r="G41" s="5">
        <v>0</v>
      </c>
      <c r="H41" s="6">
        <v>2</v>
      </c>
      <c r="J41" s="23">
        <v>1024</v>
      </c>
      <c r="K41" s="23">
        <f t="shared" si="0"/>
        <v>210</v>
      </c>
      <c r="L41" s="23">
        <v>420</v>
      </c>
      <c r="N41" s="7">
        <v>2</v>
      </c>
      <c r="P41" s="9" t="s">
        <v>85</v>
      </c>
      <c r="Q41" s="4" t="s">
        <v>94</v>
      </c>
      <c r="R41" s="4">
        <v>140</v>
      </c>
      <c r="S41" s="4" t="s">
        <v>94</v>
      </c>
      <c r="T41" s="4">
        <v>140</v>
      </c>
      <c r="U41" s="4" t="s">
        <v>94</v>
      </c>
      <c r="V41" s="4">
        <v>140</v>
      </c>
      <c r="W41" s="6" t="s">
        <v>40</v>
      </c>
      <c r="X41" s="6">
        <v>0</v>
      </c>
      <c r="Y41" s="6" t="s">
        <v>40</v>
      </c>
      <c r="Z41" s="6">
        <v>0</v>
      </c>
      <c r="AA41" s="16" t="s">
        <v>41</v>
      </c>
      <c r="AB41" s="17">
        <v>0</v>
      </c>
    </row>
    <row r="42" spans="1:28" x14ac:dyDescent="0.3">
      <c r="A42" s="9" t="s">
        <v>86</v>
      </c>
      <c r="B42">
        <v>6</v>
      </c>
      <c r="C42" s="4" t="s">
        <v>94</v>
      </c>
      <c r="D42" s="5" t="s">
        <v>41</v>
      </c>
      <c r="E42" s="4">
        <v>1300</v>
      </c>
      <c r="F42" s="8">
        <v>177</v>
      </c>
      <c r="G42" s="5">
        <v>0</v>
      </c>
      <c r="H42" s="6">
        <v>2</v>
      </c>
      <c r="J42" s="22">
        <v>1123</v>
      </c>
      <c r="K42" s="22">
        <f t="shared" si="0"/>
        <v>350</v>
      </c>
      <c r="L42" s="22">
        <v>700</v>
      </c>
      <c r="N42" s="7">
        <v>2</v>
      </c>
      <c r="P42" s="9" t="s">
        <v>86</v>
      </c>
      <c r="Q42" s="4" t="s">
        <v>94</v>
      </c>
      <c r="R42" s="4">
        <v>140</v>
      </c>
      <c r="S42" s="4" t="s">
        <v>94</v>
      </c>
      <c r="T42" s="4">
        <v>140</v>
      </c>
      <c r="U42" s="4" t="s">
        <v>94</v>
      </c>
      <c r="V42" s="4">
        <v>140</v>
      </c>
      <c r="W42" s="4" t="s">
        <v>94</v>
      </c>
      <c r="X42" s="4">
        <v>140</v>
      </c>
      <c r="Y42" s="4" t="s">
        <v>94</v>
      </c>
      <c r="Z42" s="4">
        <v>140</v>
      </c>
      <c r="AA42" t="s">
        <v>40</v>
      </c>
      <c r="AB42">
        <v>0</v>
      </c>
    </row>
    <row r="43" spans="1:28" x14ac:dyDescent="0.3">
      <c r="A43" s="9" t="s">
        <v>87</v>
      </c>
      <c r="B43">
        <v>6</v>
      </c>
      <c r="C43" s="4" t="s">
        <v>97</v>
      </c>
      <c r="D43" s="5" t="s">
        <v>41</v>
      </c>
      <c r="E43" s="4">
        <v>1100</v>
      </c>
      <c r="F43" s="8">
        <v>180</v>
      </c>
      <c r="G43" s="5">
        <v>0</v>
      </c>
      <c r="H43" s="6">
        <v>2</v>
      </c>
      <c r="J43" s="22">
        <v>920</v>
      </c>
      <c r="K43" s="22">
        <f t="shared" si="0"/>
        <v>350</v>
      </c>
      <c r="L43" s="22">
        <v>700</v>
      </c>
      <c r="N43" s="7">
        <v>2</v>
      </c>
      <c r="P43" s="9" t="s">
        <v>87</v>
      </c>
      <c r="Q43" s="4" t="s">
        <v>97</v>
      </c>
      <c r="R43" s="4">
        <v>140</v>
      </c>
      <c r="S43" s="4" t="s">
        <v>97</v>
      </c>
      <c r="T43" s="4">
        <v>140</v>
      </c>
      <c r="U43" s="4" t="s">
        <v>97</v>
      </c>
      <c r="V43" s="4">
        <v>140</v>
      </c>
      <c r="W43" s="4" t="s">
        <v>97</v>
      </c>
      <c r="X43" s="4">
        <v>140</v>
      </c>
      <c r="Y43" s="4" t="s">
        <v>97</v>
      </c>
      <c r="Z43" s="4">
        <v>140</v>
      </c>
      <c r="AA43" t="s">
        <v>40</v>
      </c>
      <c r="AB43">
        <v>0</v>
      </c>
    </row>
    <row r="44" spans="1:28" x14ac:dyDescent="0.3">
      <c r="A44" s="9" t="s">
        <v>88</v>
      </c>
      <c r="B44">
        <v>6</v>
      </c>
      <c r="C44" s="4" t="s">
        <v>93</v>
      </c>
      <c r="D44" s="5" t="s">
        <v>99</v>
      </c>
      <c r="E44" s="4">
        <v>750</v>
      </c>
      <c r="F44" s="8">
        <v>150</v>
      </c>
      <c r="G44" s="5">
        <v>300</v>
      </c>
      <c r="H44" s="6">
        <v>2</v>
      </c>
      <c r="J44" s="22">
        <v>600</v>
      </c>
      <c r="K44" s="22">
        <f t="shared" si="0"/>
        <v>420</v>
      </c>
      <c r="L44" s="22">
        <v>840</v>
      </c>
      <c r="N44" s="3"/>
      <c r="P44" s="9" t="s">
        <v>88</v>
      </c>
      <c r="Q44" s="4" t="s">
        <v>93</v>
      </c>
      <c r="R44" s="4">
        <v>140</v>
      </c>
      <c r="S44" s="4" t="s">
        <v>93</v>
      </c>
      <c r="T44" s="4">
        <v>140</v>
      </c>
      <c r="U44" s="4" t="s">
        <v>93</v>
      </c>
      <c r="V44" s="4">
        <v>140</v>
      </c>
      <c r="W44" s="4" t="s">
        <v>93</v>
      </c>
      <c r="X44" s="4">
        <v>140</v>
      </c>
      <c r="Y44" s="4" t="s">
        <v>93</v>
      </c>
      <c r="Z44" s="4">
        <v>140</v>
      </c>
      <c r="AA44" s="4" t="s">
        <v>93</v>
      </c>
      <c r="AB44" s="4">
        <v>140</v>
      </c>
    </row>
    <row r="45" spans="1:28" x14ac:dyDescent="0.3">
      <c r="A45" s="9" t="s">
        <v>89</v>
      </c>
      <c r="B45">
        <v>6</v>
      </c>
      <c r="C45" s="4" t="s">
        <v>98</v>
      </c>
      <c r="D45" s="5" t="s">
        <v>43</v>
      </c>
      <c r="E45" s="4">
        <v>300</v>
      </c>
      <c r="F45" s="8">
        <v>150</v>
      </c>
      <c r="G45" s="5">
        <v>300</v>
      </c>
      <c r="H45" s="6">
        <v>2</v>
      </c>
      <c r="J45" s="21">
        <v>150</v>
      </c>
      <c r="K45" s="21">
        <f t="shared" si="0"/>
        <v>210</v>
      </c>
      <c r="L45" s="21">
        <v>420</v>
      </c>
      <c r="N45" s="3"/>
      <c r="P45" s="9" t="s">
        <v>89</v>
      </c>
      <c r="Q45" s="4" t="s">
        <v>98</v>
      </c>
      <c r="R45" s="4">
        <v>140</v>
      </c>
      <c r="S45" s="4" t="s">
        <v>98</v>
      </c>
      <c r="T45" s="4">
        <v>140</v>
      </c>
      <c r="U45" s="4" t="s">
        <v>98</v>
      </c>
      <c r="V45" s="4">
        <v>140</v>
      </c>
      <c r="W45" s="5" t="s">
        <v>43</v>
      </c>
      <c r="X45" s="5">
        <v>140</v>
      </c>
      <c r="Y45" s="6" t="s">
        <v>40</v>
      </c>
      <c r="Z45" s="6">
        <v>0</v>
      </c>
      <c r="AA45" t="s">
        <v>40</v>
      </c>
      <c r="AB45">
        <v>0</v>
      </c>
    </row>
    <row r="46" spans="1:28" x14ac:dyDescent="0.3">
      <c r="A46" s="9" t="s">
        <v>90</v>
      </c>
      <c r="B46">
        <v>5</v>
      </c>
      <c r="C46" s="4" t="s">
        <v>100</v>
      </c>
      <c r="D46" s="5" t="s">
        <v>73</v>
      </c>
      <c r="E46" s="4">
        <v>300</v>
      </c>
      <c r="F46" s="8">
        <v>160</v>
      </c>
      <c r="G46" s="5">
        <v>600</v>
      </c>
      <c r="H46" s="6">
        <v>2</v>
      </c>
      <c r="J46" s="21">
        <v>140</v>
      </c>
      <c r="K46" s="21">
        <f t="shared" si="0"/>
        <v>140</v>
      </c>
      <c r="L46" s="21">
        <v>280</v>
      </c>
      <c r="N46" s="3"/>
      <c r="P46" s="9" t="s">
        <v>90</v>
      </c>
      <c r="Q46" s="4" t="s">
        <v>100</v>
      </c>
      <c r="R46" s="4">
        <v>140</v>
      </c>
      <c r="S46" s="4" t="s">
        <v>100</v>
      </c>
      <c r="T46" s="4">
        <v>140</v>
      </c>
      <c r="U46" s="5" t="s">
        <v>73</v>
      </c>
      <c r="V46" s="5">
        <v>140</v>
      </c>
      <c r="W46" s="5" t="s">
        <v>73</v>
      </c>
      <c r="X46" s="5">
        <v>140</v>
      </c>
      <c r="Y46" s="6" t="s">
        <v>40</v>
      </c>
      <c r="Z46" s="6">
        <v>0</v>
      </c>
      <c r="AA46" s="16" t="s">
        <v>41</v>
      </c>
      <c r="AB46" s="17">
        <v>0</v>
      </c>
    </row>
    <row r="47" spans="1:28" s="6" customFormat="1" x14ac:dyDescent="0.3">
      <c r="I47" s="20"/>
      <c r="J47"/>
      <c r="K47"/>
      <c r="N47" s="10"/>
      <c r="O47" s="10"/>
    </row>
    <row r="48" spans="1:28" x14ac:dyDescent="0.3">
      <c r="A48" s="9" t="s">
        <v>101</v>
      </c>
      <c r="B48" s="6">
        <v>4</v>
      </c>
      <c r="C48" s="4" t="s">
        <v>115</v>
      </c>
      <c r="D48" s="5" t="s">
        <v>41</v>
      </c>
      <c r="E48" s="4">
        <v>1000</v>
      </c>
      <c r="F48" s="8">
        <v>180</v>
      </c>
      <c r="G48" s="5">
        <v>0</v>
      </c>
      <c r="H48" s="6">
        <v>2</v>
      </c>
      <c r="J48" s="22">
        <v>820</v>
      </c>
      <c r="K48" s="22">
        <f t="shared" si="0"/>
        <v>280</v>
      </c>
      <c r="L48" s="22">
        <v>560</v>
      </c>
      <c r="N48" s="3"/>
      <c r="P48" s="9" t="s">
        <v>101</v>
      </c>
      <c r="Q48" s="4" t="s">
        <v>115</v>
      </c>
      <c r="R48" s="4">
        <v>140</v>
      </c>
      <c r="S48" s="4" t="s">
        <v>115</v>
      </c>
      <c r="T48" s="4">
        <v>140</v>
      </c>
      <c r="U48" s="4" t="s">
        <v>115</v>
      </c>
      <c r="V48" s="4">
        <v>140</v>
      </c>
      <c r="W48" s="4" t="s">
        <v>115</v>
      </c>
      <c r="X48" s="4">
        <v>140</v>
      </c>
      <c r="Y48" s="16" t="s">
        <v>41</v>
      </c>
      <c r="Z48" s="17">
        <v>0</v>
      </c>
      <c r="AA48" s="16" t="s">
        <v>41</v>
      </c>
      <c r="AB48" s="17">
        <v>0</v>
      </c>
    </row>
    <row r="49" spans="1:28" x14ac:dyDescent="0.3">
      <c r="A49" s="9" t="s">
        <v>64</v>
      </c>
      <c r="B49" s="6">
        <v>6</v>
      </c>
      <c r="C49" s="4" t="s">
        <v>116</v>
      </c>
      <c r="D49" s="5" t="s">
        <v>116</v>
      </c>
      <c r="E49" s="4">
        <v>300</v>
      </c>
      <c r="F49" s="8">
        <v>115</v>
      </c>
      <c r="G49" s="5">
        <v>300</v>
      </c>
      <c r="H49">
        <v>2</v>
      </c>
      <c r="J49" s="21">
        <v>185</v>
      </c>
      <c r="K49" s="21">
        <f t="shared" si="0"/>
        <v>350</v>
      </c>
      <c r="L49" s="21">
        <v>700</v>
      </c>
      <c r="N49" s="3"/>
      <c r="P49" s="9" t="s">
        <v>64</v>
      </c>
      <c r="Q49" s="4" t="s">
        <v>116</v>
      </c>
      <c r="R49" s="4">
        <v>140</v>
      </c>
      <c r="S49" s="4" t="s">
        <v>116</v>
      </c>
      <c r="T49" s="4">
        <v>140</v>
      </c>
      <c r="U49" s="4" t="s">
        <v>116</v>
      </c>
      <c r="V49" s="4">
        <v>140</v>
      </c>
      <c r="W49" s="4" t="s">
        <v>116</v>
      </c>
      <c r="X49" s="4">
        <v>140</v>
      </c>
      <c r="Y49" s="4" t="s">
        <v>116</v>
      </c>
      <c r="Z49" s="4">
        <v>140</v>
      </c>
      <c r="AA49" s="6" t="s">
        <v>40</v>
      </c>
      <c r="AB49" s="6">
        <v>0</v>
      </c>
    </row>
    <row r="50" spans="1:28" x14ac:dyDescent="0.3">
      <c r="A50" s="9" t="s">
        <v>102</v>
      </c>
      <c r="B50" s="6">
        <v>4</v>
      </c>
      <c r="C50" s="4" t="s">
        <v>95</v>
      </c>
      <c r="D50" s="5" t="s">
        <v>41</v>
      </c>
      <c r="E50" s="4">
        <v>1100</v>
      </c>
      <c r="F50" s="8">
        <v>170</v>
      </c>
      <c r="G50" s="5">
        <v>0</v>
      </c>
      <c r="H50">
        <v>2</v>
      </c>
      <c r="J50" s="22">
        <v>930</v>
      </c>
      <c r="K50" s="22">
        <f t="shared" si="0"/>
        <v>280</v>
      </c>
      <c r="L50" s="22">
        <v>560</v>
      </c>
      <c r="N50" s="3"/>
      <c r="P50" s="9" t="s">
        <v>102</v>
      </c>
      <c r="Q50" s="4" t="s">
        <v>95</v>
      </c>
      <c r="R50" s="4">
        <v>140</v>
      </c>
      <c r="S50" s="4" t="s">
        <v>95</v>
      </c>
      <c r="T50" s="4">
        <v>140</v>
      </c>
      <c r="U50" s="4" t="s">
        <v>95</v>
      </c>
      <c r="V50" s="4">
        <v>140</v>
      </c>
      <c r="W50" s="4" t="s">
        <v>95</v>
      </c>
      <c r="X50" s="4">
        <v>140</v>
      </c>
      <c r="Y50" s="16" t="s">
        <v>41</v>
      </c>
      <c r="Z50" s="17">
        <v>0</v>
      </c>
      <c r="AA50" s="16" t="s">
        <v>41</v>
      </c>
      <c r="AB50" s="17">
        <v>0</v>
      </c>
    </row>
    <row r="51" spans="1:28" x14ac:dyDescent="0.3">
      <c r="A51" s="9" t="s">
        <v>103</v>
      </c>
      <c r="B51" s="6">
        <v>6</v>
      </c>
      <c r="C51" s="4" t="s">
        <v>72</v>
      </c>
      <c r="D51" s="5" t="s">
        <v>41</v>
      </c>
      <c r="E51" s="4">
        <v>1000</v>
      </c>
      <c r="F51" s="8">
        <v>165</v>
      </c>
      <c r="G51" s="5">
        <v>0</v>
      </c>
      <c r="H51">
        <v>1</v>
      </c>
      <c r="J51" s="24">
        <v>835</v>
      </c>
      <c r="K51" s="24">
        <f t="shared" si="0"/>
        <v>140</v>
      </c>
      <c r="L51" s="24">
        <v>280</v>
      </c>
      <c r="N51" s="2">
        <v>1</v>
      </c>
      <c r="P51" s="9" t="s">
        <v>103</v>
      </c>
      <c r="Q51" s="4" t="s">
        <v>72</v>
      </c>
      <c r="R51" s="4">
        <v>140</v>
      </c>
      <c r="S51" s="4" t="s">
        <v>72</v>
      </c>
      <c r="T51" s="4">
        <v>140</v>
      </c>
      <c r="U51" s="6" t="s">
        <v>40</v>
      </c>
      <c r="V51" s="6">
        <v>0</v>
      </c>
      <c r="W51" s="6" t="s">
        <v>40</v>
      </c>
      <c r="X51" s="6">
        <v>0</v>
      </c>
      <c r="Y51" s="6" t="s">
        <v>40</v>
      </c>
      <c r="Z51" s="6">
        <v>0</v>
      </c>
      <c r="AA51" s="6" t="s">
        <v>40</v>
      </c>
      <c r="AB51" s="6">
        <v>0</v>
      </c>
    </row>
    <row r="52" spans="1:28" x14ac:dyDescent="0.3">
      <c r="A52" s="9" t="s">
        <v>104</v>
      </c>
      <c r="B52" s="6">
        <v>4</v>
      </c>
      <c r="C52" s="4" t="s">
        <v>72</v>
      </c>
      <c r="D52" s="5" t="s">
        <v>92</v>
      </c>
      <c r="E52" s="4">
        <v>300</v>
      </c>
      <c r="F52" s="8">
        <v>125</v>
      </c>
      <c r="G52" s="5">
        <v>300</v>
      </c>
      <c r="H52">
        <v>1</v>
      </c>
      <c r="J52" s="21">
        <v>175</v>
      </c>
      <c r="K52" s="21">
        <f t="shared" si="0"/>
        <v>280</v>
      </c>
      <c r="L52" s="21">
        <v>560</v>
      </c>
      <c r="N52" s="3"/>
      <c r="P52" s="9" t="s">
        <v>104</v>
      </c>
      <c r="Q52" s="4" t="s">
        <v>72</v>
      </c>
      <c r="R52" s="4">
        <v>140</v>
      </c>
      <c r="S52" s="4" t="s">
        <v>72</v>
      </c>
      <c r="T52" s="4">
        <v>140</v>
      </c>
      <c r="U52" s="4" t="s">
        <v>72</v>
      </c>
      <c r="V52" s="4">
        <v>140</v>
      </c>
      <c r="W52" s="4" t="s">
        <v>92</v>
      </c>
      <c r="X52" s="4">
        <v>140</v>
      </c>
      <c r="Y52" s="16" t="s">
        <v>41</v>
      </c>
      <c r="Z52" s="17">
        <v>0</v>
      </c>
      <c r="AA52" s="16" t="s">
        <v>41</v>
      </c>
      <c r="AB52" s="17">
        <v>0</v>
      </c>
    </row>
    <row r="53" spans="1:28" x14ac:dyDescent="0.3">
      <c r="A53" s="9" t="s">
        <v>105</v>
      </c>
      <c r="B53" s="6">
        <v>6</v>
      </c>
      <c r="C53" s="4" t="s">
        <v>72</v>
      </c>
      <c r="D53" s="5" t="s">
        <v>41</v>
      </c>
      <c r="E53" s="4">
        <v>1000</v>
      </c>
      <c r="F53" s="8">
        <v>160</v>
      </c>
      <c r="G53" s="5">
        <v>0</v>
      </c>
      <c r="H53">
        <v>1</v>
      </c>
      <c r="J53" s="24">
        <v>835</v>
      </c>
      <c r="K53" s="24">
        <f t="shared" si="0"/>
        <v>140</v>
      </c>
      <c r="L53" s="24">
        <v>280</v>
      </c>
      <c r="N53" s="2">
        <v>1</v>
      </c>
      <c r="P53" s="9" t="s">
        <v>105</v>
      </c>
      <c r="Q53" s="4" t="s">
        <v>72</v>
      </c>
      <c r="R53" s="4">
        <v>140</v>
      </c>
      <c r="S53" s="4" t="s">
        <v>72</v>
      </c>
      <c r="T53" s="4">
        <v>140</v>
      </c>
      <c r="U53" s="6" t="s">
        <v>40</v>
      </c>
      <c r="V53" s="6">
        <v>0</v>
      </c>
      <c r="W53" s="6" t="s">
        <v>40</v>
      </c>
      <c r="X53" s="6">
        <v>0</v>
      </c>
      <c r="Y53" s="6" t="s">
        <v>40</v>
      </c>
      <c r="Z53" s="6">
        <v>0</v>
      </c>
      <c r="AA53" s="6" t="s">
        <v>40</v>
      </c>
      <c r="AB53" s="6">
        <v>0</v>
      </c>
    </row>
    <row r="54" spans="1:28" x14ac:dyDescent="0.3">
      <c r="A54" s="9" t="s">
        <v>106</v>
      </c>
      <c r="B54" s="6">
        <v>4</v>
      </c>
      <c r="C54" s="4" t="s">
        <v>72</v>
      </c>
      <c r="D54" s="5" t="s">
        <v>41</v>
      </c>
      <c r="E54" s="4">
        <v>1200</v>
      </c>
      <c r="F54" s="8">
        <v>165</v>
      </c>
      <c r="G54" s="5">
        <v>0</v>
      </c>
      <c r="H54">
        <v>1</v>
      </c>
      <c r="J54" s="22">
        <v>1035</v>
      </c>
      <c r="K54" s="22">
        <f t="shared" si="0"/>
        <v>280</v>
      </c>
      <c r="L54" s="22">
        <v>560</v>
      </c>
      <c r="N54" s="3"/>
      <c r="P54" s="9" t="s">
        <v>106</v>
      </c>
      <c r="Q54" s="4" t="s">
        <v>72</v>
      </c>
      <c r="R54" s="4">
        <v>140</v>
      </c>
      <c r="S54" s="4" t="s">
        <v>72</v>
      </c>
      <c r="T54" s="4">
        <v>140</v>
      </c>
      <c r="U54" s="4" t="s">
        <v>72</v>
      </c>
      <c r="V54" s="4">
        <v>140</v>
      </c>
      <c r="W54" s="4" t="s">
        <v>72</v>
      </c>
      <c r="X54" s="4">
        <v>140</v>
      </c>
      <c r="Y54" s="16" t="s">
        <v>41</v>
      </c>
      <c r="Z54" s="17">
        <v>0</v>
      </c>
      <c r="AA54" s="16" t="s">
        <v>41</v>
      </c>
      <c r="AB54" s="17">
        <v>0</v>
      </c>
    </row>
    <row r="55" spans="1:28" x14ac:dyDescent="0.3">
      <c r="A55" s="9" t="s">
        <v>107</v>
      </c>
      <c r="B55" s="6">
        <v>6</v>
      </c>
      <c r="C55" s="4" t="s">
        <v>72</v>
      </c>
      <c r="D55" s="5" t="s">
        <v>41</v>
      </c>
      <c r="E55" s="4">
        <v>1100</v>
      </c>
      <c r="F55" s="8">
        <v>170</v>
      </c>
      <c r="G55" s="5">
        <v>0</v>
      </c>
      <c r="H55">
        <v>1</v>
      </c>
      <c r="J55" s="24">
        <v>930</v>
      </c>
      <c r="K55" s="24">
        <f t="shared" si="0"/>
        <v>140</v>
      </c>
      <c r="L55" s="24">
        <v>280</v>
      </c>
      <c r="N55" s="2">
        <v>1</v>
      </c>
      <c r="P55" s="9" t="s">
        <v>107</v>
      </c>
      <c r="Q55" s="4" t="s">
        <v>72</v>
      </c>
      <c r="R55" s="4">
        <v>140</v>
      </c>
      <c r="S55" s="4" t="s">
        <v>72</v>
      </c>
      <c r="T55" s="4">
        <v>140</v>
      </c>
      <c r="U55" s="6" t="s">
        <v>40</v>
      </c>
      <c r="V55" s="6">
        <v>0</v>
      </c>
      <c r="W55" s="6" t="s">
        <v>40</v>
      </c>
      <c r="X55" s="6">
        <v>0</v>
      </c>
      <c r="Y55" s="6" t="s">
        <v>40</v>
      </c>
      <c r="Z55" s="6">
        <v>0</v>
      </c>
      <c r="AA55" s="6" t="s">
        <v>40</v>
      </c>
      <c r="AB55" s="6">
        <v>0</v>
      </c>
    </row>
    <row r="56" spans="1:28" x14ac:dyDescent="0.3">
      <c r="A56" s="9" t="s">
        <v>108</v>
      </c>
      <c r="B56" s="6">
        <v>4</v>
      </c>
      <c r="C56" s="4" t="s">
        <v>117</v>
      </c>
      <c r="D56" s="5" t="s">
        <v>69</v>
      </c>
      <c r="E56" s="4">
        <v>300</v>
      </c>
      <c r="F56" s="8">
        <v>110</v>
      </c>
      <c r="G56" s="5">
        <v>300</v>
      </c>
      <c r="H56">
        <v>2</v>
      </c>
      <c r="J56" s="21">
        <v>190</v>
      </c>
      <c r="K56" s="21">
        <f t="shared" si="0"/>
        <v>210</v>
      </c>
      <c r="L56" s="21">
        <v>420</v>
      </c>
      <c r="N56" s="3"/>
      <c r="P56" s="9" t="s">
        <v>108</v>
      </c>
      <c r="Q56" s="4" t="s">
        <v>117</v>
      </c>
      <c r="R56" s="4">
        <v>140</v>
      </c>
      <c r="S56" s="4" t="s">
        <v>117</v>
      </c>
      <c r="T56" s="4">
        <v>140</v>
      </c>
      <c r="U56" s="4" t="s">
        <v>117</v>
      </c>
      <c r="V56" s="4">
        <v>140</v>
      </c>
      <c r="W56" s="5" t="s">
        <v>69</v>
      </c>
      <c r="X56" s="5">
        <v>140</v>
      </c>
      <c r="Y56" s="16" t="s">
        <v>41</v>
      </c>
      <c r="Z56" s="17">
        <v>0</v>
      </c>
      <c r="AA56" s="16" t="s">
        <v>41</v>
      </c>
      <c r="AB56" s="17">
        <v>0</v>
      </c>
    </row>
    <row r="57" spans="1:28" x14ac:dyDescent="0.3">
      <c r="A57" s="9" t="s">
        <v>109</v>
      </c>
      <c r="B57" s="6">
        <v>6</v>
      </c>
      <c r="C57" s="4" t="s">
        <v>95</v>
      </c>
      <c r="D57" s="5" t="s">
        <v>41</v>
      </c>
      <c r="E57" s="4">
        <v>1000</v>
      </c>
      <c r="F57" s="8">
        <v>160</v>
      </c>
      <c r="G57" s="5">
        <v>0</v>
      </c>
      <c r="H57">
        <v>2</v>
      </c>
      <c r="J57" s="22">
        <v>840</v>
      </c>
      <c r="K57" s="22">
        <f t="shared" si="0"/>
        <v>280</v>
      </c>
      <c r="L57" s="22">
        <v>560</v>
      </c>
      <c r="N57" s="7">
        <v>2</v>
      </c>
      <c r="P57" s="9" t="s">
        <v>109</v>
      </c>
      <c r="Q57" s="4" t="s">
        <v>95</v>
      </c>
      <c r="R57" s="4">
        <v>140</v>
      </c>
      <c r="S57" s="4" t="s">
        <v>95</v>
      </c>
      <c r="T57" s="4">
        <v>140</v>
      </c>
      <c r="U57" s="4" t="s">
        <v>95</v>
      </c>
      <c r="V57" s="4">
        <v>140</v>
      </c>
      <c r="W57" s="4" t="s">
        <v>95</v>
      </c>
      <c r="X57" s="4">
        <v>140</v>
      </c>
      <c r="Y57" s="6" t="s">
        <v>40</v>
      </c>
      <c r="Z57" s="6">
        <v>0</v>
      </c>
      <c r="AA57" s="6" t="s">
        <v>40</v>
      </c>
      <c r="AB57" s="6">
        <v>0</v>
      </c>
    </row>
    <row r="58" spans="1:28" x14ac:dyDescent="0.3">
      <c r="A58" s="9" t="s">
        <v>110</v>
      </c>
      <c r="B58" s="6">
        <v>4</v>
      </c>
      <c r="C58" s="4" t="s">
        <v>72</v>
      </c>
      <c r="D58" s="5" t="s">
        <v>41</v>
      </c>
      <c r="E58" s="4">
        <v>1000</v>
      </c>
      <c r="F58" s="8">
        <v>155</v>
      </c>
      <c r="G58" s="5">
        <v>0</v>
      </c>
      <c r="H58">
        <v>1</v>
      </c>
      <c r="J58" s="24">
        <v>835</v>
      </c>
      <c r="K58" s="24">
        <f t="shared" si="0"/>
        <v>140</v>
      </c>
      <c r="L58" s="24">
        <v>280</v>
      </c>
      <c r="N58" s="2">
        <v>1</v>
      </c>
      <c r="P58" s="9" t="s">
        <v>110</v>
      </c>
      <c r="Q58" s="4" t="s">
        <v>72</v>
      </c>
      <c r="R58" s="4">
        <v>140</v>
      </c>
      <c r="S58" s="4" t="s">
        <v>72</v>
      </c>
      <c r="T58" s="4">
        <v>140</v>
      </c>
      <c r="U58" s="6" t="s">
        <v>40</v>
      </c>
      <c r="V58" s="6">
        <v>0</v>
      </c>
      <c r="W58" s="6" t="s">
        <v>40</v>
      </c>
      <c r="X58" s="6">
        <v>0</v>
      </c>
      <c r="Y58" s="16" t="s">
        <v>41</v>
      </c>
      <c r="Z58" s="17">
        <v>0</v>
      </c>
      <c r="AA58" s="16" t="s">
        <v>41</v>
      </c>
      <c r="AB58" s="17">
        <v>0</v>
      </c>
    </row>
    <row r="59" spans="1:28" x14ac:dyDescent="0.3">
      <c r="A59" s="9" t="s">
        <v>111</v>
      </c>
      <c r="B59" s="6">
        <v>4</v>
      </c>
      <c r="C59" s="4" t="s">
        <v>72</v>
      </c>
      <c r="D59" s="5" t="s">
        <v>41</v>
      </c>
      <c r="E59" s="4">
        <v>1000</v>
      </c>
      <c r="F59" s="8">
        <v>160</v>
      </c>
      <c r="G59" s="5">
        <v>0</v>
      </c>
      <c r="H59">
        <v>1</v>
      </c>
      <c r="J59" s="24">
        <v>840</v>
      </c>
      <c r="K59" s="24">
        <f t="shared" si="0"/>
        <v>140</v>
      </c>
      <c r="L59" s="24">
        <v>280</v>
      </c>
      <c r="N59" s="2">
        <v>1</v>
      </c>
      <c r="P59" s="9" t="s">
        <v>111</v>
      </c>
      <c r="Q59" s="4" t="s">
        <v>72</v>
      </c>
      <c r="R59" s="4">
        <v>140</v>
      </c>
      <c r="S59" s="4" t="s">
        <v>72</v>
      </c>
      <c r="T59" s="4">
        <v>140</v>
      </c>
      <c r="U59" s="6" t="s">
        <v>40</v>
      </c>
      <c r="V59" s="6">
        <v>0</v>
      </c>
      <c r="W59" s="6" t="s">
        <v>40</v>
      </c>
      <c r="X59" s="6">
        <v>0</v>
      </c>
      <c r="Y59" s="16" t="s">
        <v>41</v>
      </c>
      <c r="Z59" s="17">
        <v>0</v>
      </c>
      <c r="AA59" s="16" t="s">
        <v>41</v>
      </c>
      <c r="AB59" s="17">
        <v>0</v>
      </c>
    </row>
    <row r="60" spans="1:28" x14ac:dyDescent="0.3">
      <c r="A60" s="9" t="s">
        <v>112</v>
      </c>
      <c r="B60" s="6">
        <v>4</v>
      </c>
      <c r="C60" s="4" t="s">
        <v>72</v>
      </c>
      <c r="D60" s="5" t="s">
        <v>41</v>
      </c>
      <c r="E60" s="4">
        <v>1200</v>
      </c>
      <c r="F60" s="8">
        <v>165</v>
      </c>
      <c r="G60" s="5">
        <v>0</v>
      </c>
      <c r="H60">
        <v>1</v>
      </c>
      <c r="J60" s="23">
        <v>1035</v>
      </c>
      <c r="K60" s="23">
        <f t="shared" si="0"/>
        <v>210</v>
      </c>
      <c r="L60" s="23">
        <v>420</v>
      </c>
      <c r="N60" s="7">
        <v>2</v>
      </c>
      <c r="P60" s="9" t="s">
        <v>112</v>
      </c>
      <c r="Q60" s="4" t="s">
        <v>72</v>
      </c>
      <c r="R60" s="4">
        <v>140</v>
      </c>
      <c r="S60" s="4" t="s">
        <v>72</v>
      </c>
      <c r="T60" s="4">
        <v>140</v>
      </c>
      <c r="U60" s="4" t="s">
        <v>72</v>
      </c>
      <c r="V60" s="4">
        <v>140</v>
      </c>
      <c r="W60" t="s">
        <v>40</v>
      </c>
      <c r="X60">
        <v>0</v>
      </c>
      <c r="Y60" s="16" t="s">
        <v>41</v>
      </c>
      <c r="Z60" s="17">
        <v>0</v>
      </c>
      <c r="AA60" s="16" t="s">
        <v>41</v>
      </c>
      <c r="AB60" s="17">
        <v>0</v>
      </c>
    </row>
    <row r="61" spans="1:28" x14ac:dyDescent="0.3">
      <c r="A61" s="9" t="s">
        <v>113</v>
      </c>
      <c r="B61" s="6">
        <v>4</v>
      </c>
      <c r="C61" s="4" t="s">
        <v>118</v>
      </c>
      <c r="D61" s="5" t="s">
        <v>41</v>
      </c>
      <c r="E61" s="4">
        <v>1250</v>
      </c>
      <c r="F61" s="8">
        <v>170</v>
      </c>
      <c r="G61" s="5">
        <v>0</v>
      </c>
      <c r="H61">
        <v>2</v>
      </c>
      <c r="J61" s="23">
        <v>1080</v>
      </c>
      <c r="K61" s="23">
        <f t="shared" si="0"/>
        <v>210</v>
      </c>
      <c r="L61" s="23">
        <v>420</v>
      </c>
      <c r="N61" s="7">
        <v>2</v>
      </c>
      <c r="P61" s="9" t="s">
        <v>113</v>
      </c>
      <c r="Q61" s="4" t="s">
        <v>118</v>
      </c>
      <c r="R61" s="4">
        <v>140</v>
      </c>
      <c r="S61" s="4" t="s">
        <v>118</v>
      </c>
      <c r="T61" s="4">
        <v>140</v>
      </c>
      <c r="U61" s="4" t="s">
        <v>118</v>
      </c>
      <c r="V61" s="4">
        <v>140</v>
      </c>
      <c r="W61" t="s">
        <v>40</v>
      </c>
      <c r="X61">
        <v>0</v>
      </c>
      <c r="Y61" s="16" t="s">
        <v>41</v>
      </c>
      <c r="Z61" s="17">
        <v>0</v>
      </c>
      <c r="AA61" s="16" t="s">
        <v>41</v>
      </c>
      <c r="AB61" s="17">
        <v>0</v>
      </c>
    </row>
    <row r="62" spans="1:28" x14ac:dyDescent="0.3">
      <c r="A62" s="9" t="s">
        <v>114</v>
      </c>
      <c r="B62" s="6">
        <v>4</v>
      </c>
      <c r="C62" s="4" t="s">
        <v>119</v>
      </c>
      <c r="D62" s="5" t="s">
        <v>72</v>
      </c>
      <c r="E62" s="4">
        <v>300</v>
      </c>
      <c r="F62" s="8">
        <v>150</v>
      </c>
      <c r="G62" s="5">
        <v>300</v>
      </c>
      <c r="H62">
        <v>1</v>
      </c>
      <c r="J62" s="24">
        <v>150</v>
      </c>
      <c r="K62" s="24">
        <f t="shared" si="0"/>
        <v>140</v>
      </c>
      <c r="L62" s="24">
        <v>280</v>
      </c>
      <c r="N62" s="2">
        <v>1</v>
      </c>
      <c r="P62" s="9" t="s">
        <v>114</v>
      </c>
      <c r="Q62" s="4" t="s">
        <v>119</v>
      </c>
      <c r="R62" s="4">
        <v>140</v>
      </c>
      <c r="S62" s="4" t="s">
        <v>119</v>
      </c>
      <c r="T62" s="4">
        <v>140</v>
      </c>
      <c r="U62" t="s">
        <v>40</v>
      </c>
      <c r="V62">
        <v>0</v>
      </c>
      <c r="W62" s="5" t="s">
        <v>72</v>
      </c>
      <c r="X62" s="5">
        <v>140</v>
      </c>
      <c r="Y62" s="16" t="s">
        <v>41</v>
      </c>
      <c r="Z62" s="17">
        <v>0</v>
      </c>
      <c r="AA62" s="16" t="s">
        <v>41</v>
      </c>
      <c r="AB62" s="17">
        <v>0</v>
      </c>
    </row>
    <row r="63" spans="1:28" x14ac:dyDescent="0.3">
      <c r="A63" s="6">
        <f>COUNTA(A2:A62)</f>
        <v>57</v>
      </c>
      <c r="B63" s="6"/>
      <c r="C63" s="6"/>
      <c r="D63" s="6"/>
      <c r="E63" s="6"/>
      <c r="F63" s="6"/>
      <c r="G63" s="6"/>
      <c r="H63" s="6"/>
      <c r="L63" s="6"/>
      <c r="M63" s="6"/>
      <c r="N63" s="10"/>
      <c r="P63" s="6"/>
      <c r="Q63" s="6"/>
    </row>
    <row r="64" spans="1:28" x14ac:dyDescent="0.3">
      <c r="A64" s="6"/>
      <c r="B64" s="6"/>
      <c r="C64" s="18" t="s">
        <v>124</v>
      </c>
      <c r="D64" s="18"/>
      <c r="E64" s="15"/>
      <c r="F64" s="15"/>
      <c r="G64" s="15"/>
      <c r="H64" s="6"/>
      <c r="L64" s="6"/>
      <c r="M64" s="6"/>
      <c r="N64" s="10"/>
      <c r="P64" s="6"/>
      <c r="Q64" s="6"/>
    </row>
    <row r="65" spans="1:17" x14ac:dyDescent="0.3">
      <c r="A65" s="6"/>
      <c r="B65" s="6"/>
      <c r="C65" s="18" t="s">
        <v>125</v>
      </c>
      <c r="D65" s="18"/>
      <c r="E65" s="15" t="s">
        <v>120</v>
      </c>
      <c r="F65" s="18" t="s">
        <v>121</v>
      </c>
      <c r="G65" s="18"/>
      <c r="H65" s="6"/>
      <c r="L65" s="6"/>
      <c r="M65" s="6"/>
      <c r="N65" s="10"/>
      <c r="P65" s="6"/>
      <c r="Q65" s="6"/>
    </row>
    <row r="66" spans="1:17" x14ac:dyDescent="0.3">
      <c r="A66" s="6"/>
      <c r="B66" s="6"/>
      <c r="C66" s="18" t="s">
        <v>122</v>
      </c>
      <c r="D66" s="18"/>
      <c r="E66" s="18"/>
      <c r="F66" s="18" t="s">
        <v>123</v>
      </c>
      <c r="G66" s="18"/>
      <c r="H66" s="6"/>
      <c r="L66" s="6"/>
      <c r="M66" s="6"/>
      <c r="N66" s="10"/>
      <c r="P66" s="6"/>
      <c r="Q66" s="6"/>
    </row>
    <row r="67" spans="1:17" x14ac:dyDescent="0.3">
      <c r="A67" s="6"/>
      <c r="B67" s="6"/>
      <c r="C67" s="6"/>
      <c r="D67" s="6"/>
      <c r="E67" s="6"/>
      <c r="F67" s="6"/>
      <c r="G67" s="6"/>
      <c r="H67" s="6"/>
      <c r="L67" s="6"/>
      <c r="M67" s="6"/>
      <c r="N67" s="10"/>
      <c r="P67" s="6"/>
      <c r="Q67" s="6"/>
    </row>
    <row r="68" spans="1:17" x14ac:dyDescent="0.3">
      <c r="A68" s="6"/>
      <c r="B68" s="6"/>
      <c r="C68" s="6"/>
      <c r="D68" s="6"/>
      <c r="E68" s="6"/>
      <c r="F68" s="6"/>
      <c r="G68" s="6"/>
      <c r="H68" s="6"/>
      <c r="L68" s="6"/>
      <c r="M68" s="6"/>
      <c r="N68" s="10"/>
      <c r="P68" s="6"/>
      <c r="Q68" s="6"/>
    </row>
    <row r="69" spans="1:17" x14ac:dyDescent="0.3">
      <c r="A69" s="6"/>
      <c r="B69" s="6"/>
      <c r="C69" s="6"/>
      <c r="D69" s="6"/>
      <c r="E69" s="6"/>
      <c r="F69" s="6"/>
      <c r="G69" s="6"/>
      <c r="H69" s="6"/>
      <c r="L69" s="6"/>
      <c r="M69" s="6"/>
      <c r="N69" s="10"/>
      <c r="P69" s="6"/>
      <c r="Q69" s="6"/>
    </row>
    <row r="70" spans="1:17" x14ac:dyDescent="0.3">
      <c r="A70" s="6"/>
      <c r="B70" s="6"/>
      <c r="C70" s="6"/>
      <c r="D70" s="6"/>
      <c r="E70" s="6"/>
      <c r="F70" s="6"/>
      <c r="G70" s="6"/>
      <c r="H70" s="6"/>
      <c r="K70" s="6"/>
      <c r="L70" s="6"/>
      <c r="M70" s="6"/>
      <c r="N70" s="10"/>
      <c r="P70" s="6"/>
      <c r="Q70" s="6"/>
    </row>
    <row r="71" spans="1:17" x14ac:dyDescent="0.3">
      <c r="A71" s="6"/>
      <c r="B71" s="6"/>
      <c r="C71" s="6"/>
      <c r="D71" s="6"/>
      <c r="E71" s="6"/>
      <c r="F71" s="6"/>
      <c r="G71" s="6"/>
      <c r="H71" s="6"/>
      <c r="K71" s="6"/>
      <c r="L71" s="6"/>
      <c r="M71" s="6"/>
      <c r="N71" s="10"/>
      <c r="P71" s="6"/>
      <c r="Q71" s="6"/>
    </row>
    <row r="72" spans="1:17" x14ac:dyDescent="0.3">
      <c r="A72" s="6"/>
      <c r="B72" s="6"/>
      <c r="C72" s="6"/>
      <c r="D72" s="6"/>
      <c r="E72" s="6"/>
      <c r="F72" s="6"/>
      <c r="G72" s="6"/>
      <c r="H72" s="6"/>
      <c r="K72" s="6"/>
      <c r="L72" s="6"/>
      <c r="M72" s="6"/>
      <c r="N72" s="10"/>
      <c r="P72" s="6"/>
      <c r="Q72" s="6"/>
    </row>
    <row r="73" spans="1:17" x14ac:dyDescent="0.3">
      <c r="A73" s="6"/>
      <c r="B73" s="6"/>
      <c r="C73" s="6"/>
      <c r="D73" s="6"/>
      <c r="E73" s="6"/>
      <c r="F73" s="6"/>
      <c r="G73" s="6"/>
      <c r="H73" s="6"/>
      <c r="K73" s="6"/>
      <c r="L73" s="6"/>
      <c r="M73" s="6"/>
      <c r="N73" s="10"/>
      <c r="P73" s="6"/>
      <c r="Q73" s="6"/>
    </row>
    <row r="74" spans="1:17" x14ac:dyDescent="0.3">
      <c r="A74" s="6"/>
      <c r="B74" s="6"/>
      <c r="C74" s="6"/>
      <c r="D74" s="6"/>
      <c r="E74" s="6"/>
      <c r="F74" s="6"/>
      <c r="G74" s="6"/>
      <c r="H74" s="6"/>
      <c r="K74" s="6"/>
      <c r="L74" s="6"/>
      <c r="M74" s="6"/>
      <c r="N74" s="10"/>
      <c r="P74" s="6"/>
      <c r="Q74" s="6"/>
    </row>
    <row r="75" spans="1:17" x14ac:dyDescent="0.3">
      <c r="A75" s="6"/>
      <c r="B75" s="6"/>
      <c r="C75" s="6"/>
      <c r="D75" s="6"/>
      <c r="E75" s="6"/>
      <c r="F75" s="6"/>
      <c r="G75" s="6"/>
      <c r="H75" s="6"/>
      <c r="J75" s="6"/>
      <c r="K75" s="6"/>
      <c r="L75" s="6"/>
      <c r="M75" s="6"/>
      <c r="N75" s="10"/>
      <c r="P75" s="6"/>
      <c r="Q75" s="6"/>
    </row>
    <row r="76" spans="1:17" x14ac:dyDescent="0.3">
      <c r="A76" s="6"/>
      <c r="B76" s="6"/>
      <c r="C76" s="6"/>
      <c r="D76" s="6"/>
      <c r="E76" s="6"/>
      <c r="F76" s="6"/>
      <c r="G76" s="6"/>
      <c r="H76" s="6"/>
      <c r="J76" s="6"/>
      <c r="K76" s="6"/>
      <c r="L76" s="6"/>
      <c r="M76" s="6"/>
      <c r="N76" s="10"/>
      <c r="P76" s="6"/>
      <c r="Q76" s="6"/>
    </row>
    <row r="77" spans="1:17" x14ac:dyDescent="0.3">
      <c r="A77" s="6"/>
      <c r="B77" s="6"/>
      <c r="C77" s="6"/>
      <c r="D77" s="6"/>
      <c r="E77" s="6"/>
      <c r="F77" s="6"/>
      <c r="G77" s="6"/>
      <c r="H77" s="6"/>
      <c r="J77" s="6"/>
      <c r="K77" s="6"/>
      <c r="L77" s="6"/>
      <c r="M77" s="6"/>
      <c r="N77" s="10"/>
      <c r="P77" s="6"/>
      <c r="Q77" s="6"/>
    </row>
    <row r="78" spans="1:17" x14ac:dyDescent="0.3">
      <c r="A78" s="6"/>
      <c r="B78" s="6"/>
      <c r="C78" s="6"/>
      <c r="D78" s="6"/>
      <c r="E78" s="6"/>
      <c r="F78" s="6"/>
      <c r="G78" s="6"/>
      <c r="H78" s="6"/>
      <c r="J78" s="6"/>
      <c r="K78" s="6"/>
      <c r="L78" s="6"/>
      <c r="M78" s="6"/>
      <c r="N78" s="10"/>
      <c r="P78" s="6"/>
      <c r="Q78" s="6"/>
    </row>
    <row r="79" spans="1:17" x14ac:dyDescent="0.3">
      <c r="A79" s="6"/>
      <c r="B79" s="6"/>
      <c r="C79" s="6"/>
      <c r="D79" s="6"/>
      <c r="E79" s="6"/>
      <c r="F79" s="6"/>
      <c r="G79" s="6"/>
      <c r="H79" s="6"/>
      <c r="J79" s="6"/>
      <c r="K79" s="6"/>
      <c r="L79" s="6"/>
      <c r="M79" s="6"/>
      <c r="N79" s="10"/>
      <c r="P79" s="6"/>
      <c r="Q79" s="6"/>
    </row>
    <row r="80" spans="1:17" x14ac:dyDescent="0.3">
      <c r="A80" s="6"/>
      <c r="B80" s="6"/>
      <c r="C80" s="6"/>
      <c r="D80" s="6"/>
      <c r="E80" s="6"/>
      <c r="F80" s="6"/>
      <c r="G80" s="6"/>
      <c r="H80" s="6"/>
      <c r="J80" s="6"/>
      <c r="K80" s="6"/>
      <c r="L80" s="6"/>
      <c r="M80" s="6"/>
      <c r="N80" s="10"/>
      <c r="P80" s="6"/>
      <c r="Q80" s="6"/>
    </row>
    <row r="81" spans="1:17" x14ac:dyDescent="0.3">
      <c r="A81" s="6"/>
      <c r="B81" s="6"/>
      <c r="C81" s="6"/>
      <c r="D81" s="6"/>
      <c r="E81" s="6"/>
      <c r="F81" s="6"/>
      <c r="G81" s="6"/>
      <c r="H81" s="6"/>
      <c r="J81" s="6"/>
      <c r="K81" s="6"/>
      <c r="L81" s="6"/>
      <c r="M81" s="6"/>
      <c r="N81" s="10"/>
      <c r="P81" s="6"/>
      <c r="Q81" s="6"/>
    </row>
    <row r="82" spans="1:17" x14ac:dyDescent="0.3">
      <c r="A82" s="6"/>
      <c r="B82" s="6"/>
      <c r="C82" s="6"/>
      <c r="D82" s="6"/>
      <c r="E82" s="6"/>
      <c r="F82" s="6"/>
      <c r="G82" s="6"/>
      <c r="H82" s="6"/>
      <c r="J82" s="6"/>
      <c r="K82" s="6"/>
      <c r="L82" s="6"/>
      <c r="M82" s="6"/>
      <c r="N82" s="10"/>
      <c r="P82" s="6"/>
      <c r="Q82" s="6"/>
    </row>
    <row r="83" spans="1:17" x14ac:dyDescent="0.3">
      <c r="A83" s="6"/>
      <c r="B83" s="6"/>
      <c r="C83" s="6"/>
      <c r="D83" s="6"/>
      <c r="E83" s="6"/>
      <c r="F83" s="6"/>
      <c r="G83" s="6"/>
      <c r="H83" s="6"/>
      <c r="J83" s="6"/>
      <c r="K83" s="6"/>
      <c r="L83" s="6"/>
      <c r="M83" s="6"/>
      <c r="N83" s="10"/>
      <c r="P83" s="6"/>
      <c r="Q83" s="6"/>
    </row>
    <row r="84" spans="1:17" x14ac:dyDescent="0.3">
      <c r="A84" s="6"/>
      <c r="B84" s="6"/>
      <c r="C84" s="6"/>
      <c r="D84" s="6"/>
      <c r="E84" s="6"/>
      <c r="F84" s="6"/>
      <c r="G84" s="6"/>
      <c r="H84" s="6"/>
      <c r="J84" s="6"/>
      <c r="K84" s="6"/>
      <c r="L84" s="6"/>
      <c r="M84" s="6"/>
      <c r="N84" s="10"/>
      <c r="P84" s="6"/>
      <c r="Q84" s="6"/>
    </row>
    <row r="85" spans="1:17" x14ac:dyDescent="0.3">
      <c r="A85" s="6"/>
      <c r="B85" s="6"/>
      <c r="C85" s="6"/>
      <c r="D85" s="6"/>
      <c r="E85" s="6"/>
      <c r="F85" s="6"/>
      <c r="G85" s="6"/>
      <c r="H85" s="6"/>
      <c r="J85" s="6"/>
      <c r="K85" s="6"/>
      <c r="L85" s="6"/>
      <c r="M85" s="6"/>
      <c r="N85" s="10"/>
      <c r="P85" s="6"/>
      <c r="Q85" s="6"/>
    </row>
    <row r="86" spans="1:17" x14ac:dyDescent="0.3">
      <c r="A86" s="6"/>
      <c r="B86" s="6"/>
      <c r="C86" s="6"/>
      <c r="D86" s="6"/>
      <c r="E86" s="6"/>
      <c r="F86" s="6"/>
      <c r="G86" s="6"/>
      <c r="H86" s="6"/>
      <c r="J86" s="6"/>
      <c r="K86" s="6"/>
      <c r="L86" s="6"/>
      <c r="M86" s="6"/>
      <c r="N86" s="10"/>
      <c r="P86" s="6"/>
      <c r="Q86" s="6"/>
    </row>
    <row r="87" spans="1:17" x14ac:dyDescent="0.3">
      <c r="A87" s="6"/>
      <c r="B87" s="6"/>
      <c r="C87" s="6"/>
      <c r="D87" s="6"/>
      <c r="E87" s="6"/>
      <c r="F87" s="6"/>
      <c r="G87" s="6"/>
      <c r="H87" s="6"/>
      <c r="J87" s="6"/>
      <c r="K87" s="6"/>
      <c r="L87" s="6"/>
      <c r="M87" s="6"/>
      <c r="N87" s="10"/>
      <c r="P87" s="6"/>
      <c r="Q87" s="6"/>
    </row>
    <row r="88" spans="1:17" x14ac:dyDescent="0.3">
      <c r="A88" s="6"/>
      <c r="B88" s="6"/>
      <c r="C88" s="6"/>
      <c r="D88" s="6"/>
      <c r="E88" s="6"/>
      <c r="F88" s="6"/>
      <c r="G88" s="6"/>
      <c r="H88" s="6"/>
      <c r="J88" s="6"/>
      <c r="K88" s="6"/>
      <c r="L88" s="6"/>
      <c r="M88" s="6"/>
      <c r="N88" s="10"/>
      <c r="P88" s="6"/>
      <c r="Q88" s="6"/>
    </row>
    <row r="89" spans="1:17" x14ac:dyDescent="0.3">
      <c r="A89" s="6"/>
      <c r="B89" s="6"/>
      <c r="C89" s="6"/>
      <c r="D89" s="6"/>
      <c r="E89" s="6"/>
      <c r="F89" s="6"/>
      <c r="G89" s="6"/>
      <c r="H89" s="6"/>
      <c r="J89" s="6"/>
      <c r="K89" s="6"/>
      <c r="L89" s="6"/>
      <c r="M89" s="6"/>
      <c r="N89" s="10"/>
      <c r="P89" s="6"/>
      <c r="Q89" s="6"/>
    </row>
    <row r="90" spans="1:17" x14ac:dyDescent="0.3">
      <c r="A90" s="6"/>
      <c r="B90" s="6"/>
      <c r="C90" s="6"/>
      <c r="D90" s="6"/>
      <c r="E90" s="6"/>
      <c r="F90" s="6"/>
      <c r="G90" s="6"/>
      <c r="H90" s="6"/>
      <c r="J90" s="6"/>
      <c r="K90" s="6"/>
      <c r="L90" s="6"/>
      <c r="M90" s="6"/>
      <c r="N90" s="10"/>
      <c r="P90" s="6"/>
      <c r="Q90" s="6"/>
    </row>
    <row r="91" spans="1:17" x14ac:dyDescent="0.3">
      <c r="A91" s="6"/>
      <c r="B91" s="6"/>
      <c r="C91" s="6"/>
      <c r="D91" s="6"/>
      <c r="E91" s="6"/>
      <c r="F91" s="6"/>
      <c r="G91" s="6"/>
      <c r="H91" s="6"/>
      <c r="J91" s="6"/>
      <c r="K91" s="6"/>
      <c r="L91" s="6"/>
      <c r="M91" s="6"/>
      <c r="N91" s="10"/>
      <c r="P91" s="6"/>
      <c r="Q91" s="6"/>
    </row>
    <row r="92" spans="1:17" x14ac:dyDescent="0.3">
      <c r="A92" s="6"/>
      <c r="B92" s="6"/>
      <c r="C92" s="6"/>
      <c r="D92" s="6"/>
      <c r="E92" s="6"/>
      <c r="F92" s="6"/>
      <c r="G92" s="6"/>
      <c r="H92" s="6"/>
      <c r="J92" s="6"/>
      <c r="K92" s="6"/>
      <c r="L92" s="6"/>
      <c r="M92" s="6"/>
      <c r="N92" s="10"/>
      <c r="P92" s="6"/>
      <c r="Q92" s="6"/>
    </row>
    <row r="93" spans="1:17" x14ac:dyDescent="0.3">
      <c r="A93" s="6"/>
      <c r="B93" s="6"/>
      <c r="C93" s="6"/>
      <c r="D93" s="6"/>
      <c r="E93" s="6"/>
      <c r="F93" s="6"/>
      <c r="G93" s="6"/>
      <c r="H93" s="6"/>
      <c r="J93" s="6"/>
      <c r="K93" s="6"/>
      <c r="L93" s="6"/>
      <c r="M93" s="6"/>
      <c r="N93" s="10"/>
      <c r="P93" s="6"/>
      <c r="Q93" s="6"/>
    </row>
    <row r="94" spans="1:17" x14ac:dyDescent="0.3">
      <c r="A94" s="6"/>
      <c r="B94" s="6"/>
      <c r="C94" s="6"/>
      <c r="D94" s="6"/>
      <c r="E94" s="6"/>
      <c r="F94" s="6"/>
      <c r="G94" s="6"/>
      <c r="H94" s="6"/>
      <c r="J94" s="6"/>
      <c r="K94" s="6"/>
      <c r="L94" s="6"/>
      <c r="M94" s="6"/>
      <c r="N94" s="10"/>
      <c r="P94" s="6"/>
      <c r="Q94" s="6"/>
    </row>
    <row r="95" spans="1:17" x14ac:dyDescent="0.3">
      <c r="A95" s="6"/>
      <c r="B95" s="6"/>
      <c r="C95" s="6"/>
      <c r="D95" s="6"/>
      <c r="E95" s="6"/>
      <c r="F95" s="6"/>
      <c r="G95" s="6"/>
      <c r="H95" s="6"/>
      <c r="J95" s="6"/>
      <c r="K95" s="6"/>
      <c r="L95" s="6"/>
      <c r="M95" s="6"/>
      <c r="N95" s="10"/>
      <c r="P95" s="6"/>
      <c r="Q95" s="6"/>
    </row>
    <row r="96" spans="1:17" x14ac:dyDescent="0.3">
      <c r="A96" s="6"/>
      <c r="B96" s="6"/>
      <c r="C96" s="6"/>
      <c r="D96" s="6"/>
      <c r="E96" s="6"/>
      <c r="F96" s="6"/>
      <c r="G96" s="6"/>
      <c r="H96" s="6"/>
      <c r="J96" s="6"/>
      <c r="K96" s="6"/>
      <c r="L96" s="6"/>
      <c r="M96" s="6"/>
      <c r="N96" s="10"/>
      <c r="P96" s="6"/>
      <c r="Q96" s="6"/>
    </row>
    <row r="97" spans="1:17" x14ac:dyDescent="0.3">
      <c r="A97" s="6"/>
      <c r="B97" s="6"/>
      <c r="C97" s="6"/>
      <c r="D97" s="6"/>
      <c r="E97" s="6"/>
      <c r="F97" s="6"/>
      <c r="G97" s="6"/>
      <c r="H97" s="6"/>
      <c r="J97" s="6"/>
      <c r="K97" s="6"/>
      <c r="L97" s="6"/>
      <c r="M97" s="6"/>
      <c r="N97" s="10"/>
      <c r="P97" s="6"/>
      <c r="Q97" s="6"/>
    </row>
    <row r="98" spans="1:17" x14ac:dyDescent="0.3">
      <c r="A98" s="6"/>
      <c r="B98" s="6"/>
      <c r="C98" s="6"/>
      <c r="D98" s="6"/>
      <c r="E98" s="6"/>
      <c r="F98" s="6"/>
      <c r="G98" s="6"/>
      <c r="H98" s="6"/>
      <c r="J98" s="6"/>
      <c r="K98" s="6"/>
      <c r="L98" s="6"/>
      <c r="M98" s="6"/>
      <c r="N98" s="10"/>
      <c r="P98" s="6"/>
      <c r="Q98" s="6"/>
    </row>
    <row r="99" spans="1:17" x14ac:dyDescent="0.3">
      <c r="A99" s="6"/>
      <c r="B99" s="6"/>
      <c r="C99" s="6"/>
      <c r="D99" s="6"/>
      <c r="E99" s="6"/>
      <c r="F99" s="6"/>
      <c r="G99" s="6"/>
      <c r="H99" s="6"/>
      <c r="J99" s="6"/>
      <c r="K99" s="6"/>
      <c r="L99" s="6"/>
      <c r="M99" s="6"/>
      <c r="N99" s="10"/>
      <c r="P99" s="6"/>
      <c r="Q99" s="6"/>
    </row>
    <row r="100" spans="1:17" x14ac:dyDescent="0.3">
      <c r="A100" s="6"/>
      <c r="B100" s="6"/>
      <c r="C100" s="6"/>
      <c r="D100" s="6"/>
      <c r="E100" s="6"/>
      <c r="F100" s="6"/>
      <c r="G100" s="6"/>
      <c r="H100" s="6"/>
      <c r="J100" s="6"/>
      <c r="K100" s="6"/>
      <c r="L100" s="6"/>
      <c r="M100" s="6"/>
      <c r="N100" s="10"/>
      <c r="P100" s="6"/>
      <c r="Q100" s="6"/>
    </row>
    <row r="101" spans="1:17" x14ac:dyDescent="0.3">
      <c r="A101" s="6"/>
      <c r="B101" s="6"/>
      <c r="C101" s="6"/>
      <c r="D101" s="6"/>
      <c r="E101" s="6"/>
      <c r="F101" s="6"/>
      <c r="G101" s="6"/>
      <c r="H101" s="6"/>
      <c r="J101" s="6"/>
      <c r="K101" s="6"/>
      <c r="L101" s="6"/>
      <c r="M101" s="6"/>
      <c r="N101" s="10"/>
      <c r="P101" s="6"/>
      <c r="Q101" s="6"/>
    </row>
    <row r="102" spans="1:17" x14ac:dyDescent="0.3">
      <c r="A102" s="6"/>
      <c r="B102" s="6"/>
      <c r="C102" s="6"/>
      <c r="D102" s="6"/>
      <c r="E102" s="6"/>
      <c r="F102" s="6"/>
      <c r="G102" s="6"/>
      <c r="H102" s="6"/>
      <c r="J102" s="6"/>
      <c r="K102" s="6"/>
      <c r="L102" s="6"/>
      <c r="M102" s="6"/>
      <c r="N102" s="10"/>
      <c r="P102" s="6"/>
      <c r="Q102" s="6"/>
    </row>
    <row r="103" spans="1:17" x14ac:dyDescent="0.3">
      <c r="A103" s="6"/>
      <c r="B103" s="6"/>
      <c r="C103" s="6"/>
      <c r="D103" s="6"/>
      <c r="E103" s="6"/>
      <c r="F103" s="6"/>
      <c r="G103" s="6"/>
      <c r="H103" s="6"/>
      <c r="J103" s="6"/>
      <c r="K103" s="6"/>
      <c r="L103" s="6"/>
      <c r="M103" s="6"/>
      <c r="N103" s="10"/>
      <c r="P103" s="6"/>
      <c r="Q103" s="6"/>
    </row>
    <row r="104" spans="1:17" x14ac:dyDescent="0.3">
      <c r="A104" s="6"/>
      <c r="B104" s="6"/>
      <c r="C104" s="6"/>
      <c r="D104" s="6"/>
      <c r="E104" s="6"/>
      <c r="F104" s="6"/>
      <c r="G104" s="6"/>
      <c r="H104" s="6"/>
      <c r="J104" s="6"/>
      <c r="K104" s="6"/>
      <c r="L104" s="6"/>
      <c r="M104" s="6"/>
      <c r="N104" s="10"/>
      <c r="P104" s="6"/>
      <c r="Q104" s="6"/>
    </row>
    <row r="105" spans="1:17" x14ac:dyDescent="0.3">
      <c r="A105" s="6"/>
      <c r="B105" s="6"/>
      <c r="C105" s="6"/>
      <c r="D105" s="6"/>
      <c r="E105" s="6"/>
      <c r="F105" s="6"/>
      <c r="G105" s="6"/>
      <c r="H105" s="6"/>
      <c r="J105" s="6"/>
      <c r="K105" s="6"/>
      <c r="L105" s="6"/>
      <c r="M105" s="6"/>
      <c r="N105" s="10"/>
      <c r="P105" s="6"/>
      <c r="Q105" s="6"/>
    </row>
    <row r="106" spans="1:17" x14ac:dyDescent="0.3">
      <c r="A106" s="6"/>
      <c r="B106" s="6"/>
      <c r="C106" s="6"/>
      <c r="D106" s="6"/>
      <c r="E106" s="6"/>
      <c r="F106" s="6"/>
      <c r="G106" s="6"/>
      <c r="H106" s="6"/>
      <c r="J106" s="6"/>
      <c r="K106" s="6"/>
      <c r="L106" s="6"/>
      <c r="M106" s="6"/>
      <c r="N106" s="10"/>
      <c r="P106" s="6"/>
      <c r="Q106" s="6"/>
    </row>
    <row r="107" spans="1:17" x14ac:dyDescent="0.3">
      <c r="A107" s="6"/>
      <c r="B107" s="6"/>
      <c r="C107" s="6"/>
      <c r="D107" s="6"/>
      <c r="E107" s="6"/>
      <c r="F107" s="6"/>
      <c r="G107" s="6"/>
      <c r="H107" s="6"/>
      <c r="J107" s="6"/>
      <c r="K107" s="6"/>
      <c r="L107" s="6"/>
      <c r="M107" s="6"/>
      <c r="N107" s="10"/>
      <c r="P107" s="6"/>
      <c r="Q107" s="6"/>
    </row>
    <row r="108" spans="1:17" x14ac:dyDescent="0.3">
      <c r="A108" s="6"/>
      <c r="B108" s="6"/>
      <c r="C108" s="6"/>
      <c r="D108" s="6"/>
      <c r="E108" s="6"/>
      <c r="F108" s="6"/>
      <c r="G108" s="6"/>
      <c r="H108" s="6"/>
      <c r="J108" s="6"/>
      <c r="K108" s="6"/>
      <c r="L108" s="6"/>
      <c r="M108" s="6"/>
      <c r="N108" s="10"/>
      <c r="P108" s="6"/>
      <c r="Q108" s="6"/>
    </row>
    <row r="109" spans="1:17" x14ac:dyDescent="0.3">
      <c r="A109" s="6"/>
      <c r="B109" s="6"/>
      <c r="C109" s="6"/>
      <c r="D109" s="6"/>
      <c r="E109" s="6"/>
      <c r="F109" s="6"/>
      <c r="G109" s="6"/>
      <c r="H109" s="6"/>
      <c r="J109" s="6"/>
      <c r="K109" s="6"/>
      <c r="L109" s="6"/>
      <c r="M109" s="6"/>
      <c r="N109" s="10"/>
      <c r="P109" s="6"/>
      <c r="Q109" s="6"/>
    </row>
    <row r="110" spans="1:17" x14ac:dyDescent="0.3">
      <c r="A110" s="6"/>
      <c r="B110" s="6"/>
      <c r="C110" s="6"/>
      <c r="D110" s="6"/>
      <c r="E110" s="6"/>
      <c r="F110" s="6"/>
      <c r="G110" s="6"/>
      <c r="H110" s="6"/>
      <c r="J110" s="6"/>
      <c r="K110" s="6"/>
      <c r="L110" s="6"/>
      <c r="M110" s="6"/>
      <c r="N110" s="10"/>
      <c r="P110" s="6"/>
      <c r="Q110" s="6"/>
    </row>
    <row r="111" spans="1:17" x14ac:dyDescent="0.3">
      <c r="A111" s="6"/>
      <c r="B111" s="6"/>
      <c r="C111" s="6"/>
      <c r="D111" s="6"/>
      <c r="E111" s="6"/>
      <c r="F111" s="6"/>
      <c r="G111" s="6"/>
      <c r="H111" s="6"/>
      <c r="J111" s="6"/>
      <c r="K111" s="6"/>
      <c r="L111" s="6"/>
      <c r="M111" s="6"/>
      <c r="N111" s="10"/>
      <c r="P111" s="6"/>
      <c r="Q111" s="6"/>
    </row>
    <row r="112" spans="1:17" x14ac:dyDescent="0.3">
      <c r="A112" s="6"/>
      <c r="B112" s="6"/>
      <c r="C112" s="6"/>
      <c r="D112" s="6"/>
      <c r="E112" s="6"/>
      <c r="F112" s="6"/>
      <c r="G112" s="6"/>
      <c r="H112" s="6"/>
      <c r="J112" s="6"/>
      <c r="K112" s="6"/>
      <c r="L112" s="6"/>
      <c r="M112" s="6"/>
      <c r="N112" s="10"/>
      <c r="P112" s="6"/>
      <c r="Q112" s="6"/>
    </row>
    <row r="113" spans="1:17" x14ac:dyDescent="0.3">
      <c r="A113" s="6"/>
      <c r="B113" s="6"/>
      <c r="C113" s="6"/>
      <c r="D113" s="6"/>
      <c r="E113" s="6"/>
      <c r="F113" s="6"/>
      <c r="G113" s="6"/>
      <c r="H113" s="6"/>
      <c r="J113" s="6"/>
      <c r="K113" s="6"/>
      <c r="L113" s="6"/>
      <c r="M113" s="6"/>
      <c r="N113" s="10"/>
      <c r="P113" s="6"/>
      <c r="Q113" s="6"/>
    </row>
    <row r="114" spans="1:17" x14ac:dyDescent="0.3">
      <c r="A114" s="6"/>
      <c r="B114" s="6"/>
      <c r="C114" s="6"/>
      <c r="D114" s="6"/>
      <c r="E114" s="6"/>
      <c r="F114" s="6"/>
      <c r="G114" s="6"/>
      <c r="H114" s="6"/>
      <c r="J114" s="6"/>
      <c r="K114" s="6"/>
      <c r="L114" s="6"/>
      <c r="M114" s="6"/>
      <c r="N114" s="10"/>
      <c r="P114" s="6"/>
      <c r="Q114" s="6"/>
    </row>
    <row r="115" spans="1:17" x14ac:dyDescent="0.3">
      <c r="A115" s="6"/>
      <c r="B115" s="6"/>
      <c r="C115" s="6"/>
      <c r="D115" s="6"/>
      <c r="E115" s="6"/>
      <c r="F115" s="6"/>
      <c r="G115" s="6"/>
      <c r="H115" s="6"/>
      <c r="J115" s="6"/>
      <c r="K115" s="6"/>
      <c r="L115" s="6"/>
      <c r="M115" s="6"/>
      <c r="N115" s="10"/>
      <c r="P115" s="6"/>
      <c r="Q115" s="6"/>
    </row>
    <row r="116" spans="1:17" x14ac:dyDescent="0.3">
      <c r="A116" s="6"/>
      <c r="B116" s="6"/>
      <c r="C116" s="6"/>
      <c r="D116" s="6"/>
      <c r="E116" s="6"/>
      <c r="F116" s="6"/>
      <c r="G116" s="6"/>
      <c r="H116" s="6"/>
      <c r="J116" s="6"/>
      <c r="K116" s="6"/>
      <c r="L116" s="6"/>
      <c r="M116" s="6"/>
      <c r="N116" s="10"/>
      <c r="P116" s="6"/>
      <c r="Q116" s="6"/>
    </row>
    <row r="117" spans="1:17" x14ac:dyDescent="0.3">
      <c r="A117" s="6"/>
      <c r="B117" s="6"/>
      <c r="C117" s="6"/>
      <c r="D117" s="6"/>
      <c r="E117" s="6"/>
      <c r="F117" s="6"/>
      <c r="G117" s="6"/>
      <c r="H117" s="6"/>
      <c r="J117" s="6"/>
      <c r="K117" s="6"/>
      <c r="L117" s="6"/>
      <c r="M117" s="6"/>
      <c r="N117" s="10"/>
      <c r="P117" s="6"/>
      <c r="Q117" s="6"/>
    </row>
    <row r="118" spans="1:17" x14ac:dyDescent="0.3">
      <c r="A118" s="6"/>
      <c r="B118" s="6"/>
      <c r="C118" s="6"/>
      <c r="D118" s="6"/>
      <c r="E118" s="6"/>
      <c r="F118" s="6"/>
      <c r="G118" s="6"/>
      <c r="H118" s="6"/>
      <c r="J118" s="6"/>
      <c r="K118" s="6"/>
      <c r="L118" s="6"/>
      <c r="M118" s="6"/>
      <c r="N118" s="10"/>
      <c r="P118" s="6"/>
      <c r="Q118" s="6"/>
    </row>
    <row r="119" spans="1:17" x14ac:dyDescent="0.3">
      <c r="A119" s="6"/>
      <c r="B119" s="6"/>
      <c r="C119" s="6"/>
      <c r="D119" s="6"/>
      <c r="E119" s="6"/>
      <c r="F119" s="6"/>
      <c r="G119" s="6"/>
      <c r="H119" s="6"/>
      <c r="J119" s="6"/>
      <c r="K119" s="6"/>
      <c r="L119" s="6"/>
      <c r="M119" s="6"/>
      <c r="N119" s="10"/>
      <c r="P119" s="6"/>
      <c r="Q119" s="6"/>
    </row>
    <row r="120" spans="1:17" x14ac:dyDescent="0.3">
      <c r="A120" s="6"/>
      <c r="B120" s="6"/>
      <c r="C120" s="6"/>
      <c r="D120" s="6"/>
      <c r="E120" s="6"/>
      <c r="F120" s="6"/>
      <c r="G120" s="6"/>
      <c r="H120" s="6"/>
      <c r="J120" s="6"/>
      <c r="K120" s="6"/>
      <c r="L120" s="6"/>
      <c r="M120" s="6"/>
      <c r="N120" s="10"/>
      <c r="P120" s="6"/>
      <c r="Q120" s="6"/>
    </row>
    <row r="121" spans="1:17" x14ac:dyDescent="0.3">
      <c r="A121" s="6"/>
      <c r="B121" s="6"/>
      <c r="C121" s="6"/>
      <c r="D121" s="6"/>
      <c r="E121" s="6"/>
      <c r="F121" s="6"/>
      <c r="G121" s="6"/>
      <c r="H121" s="6"/>
      <c r="J121" s="6"/>
      <c r="K121" s="6"/>
      <c r="L121" s="6"/>
      <c r="M121" s="6"/>
      <c r="N121" s="10"/>
      <c r="P121" s="6"/>
      <c r="Q121" s="6"/>
    </row>
    <row r="122" spans="1:17" x14ac:dyDescent="0.3">
      <c r="A122" s="6"/>
      <c r="B122" s="6"/>
      <c r="C122" s="6"/>
      <c r="D122" s="6"/>
      <c r="E122" s="6"/>
      <c r="F122" s="6"/>
      <c r="G122" s="6"/>
      <c r="H122" s="6"/>
      <c r="J122" s="6"/>
      <c r="K122" s="6"/>
      <c r="L122" s="6"/>
      <c r="M122" s="6"/>
      <c r="N122" s="10"/>
      <c r="P122" s="6"/>
      <c r="Q122" s="6"/>
    </row>
    <row r="123" spans="1:17" x14ac:dyDescent="0.3">
      <c r="A123" s="6"/>
      <c r="B123" s="6"/>
      <c r="C123" s="6"/>
      <c r="D123" s="6"/>
      <c r="E123" s="6"/>
      <c r="F123" s="6"/>
      <c r="G123" s="6"/>
      <c r="H123" s="6"/>
      <c r="J123" s="6"/>
      <c r="K123" s="6"/>
      <c r="L123" s="6"/>
      <c r="M123" s="6"/>
      <c r="N123" s="10"/>
      <c r="P123" s="6"/>
      <c r="Q123" s="6"/>
    </row>
    <row r="124" spans="1:17" x14ac:dyDescent="0.3">
      <c r="A124" s="6"/>
      <c r="B124" s="6"/>
      <c r="C124" s="6"/>
      <c r="D124" s="6"/>
      <c r="E124" s="6"/>
      <c r="F124" s="6"/>
      <c r="G124" s="6"/>
      <c r="H124" s="6"/>
      <c r="J124" s="6"/>
      <c r="K124" s="6"/>
      <c r="L124" s="6"/>
      <c r="M124" s="6"/>
      <c r="N124" s="10"/>
      <c r="P124" s="6"/>
      <c r="Q124" s="6"/>
    </row>
    <row r="125" spans="1:17" x14ac:dyDescent="0.3">
      <c r="A125" s="6"/>
      <c r="B125" s="6"/>
      <c r="C125" s="6"/>
      <c r="D125" s="6"/>
      <c r="E125" s="6"/>
      <c r="F125" s="6"/>
      <c r="G125" s="6"/>
      <c r="H125" s="6"/>
      <c r="J125" s="6"/>
      <c r="K125" s="6"/>
      <c r="L125" s="6"/>
      <c r="M125" s="6"/>
      <c r="N125" s="10"/>
      <c r="P125" s="6"/>
      <c r="Q125" s="6"/>
    </row>
    <row r="126" spans="1:17" x14ac:dyDescent="0.3">
      <c r="A126" s="6"/>
      <c r="B126" s="6"/>
      <c r="C126" s="6"/>
      <c r="D126" s="6"/>
      <c r="E126" s="6"/>
      <c r="F126" s="6"/>
      <c r="G126" s="6"/>
      <c r="H126" s="6"/>
      <c r="J126" s="6"/>
      <c r="K126" s="6"/>
      <c r="L126" s="6"/>
      <c r="M126" s="6"/>
      <c r="N126" s="10"/>
      <c r="P126" s="6"/>
      <c r="Q126" s="6"/>
    </row>
    <row r="127" spans="1:17" x14ac:dyDescent="0.3">
      <c r="A127" s="6"/>
      <c r="B127" s="6"/>
      <c r="C127" s="6"/>
      <c r="D127" s="6"/>
      <c r="E127" s="6"/>
      <c r="F127" s="6"/>
      <c r="G127" s="6"/>
      <c r="H127" s="6"/>
      <c r="J127" s="6"/>
      <c r="K127" s="6"/>
      <c r="L127" s="6"/>
      <c r="M127" s="6"/>
      <c r="N127" s="10"/>
      <c r="P127" s="6"/>
      <c r="Q127" s="6"/>
    </row>
    <row r="128" spans="1:17" x14ac:dyDescent="0.3">
      <c r="A128" s="6"/>
      <c r="B128" s="6"/>
      <c r="C128" s="6"/>
      <c r="D128" s="6"/>
      <c r="E128" s="6"/>
      <c r="F128" s="6"/>
      <c r="G128" s="6"/>
      <c r="H128" s="6"/>
      <c r="J128" s="6"/>
      <c r="K128" s="6"/>
      <c r="L128" s="6"/>
      <c r="M128" s="6"/>
      <c r="N128" s="10"/>
      <c r="P128" s="6"/>
      <c r="Q128" s="6"/>
    </row>
    <row r="129" spans="1:17" x14ac:dyDescent="0.3">
      <c r="A129" s="6"/>
      <c r="B129" s="6"/>
      <c r="C129" s="6"/>
      <c r="D129" s="6"/>
      <c r="E129" s="6"/>
      <c r="F129" s="6"/>
      <c r="G129" s="6"/>
      <c r="H129" s="6"/>
      <c r="J129" s="6"/>
      <c r="K129" s="6"/>
      <c r="L129" s="6"/>
      <c r="M129" s="6"/>
      <c r="N129" s="10"/>
      <c r="P129" s="6"/>
      <c r="Q129" s="6"/>
    </row>
    <row r="130" spans="1:17" x14ac:dyDescent="0.3">
      <c r="A130" s="6"/>
      <c r="B130" s="6"/>
      <c r="C130" s="6"/>
      <c r="D130" s="6"/>
      <c r="E130" s="6"/>
      <c r="F130" s="6"/>
      <c r="G130" s="6"/>
      <c r="H130" s="6"/>
      <c r="J130" s="6"/>
      <c r="K130" s="6"/>
      <c r="L130" s="6"/>
      <c r="M130" s="6"/>
      <c r="N130" s="10"/>
      <c r="P130" s="6"/>
      <c r="Q130" s="6"/>
    </row>
    <row r="131" spans="1:17" x14ac:dyDescent="0.3">
      <c r="A131" s="6"/>
      <c r="B131" s="6"/>
      <c r="C131" s="6"/>
      <c r="D131" s="6"/>
      <c r="E131" s="6"/>
      <c r="F131" s="6"/>
      <c r="G131" s="6"/>
      <c r="H131" s="6"/>
      <c r="J131" s="6"/>
      <c r="K131" s="6"/>
      <c r="L131" s="6"/>
      <c r="M131" s="6"/>
      <c r="N131" s="10"/>
      <c r="P131" s="6"/>
      <c r="Q131" s="6"/>
    </row>
    <row r="132" spans="1:17" x14ac:dyDescent="0.3">
      <c r="A132" s="6"/>
      <c r="B132" s="6"/>
      <c r="C132" s="6"/>
      <c r="D132" s="6"/>
      <c r="E132" s="6"/>
      <c r="F132" s="6"/>
      <c r="G132" s="6"/>
      <c r="H132" s="6"/>
      <c r="J132" s="6"/>
      <c r="K132" s="6"/>
      <c r="L132" s="6"/>
      <c r="M132" s="6"/>
      <c r="N132" s="10"/>
      <c r="P132" s="6"/>
      <c r="Q132" s="6"/>
    </row>
    <row r="133" spans="1:17" x14ac:dyDescent="0.3">
      <c r="A133" s="6"/>
      <c r="B133" s="6"/>
      <c r="C133" s="6"/>
      <c r="D133" s="6"/>
      <c r="E133" s="6"/>
      <c r="F133" s="6"/>
      <c r="G133" s="6"/>
      <c r="H133" s="6"/>
      <c r="J133" s="6"/>
      <c r="K133" s="6"/>
      <c r="L133" s="6"/>
      <c r="M133" s="6"/>
      <c r="N133" s="10"/>
      <c r="P133" s="6"/>
      <c r="Q133" s="6"/>
    </row>
    <row r="134" spans="1:17" x14ac:dyDescent="0.3">
      <c r="A134" s="6"/>
      <c r="B134" s="6"/>
      <c r="C134" s="6"/>
      <c r="D134" s="6"/>
      <c r="E134" s="6"/>
      <c r="F134" s="6"/>
      <c r="G134" s="6"/>
      <c r="H134" s="6"/>
      <c r="J134" s="6"/>
      <c r="K134" s="6"/>
      <c r="L134" s="6"/>
      <c r="M134" s="6"/>
      <c r="N134" s="10"/>
      <c r="P134" s="6"/>
      <c r="Q134" s="6"/>
    </row>
    <row r="135" spans="1:17" x14ac:dyDescent="0.3">
      <c r="A135" s="6"/>
      <c r="B135" s="6"/>
      <c r="C135" s="6"/>
      <c r="D135" s="6"/>
      <c r="E135" s="6"/>
      <c r="F135" s="6"/>
      <c r="G135" s="6"/>
      <c r="H135" s="6"/>
      <c r="J135" s="6"/>
      <c r="K135" s="6"/>
      <c r="L135" s="6"/>
      <c r="M135" s="6"/>
      <c r="N135" s="10"/>
      <c r="P135" s="6"/>
      <c r="Q135" s="6"/>
    </row>
    <row r="136" spans="1:17" x14ac:dyDescent="0.3">
      <c r="A136" s="6"/>
      <c r="B136" s="6"/>
      <c r="C136" s="6"/>
      <c r="D136" s="6"/>
      <c r="E136" s="6"/>
      <c r="F136" s="6"/>
      <c r="G136" s="6"/>
      <c r="H136" s="6"/>
      <c r="J136" s="6"/>
      <c r="K136" s="6"/>
      <c r="L136" s="6"/>
      <c r="M136" s="6"/>
      <c r="N136" s="10"/>
      <c r="P136" s="6"/>
      <c r="Q136" s="6"/>
    </row>
    <row r="137" spans="1:17" x14ac:dyDescent="0.3">
      <c r="A137" s="6"/>
      <c r="B137" s="6"/>
      <c r="C137" s="6"/>
      <c r="D137" s="6"/>
      <c r="E137" s="6"/>
      <c r="F137" s="6"/>
      <c r="G137" s="6"/>
      <c r="H137" s="6"/>
      <c r="J137" s="6"/>
      <c r="K137" s="6"/>
      <c r="L137" s="6"/>
      <c r="M137" s="6"/>
      <c r="N137" s="10"/>
      <c r="P137" s="6"/>
      <c r="Q137" s="6"/>
    </row>
    <row r="138" spans="1:17" x14ac:dyDescent="0.3">
      <c r="A138" s="6"/>
      <c r="B138" s="6"/>
      <c r="C138" s="6"/>
      <c r="D138" s="6"/>
      <c r="E138" s="6"/>
      <c r="F138" s="6"/>
      <c r="G138" s="6"/>
      <c r="H138" s="6"/>
      <c r="J138" s="6"/>
      <c r="K138" s="6"/>
      <c r="L138" s="6"/>
      <c r="M138" s="6"/>
      <c r="N138" s="10"/>
      <c r="P138" s="6"/>
      <c r="Q138" s="6"/>
    </row>
    <row r="139" spans="1:17" x14ac:dyDescent="0.3">
      <c r="A139" s="6"/>
      <c r="B139" s="6"/>
      <c r="C139" s="6"/>
      <c r="D139" s="6"/>
      <c r="E139" s="6"/>
      <c r="F139" s="6"/>
      <c r="G139" s="6"/>
      <c r="H139" s="6"/>
      <c r="J139" s="6"/>
      <c r="K139" s="6"/>
      <c r="L139" s="6"/>
      <c r="M139" s="6"/>
      <c r="N139" s="10"/>
      <c r="P139" s="6"/>
      <c r="Q139" s="6"/>
    </row>
    <row r="140" spans="1:17" x14ac:dyDescent="0.3">
      <c r="A140" s="6"/>
      <c r="B140" s="6"/>
      <c r="C140" s="6"/>
      <c r="D140" s="6"/>
      <c r="E140" s="6"/>
      <c r="F140" s="6"/>
      <c r="G140" s="6"/>
      <c r="H140" s="6"/>
      <c r="J140" s="6"/>
      <c r="K140" s="6"/>
      <c r="L140" s="6"/>
      <c r="M140" s="6"/>
      <c r="N140" s="10"/>
      <c r="P140" s="6"/>
      <c r="Q140" s="6"/>
    </row>
    <row r="141" spans="1:17" x14ac:dyDescent="0.3">
      <c r="A141" s="6"/>
      <c r="B141" s="6"/>
      <c r="C141" s="6"/>
      <c r="D141" s="6"/>
      <c r="E141" s="6"/>
      <c r="F141" s="6"/>
      <c r="G141" s="6"/>
      <c r="H141" s="6"/>
      <c r="J141" s="6"/>
      <c r="K141" s="6"/>
      <c r="L141" s="6"/>
      <c r="M141" s="6"/>
      <c r="N141" s="10"/>
      <c r="P141" s="6"/>
      <c r="Q141" s="6"/>
    </row>
    <row r="142" spans="1:17" x14ac:dyDescent="0.3">
      <c r="A142" s="6"/>
      <c r="B142" s="6"/>
      <c r="C142" s="6"/>
      <c r="D142" s="6"/>
      <c r="E142" s="6"/>
      <c r="F142" s="6"/>
      <c r="G142" s="6"/>
      <c r="H142" s="6"/>
      <c r="J142" s="6"/>
      <c r="K142" s="6"/>
      <c r="L142" s="6"/>
      <c r="M142" s="6"/>
      <c r="N142" s="10"/>
      <c r="P142" s="6"/>
      <c r="Q142" s="6"/>
    </row>
    <row r="143" spans="1:17" x14ac:dyDescent="0.3">
      <c r="A143" s="6"/>
      <c r="B143" s="6"/>
      <c r="C143" s="6"/>
      <c r="D143" s="6"/>
      <c r="E143" s="6"/>
      <c r="F143" s="6"/>
      <c r="G143" s="6"/>
      <c r="H143" s="6"/>
      <c r="J143" s="6"/>
      <c r="K143" s="6"/>
      <c r="L143" s="6"/>
      <c r="M143" s="6"/>
      <c r="N143" s="10"/>
      <c r="P143" s="6"/>
      <c r="Q143" s="6"/>
    </row>
    <row r="144" spans="1:17" x14ac:dyDescent="0.3">
      <c r="A144" s="6"/>
      <c r="B144" s="6"/>
      <c r="C144" s="6"/>
      <c r="D144" s="6"/>
      <c r="E144" s="6"/>
      <c r="F144" s="6"/>
      <c r="G144" s="6"/>
      <c r="H144" s="6"/>
      <c r="J144" s="6"/>
      <c r="K144" s="6"/>
      <c r="L144" s="6"/>
      <c r="M144" s="6"/>
      <c r="N144" s="10"/>
      <c r="P144" s="6"/>
      <c r="Q144" s="6"/>
    </row>
    <row r="145" spans="1:17" x14ac:dyDescent="0.3">
      <c r="A145" s="6"/>
      <c r="B145" s="6"/>
      <c r="C145" s="6"/>
      <c r="D145" s="6"/>
      <c r="E145" s="6"/>
      <c r="F145" s="6"/>
      <c r="G145" s="6"/>
      <c r="H145" s="6"/>
      <c r="J145" s="6"/>
      <c r="K145" s="6"/>
      <c r="L145" s="6"/>
      <c r="M145" s="6"/>
      <c r="N145" s="10"/>
      <c r="P145" s="6"/>
      <c r="Q145" s="6"/>
    </row>
    <row r="146" spans="1:17" x14ac:dyDescent="0.3">
      <c r="A146" s="6"/>
      <c r="B146" s="6"/>
      <c r="C146" s="6"/>
      <c r="D146" s="6"/>
      <c r="E146" s="6"/>
      <c r="F146" s="6"/>
      <c r="G146" s="6"/>
      <c r="H146" s="6"/>
      <c r="J146" s="6"/>
      <c r="K146" s="6"/>
      <c r="L146" s="6"/>
      <c r="M146" s="6"/>
      <c r="N146" s="10"/>
      <c r="P146" s="6"/>
      <c r="Q146" s="6"/>
    </row>
    <row r="147" spans="1:17" x14ac:dyDescent="0.3">
      <c r="A147" s="6"/>
      <c r="B147" s="6"/>
      <c r="C147" s="6"/>
      <c r="D147" s="6"/>
      <c r="E147" s="6"/>
      <c r="F147" s="6"/>
      <c r="G147" s="6"/>
      <c r="H147" s="6"/>
      <c r="J147" s="6"/>
      <c r="K147" s="6"/>
      <c r="L147" s="6"/>
      <c r="M147" s="6"/>
      <c r="N147" s="10"/>
      <c r="P147" s="6"/>
      <c r="Q147" s="6"/>
    </row>
    <row r="148" spans="1:17" x14ac:dyDescent="0.3">
      <c r="A148" s="6"/>
      <c r="B148" s="6"/>
      <c r="C148" s="6"/>
      <c r="D148" s="6"/>
      <c r="E148" s="6"/>
      <c r="F148" s="6"/>
      <c r="G148" s="6"/>
      <c r="H148" s="6"/>
      <c r="J148" s="6"/>
      <c r="K148" s="6"/>
      <c r="L148" s="6"/>
      <c r="M148" s="6"/>
      <c r="N148" s="10"/>
      <c r="P148" s="6"/>
      <c r="Q148" s="6"/>
    </row>
    <row r="149" spans="1:17" x14ac:dyDescent="0.3">
      <c r="A149" s="6"/>
      <c r="B149" s="6"/>
      <c r="C149" s="6"/>
      <c r="D149" s="6"/>
      <c r="E149" s="6"/>
      <c r="F149" s="6"/>
      <c r="G149" s="6"/>
      <c r="H149" s="6"/>
      <c r="J149" s="6"/>
      <c r="K149" s="6"/>
      <c r="L149" s="6"/>
      <c r="M149" s="6"/>
      <c r="N149" s="10"/>
      <c r="P149" s="6"/>
      <c r="Q149" s="6"/>
    </row>
    <row r="150" spans="1:17" x14ac:dyDescent="0.3">
      <c r="A150" s="6"/>
      <c r="B150" s="6"/>
      <c r="C150" s="6"/>
      <c r="D150" s="6"/>
      <c r="E150" s="6"/>
      <c r="F150" s="6"/>
      <c r="G150" s="6"/>
      <c r="H150" s="6"/>
      <c r="J150" s="6"/>
      <c r="K150" s="6"/>
      <c r="L150" s="6"/>
      <c r="M150" s="6"/>
      <c r="N150" s="10"/>
      <c r="P150" s="6"/>
      <c r="Q150" s="6"/>
    </row>
    <row r="151" spans="1:17" x14ac:dyDescent="0.3">
      <c r="A151" s="6"/>
      <c r="B151" s="6"/>
      <c r="C151" s="6"/>
      <c r="D151" s="6"/>
      <c r="E151" s="6"/>
      <c r="F151" s="6"/>
      <c r="G151" s="6"/>
      <c r="H151" s="6"/>
      <c r="J151" s="6"/>
      <c r="K151" s="6"/>
      <c r="L151" s="6"/>
      <c r="M151" s="6"/>
      <c r="N151" s="10"/>
      <c r="P151" s="6"/>
      <c r="Q151" s="6"/>
    </row>
    <row r="152" spans="1:17" x14ac:dyDescent="0.3">
      <c r="A152" s="6"/>
      <c r="B152" s="6"/>
      <c r="C152" s="6"/>
      <c r="D152" s="6"/>
      <c r="E152" s="6"/>
      <c r="F152" s="6"/>
      <c r="G152" s="6"/>
      <c r="H152" s="6"/>
      <c r="J152" s="6"/>
      <c r="K152" s="6"/>
      <c r="L152" s="6"/>
      <c r="M152" s="6"/>
      <c r="N152" s="10"/>
      <c r="P152" s="6"/>
      <c r="Q152" s="6"/>
    </row>
    <row r="153" spans="1:17" x14ac:dyDescent="0.3">
      <c r="A153" s="6"/>
      <c r="B153" s="6"/>
      <c r="C153" s="6"/>
      <c r="D153" s="6"/>
      <c r="E153" s="6"/>
      <c r="F153" s="6"/>
      <c r="G153" s="6"/>
      <c r="H153" s="6"/>
      <c r="J153" s="6"/>
      <c r="K153" s="6"/>
      <c r="L153" s="6"/>
      <c r="M153" s="6"/>
      <c r="N153" s="10"/>
      <c r="P153" s="6"/>
      <c r="Q153" s="6"/>
    </row>
    <row r="154" spans="1:17" x14ac:dyDescent="0.3">
      <c r="A154" s="6"/>
      <c r="B154" s="6"/>
      <c r="C154" s="6"/>
      <c r="D154" s="6"/>
      <c r="E154" s="6"/>
      <c r="F154" s="6"/>
      <c r="G154" s="6"/>
      <c r="H154" s="6"/>
      <c r="J154" s="6"/>
      <c r="K154" s="6"/>
      <c r="L154" s="6"/>
      <c r="M154" s="6"/>
      <c r="N154" s="10"/>
      <c r="P154" s="6"/>
      <c r="Q154" s="6"/>
    </row>
    <row r="155" spans="1:17" x14ac:dyDescent="0.3">
      <c r="A155" s="6"/>
      <c r="B155" s="6"/>
      <c r="C155" s="6"/>
      <c r="D155" s="6"/>
      <c r="E155" s="6"/>
      <c r="F155" s="6"/>
      <c r="G155" s="6"/>
      <c r="H155" s="6"/>
      <c r="J155" s="6"/>
      <c r="K155" s="6"/>
      <c r="L155" s="6"/>
      <c r="M155" s="6"/>
      <c r="N155" s="10"/>
      <c r="P155" s="6"/>
      <c r="Q155" s="6"/>
    </row>
    <row r="156" spans="1:17" x14ac:dyDescent="0.3">
      <c r="A156" s="6"/>
      <c r="B156" s="6"/>
      <c r="C156" s="6"/>
      <c r="D156" s="6"/>
      <c r="E156" s="6"/>
      <c r="F156" s="6"/>
      <c r="G156" s="6"/>
      <c r="H156" s="6"/>
      <c r="J156" s="6"/>
      <c r="K156" s="6"/>
      <c r="L156" s="6"/>
      <c r="M156" s="6"/>
      <c r="N156" s="10"/>
      <c r="P156" s="6"/>
      <c r="Q156" s="6"/>
    </row>
    <row r="157" spans="1:17" x14ac:dyDescent="0.3">
      <c r="A157" s="6"/>
      <c r="B157" s="6"/>
      <c r="C157" s="6"/>
      <c r="D157" s="6"/>
      <c r="E157" s="6"/>
      <c r="F157" s="6"/>
      <c r="G157" s="6"/>
      <c r="H157" s="6"/>
      <c r="J157" s="6"/>
      <c r="K157" s="6"/>
      <c r="L157" s="6"/>
      <c r="M157" s="6"/>
      <c r="N157" s="10"/>
      <c r="P157" s="6"/>
      <c r="Q157" s="6"/>
    </row>
    <row r="158" spans="1:17" x14ac:dyDescent="0.3">
      <c r="A158" s="6"/>
      <c r="B158" s="6"/>
      <c r="C158" s="6"/>
      <c r="D158" s="6"/>
      <c r="E158" s="6"/>
      <c r="F158" s="6"/>
      <c r="G158" s="6"/>
      <c r="H158" s="6"/>
      <c r="J158" s="6"/>
      <c r="K158" s="6"/>
      <c r="L158" s="6"/>
      <c r="M158" s="6"/>
      <c r="N158" s="10"/>
      <c r="P158" s="6"/>
      <c r="Q158" s="6"/>
    </row>
    <row r="159" spans="1:17" x14ac:dyDescent="0.3">
      <c r="A159" s="6"/>
      <c r="B159" s="6"/>
      <c r="C159" s="6"/>
      <c r="D159" s="6"/>
      <c r="E159" s="6"/>
      <c r="F159" s="6"/>
      <c r="G159" s="6"/>
      <c r="H159" s="6"/>
      <c r="J159" s="6"/>
      <c r="K159" s="6"/>
      <c r="L159" s="6"/>
      <c r="M159" s="6"/>
      <c r="N159" s="10"/>
      <c r="P159" s="6"/>
      <c r="Q159" s="6"/>
    </row>
    <row r="160" spans="1:17" x14ac:dyDescent="0.3">
      <c r="A160" s="6"/>
      <c r="B160" s="6"/>
      <c r="C160" s="6"/>
      <c r="D160" s="6"/>
      <c r="E160" s="6"/>
      <c r="F160" s="6"/>
      <c r="G160" s="6"/>
      <c r="H160" s="6"/>
      <c r="J160" s="6"/>
      <c r="K160" s="6"/>
      <c r="L160" s="6"/>
      <c r="M160" s="6"/>
      <c r="N160" s="10"/>
      <c r="P160" s="6"/>
      <c r="Q160" s="6"/>
    </row>
    <row r="161" spans="1:17" x14ac:dyDescent="0.3">
      <c r="A161" s="6"/>
      <c r="B161" s="6"/>
      <c r="C161" s="6"/>
      <c r="D161" s="6"/>
      <c r="E161" s="6"/>
      <c r="F161" s="6"/>
      <c r="G161" s="6"/>
      <c r="H161" s="6"/>
      <c r="J161" s="6"/>
      <c r="K161" s="6"/>
      <c r="L161" s="6"/>
      <c r="M161" s="6"/>
      <c r="N161" s="10"/>
      <c r="P161" s="6"/>
      <c r="Q161" s="6"/>
    </row>
    <row r="162" spans="1:17" x14ac:dyDescent="0.3">
      <c r="A162" s="6"/>
      <c r="B162" s="6"/>
      <c r="C162" s="6"/>
      <c r="D162" s="6"/>
      <c r="E162" s="6"/>
      <c r="F162" s="6"/>
      <c r="G162" s="6"/>
      <c r="H162" s="6"/>
      <c r="J162" s="6"/>
      <c r="K162" s="6"/>
      <c r="L162" s="6"/>
      <c r="M162" s="6"/>
      <c r="N162" s="10"/>
      <c r="P162" s="6"/>
      <c r="Q162" s="6"/>
    </row>
    <row r="163" spans="1:17" x14ac:dyDescent="0.3">
      <c r="A163" s="6"/>
      <c r="B163" s="6"/>
      <c r="C163" s="6"/>
      <c r="D163" s="6"/>
      <c r="E163" s="6"/>
      <c r="F163" s="6"/>
      <c r="G163" s="6"/>
      <c r="H163" s="6"/>
      <c r="J163" s="6"/>
      <c r="K163" s="6"/>
      <c r="L163" s="6"/>
      <c r="M163" s="6"/>
      <c r="N163" s="10"/>
      <c r="P163" s="6"/>
      <c r="Q163" s="6"/>
    </row>
    <row r="164" spans="1:17" x14ac:dyDescent="0.3">
      <c r="A164" s="6"/>
      <c r="B164" s="6"/>
      <c r="C164" s="6"/>
      <c r="D164" s="6"/>
      <c r="E164" s="6"/>
      <c r="F164" s="6"/>
      <c r="G164" s="6"/>
      <c r="H164" s="6"/>
      <c r="J164" s="6"/>
      <c r="K164" s="6"/>
      <c r="L164" s="6"/>
      <c r="M164" s="6"/>
      <c r="N164" s="10"/>
      <c r="P164" s="6"/>
      <c r="Q164" s="6"/>
    </row>
    <row r="165" spans="1:17" x14ac:dyDescent="0.3">
      <c r="A165" s="6"/>
      <c r="B165" s="6"/>
      <c r="C165" s="6"/>
      <c r="D165" s="6"/>
      <c r="E165" s="6"/>
      <c r="F165" s="6"/>
      <c r="G165" s="6"/>
      <c r="H165" s="6"/>
      <c r="J165" s="6"/>
      <c r="K165" s="6"/>
      <c r="L165" s="6"/>
      <c r="M165" s="6"/>
      <c r="N165" s="10"/>
      <c r="P165" s="6"/>
      <c r="Q165" s="6"/>
    </row>
    <row r="166" spans="1:17" x14ac:dyDescent="0.3">
      <c r="A166" s="6"/>
      <c r="B166" s="6"/>
      <c r="C166" s="6"/>
      <c r="D166" s="6"/>
      <c r="E166" s="6"/>
      <c r="F166" s="6"/>
      <c r="G166" s="6"/>
      <c r="H166" s="6"/>
      <c r="J166" s="6"/>
      <c r="K166" s="6"/>
      <c r="L166" s="6"/>
      <c r="M166" s="6"/>
      <c r="N166" s="10"/>
      <c r="P166" s="6"/>
      <c r="Q166" s="6"/>
    </row>
    <row r="167" spans="1:17" x14ac:dyDescent="0.3">
      <c r="A167" s="6"/>
      <c r="B167" s="6"/>
      <c r="C167" s="6"/>
      <c r="D167" s="6"/>
      <c r="E167" s="6"/>
      <c r="F167" s="6"/>
      <c r="G167" s="6"/>
      <c r="H167" s="6"/>
      <c r="J167" s="6"/>
      <c r="K167" s="6"/>
      <c r="L167" s="6"/>
      <c r="M167" s="6"/>
      <c r="N167" s="10"/>
      <c r="P167" s="6"/>
      <c r="Q167" s="6"/>
    </row>
    <row r="168" spans="1:17" x14ac:dyDescent="0.3">
      <c r="A168" s="6"/>
      <c r="B168" s="6"/>
      <c r="C168" s="6"/>
      <c r="D168" s="6"/>
      <c r="E168" s="6"/>
      <c r="F168" s="6"/>
      <c r="G168" s="6"/>
      <c r="H168" s="6"/>
      <c r="J168" s="6"/>
      <c r="K168" s="6"/>
      <c r="L168" s="6"/>
      <c r="M168" s="6"/>
      <c r="N168" s="10"/>
      <c r="P168" s="6"/>
      <c r="Q168" s="6"/>
    </row>
    <row r="169" spans="1:17" x14ac:dyDescent="0.3">
      <c r="A169" s="6"/>
      <c r="B169" s="6"/>
      <c r="C169" s="6"/>
      <c r="D169" s="6"/>
      <c r="E169" s="6"/>
      <c r="F169" s="6"/>
      <c r="G169" s="6"/>
      <c r="H169" s="6"/>
      <c r="J169" s="6"/>
      <c r="K169" s="6"/>
      <c r="L169" s="6"/>
      <c r="M169" s="6"/>
      <c r="N169" s="10"/>
      <c r="P169" s="6"/>
      <c r="Q169" s="6"/>
    </row>
    <row r="170" spans="1:17" x14ac:dyDescent="0.3">
      <c r="A170" s="6"/>
      <c r="B170" s="6"/>
      <c r="C170" s="6"/>
      <c r="D170" s="6"/>
      <c r="E170" s="6"/>
      <c r="F170" s="6"/>
      <c r="G170" s="6"/>
      <c r="H170" s="6"/>
      <c r="J170" s="6"/>
      <c r="K170" s="6"/>
      <c r="L170" s="6"/>
      <c r="M170" s="6"/>
      <c r="N170" s="10"/>
      <c r="P170" s="6"/>
      <c r="Q170" s="6"/>
    </row>
    <row r="171" spans="1:17" x14ac:dyDescent="0.3">
      <c r="A171" s="6"/>
      <c r="B171" s="6"/>
      <c r="C171" s="6"/>
      <c r="D171" s="6"/>
      <c r="E171" s="6"/>
      <c r="F171" s="6"/>
      <c r="G171" s="6"/>
      <c r="H171" s="6"/>
      <c r="J171" s="6"/>
      <c r="K171" s="6"/>
      <c r="L171" s="6"/>
      <c r="M171" s="6"/>
      <c r="N171" s="10"/>
      <c r="P171" s="6"/>
      <c r="Q171" s="6"/>
    </row>
    <row r="172" spans="1:17" x14ac:dyDescent="0.3">
      <c r="A172" s="6"/>
      <c r="B172" s="6"/>
      <c r="C172" s="6"/>
      <c r="D172" s="6"/>
      <c r="E172" s="6"/>
      <c r="F172" s="6"/>
      <c r="G172" s="6"/>
      <c r="H172" s="6"/>
      <c r="J172" s="6"/>
      <c r="K172" s="6"/>
      <c r="L172" s="6"/>
      <c r="M172" s="6"/>
      <c r="N172" s="10"/>
      <c r="P172" s="6"/>
      <c r="Q172" s="6"/>
    </row>
    <row r="173" spans="1:17" x14ac:dyDescent="0.3">
      <c r="A173" s="6"/>
      <c r="B173" s="6"/>
      <c r="C173" s="6"/>
      <c r="D173" s="6"/>
      <c r="E173" s="6"/>
      <c r="F173" s="6"/>
      <c r="G173" s="6"/>
      <c r="H173" s="6"/>
      <c r="J173" s="6"/>
      <c r="K173" s="6"/>
      <c r="L173" s="6"/>
      <c r="M173" s="6"/>
      <c r="N173" s="10"/>
      <c r="P173" s="6"/>
      <c r="Q173" s="6"/>
    </row>
    <row r="174" spans="1:17" x14ac:dyDescent="0.3">
      <c r="A174" s="6"/>
      <c r="B174" s="6"/>
      <c r="C174" s="6"/>
      <c r="D174" s="6"/>
      <c r="E174" s="6"/>
      <c r="F174" s="6"/>
      <c r="G174" s="6"/>
      <c r="H174" s="6"/>
      <c r="J174" s="6"/>
      <c r="K174" s="6"/>
      <c r="L174" s="6"/>
      <c r="M174" s="6"/>
      <c r="N174" s="10"/>
      <c r="P174" s="6"/>
      <c r="Q174" s="6"/>
    </row>
    <row r="175" spans="1:17" x14ac:dyDescent="0.3">
      <c r="A175" s="6"/>
      <c r="B175" s="6"/>
      <c r="C175" s="6"/>
      <c r="D175" s="6"/>
      <c r="E175" s="6"/>
      <c r="F175" s="6"/>
      <c r="G175" s="6"/>
      <c r="H175" s="6"/>
      <c r="J175" s="6"/>
      <c r="K175" s="6"/>
      <c r="L175" s="6"/>
      <c r="M175" s="6"/>
      <c r="N175" s="10"/>
      <c r="P175" s="6"/>
      <c r="Q175" s="6"/>
    </row>
    <row r="176" spans="1:17" x14ac:dyDescent="0.3">
      <c r="A176" s="6"/>
      <c r="B176" s="6"/>
      <c r="C176" s="6"/>
      <c r="D176" s="6"/>
      <c r="E176" s="6"/>
      <c r="F176" s="6"/>
      <c r="G176" s="6"/>
      <c r="H176" s="6"/>
      <c r="J176" s="6"/>
      <c r="K176" s="6"/>
      <c r="L176" s="6"/>
      <c r="M176" s="6"/>
      <c r="N176" s="10"/>
      <c r="P176" s="6"/>
      <c r="Q176" s="6"/>
    </row>
    <row r="177" spans="1:17" x14ac:dyDescent="0.3">
      <c r="A177" s="6"/>
      <c r="B177" s="6"/>
      <c r="C177" s="6"/>
      <c r="D177" s="6"/>
      <c r="E177" s="6"/>
      <c r="F177" s="6"/>
      <c r="G177" s="6"/>
      <c r="H177" s="6"/>
      <c r="J177" s="6"/>
      <c r="K177" s="6"/>
      <c r="L177" s="6"/>
      <c r="M177" s="6"/>
      <c r="N177" s="10"/>
      <c r="P177" s="6"/>
      <c r="Q177" s="6"/>
    </row>
    <row r="178" spans="1:17" x14ac:dyDescent="0.3">
      <c r="A178" s="6"/>
      <c r="B178" s="6"/>
      <c r="C178" s="6"/>
      <c r="D178" s="6"/>
      <c r="E178" s="6"/>
      <c r="F178" s="6"/>
      <c r="G178" s="6"/>
      <c r="H178" s="6"/>
      <c r="J178" s="6"/>
      <c r="K178" s="6"/>
      <c r="L178" s="6"/>
      <c r="M178" s="6"/>
      <c r="N178" s="10"/>
      <c r="P178" s="6"/>
      <c r="Q178" s="6"/>
    </row>
    <row r="179" spans="1:17" x14ac:dyDescent="0.3">
      <c r="A179" s="6"/>
      <c r="B179" s="6"/>
      <c r="C179" s="6"/>
      <c r="D179" s="6"/>
      <c r="E179" s="6"/>
      <c r="F179" s="6"/>
      <c r="G179" s="6"/>
      <c r="H179" s="6"/>
      <c r="J179" s="6"/>
      <c r="K179" s="6"/>
      <c r="L179" s="6"/>
      <c r="M179" s="6"/>
      <c r="N179" s="10"/>
      <c r="P179" s="6"/>
      <c r="Q179" s="6"/>
    </row>
    <row r="180" spans="1:17" x14ac:dyDescent="0.3">
      <c r="A180" s="6"/>
      <c r="B180" s="6"/>
      <c r="C180" s="6"/>
      <c r="D180" s="6"/>
      <c r="E180" s="6"/>
      <c r="F180" s="6"/>
      <c r="G180" s="6"/>
      <c r="H180" s="6"/>
      <c r="J180" s="6"/>
      <c r="K180" s="6"/>
      <c r="L180" s="6"/>
      <c r="M180" s="6"/>
      <c r="N180" s="10"/>
      <c r="P180" s="6"/>
      <c r="Q180" s="6"/>
    </row>
    <row r="181" spans="1:17" x14ac:dyDescent="0.3">
      <c r="A181" s="6"/>
      <c r="B181" s="6"/>
      <c r="C181" s="6"/>
      <c r="D181" s="6"/>
      <c r="E181" s="6"/>
      <c r="F181" s="6"/>
      <c r="G181" s="6"/>
      <c r="H181" s="6"/>
      <c r="J181" s="6"/>
      <c r="K181" s="6"/>
      <c r="L181" s="6"/>
      <c r="M181" s="6"/>
      <c r="N181" s="10"/>
      <c r="P181" s="6"/>
      <c r="Q181" s="6"/>
    </row>
    <row r="182" spans="1:17" x14ac:dyDescent="0.3">
      <c r="A182" s="6"/>
      <c r="B182" s="6"/>
      <c r="C182" s="6"/>
      <c r="D182" s="6"/>
      <c r="E182" s="6"/>
      <c r="F182" s="6"/>
      <c r="G182" s="6"/>
      <c r="H182" s="6"/>
      <c r="J182" s="6"/>
      <c r="K182" s="6"/>
      <c r="L182" s="6"/>
      <c r="M182" s="6"/>
      <c r="N182" s="10"/>
      <c r="P182" s="6"/>
      <c r="Q182" s="6"/>
    </row>
    <row r="183" spans="1:17" x14ac:dyDescent="0.3">
      <c r="A183" s="6"/>
      <c r="B183" s="6"/>
      <c r="C183" s="6"/>
      <c r="D183" s="6"/>
      <c r="E183" s="6"/>
      <c r="F183" s="6"/>
      <c r="G183" s="6"/>
      <c r="H183" s="6"/>
      <c r="J183" s="6"/>
      <c r="K183" s="6"/>
      <c r="L183" s="6"/>
      <c r="M183" s="6"/>
      <c r="N183" s="10"/>
      <c r="P183" s="6"/>
      <c r="Q183" s="6"/>
    </row>
    <row r="184" spans="1:17" x14ac:dyDescent="0.3">
      <c r="A184" s="6"/>
      <c r="B184" s="6"/>
      <c r="C184" s="6"/>
      <c r="D184" s="6"/>
      <c r="E184" s="6"/>
      <c r="F184" s="6"/>
      <c r="G184" s="6"/>
      <c r="H184" s="6"/>
      <c r="J184" s="6"/>
      <c r="K184" s="6"/>
      <c r="L184" s="6"/>
      <c r="M184" s="6"/>
      <c r="N184" s="10"/>
      <c r="P184" s="6"/>
      <c r="Q184" s="6"/>
    </row>
    <row r="185" spans="1:17" x14ac:dyDescent="0.3">
      <c r="A185" s="6"/>
      <c r="B185" s="6"/>
      <c r="C185" s="6"/>
      <c r="D185" s="6"/>
      <c r="E185" s="6"/>
      <c r="F185" s="6"/>
      <c r="G185" s="6"/>
      <c r="H185" s="6"/>
      <c r="J185" s="6"/>
      <c r="K185" s="6"/>
      <c r="L185" s="6"/>
      <c r="M185" s="6"/>
      <c r="N185" s="10"/>
      <c r="P185" s="6"/>
      <c r="Q185" s="6"/>
    </row>
    <row r="186" spans="1:17" x14ac:dyDescent="0.3">
      <c r="A186" s="6"/>
      <c r="B186" s="6"/>
      <c r="C186" s="6"/>
      <c r="D186" s="6"/>
      <c r="E186" s="6"/>
      <c r="F186" s="6"/>
      <c r="G186" s="6"/>
      <c r="H186" s="6"/>
      <c r="J186" s="6"/>
      <c r="K186" s="6"/>
      <c r="L186" s="6"/>
      <c r="M186" s="6"/>
      <c r="N186" s="10"/>
      <c r="P186" s="6"/>
      <c r="Q186" s="6"/>
    </row>
    <row r="187" spans="1:17" x14ac:dyDescent="0.3">
      <c r="A187" s="6"/>
      <c r="B187" s="6"/>
      <c r="C187" s="6"/>
      <c r="D187" s="6"/>
      <c r="E187" s="6"/>
      <c r="F187" s="6"/>
      <c r="G187" s="6"/>
      <c r="H187" s="6"/>
      <c r="J187" s="6"/>
      <c r="K187" s="6"/>
      <c r="L187" s="6"/>
      <c r="M187" s="6"/>
      <c r="N187" s="10"/>
      <c r="P187" s="6"/>
      <c r="Q187" s="6"/>
    </row>
    <row r="188" spans="1:17" x14ac:dyDescent="0.3">
      <c r="A188" s="6"/>
      <c r="B188" s="6"/>
      <c r="C188" s="6"/>
      <c r="D188" s="6"/>
      <c r="E188" s="6"/>
      <c r="F188" s="6"/>
      <c r="G188" s="6"/>
      <c r="H188" s="6"/>
      <c r="J188" s="6"/>
      <c r="K188" s="6"/>
      <c r="L188" s="6"/>
      <c r="M188" s="6"/>
      <c r="N188" s="10"/>
      <c r="P188" s="6"/>
      <c r="Q188" s="6"/>
    </row>
    <row r="189" spans="1:17" x14ac:dyDescent="0.3">
      <c r="A189" s="6"/>
      <c r="B189" s="6"/>
      <c r="C189" s="6"/>
      <c r="D189" s="6"/>
      <c r="E189" s="6"/>
      <c r="F189" s="6"/>
      <c r="G189" s="6"/>
      <c r="H189" s="6"/>
      <c r="J189" s="6"/>
      <c r="K189" s="6"/>
      <c r="L189" s="6"/>
      <c r="M189" s="6"/>
      <c r="N189" s="10"/>
      <c r="P189" s="6"/>
      <c r="Q189" s="6"/>
    </row>
    <row r="190" spans="1:17" x14ac:dyDescent="0.3">
      <c r="A190" s="6"/>
      <c r="B190" s="6"/>
      <c r="C190" s="6"/>
      <c r="D190" s="6"/>
      <c r="E190" s="6"/>
      <c r="F190" s="6"/>
      <c r="G190" s="6"/>
      <c r="H190" s="6"/>
      <c r="J190" s="6"/>
      <c r="K190" s="6"/>
      <c r="L190" s="6"/>
      <c r="M190" s="6"/>
      <c r="N190" s="10"/>
      <c r="P190" s="6"/>
      <c r="Q190" s="6"/>
    </row>
    <row r="191" spans="1:17" x14ac:dyDescent="0.3">
      <c r="A191" s="6"/>
      <c r="B191" s="6"/>
      <c r="C191" s="6"/>
      <c r="D191" s="6"/>
      <c r="E191" s="6"/>
      <c r="F191" s="6"/>
      <c r="G191" s="6"/>
      <c r="H191" s="6"/>
      <c r="J191" s="6"/>
      <c r="K191" s="6"/>
      <c r="L191" s="6"/>
      <c r="M191" s="6"/>
      <c r="N191" s="10"/>
      <c r="P191" s="6"/>
      <c r="Q191" s="6"/>
    </row>
    <row r="192" spans="1:17" x14ac:dyDescent="0.3">
      <c r="A192" s="6"/>
      <c r="B192" s="6"/>
      <c r="C192" s="6"/>
      <c r="D192" s="6"/>
      <c r="E192" s="6"/>
      <c r="F192" s="6"/>
      <c r="G192" s="6"/>
      <c r="H192" s="6"/>
      <c r="J192" s="6"/>
      <c r="K192" s="6"/>
      <c r="L192" s="6"/>
      <c r="M192" s="6"/>
      <c r="N192" s="10"/>
      <c r="P192" s="6"/>
      <c r="Q192" s="6"/>
    </row>
    <row r="193" spans="1:17" x14ac:dyDescent="0.3">
      <c r="A193" s="6"/>
      <c r="B193" s="6"/>
      <c r="C193" s="6"/>
      <c r="D193" s="6"/>
      <c r="E193" s="6"/>
      <c r="F193" s="6"/>
      <c r="G193" s="6"/>
      <c r="H193" s="6"/>
      <c r="J193" s="6"/>
      <c r="K193" s="6"/>
      <c r="L193" s="6"/>
      <c r="M193" s="6"/>
      <c r="N193" s="10"/>
      <c r="P193" s="6"/>
      <c r="Q193" s="6"/>
    </row>
    <row r="194" spans="1:17" x14ac:dyDescent="0.3">
      <c r="A194" s="6"/>
      <c r="B194" s="6"/>
      <c r="C194" s="6"/>
      <c r="D194" s="6"/>
      <c r="E194" s="6"/>
      <c r="F194" s="6"/>
      <c r="G194" s="6"/>
      <c r="H194" s="6"/>
      <c r="J194" s="6"/>
      <c r="K194" s="6"/>
      <c r="L194" s="6"/>
      <c r="M194" s="6"/>
      <c r="N194" s="10"/>
      <c r="P194" s="6"/>
      <c r="Q194" s="6"/>
    </row>
    <row r="195" spans="1:17" x14ac:dyDescent="0.3">
      <c r="A195" s="6"/>
      <c r="B195" s="6"/>
      <c r="C195" s="6"/>
      <c r="D195" s="6"/>
      <c r="E195" s="6"/>
      <c r="F195" s="6"/>
      <c r="G195" s="6"/>
      <c r="H195" s="6"/>
      <c r="J195" s="6"/>
      <c r="K195" s="6"/>
      <c r="L195" s="6"/>
      <c r="M195" s="6"/>
      <c r="N195" s="10"/>
      <c r="P195" s="6"/>
      <c r="Q195" s="6"/>
    </row>
    <row r="196" spans="1:17" x14ac:dyDescent="0.3">
      <c r="A196" s="6"/>
      <c r="B196" s="6"/>
      <c r="C196" s="6"/>
      <c r="D196" s="6"/>
      <c r="E196" s="6"/>
      <c r="F196" s="6"/>
      <c r="G196" s="6"/>
      <c r="H196" s="6"/>
      <c r="J196" s="6"/>
      <c r="K196" s="6"/>
      <c r="L196" s="6"/>
      <c r="M196" s="6"/>
      <c r="N196" s="10"/>
      <c r="P196" s="6"/>
      <c r="Q196" s="6"/>
    </row>
    <row r="197" spans="1:17" x14ac:dyDescent="0.3">
      <c r="A197" s="6"/>
      <c r="B197" s="6"/>
      <c r="C197" s="6"/>
      <c r="D197" s="6"/>
      <c r="E197" s="6"/>
      <c r="F197" s="6"/>
      <c r="G197" s="6"/>
      <c r="H197" s="6"/>
      <c r="J197" s="6"/>
      <c r="K197" s="6"/>
      <c r="L197" s="6"/>
      <c r="M197" s="6"/>
      <c r="N197" s="10"/>
      <c r="P197" s="6"/>
      <c r="Q197" s="6"/>
    </row>
    <row r="198" spans="1:17" x14ac:dyDescent="0.3">
      <c r="A198" s="6"/>
      <c r="B198" s="6"/>
      <c r="C198" s="6"/>
      <c r="D198" s="6"/>
      <c r="E198" s="6"/>
      <c r="F198" s="6"/>
      <c r="G198" s="6"/>
      <c r="H198" s="6"/>
      <c r="J198" s="6"/>
      <c r="K198" s="6"/>
      <c r="L198" s="6"/>
      <c r="M198" s="6"/>
      <c r="N198" s="10"/>
      <c r="P198" s="6"/>
      <c r="Q198" s="6"/>
    </row>
    <row r="199" spans="1:17" x14ac:dyDescent="0.3">
      <c r="A199" s="6"/>
      <c r="B199" s="6"/>
      <c r="C199" s="6"/>
      <c r="D199" s="6"/>
      <c r="E199" s="6"/>
      <c r="F199" s="6"/>
      <c r="G199" s="6"/>
      <c r="H199" s="6"/>
      <c r="J199" s="6"/>
      <c r="K199" s="6"/>
      <c r="L199" s="6"/>
      <c r="M199" s="6"/>
      <c r="N199" s="10"/>
      <c r="P199" s="6"/>
      <c r="Q199" s="6"/>
    </row>
    <row r="200" spans="1:17" x14ac:dyDescent="0.3">
      <c r="A200" s="6"/>
      <c r="B200" s="6"/>
      <c r="C200" s="6"/>
      <c r="D200" s="6"/>
      <c r="E200" s="6"/>
      <c r="F200" s="6"/>
      <c r="G200" s="6"/>
      <c r="H200" s="6"/>
      <c r="J200" s="6"/>
      <c r="K200" s="6"/>
      <c r="L200" s="6"/>
      <c r="M200" s="6"/>
      <c r="N200" s="10"/>
      <c r="P200" s="6"/>
      <c r="Q200" s="6"/>
    </row>
    <row r="201" spans="1:17" x14ac:dyDescent="0.3">
      <c r="A201" s="6"/>
      <c r="B201" s="6"/>
      <c r="C201" s="6"/>
      <c r="D201" s="6"/>
      <c r="E201" s="6"/>
      <c r="F201" s="6"/>
      <c r="G201" s="6"/>
      <c r="H201" s="6"/>
      <c r="J201" s="6"/>
      <c r="K201" s="6"/>
      <c r="L201" s="6"/>
      <c r="M201" s="6"/>
      <c r="N201" s="10"/>
      <c r="P201" s="6"/>
      <c r="Q201" s="6"/>
    </row>
    <row r="202" spans="1:17" x14ac:dyDescent="0.3">
      <c r="A202" s="6"/>
      <c r="B202" s="6"/>
      <c r="C202" s="6"/>
      <c r="D202" s="6"/>
      <c r="E202" s="6"/>
      <c r="F202" s="6"/>
      <c r="G202" s="6"/>
      <c r="H202" s="6"/>
      <c r="J202" s="6"/>
      <c r="K202" s="6"/>
      <c r="L202" s="6"/>
      <c r="M202" s="6"/>
      <c r="N202" s="10"/>
      <c r="P202" s="6"/>
      <c r="Q202" s="6"/>
    </row>
    <row r="203" spans="1:17" x14ac:dyDescent="0.3">
      <c r="A203" s="6"/>
      <c r="B203" s="6"/>
      <c r="C203" s="6"/>
      <c r="D203" s="6"/>
      <c r="E203" s="6"/>
      <c r="F203" s="6"/>
      <c r="G203" s="6"/>
      <c r="H203" s="6"/>
      <c r="J203" s="6"/>
      <c r="K203" s="6"/>
      <c r="L203" s="6"/>
      <c r="M203" s="6"/>
      <c r="N203" s="10"/>
      <c r="P203" s="6"/>
      <c r="Q203" s="6"/>
    </row>
    <row r="204" spans="1:17" x14ac:dyDescent="0.3">
      <c r="A204" s="6"/>
      <c r="B204" s="6"/>
      <c r="C204" s="6"/>
      <c r="D204" s="6"/>
      <c r="E204" s="6"/>
      <c r="F204" s="6"/>
      <c r="G204" s="6"/>
      <c r="H204" s="6"/>
      <c r="J204" s="6"/>
      <c r="K204" s="6"/>
      <c r="L204" s="6"/>
      <c r="M204" s="6"/>
      <c r="N204" s="10"/>
      <c r="P204" s="6"/>
      <c r="Q204" s="6"/>
    </row>
    <row r="205" spans="1:17" x14ac:dyDescent="0.3">
      <c r="A205" s="6"/>
      <c r="B205" s="6"/>
      <c r="C205" s="6"/>
      <c r="D205" s="6"/>
      <c r="E205" s="6"/>
      <c r="F205" s="6"/>
      <c r="G205" s="6"/>
      <c r="H205" s="6"/>
      <c r="J205" s="6"/>
      <c r="K205" s="6"/>
      <c r="L205" s="6"/>
      <c r="M205" s="6"/>
      <c r="N205" s="10"/>
      <c r="P205" s="6"/>
      <c r="Q205" s="6"/>
    </row>
    <row r="206" spans="1:17" x14ac:dyDescent="0.3">
      <c r="A206" s="6"/>
      <c r="B206" s="6"/>
      <c r="C206" s="6"/>
      <c r="D206" s="6"/>
      <c r="E206" s="6"/>
      <c r="F206" s="6"/>
      <c r="G206" s="6"/>
      <c r="H206" s="6"/>
      <c r="J206" s="6"/>
      <c r="K206" s="6"/>
      <c r="L206" s="6"/>
      <c r="M206" s="6"/>
      <c r="N206" s="10"/>
      <c r="P206" s="6"/>
      <c r="Q206" s="6"/>
    </row>
    <row r="207" spans="1:17" x14ac:dyDescent="0.3">
      <c r="A207" s="6"/>
      <c r="B207" s="6"/>
      <c r="C207" s="6"/>
      <c r="D207" s="6"/>
      <c r="E207" s="6"/>
      <c r="F207" s="6"/>
      <c r="G207" s="6"/>
      <c r="H207" s="6"/>
      <c r="J207" s="6"/>
      <c r="K207" s="6"/>
      <c r="L207" s="6"/>
      <c r="M207" s="6"/>
      <c r="N207" s="10"/>
      <c r="P207" s="6"/>
      <c r="Q207" s="6"/>
    </row>
    <row r="208" spans="1:17" x14ac:dyDescent="0.3">
      <c r="A208" s="6"/>
      <c r="B208" s="6"/>
      <c r="C208" s="6"/>
      <c r="D208" s="6"/>
      <c r="E208" s="6"/>
      <c r="F208" s="6"/>
      <c r="G208" s="6"/>
      <c r="H208" s="6"/>
      <c r="J208" s="6"/>
      <c r="K208" s="6"/>
      <c r="L208" s="6"/>
      <c r="M208" s="6"/>
      <c r="N208" s="10"/>
      <c r="P208" s="6"/>
      <c r="Q208" s="6"/>
    </row>
    <row r="209" spans="1:17" x14ac:dyDescent="0.3">
      <c r="A209" s="6"/>
      <c r="B209" s="6"/>
      <c r="C209" s="6"/>
      <c r="D209" s="6"/>
      <c r="E209" s="6"/>
      <c r="F209" s="6"/>
      <c r="G209" s="6"/>
      <c r="H209" s="6"/>
      <c r="J209" s="6"/>
      <c r="K209" s="6"/>
      <c r="L209" s="6"/>
      <c r="M209" s="6"/>
      <c r="N209" s="10"/>
      <c r="P209" s="6"/>
      <c r="Q209" s="6"/>
    </row>
    <row r="210" spans="1:17" x14ac:dyDescent="0.3">
      <c r="A210" s="6"/>
      <c r="B210" s="6"/>
      <c r="C210" s="6"/>
      <c r="D210" s="6"/>
      <c r="E210" s="6"/>
      <c r="F210" s="6"/>
      <c r="G210" s="6"/>
      <c r="H210" s="6"/>
      <c r="J210" s="6"/>
      <c r="K210" s="6"/>
      <c r="L210" s="6"/>
      <c r="M210" s="6"/>
      <c r="N210" s="10"/>
      <c r="P210" s="6"/>
      <c r="Q210" s="6"/>
    </row>
    <row r="211" spans="1:17" x14ac:dyDescent="0.3">
      <c r="A211" s="6"/>
      <c r="B211" s="6"/>
      <c r="C211" s="6"/>
      <c r="D211" s="6"/>
      <c r="E211" s="6"/>
      <c r="F211" s="6"/>
      <c r="G211" s="6"/>
      <c r="H211" s="6"/>
      <c r="J211" s="6"/>
      <c r="K211" s="6"/>
      <c r="L211" s="6"/>
      <c r="M211" s="6"/>
      <c r="N211" s="10"/>
      <c r="P211" s="6"/>
      <c r="Q211" s="6"/>
    </row>
    <row r="212" spans="1:17" x14ac:dyDescent="0.3">
      <c r="A212" s="6"/>
      <c r="B212" s="6"/>
      <c r="C212" s="6"/>
      <c r="D212" s="6"/>
      <c r="E212" s="6"/>
      <c r="F212" s="6"/>
      <c r="G212" s="6"/>
      <c r="H212" s="6"/>
      <c r="J212" s="6"/>
      <c r="K212" s="6"/>
      <c r="L212" s="6"/>
      <c r="M212" s="6"/>
      <c r="N212" s="10"/>
      <c r="P212" s="6"/>
      <c r="Q212" s="6"/>
    </row>
    <row r="213" spans="1:17" x14ac:dyDescent="0.3">
      <c r="A213" s="6"/>
      <c r="B213" s="6"/>
      <c r="C213" s="6"/>
      <c r="D213" s="6"/>
      <c r="E213" s="6"/>
      <c r="F213" s="6"/>
      <c r="G213" s="6"/>
      <c r="H213" s="6"/>
      <c r="J213" s="6"/>
      <c r="K213" s="6"/>
      <c r="L213" s="6"/>
      <c r="M213" s="6"/>
      <c r="N213" s="10"/>
      <c r="P213" s="6"/>
      <c r="Q213" s="6"/>
    </row>
    <row r="214" spans="1:17" x14ac:dyDescent="0.3">
      <c r="A214" s="6"/>
      <c r="B214" s="6"/>
      <c r="C214" s="6"/>
      <c r="D214" s="6"/>
      <c r="E214" s="6"/>
      <c r="F214" s="6"/>
      <c r="G214" s="6"/>
      <c r="H214" s="6"/>
      <c r="J214" s="6"/>
      <c r="K214" s="6"/>
      <c r="L214" s="6"/>
      <c r="M214" s="6"/>
      <c r="N214" s="10"/>
      <c r="P214" s="6"/>
      <c r="Q214" s="6"/>
    </row>
    <row r="215" spans="1:17" x14ac:dyDescent="0.3">
      <c r="A215" s="6"/>
      <c r="B215" s="6"/>
      <c r="C215" s="6"/>
      <c r="D215" s="6"/>
      <c r="E215" s="6"/>
      <c r="F215" s="6"/>
      <c r="G215" s="6"/>
      <c r="H215" s="6"/>
      <c r="J215" s="6"/>
      <c r="K215" s="6"/>
      <c r="L215" s="6"/>
      <c r="M215" s="6"/>
      <c r="N215" s="10"/>
      <c r="P215" s="6"/>
      <c r="Q215" s="6"/>
    </row>
    <row r="216" spans="1:17" x14ac:dyDescent="0.3">
      <c r="A216" s="6"/>
      <c r="B216" s="6"/>
      <c r="C216" s="6"/>
      <c r="D216" s="6"/>
      <c r="E216" s="6"/>
      <c r="F216" s="6"/>
      <c r="G216" s="6"/>
      <c r="H216" s="6"/>
      <c r="J216" s="6"/>
      <c r="K216" s="6"/>
      <c r="L216" s="6"/>
      <c r="M216" s="6"/>
      <c r="N216" s="10"/>
      <c r="P216" s="6"/>
      <c r="Q216" s="6"/>
    </row>
    <row r="217" spans="1:17" x14ac:dyDescent="0.3">
      <c r="A217" s="6"/>
      <c r="B217" s="6"/>
      <c r="C217" s="6"/>
      <c r="D217" s="6"/>
      <c r="E217" s="6"/>
      <c r="F217" s="6"/>
      <c r="G217" s="6"/>
      <c r="H217" s="6"/>
      <c r="J217" s="6"/>
      <c r="K217" s="6"/>
      <c r="L217" s="6"/>
      <c r="M217" s="6"/>
      <c r="N217" s="10"/>
      <c r="P217" s="6"/>
      <c r="Q217" s="6"/>
    </row>
    <row r="218" spans="1:17" x14ac:dyDescent="0.3">
      <c r="A218" s="6"/>
      <c r="B218" s="6"/>
      <c r="C218" s="6"/>
      <c r="D218" s="6"/>
      <c r="E218" s="6"/>
      <c r="F218" s="6"/>
      <c r="G218" s="6"/>
      <c r="H218" s="6"/>
      <c r="J218" s="6"/>
      <c r="K218" s="6"/>
      <c r="L218" s="6"/>
      <c r="M218" s="6"/>
      <c r="N218" s="10"/>
      <c r="P218" s="6"/>
      <c r="Q218" s="6"/>
    </row>
    <row r="219" spans="1:17" x14ac:dyDescent="0.3">
      <c r="A219" s="6"/>
      <c r="B219" s="6"/>
      <c r="C219" s="6"/>
      <c r="D219" s="6"/>
      <c r="E219" s="6"/>
      <c r="F219" s="6"/>
      <c r="G219" s="6"/>
      <c r="H219" s="6"/>
      <c r="J219" s="6"/>
      <c r="K219" s="6"/>
      <c r="L219" s="6"/>
      <c r="M219" s="6"/>
      <c r="N219" s="10"/>
      <c r="P219" s="6"/>
      <c r="Q219" s="6"/>
    </row>
    <row r="220" spans="1:17" x14ac:dyDescent="0.3">
      <c r="A220" s="6"/>
      <c r="B220" s="6"/>
      <c r="C220" s="6"/>
      <c r="D220" s="6"/>
      <c r="E220" s="6"/>
      <c r="F220" s="6"/>
      <c r="G220" s="6"/>
      <c r="H220" s="6"/>
      <c r="J220" s="6"/>
      <c r="K220" s="6"/>
      <c r="L220" s="6"/>
      <c r="M220" s="6"/>
      <c r="N220" s="10"/>
      <c r="P220" s="6"/>
      <c r="Q220" s="6"/>
    </row>
    <row r="221" spans="1:17" x14ac:dyDescent="0.3">
      <c r="A221" s="6"/>
      <c r="B221" s="6"/>
      <c r="C221" s="6"/>
      <c r="D221" s="6"/>
      <c r="E221" s="6"/>
      <c r="F221" s="6"/>
      <c r="G221" s="6"/>
      <c r="H221" s="6"/>
      <c r="J221" s="6"/>
      <c r="K221" s="6"/>
      <c r="L221" s="6"/>
      <c r="M221" s="6"/>
      <c r="N221" s="10"/>
      <c r="P221" s="6"/>
      <c r="Q221" s="6"/>
    </row>
    <row r="222" spans="1:17" x14ac:dyDescent="0.3">
      <c r="A222" s="6"/>
      <c r="B222" s="6"/>
      <c r="C222" s="6"/>
      <c r="D222" s="6"/>
      <c r="E222" s="6"/>
      <c r="F222" s="6"/>
      <c r="G222" s="6"/>
      <c r="H222" s="6"/>
      <c r="J222" s="6"/>
      <c r="K222" s="6"/>
      <c r="L222" s="6"/>
      <c r="M222" s="6"/>
      <c r="N222" s="10"/>
      <c r="P222" s="6"/>
      <c r="Q222" s="6"/>
    </row>
    <row r="223" spans="1:17" x14ac:dyDescent="0.3">
      <c r="A223" s="6"/>
      <c r="B223" s="6"/>
      <c r="C223" s="6"/>
      <c r="D223" s="6"/>
      <c r="E223" s="6"/>
      <c r="F223" s="6"/>
      <c r="G223" s="6"/>
      <c r="H223" s="6"/>
      <c r="J223" s="6"/>
      <c r="K223" s="6"/>
      <c r="L223" s="6"/>
      <c r="M223" s="6"/>
      <c r="N223" s="10"/>
      <c r="P223" s="6"/>
      <c r="Q223" s="6"/>
    </row>
    <row r="224" spans="1:17" x14ac:dyDescent="0.3">
      <c r="A224" s="6"/>
      <c r="B224" s="6"/>
      <c r="C224" s="6"/>
      <c r="D224" s="6"/>
      <c r="E224" s="6"/>
      <c r="F224" s="6"/>
      <c r="G224" s="6"/>
      <c r="H224" s="6"/>
      <c r="J224" s="6"/>
      <c r="K224" s="6"/>
      <c r="L224" s="6"/>
      <c r="M224" s="6"/>
      <c r="N224" s="10"/>
      <c r="P224" s="6"/>
      <c r="Q224" s="6"/>
    </row>
    <row r="225" spans="1:17" x14ac:dyDescent="0.3">
      <c r="A225" s="6"/>
      <c r="B225" s="6"/>
      <c r="C225" s="6"/>
      <c r="D225" s="6"/>
      <c r="E225" s="6"/>
      <c r="F225" s="6"/>
      <c r="G225" s="6"/>
      <c r="H225" s="6"/>
      <c r="J225" s="6"/>
      <c r="K225" s="6"/>
      <c r="L225" s="6"/>
      <c r="M225" s="6"/>
      <c r="N225" s="10"/>
      <c r="P225" s="6"/>
      <c r="Q225" s="6"/>
    </row>
    <row r="226" spans="1:17" x14ac:dyDescent="0.3">
      <c r="A226" s="6"/>
      <c r="B226" s="6"/>
      <c r="C226" s="6"/>
      <c r="D226" s="6"/>
      <c r="E226" s="6"/>
      <c r="F226" s="6"/>
      <c r="G226" s="6"/>
      <c r="H226" s="6"/>
      <c r="J226" s="6"/>
      <c r="K226" s="6"/>
      <c r="L226" s="6"/>
      <c r="M226" s="6"/>
      <c r="N226" s="10"/>
      <c r="P226" s="6"/>
      <c r="Q226" s="6"/>
    </row>
    <row r="227" spans="1:17" x14ac:dyDescent="0.3">
      <c r="A227" s="6"/>
      <c r="B227" s="6"/>
      <c r="C227" s="6"/>
      <c r="D227" s="6"/>
      <c r="E227" s="6"/>
      <c r="F227" s="6"/>
      <c r="G227" s="6"/>
      <c r="H227" s="6"/>
      <c r="J227" s="6"/>
      <c r="K227" s="6"/>
      <c r="L227" s="6"/>
      <c r="M227" s="6"/>
      <c r="N227" s="10"/>
      <c r="P227" s="6"/>
      <c r="Q227" s="6"/>
    </row>
    <row r="228" spans="1:17" x14ac:dyDescent="0.3">
      <c r="A228" s="6"/>
      <c r="B228" s="6"/>
      <c r="C228" s="6"/>
      <c r="D228" s="6"/>
      <c r="E228" s="6"/>
      <c r="F228" s="6"/>
      <c r="G228" s="6"/>
      <c r="H228" s="6"/>
      <c r="J228" s="6"/>
      <c r="K228" s="6"/>
      <c r="L228" s="6"/>
      <c r="M228" s="6"/>
      <c r="N228" s="10"/>
      <c r="P228" s="6"/>
      <c r="Q228" s="6"/>
    </row>
    <row r="229" spans="1:17" x14ac:dyDescent="0.3">
      <c r="A229" s="6"/>
      <c r="B229" s="6"/>
      <c r="C229" s="6"/>
      <c r="D229" s="6"/>
      <c r="E229" s="6"/>
      <c r="F229" s="6"/>
      <c r="G229" s="6"/>
      <c r="H229" s="6"/>
      <c r="J229" s="6"/>
      <c r="K229" s="6"/>
      <c r="L229" s="6"/>
      <c r="M229" s="6"/>
      <c r="N229" s="10"/>
      <c r="P229" s="6"/>
      <c r="Q229" s="6"/>
    </row>
    <row r="230" spans="1:17" x14ac:dyDescent="0.3">
      <c r="A230" s="6"/>
      <c r="B230" s="6"/>
      <c r="C230" s="6"/>
      <c r="D230" s="6"/>
      <c r="E230" s="6"/>
      <c r="F230" s="6"/>
      <c r="G230" s="6"/>
      <c r="H230" s="6"/>
      <c r="J230" s="6"/>
      <c r="K230" s="6"/>
      <c r="L230" s="6"/>
      <c r="M230" s="6"/>
      <c r="N230" s="10"/>
      <c r="P230" s="6"/>
      <c r="Q230" s="6"/>
    </row>
    <row r="231" spans="1:17" x14ac:dyDescent="0.3">
      <c r="A231" s="6"/>
      <c r="B231" s="6"/>
      <c r="C231" s="6"/>
      <c r="D231" s="6"/>
      <c r="E231" s="6"/>
      <c r="F231" s="6"/>
      <c r="G231" s="6"/>
      <c r="H231" s="6"/>
      <c r="J231" s="6"/>
      <c r="K231" s="6"/>
      <c r="L231" s="6"/>
      <c r="M231" s="6"/>
      <c r="N231" s="10"/>
      <c r="P231" s="6"/>
      <c r="Q231" s="6"/>
    </row>
    <row r="232" spans="1:17" x14ac:dyDescent="0.3">
      <c r="A232" s="6"/>
      <c r="B232" s="6"/>
      <c r="C232" s="6"/>
      <c r="D232" s="6"/>
      <c r="E232" s="6"/>
      <c r="F232" s="6"/>
      <c r="G232" s="6"/>
      <c r="H232" s="6"/>
      <c r="J232" s="6"/>
      <c r="K232" s="6"/>
      <c r="L232" s="6"/>
      <c r="M232" s="6"/>
      <c r="N232" s="10"/>
      <c r="P232" s="6"/>
      <c r="Q232" s="6"/>
    </row>
    <row r="233" spans="1:17" x14ac:dyDescent="0.3">
      <c r="A233" s="6"/>
      <c r="B233" s="6"/>
      <c r="C233" s="6"/>
      <c r="D233" s="6"/>
      <c r="E233" s="6"/>
      <c r="F233" s="6"/>
      <c r="G233" s="6"/>
      <c r="H233" s="6"/>
      <c r="J233" s="6"/>
      <c r="K233" s="6"/>
      <c r="L233" s="6"/>
      <c r="M233" s="6"/>
      <c r="N233" s="10"/>
      <c r="P233" s="6"/>
      <c r="Q233" s="6"/>
    </row>
    <row r="234" spans="1:17" x14ac:dyDescent="0.3">
      <c r="A234" s="6"/>
      <c r="B234" s="6"/>
      <c r="C234" s="6"/>
      <c r="D234" s="6"/>
      <c r="E234" s="6"/>
      <c r="F234" s="6"/>
      <c r="G234" s="6"/>
      <c r="H234" s="6"/>
      <c r="J234" s="6"/>
      <c r="K234" s="6"/>
      <c r="L234" s="6"/>
      <c r="M234" s="6"/>
      <c r="N234" s="10"/>
      <c r="P234" s="6"/>
      <c r="Q234" s="6"/>
    </row>
    <row r="235" spans="1:17" x14ac:dyDescent="0.3">
      <c r="A235" s="6"/>
      <c r="B235" s="6"/>
      <c r="C235" s="6"/>
      <c r="D235" s="6"/>
      <c r="E235" s="6"/>
      <c r="F235" s="6"/>
      <c r="G235" s="6"/>
      <c r="H235" s="6"/>
      <c r="J235" s="6"/>
      <c r="K235" s="6"/>
      <c r="L235" s="6"/>
      <c r="M235" s="6"/>
      <c r="N235" s="10"/>
      <c r="P235" s="6"/>
      <c r="Q235" s="6"/>
    </row>
    <row r="236" spans="1:17" x14ac:dyDescent="0.3">
      <c r="A236" s="6"/>
      <c r="B236" s="6"/>
      <c r="C236" s="6"/>
      <c r="D236" s="6"/>
      <c r="E236" s="6"/>
      <c r="F236" s="6"/>
      <c r="G236" s="6"/>
      <c r="H236" s="6"/>
      <c r="J236" s="6"/>
      <c r="K236" s="6"/>
      <c r="L236" s="6"/>
      <c r="M236" s="6"/>
      <c r="N236" s="10"/>
      <c r="P236" s="6"/>
      <c r="Q236" s="6"/>
    </row>
    <row r="237" spans="1:17" x14ac:dyDescent="0.3">
      <c r="A237" s="6"/>
      <c r="B237" s="6"/>
      <c r="C237" s="6"/>
      <c r="D237" s="6"/>
      <c r="E237" s="6"/>
      <c r="F237" s="6"/>
      <c r="G237" s="6"/>
      <c r="H237" s="6"/>
      <c r="J237" s="6"/>
      <c r="K237" s="6"/>
      <c r="L237" s="6"/>
      <c r="M237" s="6"/>
      <c r="N237" s="10"/>
      <c r="P237" s="6"/>
      <c r="Q237" s="6"/>
    </row>
    <row r="238" spans="1:17" x14ac:dyDescent="0.3">
      <c r="A238" s="6"/>
      <c r="B238" s="6"/>
      <c r="C238" s="6"/>
      <c r="D238" s="6"/>
      <c r="E238" s="6"/>
      <c r="F238" s="6"/>
      <c r="G238" s="6"/>
      <c r="H238" s="6"/>
      <c r="J238" s="6"/>
      <c r="K238" s="6"/>
      <c r="L238" s="6"/>
      <c r="M238" s="6"/>
      <c r="N238" s="10"/>
      <c r="P238" s="6"/>
      <c r="Q238" s="6"/>
    </row>
    <row r="239" spans="1:17" x14ac:dyDescent="0.3">
      <c r="A239" s="6"/>
      <c r="B239" s="6"/>
      <c r="C239" s="6"/>
      <c r="D239" s="6"/>
      <c r="E239" s="6"/>
      <c r="F239" s="6"/>
      <c r="G239" s="6"/>
      <c r="H239" s="6"/>
      <c r="J239" s="6"/>
      <c r="K239" s="6"/>
      <c r="L239" s="6"/>
      <c r="M239" s="6"/>
      <c r="N239" s="10"/>
      <c r="P239" s="6"/>
      <c r="Q239" s="6"/>
    </row>
    <row r="240" spans="1:17" x14ac:dyDescent="0.3">
      <c r="A240" s="6"/>
      <c r="B240" s="6"/>
      <c r="C240" s="6"/>
      <c r="D240" s="6"/>
      <c r="E240" s="6"/>
      <c r="F240" s="6"/>
      <c r="G240" s="6"/>
      <c r="H240" s="6"/>
      <c r="J240" s="6"/>
      <c r="K240" s="6"/>
      <c r="L240" s="6"/>
      <c r="M240" s="6"/>
      <c r="N240" s="10"/>
      <c r="P240" s="6"/>
      <c r="Q240" s="6"/>
    </row>
    <row r="241" spans="1:17" x14ac:dyDescent="0.3">
      <c r="A241" s="6"/>
      <c r="B241" s="6"/>
      <c r="C241" s="6"/>
      <c r="D241" s="6"/>
      <c r="E241" s="6"/>
      <c r="F241" s="6"/>
      <c r="G241" s="6"/>
      <c r="H241" s="6"/>
      <c r="J241" s="6"/>
      <c r="K241" s="6"/>
      <c r="L241" s="6"/>
      <c r="M241" s="6"/>
      <c r="N241" s="10"/>
      <c r="P241" s="6"/>
      <c r="Q241" s="6"/>
    </row>
    <row r="242" spans="1:17" x14ac:dyDescent="0.3">
      <c r="A242" s="6"/>
      <c r="B242" s="6"/>
      <c r="C242" s="6"/>
      <c r="D242" s="6"/>
      <c r="E242" s="6"/>
      <c r="F242" s="6"/>
      <c r="G242" s="6"/>
      <c r="H242" s="6"/>
      <c r="J242" s="6"/>
      <c r="K242" s="6"/>
      <c r="L242" s="6"/>
      <c r="M242" s="6"/>
      <c r="N242" s="10"/>
      <c r="P242" s="6"/>
      <c r="Q242" s="6"/>
    </row>
    <row r="243" spans="1:17" x14ac:dyDescent="0.3">
      <c r="A243" s="6"/>
      <c r="B243" s="6"/>
      <c r="C243" s="6"/>
      <c r="D243" s="6"/>
      <c r="E243" s="6"/>
      <c r="F243" s="6"/>
      <c r="G243" s="6"/>
      <c r="H243" s="6"/>
      <c r="J243" s="6"/>
      <c r="K243" s="6"/>
      <c r="L243" s="6"/>
      <c r="M243" s="6"/>
      <c r="N243" s="10"/>
      <c r="P243" s="6"/>
      <c r="Q243" s="6"/>
    </row>
    <row r="244" spans="1:17" x14ac:dyDescent="0.3">
      <c r="A244" s="6"/>
      <c r="B244" s="6"/>
      <c r="C244" s="6"/>
      <c r="D244" s="6"/>
      <c r="E244" s="6"/>
      <c r="F244" s="6"/>
      <c r="G244" s="6"/>
      <c r="H244" s="6"/>
      <c r="J244" s="6"/>
      <c r="K244" s="6"/>
      <c r="L244" s="6"/>
      <c r="M244" s="6"/>
      <c r="N244" s="10"/>
      <c r="P244" s="6"/>
      <c r="Q244" s="6"/>
    </row>
    <row r="245" spans="1:17" x14ac:dyDescent="0.3">
      <c r="A245" s="6"/>
      <c r="B245" s="6"/>
      <c r="C245" s="6"/>
      <c r="D245" s="6"/>
      <c r="E245" s="6"/>
      <c r="F245" s="6"/>
      <c r="G245" s="6"/>
      <c r="H245" s="6"/>
      <c r="J245" s="6"/>
      <c r="K245" s="6"/>
      <c r="L245" s="6"/>
      <c r="M245" s="6"/>
      <c r="N245" s="10"/>
      <c r="P245" s="6"/>
      <c r="Q245" s="6"/>
    </row>
    <row r="246" spans="1:17" x14ac:dyDescent="0.3">
      <c r="A246" s="6"/>
      <c r="B246" s="6"/>
      <c r="C246" s="6"/>
      <c r="D246" s="6"/>
      <c r="E246" s="6"/>
      <c r="F246" s="6"/>
      <c r="G246" s="6"/>
      <c r="H246" s="6"/>
      <c r="J246" s="6"/>
      <c r="K246" s="6"/>
      <c r="L246" s="6"/>
      <c r="M246" s="6"/>
      <c r="N246" s="10"/>
      <c r="P246" s="6"/>
      <c r="Q246" s="6"/>
    </row>
    <row r="247" spans="1:17" x14ac:dyDescent="0.3">
      <c r="A247" s="6"/>
      <c r="B247" s="6"/>
      <c r="C247" s="6"/>
      <c r="D247" s="6"/>
      <c r="E247" s="6"/>
      <c r="F247" s="6"/>
      <c r="G247" s="6"/>
      <c r="H247" s="6"/>
      <c r="J247" s="6"/>
      <c r="K247" s="6"/>
      <c r="L247" s="6"/>
      <c r="M247" s="6"/>
      <c r="N247" s="10"/>
      <c r="P247" s="6"/>
      <c r="Q247" s="6"/>
    </row>
    <row r="248" spans="1:17" x14ac:dyDescent="0.3">
      <c r="A248" s="6"/>
      <c r="B248" s="6"/>
      <c r="C248" s="6"/>
      <c r="D248" s="6"/>
      <c r="E248" s="6"/>
      <c r="F248" s="6"/>
      <c r="G248" s="6"/>
      <c r="H248" s="6"/>
      <c r="J248" s="6"/>
      <c r="K248" s="6"/>
      <c r="L248" s="6"/>
      <c r="M248" s="6"/>
      <c r="N248" s="10"/>
      <c r="P248" s="6"/>
      <c r="Q248" s="6"/>
    </row>
    <row r="249" spans="1:17" x14ac:dyDescent="0.3">
      <c r="A249" s="6"/>
      <c r="B249" s="6"/>
      <c r="C249" s="6"/>
      <c r="D249" s="6"/>
      <c r="E249" s="6"/>
      <c r="F249" s="6"/>
      <c r="G249" s="6"/>
      <c r="H249" s="6"/>
      <c r="J249" s="6"/>
      <c r="K249" s="6"/>
      <c r="L249" s="6"/>
      <c r="M249" s="6"/>
      <c r="N249" s="10"/>
      <c r="P249" s="6"/>
      <c r="Q249" s="6"/>
    </row>
    <row r="250" spans="1:17" x14ac:dyDescent="0.3">
      <c r="A250" s="6"/>
      <c r="B250" s="6"/>
      <c r="C250" s="6"/>
      <c r="D250" s="6"/>
      <c r="E250" s="6"/>
      <c r="F250" s="6"/>
      <c r="G250" s="6"/>
      <c r="H250" s="6"/>
      <c r="J250" s="6"/>
      <c r="K250" s="6"/>
      <c r="L250" s="6"/>
      <c r="M250" s="6"/>
      <c r="N250" s="10"/>
      <c r="P250" s="6"/>
      <c r="Q250" s="6"/>
    </row>
    <row r="251" spans="1:17" x14ac:dyDescent="0.3">
      <c r="A251" s="6"/>
      <c r="B251" s="6"/>
      <c r="C251" s="6"/>
      <c r="D251" s="6"/>
      <c r="E251" s="6"/>
      <c r="F251" s="6"/>
      <c r="G251" s="6"/>
      <c r="H251" s="6"/>
      <c r="J251" s="6"/>
      <c r="K251" s="6"/>
      <c r="L251" s="6"/>
      <c r="M251" s="6"/>
      <c r="N251" s="10"/>
      <c r="P251" s="6"/>
      <c r="Q251" s="6"/>
    </row>
    <row r="252" spans="1:17" x14ac:dyDescent="0.3">
      <c r="A252" s="6"/>
      <c r="B252" s="6"/>
      <c r="C252" s="6"/>
      <c r="D252" s="6"/>
      <c r="E252" s="6"/>
      <c r="F252" s="6"/>
      <c r="G252" s="6"/>
      <c r="H252" s="6"/>
      <c r="J252" s="6"/>
      <c r="K252" s="6"/>
      <c r="L252" s="6"/>
      <c r="M252" s="6"/>
      <c r="N252" s="10"/>
      <c r="P252" s="6"/>
      <c r="Q252" s="6"/>
    </row>
    <row r="253" spans="1:17" x14ac:dyDescent="0.3">
      <c r="A253" s="6"/>
      <c r="B253" s="6"/>
      <c r="C253" s="6"/>
      <c r="D253" s="6"/>
      <c r="E253" s="6"/>
      <c r="F253" s="6"/>
      <c r="G253" s="6"/>
      <c r="H253" s="6"/>
      <c r="J253" s="6"/>
      <c r="K253" s="6"/>
      <c r="L253" s="6"/>
      <c r="M253" s="6"/>
      <c r="N253" s="10"/>
      <c r="P253" s="6"/>
      <c r="Q253" s="6"/>
    </row>
    <row r="254" spans="1:17" x14ac:dyDescent="0.3">
      <c r="A254" s="6"/>
      <c r="B254" s="6"/>
      <c r="C254" s="6"/>
      <c r="D254" s="6"/>
      <c r="E254" s="6"/>
      <c r="F254" s="6"/>
      <c r="G254" s="6"/>
      <c r="H254" s="6"/>
      <c r="J254" s="6"/>
      <c r="K254" s="6"/>
      <c r="L254" s="6"/>
      <c r="M254" s="6"/>
      <c r="N254" s="10"/>
      <c r="P254" s="6"/>
      <c r="Q254" s="6"/>
    </row>
    <row r="255" spans="1:17" x14ac:dyDescent="0.3">
      <c r="A255" s="6"/>
      <c r="B255" s="6"/>
      <c r="C255" s="6"/>
      <c r="D255" s="6"/>
      <c r="E255" s="6"/>
      <c r="F255" s="6"/>
      <c r="G255" s="6"/>
      <c r="H255" s="6"/>
      <c r="J255" s="6"/>
      <c r="K255" s="6"/>
      <c r="L255" s="6"/>
      <c r="M255" s="6"/>
      <c r="N255" s="10"/>
      <c r="P255" s="6"/>
      <c r="Q255" s="6"/>
    </row>
    <row r="256" spans="1:17" x14ac:dyDescent="0.3">
      <c r="A256" s="6"/>
      <c r="B256" s="6"/>
      <c r="C256" s="6"/>
      <c r="D256" s="6"/>
      <c r="E256" s="6"/>
      <c r="F256" s="6"/>
      <c r="G256" s="6"/>
      <c r="H256" s="6"/>
      <c r="J256" s="6"/>
      <c r="K256" s="6"/>
      <c r="L256" s="6"/>
      <c r="M256" s="6"/>
      <c r="N256" s="10"/>
      <c r="P256" s="6"/>
      <c r="Q256" s="6"/>
    </row>
    <row r="257" spans="1:17" x14ac:dyDescent="0.3">
      <c r="A257" s="6"/>
      <c r="B257" s="6"/>
      <c r="C257" s="6"/>
      <c r="D257" s="6"/>
      <c r="E257" s="6"/>
      <c r="F257" s="6"/>
      <c r="G257" s="6"/>
      <c r="H257" s="6"/>
      <c r="J257" s="6"/>
      <c r="K257" s="6"/>
      <c r="L257" s="6"/>
      <c r="M257" s="6"/>
      <c r="N257" s="10"/>
      <c r="P257" s="6"/>
      <c r="Q257" s="6"/>
    </row>
    <row r="258" spans="1:17" x14ac:dyDescent="0.3">
      <c r="A258" s="6"/>
      <c r="B258" s="6"/>
      <c r="C258" s="6"/>
      <c r="D258" s="6"/>
      <c r="E258" s="6"/>
      <c r="F258" s="6"/>
      <c r="G258" s="6"/>
      <c r="H258" s="6"/>
      <c r="J258" s="6"/>
      <c r="K258" s="6"/>
      <c r="L258" s="6"/>
      <c r="M258" s="6"/>
      <c r="N258" s="10"/>
      <c r="P258" s="6"/>
      <c r="Q258" s="6"/>
    </row>
    <row r="259" spans="1:17" x14ac:dyDescent="0.3">
      <c r="A259" s="6"/>
      <c r="B259" s="6"/>
      <c r="C259" s="6"/>
      <c r="D259" s="6"/>
      <c r="E259" s="6"/>
      <c r="F259" s="6"/>
      <c r="G259" s="6"/>
      <c r="H259" s="6"/>
      <c r="J259" s="6"/>
      <c r="K259" s="6"/>
      <c r="L259" s="6"/>
      <c r="M259" s="6"/>
      <c r="N259" s="10"/>
      <c r="P259" s="6"/>
      <c r="Q259" s="6"/>
    </row>
    <row r="260" spans="1:17" x14ac:dyDescent="0.3">
      <c r="A260" s="6"/>
      <c r="B260" s="6"/>
      <c r="C260" s="6"/>
      <c r="D260" s="6"/>
      <c r="E260" s="6"/>
      <c r="F260" s="6"/>
      <c r="G260" s="6"/>
      <c r="H260" s="6"/>
      <c r="J260" s="6"/>
      <c r="K260" s="6"/>
      <c r="L260" s="6"/>
      <c r="M260" s="6"/>
      <c r="N260" s="10"/>
      <c r="P260" s="6"/>
      <c r="Q260" s="6"/>
    </row>
    <row r="261" spans="1:17" x14ac:dyDescent="0.3">
      <c r="A261" s="6"/>
      <c r="B261" s="6"/>
      <c r="C261" s="6"/>
      <c r="D261" s="6"/>
      <c r="E261" s="6"/>
      <c r="F261" s="6"/>
      <c r="G261" s="6"/>
      <c r="H261" s="6"/>
      <c r="J261" s="6"/>
      <c r="K261" s="6"/>
      <c r="L261" s="6"/>
      <c r="M261" s="6"/>
      <c r="N261" s="10"/>
      <c r="P261" s="6"/>
      <c r="Q261" s="6"/>
    </row>
    <row r="262" spans="1:17" x14ac:dyDescent="0.3">
      <c r="A262" s="6"/>
      <c r="B262" s="6"/>
      <c r="C262" s="6"/>
      <c r="D262" s="6"/>
      <c r="E262" s="6"/>
      <c r="F262" s="6"/>
      <c r="G262" s="6"/>
      <c r="H262" s="6"/>
      <c r="J262" s="6"/>
      <c r="K262" s="6"/>
      <c r="L262" s="6"/>
      <c r="M262" s="6"/>
      <c r="N262" s="10"/>
      <c r="P262" s="6"/>
      <c r="Q262" s="6"/>
    </row>
    <row r="263" spans="1:17" x14ac:dyDescent="0.3">
      <c r="A263" s="6"/>
      <c r="B263" s="6"/>
      <c r="C263" s="6"/>
      <c r="D263" s="6"/>
      <c r="E263" s="6"/>
      <c r="F263" s="6"/>
      <c r="G263" s="6"/>
      <c r="H263" s="6"/>
      <c r="J263" s="6"/>
      <c r="K263" s="6"/>
      <c r="L263" s="6"/>
      <c r="M263" s="6"/>
      <c r="N263" s="10"/>
      <c r="P263" s="6"/>
      <c r="Q263" s="6"/>
    </row>
    <row r="264" spans="1:17" x14ac:dyDescent="0.3">
      <c r="A264" s="6"/>
      <c r="B264" s="6"/>
      <c r="C264" s="6"/>
      <c r="D264" s="6"/>
      <c r="E264" s="6"/>
      <c r="F264" s="6"/>
      <c r="G264" s="6"/>
      <c r="H264" s="6"/>
      <c r="J264" s="6"/>
      <c r="K264" s="6"/>
      <c r="L264" s="6"/>
      <c r="M264" s="6"/>
      <c r="N264" s="10"/>
      <c r="P264" s="6"/>
      <c r="Q264" s="6"/>
    </row>
    <row r="265" spans="1:17" x14ac:dyDescent="0.3">
      <c r="A265" s="6"/>
      <c r="B265" s="6"/>
      <c r="C265" s="6"/>
      <c r="D265" s="6"/>
      <c r="E265" s="6"/>
      <c r="F265" s="6"/>
      <c r="G265" s="6"/>
      <c r="H265" s="6"/>
      <c r="J265" s="6"/>
      <c r="K265" s="6"/>
      <c r="L265" s="6"/>
      <c r="M265" s="6"/>
      <c r="N265" s="10"/>
      <c r="P265" s="6"/>
      <c r="Q265" s="6"/>
    </row>
    <row r="266" spans="1:17" x14ac:dyDescent="0.3">
      <c r="A266" s="6"/>
      <c r="B266" s="6"/>
      <c r="C266" s="6"/>
      <c r="D266" s="6"/>
      <c r="E266" s="6"/>
      <c r="F266" s="6"/>
      <c r="G266" s="6"/>
      <c r="H266" s="6"/>
      <c r="J266" s="6"/>
      <c r="K266" s="6"/>
      <c r="L266" s="6"/>
      <c r="M266" s="6"/>
      <c r="N266" s="10"/>
      <c r="P266" s="6"/>
      <c r="Q266" s="6"/>
    </row>
    <row r="267" spans="1:17" x14ac:dyDescent="0.3">
      <c r="A267" s="6"/>
      <c r="B267" s="6"/>
      <c r="C267" s="6"/>
      <c r="D267" s="6"/>
      <c r="E267" s="6"/>
      <c r="F267" s="6"/>
      <c r="G267" s="6"/>
      <c r="H267" s="6"/>
      <c r="J267" s="6"/>
      <c r="K267" s="6"/>
      <c r="L267" s="6"/>
      <c r="M267" s="6"/>
      <c r="N267" s="10"/>
      <c r="P267" s="6"/>
      <c r="Q267" s="6"/>
    </row>
    <row r="268" spans="1:17" x14ac:dyDescent="0.3">
      <c r="A268" s="6"/>
      <c r="B268" s="6"/>
      <c r="C268" s="6"/>
      <c r="D268" s="6"/>
      <c r="E268" s="6"/>
      <c r="F268" s="6"/>
      <c r="G268" s="6"/>
      <c r="H268" s="6"/>
      <c r="J268" s="6"/>
      <c r="K268" s="6"/>
      <c r="L268" s="6"/>
      <c r="M268" s="6"/>
      <c r="N268" s="10"/>
      <c r="P268" s="6"/>
      <c r="Q268" s="6"/>
    </row>
    <row r="269" spans="1:17" x14ac:dyDescent="0.3">
      <c r="A269" s="6"/>
      <c r="B269" s="6"/>
      <c r="C269" s="6"/>
      <c r="D269" s="6"/>
      <c r="E269" s="6"/>
      <c r="F269" s="6"/>
      <c r="G269" s="6"/>
      <c r="H269" s="6"/>
      <c r="J269" s="6"/>
      <c r="K269" s="6"/>
      <c r="L269" s="6"/>
      <c r="M269" s="6"/>
      <c r="N269" s="10"/>
      <c r="P269" s="6"/>
      <c r="Q269" s="6"/>
    </row>
    <row r="270" spans="1:17" x14ac:dyDescent="0.3">
      <c r="A270" s="6"/>
      <c r="B270" s="6"/>
      <c r="C270" s="6"/>
      <c r="D270" s="6"/>
      <c r="E270" s="6"/>
      <c r="F270" s="6"/>
      <c r="G270" s="6"/>
      <c r="H270" s="6"/>
      <c r="J270" s="6"/>
      <c r="K270" s="6"/>
      <c r="L270" s="6"/>
      <c r="M270" s="6"/>
      <c r="N270" s="10"/>
      <c r="P270" s="6"/>
      <c r="Q270" s="6"/>
    </row>
    <row r="271" spans="1:17" x14ac:dyDescent="0.3">
      <c r="A271" s="6"/>
      <c r="B271" s="6"/>
      <c r="C271" s="6"/>
      <c r="D271" s="6"/>
      <c r="E271" s="6"/>
      <c r="F271" s="6"/>
      <c r="G271" s="6"/>
      <c r="H271" s="6"/>
      <c r="J271" s="6"/>
      <c r="K271" s="6"/>
      <c r="L271" s="6"/>
      <c r="M271" s="6"/>
      <c r="N271" s="10"/>
      <c r="P271" s="6"/>
      <c r="Q271" s="6"/>
    </row>
    <row r="272" spans="1:17" x14ac:dyDescent="0.3">
      <c r="A272" s="6"/>
      <c r="B272" s="6"/>
      <c r="C272" s="6"/>
      <c r="D272" s="6"/>
      <c r="E272" s="6"/>
      <c r="F272" s="6"/>
      <c r="G272" s="6"/>
      <c r="H272" s="6"/>
      <c r="J272" s="6"/>
      <c r="K272" s="6"/>
      <c r="L272" s="6"/>
      <c r="M272" s="6"/>
      <c r="N272" s="10"/>
      <c r="P272" s="6"/>
      <c r="Q272" s="6"/>
    </row>
    <row r="273" spans="1:17" x14ac:dyDescent="0.3">
      <c r="A273" s="6"/>
      <c r="B273" s="6"/>
      <c r="C273" s="6"/>
      <c r="D273" s="6"/>
      <c r="E273" s="6"/>
      <c r="F273" s="6"/>
      <c r="G273" s="6"/>
      <c r="H273" s="6"/>
      <c r="J273" s="6"/>
      <c r="K273" s="6"/>
      <c r="L273" s="6"/>
      <c r="M273" s="6"/>
      <c r="N273" s="10"/>
      <c r="P273" s="6"/>
      <c r="Q273" s="6"/>
    </row>
    <row r="274" spans="1:17" x14ac:dyDescent="0.3">
      <c r="A274" s="6"/>
      <c r="B274" s="6"/>
      <c r="C274" s="6"/>
      <c r="D274" s="6"/>
      <c r="E274" s="6"/>
      <c r="F274" s="6"/>
      <c r="G274" s="6"/>
      <c r="H274" s="6"/>
      <c r="J274" s="6"/>
      <c r="K274" s="6"/>
      <c r="L274" s="6"/>
      <c r="M274" s="6"/>
      <c r="N274" s="10"/>
      <c r="P274" s="6"/>
      <c r="Q274" s="6"/>
    </row>
    <row r="275" spans="1:17" x14ac:dyDescent="0.3">
      <c r="A275" s="6"/>
      <c r="B275" s="6"/>
      <c r="C275" s="6"/>
      <c r="D275" s="6"/>
      <c r="E275" s="6"/>
      <c r="F275" s="6"/>
      <c r="G275" s="6"/>
      <c r="H275" s="6"/>
      <c r="J275" s="6"/>
      <c r="K275" s="6"/>
      <c r="L275" s="6"/>
      <c r="M275" s="6"/>
      <c r="N275" s="10"/>
      <c r="P275" s="6"/>
      <c r="Q275" s="6"/>
    </row>
    <row r="276" spans="1:17" x14ac:dyDescent="0.3">
      <c r="A276" s="6"/>
      <c r="B276" s="6"/>
      <c r="C276" s="6"/>
      <c r="D276" s="6"/>
      <c r="E276" s="6"/>
      <c r="F276" s="6"/>
      <c r="G276" s="6"/>
      <c r="H276" s="6"/>
      <c r="J276" s="6"/>
      <c r="K276" s="6"/>
      <c r="L276" s="6"/>
      <c r="M276" s="6"/>
      <c r="N276" s="10"/>
      <c r="P276" s="6"/>
      <c r="Q276" s="6"/>
    </row>
    <row r="277" spans="1:17" x14ac:dyDescent="0.3">
      <c r="A277" s="6"/>
      <c r="B277" s="6"/>
      <c r="C277" s="6"/>
      <c r="D277" s="6"/>
      <c r="E277" s="6"/>
      <c r="F277" s="6"/>
      <c r="G277" s="6"/>
      <c r="H277" s="6"/>
      <c r="J277" s="6"/>
      <c r="K277" s="6"/>
      <c r="L277" s="6"/>
      <c r="M277" s="6"/>
      <c r="N277" s="10"/>
      <c r="P277" s="6"/>
      <c r="Q277" s="6"/>
    </row>
    <row r="278" spans="1:17" x14ac:dyDescent="0.3">
      <c r="A278" s="6"/>
      <c r="B278" s="6"/>
      <c r="C278" s="6"/>
      <c r="D278" s="6"/>
      <c r="E278" s="6"/>
      <c r="F278" s="6"/>
      <c r="G278" s="6"/>
      <c r="H278" s="6"/>
      <c r="J278" s="6"/>
      <c r="K278" s="6"/>
      <c r="L278" s="6"/>
      <c r="M278" s="6"/>
      <c r="N278" s="10"/>
      <c r="P278" s="6"/>
      <c r="Q278" s="6"/>
    </row>
    <row r="279" spans="1:17" x14ac:dyDescent="0.3">
      <c r="A279" s="6"/>
      <c r="B279" s="6"/>
      <c r="C279" s="6"/>
      <c r="D279" s="6"/>
      <c r="E279" s="6"/>
      <c r="F279" s="6"/>
      <c r="G279" s="6"/>
      <c r="H279" s="6"/>
      <c r="J279" s="6"/>
      <c r="K279" s="6"/>
      <c r="L279" s="6"/>
      <c r="M279" s="6"/>
      <c r="N279" s="10"/>
      <c r="P279" s="6"/>
      <c r="Q279" s="6"/>
    </row>
    <row r="280" spans="1:17" x14ac:dyDescent="0.3">
      <c r="A280" s="6"/>
      <c r="B280" s="6"/>
      <c r="C280" s="6"/>
      <c r="D280" s="6"/>
      <c r="E280" s="6"/>
      <c r="F280" s="6"/>
      <c r="G280" s="6"/>
      <c r="H280" s="6"/>
      <c r="J280" s="6"/>
      <c r="K280" s="6"/>
      <c r="L280" s="6"/>
      <c r="M280" s="6"/>
      <c r="N280" s="10"/>
      <c r="P280" s="6"/>
      <c r="Q280" s="6"/>
    </row>
    <row r="281" spans="1:17" x14ac:dyDescent="0.3">
      <c r="A281" s="6"/>
      <c r="B281" s="6"/>
      <c r="C281" s="6"/>
      <c r="D281" s="6"/>
      <c r="E281" s="6"/>
      <c r="F281" s="6"/>
      <c r="G281" s="6"/>
      <c r="H281" s="6"/>
      <c r="J281" s="6"/>
      <c r="K281" s="6"/>
      <c r="L281" s="6"/>
      <c r="M281" s="6"/>
      <c r="N281" s="10"/>
      <c r="P281" s="6"/>
      <c r="Q281" s="6"/>
    </row>
    <row r="282" spans="1:17" x14ac:dyDescent="0.3">
      <c r="A282" s="6"/>
      <c r="B282" s="6"/>
      <c r="C282" s="6"/>
      <c r="D282" s="6"/>
      <c r="E282" s="6"/>
      <c r="F282" s="6"/>
      <c r="G282" s="6"/>
      <c r="H282" s="6"/>
      <c r="J282" s="6"/>
      <c r="K282" s="6"/>
      <c r="L282" s="6"/>
      <c r="M282" s="6"/>
      <c r="N282" s="10"/>
      <c r="P282" s="6"/>
      <c r="Q282" s="6"/>
    </row>
    <row r="283" spans="1:17" x14ac:dyDescent="0.3">
      <c r="A283" s="6"/>
      <c r="B283" s="6"/>
      <c r="C283" s="6"/>
      <c r="D283" s="6"/>
      <c r="E283" s="6"/>
      <c r="F283" s="6"/>
      <c r="G283" s="6"/>
      <c r="H283" s="6"/>
      <c r="J283" s="6"/>
      <c r="K283" s="6"/>
      <c r="L283" s="6"/>
      <c r="M283" s="6"/>
      <c r="N283" s="10"/>
      <c r="P283" s="6"/>
      <c r="Q283" s="6"/>
    </row>
    <row r="284" spans="1:17" x14ac:dyDescent="0.3">
      <c r="A284" s="6"/>
      <c r="B284" s="6"/>
      <c r="C284" s="6"/>
      <c r="D284" s="6"/>
      <c r="E284" s="6"/>
      <c r="F284" s="6"/>
      <c r="G284" s="6"/>
      <c r="H284" s="6"/>
      <c r="J284" s="6"/>
      <c r="K284" s="6"/>
      <c r="L284" s="6"/>
      <c r="M284" s="6"/>
      <c r="N284" s="10"/>
      <c r="P284" s="6"/>
      <c r="Q284" s="6"/>
    </row>
    <row r="285" spans="1:17" x14ac:dyDescent="0.3">
      <c r="A285" s="6"/>
      <c r="B285" s="6"/>
      <c r="C285" s="6"/>
      <c r="D285" s="6"/>
      <c r="E285" s="6"/>
      <c r="F285" s="6"/>
      <c r="G285" s="6"/>
      <c r="H285" s="6"/>
      <c r="J285" s="6"/>
      <c r="K285" s="6"/>
      <c r="L285" s="6"/>
      <c r="M285" s="6"/>
      <c r="N285" s="10"/>
      <c r="P285" s="6"/>
      <c r="Q285" s="6"/>
    </row>
    <row r="286" spans="1:17" x14ac:dyDescent="0.3">
      <c r="A286" s="6"/>
      <c r="B286" s="6"/>
      <c r="C286" s="6"/>
      <c r="D286" s="6"/>
      <c r="E286" s="6"/>
      <c r="F286" s="6"/>
      <c r="G286" s="6"/>
      <c r="H286" s="6"/>
      <c r="J286" s="6"/>
      <c r="K286" s="6"/>
      <c r="L286" s="6"/>
      <c r="M286" s="6"/>
      <c r="N286" s="10"/>
      <c r="P286" s="6"/>
      <c r="Q286" s="6"/>
    </row>
    <row r="287" spans="1:17" x14ac:dyDescent="0.3">
      <c r="A287" s="6"/>
      <c r="B287" s="6"/>
      <c r="C287" s="6"/>
      <c r="D287" s="6"/>
      <c r="E287" s="6"/>
      <c r="F287" s="6"/>
      <c r="G287" s="6"/>
      <c r="H287" s="6"/>
      <c r="J287" s="6"/>
      <c r="K287" s="6"/>
      <c r="L287" s="6"/>
      <c r="M287" s="6"/>
      <c r="N287" s="10"/>
      <c r="P287" s="6"/>
      <c r="Q287" s="6"/>
    </row>
    <row r="288" spans="1:17" x14ac:dyDescent="0.3">
      <c r="A288" s="6"/>
      <c r="B288" s="6"/>
      <c r="C288" s="6"/>
      <c r="D288" s="6"/>
      <c r="E288" s="6"/>
      <c r="F288" s="6"/>
      <c r="G288" s="6"/>
      <c r="H288" s="6"/>
      <c r="J288" s="6"/>
      <c r="K288" s="6"/>
      <c r="L288" s="6"/>
      <c r="M288" s="6"/>
      <c r="N288" s="10"/>
      <c r="P288" s="6"/>
      <c r="Q288" s="6"/>
    </row>
    <row r="289" spans="1:17" x14ac:dyDescent="0.3">
      <c r="A289" s="6"/>
      <c r="B289" s="6"/>
      <c r="C289" s="6"/>
      <c r="D289" s="6"/>
      <c r="E289" s="6"/>
      <c r="F289" s="6"/>
      <c r="G289" s="6"/>
      <c r="H289" s="6"/>
      <c r="J289" s="6"/>
      <c r="K289" s="6"/>
      <c r="L289" s="6"/>
      <c r="M289" s="6"/>
      <c r="N289" s="10"/>
      <c r="P289" s="6"/>
      <c r="Q289" s="6"/>
    </row>
    <row r="290" spans="1:17" x14ac:dyDescent="0.3">
      <c r="A290" s="6"/>
      <c r="B290" s="6"/>
      <c r="C290" s="6"/>
      <c r="D290" s="6"/>
      <c r="E290" s="6"/>
      <c r="F290" s="6"/>
      <c r="G290" s="6"/>
      <c r="H290" s="6"/>
      <c r="J290" s="6"/>
      <c r="K290" s="6"/>
      <c r="L290" s="6"/>
      <c r="M290" s="6"/>
      <c r="N290" s="10"/>
      <c r="P290" s="6"/>
      <c r="Q290" s="6"/>
    </row>
    <row r="291" spans="1:17" x14ac:dyDescent="0.3">
      <c r="A291" s="6"/>
      <c r="B291" s="6"/>
      <c r="C291" s="6"/>
      <c r="D291" s="6"/>
      <c r="E291" s="6"/>
      <c r="F291" s="6"/>
      <c r="G291" s="6"/>
      <c r="H291" s="6"/>
      <c r="J291" s="6"/>
      <c r="K291" s="6"/>
      <c r="L291" s="6"/>
      <c r="M291" s="6"/>
      <c r="N291" s="10"/>
      <c r="P291" s="6"/>
      <c r="Q291" s="6"/>
    </row>
    <row r="292" spans="1:17" x14ac:dyDescent="0.3">
      <c r="A292" s="6"/>
      <c r="B292" s="6"/>
      <c r="C292" s="6"/>
      <c r="D292" s="6"/>
      <c r="E292" s="6"/>
      <c r="F292" s="6"/>
      <c r="G292" s="6"/>
      <c r="H292" s="6"/>
      <c r="J292" s="6"/>
      <c r="K292" s="6"/>
      <c r="L292" s="6"/>
      <c r="M292" s="6"/>
      <c r="N292" s="10"/>
      <c r="P292" s="6"/>
      <c r="Q292" s="6"/>
    </row>
    <row r="293" spans="1:17" x14ac:dyDescent="0.3">
      <c r="A293" s="6"/>
      <c r="B293" s="6"/>
      <c r="C293" s="6"/>
      <c r="D293" s="6"/>
      <c r="E293" s="6"/>
      <c r="F293" s="6"/>
      <c r="G293" s="6"/>
      <c r="H293" s="6"/>
      <c r="J293" s="6"/>
      <c r="K293" s="6"/>
      <c r="L293" s="6"/>
      <c r="M293" s="6"/>
      <c r="N293" s="10"/>
      <c r="P293" s="6"/>
      <c r="Q293" s="6"/>
    </row>
    <row r="294" spans="1:17" x14ac:dyDescent="0.3">
      <c r="A294" s="6"/>
      <c r="B294" s="6"/>
      <c r="C294" s="6"/>
      <c r="D294" s="6"/>
      <c r="E294" s="6"/>
      <c r="F294" s="6"/>
      <c r="G294" s="6"/>
      <c r="H294" s="6"/>
      <c r="J294" s="6"/>
      <c r="K294" s="6"/>
      <c r="L294" s="6"/>
      <c r="M294" s="6"/>
      <c r="N294" s="10"/>
      <c r="P294" s="6"/>
      <c r="Q294" s="6"/>
    </row>
    <row r="295" spans="1:17" x14ac:dyDescent="0.3">
      <c r="A295" s="6"/>
      <c r="B295" s="6"/>
      <c r="C295" s="6"/>
      <c r="D295" s="6"/>
      <c r="E295" s="6"/>
      <c r="F295" s="6"/>
      <c r="G295" s="6"/>
      <c r="H295" s="6"/>
      <c r="J295" s="6"/>
      <c r="K295" s="6"/>
      <c r="L295" s="6"/>
      <c r="M295" s="6"/>
      <c r="N295" s="10"/>
      <c r="P295" s="6"/>
      <c r="Q295" s="6"/>
    </row>
    <row r="296" spans="1:17" x14ac:dyDescent="0.3">
      <c r="A296" s="6"/>
      <c r="B296" s="6"/>
      <c r="C296" s="6"/>
      <c r="D296" s="6"/>
      <c r="E296" s="6"/>
      <c r="F296" s="6"/>
      <c r="G296" s="6"/>
      <c r="H296" s="6"/>
      <c r="J296" s="6"/>
      <c r="K296" s="6"/>
      <c r="L296" s="6"/>
      <c r="M296" s="6"/>
      <c r="N296" s="10"/>
      <c r="P296" s="6"/>
      <c r="Q296" s="6"/>
    </row>
    <row r="297" spans="1:17" x14ac:dyDescent="0.3">
      <c r="A297" s="6"/>
      <c r="B297" s="6"/>
      <c r="C297" s="6"/>
      <c r="D297" s="6"/>
      <c r="E297" s="6"/>
      <c r="F297" s="6"/>
      <c r="G297" s="6"/>
      <c r="H297" s="6"/>
      <c r="J297" s="6"/>
      <c r="K297" s="6"/>
      <c r="L297" s="6"/>
      <c r="M297" s="6"/>
      <c r="N297" s="10"/>
      <c r="P297" s="6"/>
      <c r="Q297" s="6"/>
    </row>
    <row r="298" spans="1:17" x14ac:dyDescent="0.3">
      <c r="A298" s="6"/>
      <c r="B298" s="6"/>
      <c r="C298" s="6"/>
      <c r="D298" s="6"/>
      <c r="E298" s="6"/>
      <c r="F298" s="6"/>
      <c r="G298" s="6"/>
      <c r="H298" s="6"/>
      <c r="J298" s="6"/>
      <c r="K298" s="6"/>
      <c r="L298" s="6"/>
      <c r="M298" s="6"/>
      <c r="N298" s="10"/>
      <c r="P298" s="6"/>
      <c r="Q298" s="6"/>
    </row>
    <row r="299" spans="1:17" x14ac:dyDescent="0.3">
      <c r="A299" s="6"/>
      <c r="B299" s="6"/>
      <c r="C299" s="6"/>
      <c r="D299" s="6"/>
      <c r="E299" s="6"/>
      <c r="F299" s="6"/>
      <c r="G299" s="6"/>
      <c r="H299" s="6"/>
      <c r="J299" s="6"/>
      <c r="K299" s="6"/>
      <c r="L299" s="6"/>
      <c r="M299" s="6"/>
      <c r="N299" s="10"/>
      <c r="P299" s="6"/>
      <c r="Q299" s="6"/>
    </row>
    <row r="300" spans="1:17" x14ac:dyDescent="0.3">
      <c r="A300" s="6"/>
      <c r="B300" s="6"/>
      <c r="C300" s="6"/>
      <c r="D300" s="6"/>
      <c r="E300" s="6"/>
      <c r="F300" s="6"/>
      <c r="G300" s="6"/>
      <c r="H300" s="6"/>
      <c r="J300" s="6"/>
      <c r="K300" s="6"/>
      <c r="L300" s="6"/>
      <c r="M300" s="6"/>
      <c r="N300" s="10"/>
      <c r="P300" s="6"/>
      <c r="Q300" s="6"/>
    </row>
    <row r="301" spans="1:17" x14ac:dyDescent="0.3">
      <c r="A301" s="6"/>
      <c r="B301" s="6"/>
      <c r="C301" s="6"/>
      <c r="D301" s="6"/>
      <c r="E301" s="6"/>
      <c r="F301" s="6"/>
      <c r="G301" s="6"/>
      <c r="H301" s="6"/>
      <c r="J301" s="6"/>
      <c r="K301" s="6"/>
      <c r="L301" s="6"/>
      <c r="M301" s="6"/>
      <c r="N301" s="10"/>
      <c r="P301" s="6"/>
      <c r="Q301" s="6"/>
    </row>
    <row r="302" spans="1:17" x14ac:dyDescent="0.3">
      <c r="A302" s="6"/>
      <c r="B302" s="6"/>
      <c r="C302" s="6"/>
      <c r="D302" s="6"/>
      <c r="E302" s="6"/>
      <c r="F302" s="6"/>
      <c r="G302" s="6"/>
      <c r="H302" s="6"/>
      <c r="J302" s="6"/>
      <c r="K302" s="6"/>
      <c r="L302" s="6"/>
      <c r="M302" s="6"/>
      <c r="N302" s="10"/>
      <c r="P302" s="6"/>
      <c r="Q302" s="6"/>
    </row>
    <row r="303" spans="1:17" x14ac:dyDescent="0.3">
      <c r="A303" s="6"/>
      <c r="B303" s="6"/>
      <c r="C303" s="6"/>
      <c r="D303" s="6"/>
      <c r="E303" s="6"/>
      <c r="F303" s="6"/>
      <c r="G303" s="6"/>
      <c r="H303" s="6"/>
      <c r="J303" s="6"/>
      <c r="K303" s="6"/>
      <c r="L303" s="6"/>
      <c r="M303" s="6"/>
      <c r="N303" s="10"/>
      <c r="P303" s="6"/>
      <c r="Q303" s="6"/>
    </row>
    <row r="304" spans="1:17" x14ac:dyDescent="0.3">
      <c r="A304" s="6"/>
      <c r="B304" s="6"/>
      <c r="C304" s="6"/>
      <c r="D304" s="6"/>
      <c r="E304" s="6"/>
      <c r="F304" s="6"/>
      <c r="G304" s="6"/>
      <c r="H304" s="6"/>
      <c r="J304" s="6"/>
      <c r="K304" s="6"/>
      <c r="L304" s="6"/>
      <c r="M304" s="6"/>
      <c r="N304" s="10"/>
      <c r="P304" s="6"/>
      <c r="Q304" s="6"/>
    </row>
    <row r="305" spans="1:17" x14ac:dyDescent="0.3">
      <c r="A305" s="6"/>
      <c r="B305" s="6"/>
      <c r="C305" s="6"/>
      <c r="D305" s="6"/>
      <c r="E305" s="6"/>
      <c r="F305" s="6"/>
      <c r="G305" s="6"/>
      <c r="H305" s="6"/>
      <c r="J305" s="6"/>
      <c r="K305" s="6"/>
      <c r="L305" s="6"/>
      <c r="M305" s="6"/>
      <c r="N305" s="10"/>
      <c r="P305" s="6"/>
      <c r="Q305" s="6"/>
    </row>
    <row r="306" spans="1:17" x14ac:dyDescent="0.3">
      <c r="A306" s="6"/>
      <c r="B306" s="6"/>
      <c r="C306" s="6"/>
      <c r="D306" s="6"/>
      <c r="E306" s="6"/>
      <c r="F306" s="6"/>
      <c r="G306" s="6"/>
      <c r="H306" s="6"/>
      <c r="J306" s="6"/>
      <c r="K306" s="6"/>
      <c r="L306" s="6"/>
      <c r="M306" s="6"/>
      <c r="N306" s="10"/>
      <c r="P306" s="6"/>
      <c r="Q306" s="6"/>
    </row>
    <row r="307" spans="1:17" x14ac:dyDescent="0.3">
      <c r="A307" s="6"/>
      <c r="B307" s="6"/>
      <c r="C307" s="6"/>
      <c r="D307" s="6"/>
      <c r="E307" s="6"/>
      <c r="F307" s="6"/>
      <c r="G307" s="6"/>
      <c r="H307" s="6"/>
      <c r="J307" s="6"/>
      <c r="K307" s="6"/>
      <c r="L307" s="6"/>
      <c r="M307" s="6"/>
      <c r="N307" s="10"/>
      <c r="P307" s="6"/>
      <c r="Q307" s="6"/>
    </row>
    <row r="308" spans="1:17" x14ac:dyDescent="0.3">
      <c r="A308" s="6"/>
      <c r="B308" s="6"/>
      <c r="C308" s="6"/>
      <c r="D308" s="6"/>
      <c r="E308" s="6"/>
      <c r="F308" s="6"/>
      <c r="G308" s="6"/>
      <c r="H308" s="6"/>
      <c r="J308" s="6"/>
      <c r="K308" s="6"/>
      <c r="L308" s="6"/>
      <c r="M308" s="6"/>
      <c r="N308" s="10"/>
      <c r="P308" s="6"/>
      <c r="Q308" s="6"/>
    </row>
    <row r="309" spans="1:17" x14ac:dyDescent="0.3">
      <c r="A309" s="6"/>
      <c r="B309" s="6"/>
      <c r="C309" s="6"/>
      <c r="D309" s="6"/>
      <c r="E309" s="6"/>
      <c r="F309" s="6"/>
      <c r="G309" s="6"/>
      <c r="H309" s="6"/>
      <c r="J309" s="6"/>
      <c r="K309" s="6"/>
      <c r="L309" s="6"/>
      <c r="M309" s="6"/>
      <c r="N309" s="10"/>
      <c r="P309" s="6"/>
      <c r="Q309" s="6"/>
    </row>
    <row r="310" spans="1:17" x14ac:dyDescent="0.3">
      <c r="A310" s="6"/>
      <c r="B310" s="6"/>
      <c r="C310" s="6"/>
      <c r="D310" s="6"/>
      <c r="E310" s="6"/>
      <c r="F310" s="6"/>
      <c r="G310" s="6"/>
      <c r="H310" s="6"/>
      <c r="J310" s="6"/>
      <c r="K310" s="6"/>
      <c r="L310" s="6"/>
      <c r="M310" s="6"/>
      <c r="N310" s="10"/>
      <c r="P310" s="6"/>
      <c r="Q310" s="6"/>
    </row>
  </sheetData>
  <mergeCells count="5">
    <mergeCell ref="C66:E66"/>
    <mergeCell ref="F66:G66"/>
    <mergeCell ref="C64:D64"/>
    <mergeCell ref="F65:G65"/>
    <mergeCell ref="C65:D6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1814-A3E7-4504-82D9-E698AB61B610}">
  <dimension ref="A1:AL311"/>
  <sheetViews>
    <sheetView zoomScale="85" zoomScaleNormal="85" workbookViewId="0">
      <pane ySplit="1" topLeftCell="A2" activePane="bottomLeft" state="frozen"/>
      <selection pane="bottomLeft" activeCell="AJ3" sqref="AJ3:AL7"/>
    </sheetView>
  </sheetViews>
  <sheetFormatPr baseColWidth="10" defaultRowHeight="14.4" x14ac:dyDescent="0.3"/>
  <cols>
    <col min="1" max="1" width="6.44140625" customWidth="1"/>
    <col min="2" max="2" width="13.33203125" customWidth="1"/>
    <col min="3" max="3" width="6" style="6" customWidth="1"/>
    <col min="4" max="5" width="12.88671875" customWidth="1"/>
    <col min="6" max="6" width="16.109375" customWidth="1"/>
    <col min="7" max="7" width="11.21875" customWidth="1"/>
    <col min="8" max="8" width="25.33203125" customWidth="1"/>
    <col min="9" max="9" width="8.6640625" customWidth="1"/>
    <col min="10" max="10" width="16.88671875" customWidth="1"/>
    <col min="11" max="11" width="25" style="1" customWidth="1"/>
    <col min="12" max="12" width="11.77734375" style="1" customWidth="1"/>
    <col min="13" max="13" width="14.21875" style="1" customWidth="1"/>
    <col min="14" max="14" width="5.33203125" style="1" customWidth="1"/>
    <col min="15" max="15" width="13" customWidth="1"/>
    <col min="16" max="16" width="6.88671875" customWidth="1"/>
    <col min="19" max="19" width="3.21875" customWidth="1"/>
    <col min="24" max="24" width="3.33203125" customWidth="1"/>
    <col min="29" max="29" width="3.44140625" customWidth="1"/>
    <col min="34" max="34" width="2.5546875" customWidth="1"/>
  </cols>
  <sheetData>
    <row r="1" spans="1:38" s="30" customFormat="1" x14ac:dyDescent="0.3">
      <c r="A1" s="28" t="s">
        <v>0</v>
      </c>
      <c r="B1" s="28" t="s">
        <v>2</v>
      </c>
      <c r="C1" s="29"/>
      <c r="D1" s="28" t="s">
        <v>127</v>
      </c>
      <c r="E1" s="28" t="s">
        <v>129</v>
      </c>
      <c r="F1" s="28" t="s">
        <v>128</v>
      </c>
      <c r="G1" s="28" t="s">
        <v>132</v>
      </c>
      <c r="H1" s="28" t="s">
        <v>133</v>
      </c>
      <c r="J1" s="28" t="s">
        <v>126</v>
      </c>
      <c r="K1" s="33" t="s">
        <v>130</v>
      </c>
      <c r="L1" s="33" t="s">
        <v>131</v>
      </c>
      <c r="M1" s="33" t="s">
        <v>134</v>
      </c>
      <c r="N1" s="1"/>
      <c r="O1" s="28" t="s">
        <v>126</v>
      </c>
      <c r="P1" s="33" t="s">
        <v>130</v>
      </c>
      <c r="Q1" s="33" t="s">
        <v>131</v>
      </c>
      <c r="R1" s="33" t="s">
        <v>134</v>
      </c>
      <c r="T1" s="28" t="s">
        <v>126</v>
      </c>
      <c r="U1" s="33" t="s">
        <v>130</v>
      </c>
      <c r="V1" s="33" t="s">
        <v>131</v>
      </c>
      <c r="W1" s="33" t="s">
        <v>134</v>
      </c>
      <c r="Y1" s="28" t="s">
        <v>126</v>
      </c>
      <c r="Z1" s="33" t="s">
        <v>130</v>
      </c>
      <c r="AA1" s="33" t="s">
        <v>131</v>
      </c>
      <c r="AB1" s="33" t="s">
        <v>134</v>
      </c>
      <c r="AD1" s="28" t="s">
        <v>126</v>
      </c>
      <c r="AE1" s="33" t="s">
        <v>130</v>
      </c>
      <c r="AF1" s="33" t="s">
        <v>131</v>
      </c>
      <c r="AG1" s="33" t="s">
        <v>134</v>
      </c>
      <c r="AI1" s="28" t="s">
        <v>126</v>
      </c>
      <c r="AJ1" s="33" t="s">
        <v>130</v>
      </c>
      <c r="AK1" s="33" t="s">
        <v>131</v>
      </c>
      <c r="AL1" s="33" t="s">
        <v>134</v>
      </c>
    </row>
    <row r="2" spans="1:38" ht="15" customHeight="1" x14ac:dyDescent="0.3">
      <c r="A2" s="9" t="s">
        <v>60</v>
      </c>
      <c r="B2" s="4" t="s">
        <v>62</v>
      </c>
      <c r="D2" s="23">
        <v>820</v>
      </c>
      <c r="E2" s="23">
        <f>$F2/2</f>
        <v>210</v>
      </c>
      <c r="F2" s="23">
        <v>420</v>
      </c>
      <c r="G2" s="6">
        <f>$D2-$E2</f>
        <v>610</v>
      </c>
      <c r="H2" s="6">
        <f>ROUNDUP($G2*2/140,0)</f>
        <v>9</v>
      </c>
      <c r="J2" s="4" t="s">
        <v>62</v>
      </c>
      <c r="K2" s="34">
        <v>16</v>
      </c>
      <c r="L2" s="34">
        <v>2</v>
      </c>
      <c r="M2" s="34">
        <v>15</v>
      </c>
      <c r="O2" s="4" t="s">
        <v>115</v>
      </c>
      <c r="P2" s="10">
        <v>4</v>
      </c>
      <c r="Q2" s="41">
        <v>3</v>
      </c>
      <c r="R2" s="10">
        <v>14</v>
      </c>
      <c r="T2" s="4" t="s">
        <v>62</v>
      </c>
      <c r="U2" s="42">
        <v>16</v>
      </c>
      <c r="V2" s="43">
        <v>2</v>
      </c>
      <c r="W2" s="42">
        <v>15</v>
      </c>
      <c r="X2" s="1"/>
      <c r="Y2" s="4" t="s">
        <v>117</v>
      </c>
      <c r="Z2" s="1">
        <v>2</v>
      </c>
      <c r="AA2" s="1">
        <v>0</v>
      </c>
      <c r="AB2" s="1">
        <v>16</v>
      </c>
      <c r="AD2" s="4" t="s">
        <v>97</v>
      </c>
      <c r="AE2" s="1">
        <v>4</v>
      </c>
      <c r="AF2" s="1">
        <v>0</v>
      </c>
      <c r="AG2" s="1">
        <v>17</v>
      </c>
      <c r="AI2" s="4" t="s">
        <v>50</v>
      </c>
      <c r="AJ2" s="1">
        <v>4</v>
      </c>
      <c r="AK2" s="1">
        <v>0</v>
      </c>
      <c r="AL2" s="1">
        <v>18</v>
      </c>
    </row>
    <row r="3" spans="1:38" ht="15" customHeight="1" x14ac:dyDescent="0.3">
      <c r="A3" s="9" t="s">
        <v>61</v>
      </c>
      <c r="B3" s="4" t="s">
        <v>62</v>
      </c>
      <c r="D3" s="23">
        <v>820</v>
      </c>
      <c r="E3" s="23">
        <f>$F3/2</f>
        <v>210</v>
      </c>
      <c r="F3" s="23">
        <v>420</v>
      </c>
      <c r="G3" s="6">
        <f>$D3-$E3</f>
        <v>610</v>
      </c>
      <c r="H3" s="6">
        <f>ROUNDUP($G3*2/140,0)</f>
        <v>9</v>
      </c>
      <c r="J3" s="4" t="s">
        <v>62</v>
      </c>
      <c r="K3" s="34"/>
      <c r="L3" s="34"/>
      <c r="M3" s="34"/>
      <c r="O3" s="39" t="s">
        <v>116</v>
      </c>
      <c r="P3" s="10">
        <v>2</v>
      </c>
      <c r="Q3" s="41">
        <v>1</v>
      </c>
      <c r="R3" s="10">
        <v>14</v>
      </c>
      <c r="T3" s="4" t="s">
        <v>62</v>
      </c>
      <c r="U3" s="42"/>
      <c r="V3" s="43"/>
      <c r="W3" s="42"/>
      <c r="X3" s="1"/>
      <c r="Y3" s="4" t="s">
        <v>39</v>
      </c>
      <c r="Z3" s="10">
        <v>4</v>
      </c>
      <c r="AA3" s="41">
        <v>6</v>
      </c>
      <c r="AB3" s="10">
        <v>16</v>
      </c>
      <c r="AD3" s="4" t="s">
        <v>71</v>
      </c>
      <c r="AE3" s="42">
        <v>3</v>
      </c>
      <c r="AF3" s="43">
        <v>9</v>
      </c>
      <c r="AG3" s="42">
        <v>17</v>
      </c>
      <c r="AI3" s="4" t="s">
        <v>47</v>
      </c>
      <c r="AJ3" s="42">
        <v>3</v>
      </c>
      <c r="AK3" s="43">
        <v>3</v>
      </c>
      <c r="AL3" s="42">
        <v>18</v>
      </c>
    </row>
    <row r="4" spans="1:38" ht="15" customHeight="1" x14ac:dyDescent="0.3">
      <c r="A4" s="9" t="s">
        <v>108</v>
      </c>
      <c r="B4" s="4" t="s">
        <v>117</v>
      </c>
      <c r="D4" s="21">
        <v>190</v>
      </c>
      <c r="E4" s="21">
        <f>$F4/2</f>
        <v>210</v>
      </c>
      <c r="F4" s="21">
        <v>420</v>
      </c>
      <c r="G4" s="6">
        <f>$D4-$E4</f>
        <v>-20</v>
      </c>
      <c r="H4" s="31">
        <f>ROUNDUP($G4*2/140,0)</f>
        <v>-1</v>
      </c>
      <c r="J4" s="4" t="s">
        <v>117</v>
      </c>
      <c r="K4" s="1">
        <v>2</v>
      </c>
      <c r="L4" s="1">
        <v>0</v>
      </c>
      <c r="M4" s="1">
        <v>16</v>
      </c>
      <c r="Q4">
        <f>SUM(Q2:Q3)</f>
        <v>4</v>
      </c>
      <c r="T4" s="4" t="s">
        <v>91</v>
      </c>
      <c r="U4" s="43">
        <v>0</v>
      </c>
      <c r="V4" s="43">
        <v>8</v>
      </c>
      <c r="W4" s="42">
        <v>15</v>
      </c>
      <c r="X4" s="1"/>
      <c r="Y4" s="4" t="s">
        <v>44</v>
      </c>
      <c r="Z4" s="10">
        <v>4</v>
      </c>
      <c r="AA4" s="41">
        <v>5</v>
      </c>
      <c r="AB4" s="10">
        <v>16</v>
      </c>
      <c r="AD4" s="4" t="s">
        <v>71</v>
      </c>
      <c r="AE4" s="42"/>
      <c r="AF4" s="43"/>
      <c r="AG4" s="42"/>
      <c r="AI4" s="4" t="s">
        <v>47</v>
      </c>
      <c r="AJ4" s="42"/>
      <c r="AK4" s="43"/>
      <c r="AL4" s="42"/>
    </row>
    <row r="5" spans="1:38" ht="15" customHeight="1" x14ac:dyDescent="0.3">
      <c r="A5" s="9" t="s">
        <v>9</v>
      </c>
      <c r="B5" s="4" t="s">
        <v>39</v>
      </c>
      <c r="D5" s="25">
        <v>1760</v>
      </c>
      <c r="E5" s="25">
        <f>$F5/2</f>
        <v>70</v>
      </c>
      <c r="F5" s="25">
        <v>140</v>
      </c>
      <c r="G5" s="6">
        <f>$D5-$E5</f>
        <v>1690</v>
      </c>
      <c r="H5" s="6">
        <f>ROUNDUP($G5*2/140,0)</f>
        <v>25</v>
      </c>
      <c r="J5" s="4" t="s">
        <v>39</v>
      </c>
      <c r="K5" s="1">
        <v>4</v>
      </c>
      <c r="L5" s="36">
        <v>5</v>
      </c>
      <c r="M5" s="1">
        <v>16</v>
      </c>
      <c r="Q5">
        <f>Q4*140</f>
        <v>560</v>
      </c>
      <c r="T5" s="4" t="s">
        <v>91</v>
      </c>
      <c r="U5" s="43"/>
      <c r="V5" s="43"/>
      <c r="W5" s="42"/>
      <c r="X5" s="1"/>
      <c r="Y5" s="4" t="s">
        <v>45</v>
      </c>
      <c r="Z5" s="10">
        <v>5</v>
      </c>
      <c r="AA5" s="10">
        <v>0</v>
      </c>
      <c r="AB5" s="10">
        <v>16</v>
      </c>
      <c r="AD5" s="4" t="s">
        <v>55</v>
      </c>
      <c r="AE5" s="42">
        <v>5</v>
      </c>
      <c r="AF5" s="43">
        <v>12</v>
      </c>
      <c r="AG5" s="42">
        <v>17</v>
      </c>
      <c r="AI5" s="4" t="s">
        <v>47</v>
      </c>
      <c r="AJ5" s="42"/>
      <c r="AK5" s="43"/>
      <c r="AL5" s="42"/>
    </row>
    <row r="6" spans="1:38" x14ac:dyDescent="0.3">
      <c r="A6" s="9" t="s">
        <v>87</v>
      </c>
      <c r="B6" s="4" t="s">
        <v>97</v>
      </c>
      <c r="D6" s="22">
        <v>920</v>
      </c>
      <c r="E6" s="22">
        <f>$F6/2</f>
        <v>350</v>
      </c>
      <c r="F6" s="22">
        <v>700</v>
      </c>
      <c r="G6" s="6">
        <f>$D6-$E6</f>
        <v>570</v>
      </c>
      <c r="H6" s="6">
        <f>ROUNDUP($G6*2/140,0)</f>
        <v>9</v>
      </c>
      <c r="J6" s="4" t="s">
        <v>97</v>
      </c>
      <c r="K6" s="1">
        <v>4</v>
      </c>
      <c r="L6" s="1">
        <v>0</v>
      </c>
      <c r="M6" s="1">
        <v>17</v>
      </c>
      <c r="T6" s="4" t="s">
        <v>119</v>
      </c>
      <c r="U6" s="10">
        <v>3</v>
      </c>
      <c r="V6" s="41">
        <v>3</v>
      </c>
      <c r="W6" s="10">
        <v>15</v>
      </c>
      <c r="X6" s="1"/>
      <c r="Y6" s="4" t="s">
        <v>42</v>
      </c>
      <c r="Z6" s="10">
        <v>4</v>
      </c>
      <c r="AA6" s="10">
        <v>0</v>
      </c>
      <c r="AB6" s="10">
        <v>16</v>
      </c>
      <c r="AD6" s="4" t="s">
        <v>55</v>
      </c>
      <c r="AE6" s="42"/>
      <c r="AF6" s="43"/>
      <c r="AG6" s="42"/>
      <c r="AI6" s="4" t="s">
        <v>53</v>
      </c>
      <c r="AJ6" s="10">
        <v>4</v>
      </c>
      <c r="AK6" s="41">
        <v>3</v>
      </c>
      <c r="AL6" s="10">
        <v>19</v>
      </c>
    </row>
    <row r="7" spans="1:38" x14ac:dyDescent="0.3">
      <c r="A7" s="9" t="s">
        <v>66</v>
      </c>
      <c r="B7" s="4" t="s">
        <v>71</v>
      </c>
      <c r="D7" s="21">
        <v>180</v>
      </c>
      <c r="E7" s="21">
        <f>$F7/2</f>
        <v>210</v>
      </c>
      <c r="F7" s="21">
        <v>420</v>
      </c>
      <c r="G7" s="6">
        <f>$D7-$E7</f>
        <v>-30</v>
      </c>
      <c r="H7" s="31">
        <f>ROUNDUP($G7*2/140,0)</f>
        <v>-1</v>
      </c>
      <c r="J7" s="4" t="s">
        <v>71</v>
      </c>
      <c r="K7" s="34">
        <v>3</v>
      </c>
      <c r="L7" s="34">
        <v>0</v>
      </c>
      <c r="M7" s="34">
        <v>17</v>
      </c>
      <c r="T7" s="4" t="s">
        <v>72</v>
      </c>
      <c r="U7" s="42">
        <v>5</v>
      </c>
      <c r="V7" s="43">
        <v>16</v>
      </c>
      <c r="W7" s="42">
        <v>15</v>
      </c>
      <c r="X7" s="1"/>
      <c r="Y7" s="4" t="s">
        <v>118</v>
      </c>
      <c r="Z7" s="10">
        <v>3</v>
      </c>
      <c r="AA7" s="10">
        <v>0</v>
      </c>
      <c r="AB7" s="10">
        <v>16</v>
      </c>
      <c r="AD7" s="4" t="s">
        <v>55</v>
      </c>
      <c r="AE7" s="42"/>
      <c r="AF7" s="43"/>
      <c r="AG7" s="42"/>
      <c r="AI7" s="5" t="s">
        <v>54</v>
      </c>
      <c r="AJ7" s="10">
        <v>2</v>
      </c>
      <c r="AK7" s="41">
        <v>3</v>
      </c>
      <c r="AL7" s="10">
        <v>19</v>
      </c>
    </row>
    <row r="8" spans="1:38" x14ac:dyDescent="0.3">
      <c r="A8" s="9" t="s">
        <v>67</v>
      </c>
      <c r="B8" s="4" t="s">
        <v>71</v>
      </c>
      <c r="D8" s="21">
        <v>150</v>
      </c>
      <c r="E8" s="21">
        <f>$F8/2</f>
        <v>210</v>
      </c>
      <c r="F8" s="21">
        <v>420</v>
      </c>
      <c r="G8" s="6">
        <f>$D8-$E8</f>
        <v>-60</v>
      </c>
      <c r="H8" s="31">
        <f>ROUNDUP($G8*2/140,0)</f>
        <v>-1</v>
      </c>
      <c r="J8" s="4" t="s">
        <v>71</v>
      </c>
      <c r="K8" s="34"/>
      <c r="L8" s="34"/>
      <c r="M8" s="34"/>
      <c r="T8" s="4" t="s">
        <v>72</v>
      </c>
      <c r="U8" s="42"/>
      <c r="V8" s="43"/>
      <c r="W8" s="42"/>
      <c r="X8" s="1"/>
      <c r="Y8" s="4" t="s">
        <v>43</v>
      </c>
      <c r="Z8" s="42">
        <v>2</v>
      </c>
      <c r="AA8" s="43">
        <v>2</v>
      </c>
      <c r="AB8" s="42">
        <v>16</v>
      </c>
      <c r="AD8" s="4" t="s">
        <v>51</v>
      </c>
      <c r="AE8" s="41">
        <v>0</v>
      </c>
      <c r="AF8" s="41">
        <v>2</v>
      </c>
      <c r="AG8" s="10">
        <v>17</v>
      </c>
      <c r="AI8" s="5" t="s">
        <v>48</v>
      </c>
      <c r="AJ8" s="1">
        <v>2</v>
      </c>
      <c r="AK8" s="36">
        <v>2</v>
      </c>
      <c r="AL8" s="1">
        <v>18</v>
      </c>
    </row>
    <row r="9" spans="1:38" x14ac:dyDescent="0.3">
      <c r="A9" s="9" t="s">
        <v>22</v>
      </c>
      <c r="B9" s="4" t="s">
        <v>55</v>
      </c>
      <c r="D9" s="21">
        <v>820</v>
      </c>
      <c r="E9" s="21">
        <f>$F9/2</f>
        <v>420</v>
      </c>
      <c r="F9" s="21">
        <v>840</v>
      </c>
      <c r="G9" s="6">
        <f>$D9-$E9</f>
        <v>400</v>
      </c>
      <c r="H9" s="6">
        <f>ROUNDUP($G9*2/140,0)</f>
        <v>6</v>
      </c>
      <c r="J9" s="4" t="s">
        <v>55</v>
      </c>
      <c r="K9" s="34">
        <v>5</v>
      </c>
      <c r="L9" s="37">
        <v>10</v>
      </c>
      <c r="M9" s="34">
        <v>17</v>
      </c>
      <c r="T9" s="4" t="s">
        <v>72</v>
      </c>
      <c r="U9" s="42"/>
      <c r="V9" s="43"/>
      <c r="W9" s="42"/>
      <c r="X9" s="1"/>
      <c r="Y9" s="4" t="s">
        <v>43</v>
      </c>
      <c r="Z9" s="42"/>
      <c r="AA9" s="43"/>
      <c r="AB9" s="42"/>
      <c r="AD9" s="4" t="s">
        <v>73</v>
      </c>
      <c r="AE9" s="42">
        <v>4</v>
      </c>
      <c r="AF9" s="43">
        <v>9</v>
      </c>
      <c r="AG9" s="42">
        <v>17</v>
      </c>
      <c r="AI9" s="5" t="s">
        <v>49</v>
      </c>
      <c r="AJ9" s="1">
        <v>2</v>
      </c>
      <c r="AK9" s="36">
        <v>3</v>
      </c>
      <c r="AL9" s="1">
        <v>18</v>
      </c>
    </row>
    <row r="10" spans="1:38" x14ac:dyDescent="0.3">
      <c r="A10" s="9" t="s">
        <v>79</v>
      </c>
      <c r="B10" s="4" t="s">
        <v>55</v>
      </c>
      <c r="D10" s="23">
        <v>1020</v>
      </c>
      <c r="E10" s="23">
        <f>$F10/2</f>
        <v>210</v>
      </c>
      <c r="F10" s="23">
        <v>420</v>
      </c>
      <c r="G10" s="6">
        <f>$D10-$E10</f>
        <v>810</v>
      </c>
      <c r="H10" s="6">
        <f>ROUNDUP($G10*2/140,0)</f>
        <v>12</v>
      </c>
      <c r="J10" s="4" t="s">
        <v>55</v>
      </c>
      <c r="K10" s="34"/>
      <c r="L10" s="37"/>
      <c r="M10" s="34"/>
      <c r="T10" s="4" t="s">
        <v>72</v>
      </c>
      <c r="U10" s="42"/>
      <c r="V10" s="43"/>
      <c r="W10" s="42"/>
      <c r="X10" s="1"/>
      <c r="Y10" s="4" t="s">
        <v>93</v>
      </c>
      <c r="Z10" s="42">
        <v>4</v>
      </c>
      <c r="AA10" s="43">
        <v>6</v>
      </c>
      <c r="AB10" s="42">
        <v>16</v>
      </c>
      <c r="AD10" s="4" t="s">
        <v>73</v>
      </c>
      <c r="AE10" s="42"/>
      <c r="AF10" s="43"/>
      <c r="AG10" s="42"/>
      <c r="AK10">
        <f>SUM(AK2:AK9)</f>
        <v>14</v>
      </c>
    </row>
    <row r="11" spans="1:38" x14ac:dyDescent="0.3">
      <c r="A11" s="9" t="s">
        <v>84</v>
      </c>
      <c r="B11" s="4" t="s">
        <v>55</v>
      </c>
      <c r="D11" s="22">
        <v>1113</v>
      </c>
      <c r="E11" s="22">
        <f>$F11/2</f>
        <v>280</v>
      </c>
      <c r="F11" s="22">
        <v>560</v>
      </c>
      <c r="G11" s="6">
        <f>$D11-$E11</f>
        <v>833</v>
      </c>
      <c r="H11" s="6">
        <f>ROUNDUP($G11*2/140,0)</f>
        <v>12</v>
      </c>
      <c r="J11" s="4" t="s">
        <v>55</v>
      </c>
      <c r="K11" s="34"/>
      <c r="L11" s="37"/>
      <c r="M11" s="34"/>
      <c r="T11" s="4" t="s">
        <v>72</v>
      </c>
      <c r="U11" s="42"/>
      <c r="V11" s="43"/>
      <c r="W11" s="42"/>
      <c r="X11" s="1"/>
      <c r="Y11" s="4" t="s">
        <v>93</v>
      </c>
      <c r="Z11" s="42"/>
      <c r="AA11" s="43"/>
      <c r="AB11" s="42"/>
      <c r="AD11" s="4" t="s">
        <v>56</v>
      </c>
      <c r="AE11" s="10">
        <v>2</v>
      </c>
      <c r="AF11" s="10">
        <v>0</v>
      </c>
      <c r="AG11" s="10">
        <v>17</v>
      </c>
      <c r="AK11">
        <f>AK10*140</f>
        <v>1960</v>
      </c>
    </row>
    <row r="12" spans="1:38" x14ac:dyDescent="0.3">
      <c r="A12" s="9" t="s">
        <v>10</v>
      </c>
      <c r="B12" s="4" t="s">
        <v>44</v>
      </c>
      <c r="D12" s="24">
        <v>750</v>
      </c>
      <c r="E12" s="24">
        <f>$F12/2</f>
        <v>140</v>
      </c>
      <c r="F12" s="24">
        <v>280</v>
      </c>
      <c r="G12" s="6">
        <f>$D12-$E12</f>
        <v>610</v>
      </c>
      <c r="H12" s="6">
        <f>ROUNDUP($G12*2/140,0)</f>
        <v>9</v>
      </c>
      <c r="J12" s="4" t="s">
        <v>44</v>
      </c>
      <c r="K12" s="1">
        <v>4</v>
      </c>
      <c r="L12" s="36">
        <v>3</v>
      </c>
      <c r="M12" s="1">
        <v>16</v>
      </c>
      <c r="T12" s="4" t="s">
        <v>72</v>
      </c>
      <c r="U12" s="42"/>
      <c r="V12" s="43"/>
      <c r="W12" s="42"/>
      <c r="X12" s="1"/>
      <c r="Y12" s="4" t="s">
        <v>93</v>
      </c>
      <c r="Z12" s="42"/>
      <c r="AA12" s="43"/>
      <c r="AB12" s="42"/>
      <c r="AD12" s="4" t="s">
        <v>96</v>
      </c>
      <c r="AE12" s="10">
        <v>3</v>
      </c>
      <c r="AF12" s="41">
        <v>4</v>
      </c>
      <c r="AG12" s="10">
        <v>17</v>
      </c>
    </row>
    <row r="13" spans="1:38" x14ac:dyDescent="0.3">
      <c r="A13" s="9" t="s">
        <v>19</v>
      </c>
      <c r="B13" s="4" t="s">
        <v>51</v>
      </c>
      <c r="D13" s="25">
        <v>125</v>
      </c>
      <c r="E13" s="25">
        <f>$F13/2</f>
        <v>70</v>
      </c>
      <c r="F13" s="25">
        <v>140</v>
      </c>
      <c r="G13" s="6">
        <f>$D13-$E13</f>
        <v>55</v>
      </c>
      <c r="H13" s="6">
        <f>ROUNDUP($G13*2/140,0)</f>
        <v>1</v>
      </c>
      <c r="J13" s="4" t="s">
        <v>51</v>
      </c>
      <c r="K13" s="36">
        <v>0</v>
      </c>
      <c r="L13" s="36">
        <v>2</v>
      </c>
      <c r="M13" s="1">
        <v>17</v>
      </c>
      <c r="T13" s="4" t="s">
        <v>72</v>
      </c>
      <c r="U13" s="42"/>
      <c r="V13" s="43"/>
      <c r="W13" s="42"/>
      <c r="X13" s="1"/>
      <c r="Y13" s="4" t="s">
        <v>94</v>
      </c>
      <c r="Z13" s="42">
        <v>4</v>
      </c>
      <c r="AA13" s="43">
        <v>4</v>
      </c>
      <c r="AB13" s="42">
        <v>16</v>
      </c>
      <c r="AD13" s="4" t="s">
        <v>100</v>
      </c>
      <c r="AE13" s="10">
        <v>2</v>
      </c>
      <c r="AF13" s="10">
        <v>0</v>
      </c>
      <c r="AG13" s="10">
        <v>17</v>
      </c>
    </row>
    <row r="14" spans="1:38" x14ac:dyDescent="0.3">
      <c r="A14" s="9" t="s">
        <v>74</v>
      </c>
      <c r="B14" s="4" t="s">
        <v>91</v>
      </c>
      <c r="D14" s="25">
        <v>160</v>
      </c>
      <c r="E14" s="25">
        <f>$F14/2</f>
        <v>70</v>
      </c>
      <c r="F14" s="26">
        <v>140</v>
      </c>
      <c r="G14" s="6">
        <f>$D14-$E14</f>
        <v>90</v>
      </c>
      <c r="H14" s="6">
        <f>ROUNDUP($G14*2/140,0)</f>
        <v>2</v>
      </c>
      <c r="J14" s="4" t="s">
        <v>91</v>
      </c>
      <c r="K14" s="37">
        <v>0</v>
      </c>
      <c r="L14" s="37">
        <v>5</v>
      </c>
      <c r="M14" s="34">
        <v>15</v>
      </c>
      <c r="T14" s="4" t="s">
        <v>72</v>
      </c>
      <c r="U14" s="42"/>
      <c r="V14" s="43"/>
      <c r="W14" s="42"/>
      <c r="X14" s="1"/>
      <c r="Y14" s="4" t="s">
        <v>94</v>
      </c>
      <c r="Z14" s="42"/>
      <c r="AA14" s="43"/>
      <c r="AB14" s="42"/>
      <c r="AD14" s="4" t="s">
        <v>70</v>
      </c>
      <c r="AE14" s="10">
        <v>2</v>
      </c>
      <c r="AF14" s="41">
        <v>5</v>
      </c>
      <c r="AG14" s="10">
        <v>17</v>
      </c>
    </row>
    <row r="15" spans="1:38" x14ac:dyDescent="0.3">
      <c r="A15" s="9" t="s">
        <v>75</v>
      </c>
      <c r="B15" s="4" t="s">
        <v>91</v>
      </c>
      <c r="D15" s="25">
        <v>195</v>
      </c>
      <c r="E15" s="25">
        <f>$F15/2</f>
        <v>70</v>
      </c>
      <c r="F15" s="26">
        <v>140</v>
      </c>
      <c r="G15" s="6">
        <f>$D15-$E15</f>
        <v>125</v>
      </c>
      <c r="H15" s="6">
        <f>ROUNDUP($G15*2/140,0)</f>
        <v>2</v>
      </c>
      <c r="J15" s="4" t="s">
        <v>91</v>
      </c>
      <c r="K15" s="37"/>
      <c r="L15" s="37"/>
      <c r="M15" s="34"/>
      <c r="T15" s="4" t="s">
        <v>38</v>
      </c>
      <c r="U15" s="42">
        <v>3</v>
      </c>
      <c r="V15" s="43">
        <v>6</v>
      </c>
      <c r="W15" s="42">
        <v>15</v>
      </c>
      <c r="X15" s="1"/>
      <c r="Y15" s="4" t="s">
        <v>94</v>
      </c>
      <c r="Z15" s="42"/>
      <c r="AA15" s="43"/>
      <c r="AB15" s="42"/>
      <c r="AD15" s="5" t="s">
        <v>52</v>
      </c>
      <c r="AE15" s="10">
        <v>2</v>
      </c>
      <c r="AF15" s="41">
        <v>1</v>
      </c>
      <c r="AG15" s="10">
        <v>17</v>
      </c>
    </row>
    <row r="16" spans="1:38" x14ac:dyDescent="0.3">
      <c r="A16" s="9" t="s">
        <v>12</v>
      </c>
      <c r="B16" s="4" t="s">
        <v>45</v>
      </c>
      <c r="D16" s="25">
        <v>400</v>
      </c>
      <c r="E16" s="25">
        <f>$F16/2</f>
        <v>70</v>
      </c>
      <c r="F16" s="25">
        <v>140</v>
      </c>
      <c r="G16" s="6">
        <f>$D16-$E16</f>
        <v>330</v>
      </c>
      <c r="H16" s="6">
        <f>ROUNDUP($G16*2/140,0)</f>
        <v>5</v>
      </c>
      <c r="J16" s="4" t="s">
        <v>45</v>
      </c>
      <c r="K16" s="1">
        <v>5</v>
      </c>
      <c r="L16" s="1">
        <v>0</v>
      </c>
      <c r="M16" s="1">
        <v>16</v>
      </c>
      <c r="T16" s="4" t="s">
        <v>38</v>
      </c>
      <c r="U16" s="42"/>
      <c r="V16" s="43"/>
      <c r="W16" s="42"/>
      <c r="X16" s="1"/>
      <c r="Y16" s="4" t="s">
        <v>95</v>
      </c>
      <c r="Z16" s="42">
        <v>3</v>
      </c>
      <c r="AA16" s="43">
        <v>6</v>
      </c>
      <c r="AB16" s="42">
        <v>16</v>
      </c>
      <c r="AF16">
        <f>SUM(AF2:AF15)</f>
        <v>42</v>
      </c>
    </row>
    <row r="17" spans="1:32" x14ac:dyDescent="0.3">
      <c r="A17" s="9" t="s">
        <v>11</v>
      </c>
      <c r="B17" s="4" t="s">
        <v>42</v>
      </c>
      <c r="D17" s="24">
        <v>228</v>
      </c>
      <c r="E17" s="24">
        <f>$F17/2</f>
        <v>140</v>
      </c>
      <c r="F17" s="24">
        <v>280</v>
      </c>
      <c r="G17" s="6">
        <f>$D17-$E17</f>
        <v>88</v>
      </c>
      <c r="H17" s="6">
        <f>ROUNDUP($G17*2/140,0)</f>
        <v>2</v>
      </c>
      <c r="J17" s="4" t="s">
        <v>42</v>
      </c>
      <c r="K17" s="1">
        <v>4</v>
      </c>
      <c r="L17" s="1">
        <v>0</v>
      </c>
      <c r="M17" s="1">
        <v>16</v>
      </c>
      <c r="T17" s="4" t="s">
        <v>38</v>
      </c>
      <c r="U17" s="42"/>
      <c r="V17" s="43"/>
      <c r="W17" s="42"/>
      <c r="X17" s="1"/>
      <c r="Y17" s="4" t="s">
        <v>95</v>
      </c>
      <c r="Z17" s="42"/>
      <c r="AA17" s="43"/>
      <c r="AB17" s="42"/>
      <c r="AF17">
        <f>AF16*140</f>
        <v>5880</v>
      </c>
    </row>
    <row r="18" spans="1:32" x14ac:dyDescent="0.3">
      <c r="A18" s="9" t="s">
        <v>114</v>
      </c>
      <c r="B18" s="4" t="s">
        <v>119</v>
      </c>
      <c r="D18" s="24">
        <v>150</v>
      </c>
      <c r="E18" s="24">
        <f>$F18/2</f>
        <v>140</v>
      </c>
      <c r="F18" s="24">
        <v>280</v>
      </c>
      <c r="G18" s="6">
        <f>$D18-$E18</f>
        <v>10</v>
      </c>
      <c r="H18" s="6">
        <f>ROUNDUP($G18*2/140,0)</f>
        <v>1</v>
      </c>
      <c r="J18" s="4" t="s">
        <v>119</v>
      </c>
      <c r="K18" s="1">
        <v>3</v>
      </c>
      <c r="L18" s="1">
        <v>0</v>
      </c>
      <c r="M18" s="1">
        <v>15</v>
      </c>
      <c r="T18" s="4" t="s">
        <v>46</v>
      </c>
      <c r="U18" s="42">
        <v>5</v>
      </c>
      <c r="V18" s="43">
        <v>5</v>
      </c>
      <c r="W18" s="42">
        <v>15</v>
      </c>
      <c r="X18" s="1"/>
      <c r="Y18" s="4" t="s">
        <v>95</v>
      </c>
      <c r="Z18" s="42"/>
      <c r="AA18" s="43"/>
      <c r="AB18" s="42"/>
    </row>
    <row r="19" spans="1:32" x14ac:dyDescent="0.3">
      <c r="A19" s="9" t="s">
        <v>18</v>
      </c>
      <c r="B19" s="4" t="s">
        <v>50</v>
      </c>
      <c r="D19" s="21">
        <v>640</v>
      </c>
      <c r="E19" s="21">
        <f>$F19/2</f>
        <v>420</v>
      </c>
      <c r="F19" s="21">
        <v>840</v>
      </c>
      <c r="G19" s="6">
        <f>$D19-$E19</f>
        <v>220</v>
      </c>
      <c r="H19" s="6">
        <f>ROUNDUP($G19*2/140,0)</f>
        <v>4</v>
      </c>
      <c r="J19" s="4" t="s">
        <v>50</v>
      </c>
      <c r="K19" s="1">
        <v>4</v>
      </c>
      <c r="L19" s="1">
        <v>0</v>
      </c>
      <c r="M19" s="1">
        <v>18</v>
      </c>
      <c r="T19" s="4" t="s">
        <v>46</v>
      </c>
      <c r="U19" s="42"/>
      <c r="V19" s="43"/>
      <c r="W19" s="42"/>
      <c r="X19" s="1"/>
      <c r="Y19" s="4" t="s">
        <v>98</v>
      </c>
      <c r="Z19" s="10">
        <v>2</v>
      </c>
      <c r="AA19" s="41">
        <v>2</v>
      </c>
      <c r="AB19" s="10">
        <v>16</v>
      </c>
    </row>
    <row r="20" spans="1:32" x14ac:dyDescent="0.3">
      <c r="A20" s="9" t="s">
        <v>103</v>
      </c>
      <c r="B20" s="4" t="s">
        <v>72</v>
      </c>
      <c r="D20" s="24">
        <v>835</v>
      </c>
      <c r="E20" s="24">
        <f>$F20/2</f>
        <v>140</v>
      </c>
      <c r="F20" s="24">
        <v>280</v>
      </c>
      <c r="G20" s="6">
        <f>$D20-$E20</f>
        <v>695</v>
      </c>
      <c r="H20" s="6">
        <f>ROUNDUP($G20*2/140,0)</f>
        <v>10</v>
      </c>
      <c r="J20" s="4" t="s">
        <v>72</v>
      </c>
      <c r="K20" s="34">
        <v>5</v>
      </c>
      <c r="L20" s="37">
        <v>12</v>
      </c>
      <c r="M20" s="34">
        <v>15</v>
      </c>
      <c r="T20" s="39" t="s">
        <v>92</v>
      </c>
      <c r="U20" s="10">
        <v>2</v>
      </c>
      <c r="V20" s="41">
        <v>1</v>
      </c>
      <c r="W20" s="10">
        <v>15</v>
      </c>
      <c r="Y20" s="4" t="s">
        <v>58</v>
      </c>
      <c r="Z20" s="10">
        <v>3</v>
      </c>
      <c r="AA20" s="41">
        <v>2</v>
      </c>
      <c r="AB20" s="10">
        <v>16</v>
      </c>
    </row>
    <row r="21" spans="1:32" x14ac:dyDescent="0.3">
      <c r="A21" s="9" t="s">
        <v>104</v>
      </c>
      <c r="B21" s="4" t="s">
        <v>72</v>
      </c>
      <c r="D21" s="21">
        <v>175</v>
      </c>
      <c r="E21" s="21">
        <f>$F21/2</f>
        <v>280</v>
      </c>
      <c r="F21" s="21">
        <v>560</v>
      </c>
      <c r="G21" s="6">
        <f>$D21-$E21</f>
        <v>-105</v>
      </c>
      <c r="H21" s="31">
        <f>ROUNDUP($G21*2/140,0)</f>
        <v>-2</v>
      </c>
      <c r="J21" s="4" t="s">
        <v>72</v>
      </c>
      <c r="K21" s="34"/>
      <c r="L21" s="37"/>
      <c r="M21" s="34"/>
      <c r="U21" s="35"/>
      <c r="V21">
        <f>SUM(V2:V20)</f>
        <v>41</v>
      </c>
      <c r="W21" s="35"/>
      <c r="Y21" s="5" t="s">
        <v>99</v>
      </c>
      <c r="Z21" s="10">
        <v>2</v>
      </c>
      <c r="AA21" s="41">
        <v>2</v>
      </c>
      <c r="AB21" s="10">
        <v>16</v>
      </c>
    </row>
    <row r="22" spans="1:32" x14ac:dyDescent="0.3">
      <c r="A22" s="9" t="s">
        <v>105</v>
      </c>
      <c r="B22" s="4" t="s">
        <v>72</v>
      </c>
      <c r="D22" s="24">
        <v>835</v>
      </c>
      <c r="E22" s="24">
        <f>$F22/2</f>
        <v>140</v>
      </c>
      <c r="F22" s="24">
        <v>280</v>
      </c>
      <c r="G22" s="6">
        <f>$D22-$E22</f>
        <v>695</v>
      </c>
      <c r="H22" s="6">
        <f>ROUNDUP($G22*2/140,0)</f>
        <v>10</v>
      </c>
      <c r="J22" s="4" t="s">
        <v>72</v>
      </c>
      <c r="K22" s="34"/>
      <c r="L22" s="37"/>
      <c r="M22" s="34"/>
      <c r="V22">
        <f>V21*140</f>
        <v>5740</v>
      </c>
      <c r="Y22" s="5" t="s">
        <v>57</v>
      </c>
      <c r="Z22" s="10">
        <v>2</v>
      </c>
      <c r="AA22" s="41">
        <v>6</v>
      </c>
      <c r="AB22" s="10">
        <v>16</v>
      </c>
    </row>
    <row r="23" spans="1:32" x14ac:dyDescent="0.3">
      <c r="A23" s="9" t="s">
        <v>106</v>
      </c>
      <c r="B23" s="4" t="s">
        <v>72</v>
      </c>
      <c r="D23" s="22">
        <v>1035</v>
      </c>
      <c r="E23" s="22">
        <f>$F23/2</f>
        <v>280</v>
      </c>
      <c r="F23" s="22">
        <v>560</v>
      </c>
      <c r="G23" s="6">
        <f>$D23-$E23</f>
        <v>755</v>
      </c>
      <c r="H23" s="6">
        <f>ROUNDUP($G23*2/140,0)</f>
        <v>11</v>
      </c>
      <c r="J23" s="4" t="s">
        <v>72</v>
      </c>
      <c r="K23" s="34"/>
      <c r="L23" s="37"/>
      <c r="M23" s="34"/>
      <c r="O23" s="38"/>
      <c r="Y23" s="5" t="s">
        <v>38</v>
      </c>
      <c r="Z23" s="10">
        <v>3</v>
      </c>
      <c r="AA23" s="41">
        <v>1</v>
      </c>
      <c r="AB23" s="10">
        <v>16</v>
      </c>
    </row>
    <row r="24" spans="1:32" x14ac:dyDescent="0.3">
      <c r="A24" s="9" t="s">
        <v>107</v>
      </c>
      <c r="B24" s="4" t="s">
        <v>72</v>
      </c>
      <c r="D24" s="24">
        <v>930</v>
      </c>
      <c r="E24" s="24">
        <f>$F24/2</f>
        <v>140</v>
      </c>
      <c r="F24" s="24">
        <v>280</v>
      </c>
      <c r="G24" s="6">
        <f>$D24-$E24</f>
        <v>790</v>
      </c>
      <c r="H24" s="6">
        <f>ROUNDUP($G24*2/140,0)</f>
        <v>12</v>
      </c>
      <c r="J24" s="4" t="s">
        <v>72</v>
      </c>
      <c r="K24" s="34"/>
      <c r="L24" s="37"/>
      <c r="M24" s="34"/>
      <c r="Y24" s="5" t="s">
        <v>59</v>
      </c>
      <c r="Z24" s="1">
        <v>4</v>
      </c>
      <c r="AA24" s="40">
        <v>0</v>
      </c>
      <c r="AB24" s="1">
        <v>16</v>
      </c>
    </row>
    <row r="25" spans="1:32" x14ac:dyDescent="0.3">
      <c r="A25" s="9" t="s">
        <v>110</v>
      </c>
      <c r="B25" s="4" t="s">
        <v>72</v>
      </c>
      <c r="D25" s="24">
        <v>835</v>
      </c>
      <c r="E25" s="24">
        <f>$F25/2</f>
        <v>140</v>
      </c>
      <c r="F25" s="24">
        <v>280</v>
      </c>
      <c r="G25" s="6">
        <f>$D25-$E25</f>
        <v>695</v>
      </c>
      <c r="H25" s="6">
        <f>ROUNDUP($G25*2/140,0)</f>
        <v>10</v>
      </c>
      <c r="J25" s="4" t="s">
        <v>72</v>
      </c>
      <c r="K25" s="34"/>
      <c r="L25" s="37"/>
      <c r="M25" s="34"/>
      <c r="AA25">
        <f>SUM(AA2:AA24)</f>
        <v>42</v>
      </c>
    </row>
    <row r="26" spans="1:32" x14ac:dyDescent="0.3">
      <c r="A26" s="9" t="s">
        <v>111</v>
      </c>
      <c r="B26" s="4" t="s">
        <v>72</v>
      </c>
      <c r="D26" s="24">
        <v>840</v>
      </c>
      <c r="E26" s="24">
        <f>$F26/2</f>
        <v>140</v>
      </c>
      <c r="F26" s="24">
        <v>280</v>
      </c>
      <c r="G26" s="6">
        <f>$D26-$E26</f>
        <v>700</v>
      </c>
      <c r="H26" s="6">
        <f>ROUNDUP($G26*2/140,0)</f>
        <v>10</v>
      </c>
      <c r="J26" s="4" t="s">
        <v>72</v>
      </c>
      <c r="K26" s="34"/>
      <c r="L26" s="37"/>
      <c r="M26" s="34"/>
      <c r="AA26">
        <f>AA25*140</f>
        <v>5880</v>
      </c>
      <c r="AD26" s="1"/>
    </row>
    <row r="27" spans="1:32" x14ac:dyDescent="0.3">
      <c r="A27" s="9" t="s">
        <v>112</v>
      </c>
      <c r="B27" s="4" t="s">
        <v>72</v>
      </c>
      <c r="D27" s="23">
        <v>1035</v>
      </c>
      <c r="E27" s="23">
        <f>$F27/2</f>
        <v>210</v>
      </c>
      <c r="F27" s="23">
        <v>420</v>
      </c>
      <c r="G27" s="6">
        <f>$D27-$E27</f>
        <v>825</v>
      </c>
      <c r="H27" s="6">
        <f>ROUNDUP($G27*2/140,0)</f>
        <v>12</v>
      </c>
      <c r="J27" s="4" t="s">
        <v>72</v>
      </c>
      <c r="K27" s="34"/>
      <c r="L27" s="37"/>
      <c r="M27" s="34"/>
      <c r="AD27" s="1"/>
    </row>
    <row r="28" spans="1:32" x14ac:dyDescent="0.3">
      <c r="A28" s="9" t="s">
        <v>101</v>
      </c>
      <c r="B28" s="4" t="s">
        <v>115</v>
      </c>
      <c r="D28" s="22">
        <v>820</v>
      </c>
      <c r="E28" s="22">
        <f>$F28/2</f>
        <v>280</v>
      </c>
      <c r="F28" s="22">
        <v>560</v>
      </c>
      <c r="G28" s="6">
        <f>$D28-$E28</f>
        <v>540</v>
      </c>
      <c r="H28" s="6">
        <f>ROUNDUP($G28*2/140,0)</f>
        <v>8</v>
      </c>
      <c r="J28" s="4" t="s">
        <v>115</v>
      </c>
      <c r="K28" s="1">
        <v>4</v>
      </c>
      <c r="L28" s="36">
        <v>2</v>
      </c>
      <c r="M28" s="1">
        <v>14</v>
      </c>
      <c r="AD28" s="1"/>
    </row>
    <row r="29" spans="1:32" x14ac:dyDescent="0.3">
      <c r="A29" s="9" t="s">
        <v>68</v>
      </c>
      <c r="B29" s="4" t="s">
        <v>73</v>
      </c>
      <c r="D29" s="24">
        <v>1350</v>
      </c>
      <c r="E29" s="24">
        <f>$F29/2</f>
        <v>140</v>
      </c>
      <c r="F29" s="24">
        <v>280</v>
      </c>
      <c r="G29" s="6">
        <f>$D29-$E29</f>
        <v>1210</v>
      </c>
      <c r="H29" s="6">
        <f>ROUNDUP($G29*2/140,0)</f>
        <v>18</v>
      </c>
      <c r="J29" s="4" t="s">
        <v>73</v>
      </c>
      <c r="K29" s="34">
        <v>4</v>
      </c>
      <c r="L29" s="37">
        <v>4</v>
      </c>
      <c r="M29" s="34">
        <v>17</v>
      </c>
      <c r="AC29" s="34"/>
      <c r="AD29" s="1"/>
    </row>
    <row r="30" spans="1:32" x14ac:dyDescent="0.3">
      <c r="A30" s="9" t="s">
        <v>82</v>
      </c>
      <c r="B30" s="4" t="s">
        <v>73</v>
      </c>
      <c r="D30" s="23">
        <v>920</v>
      </c>
      <c r="E30" s="23">
        <f>$F30/2</f>
        <v>210</v>
      </c>
      <c r="F30" s="23">
        <v>420</v>
      </c>
      <c r="G30" s="6">
        <f>$D30-$E30</f>
        <v>710</v>
      </c>
      <c r="H30" s="6">
        <f>ROUNDUP($G30*2/140,0)</f>
        <v>11</v>
      </c>
      <c r="J30" s="4" t="s">
        <v>73</v>
      </c>
      <c r="K30" s="34"/>
      <c r="L30" s="37"/>
      <c r="M30" s="34"/>
      <c r="AC30" s="34"/>
      <c r="AD30" s="34"/>
    </row>
    <row r="31" spans="1:32" x14ac:dyDescent="0.3">
      <c r="A31" s="9" t="s">
        <v>8</v>
      </c>
      <c r="B31" s="4" t="s">
        <v>38</v>
      </c>
      <c r="D31" s="21">
        <v>70</v>
      </c>
      <c r="E31" s="21">
        <f>$F31/2</f>
        <v>70</v>
      </c>
      <c r="F31" s="21">
        <v>140</v>
      </c>
      <c r="G31" s="6">
        <f>$D31-$E31</f>
        <v>0</v>
      </c>
      <c r="H31" s="6">
        <f>ROUNDUP($G31*2/140,0)</f>
        <v>0</v>
      </c>
      <c r="J31" s="4" t="s">
        <v>38</v>
      </c>
      <c r="K31" s="34">
        <v>3</v>
      </c>
      <c r="L31" s="37">
        <v>2</v>
      </c>
      <c r="M31" s="34">
        <v>15</v>
      </c>
      <c r="AD31" s="34"/>
    </row>
    <row r="32" spans="1:32" x14ac:dyDescent="0.3">
      <c r="A32" s="9" t="s">
        <v>13</v>
      </c>
      <c r="B32" s="4" t="s">
        <v>38</v>
      </c>
      <c r="D32" s="21">
        <v>140</v>
      </c>
      <c r="E32" s="21">
        <f>$F32/2</f>
        <v>280</v>
      </c>
      <c r="F32" s="21">
        <v>560</v>
      </c>
      <c r="G32" s="6">
        <f>$D32-$E32</f>
        <v>-140</v>
      </c>
      <c r="H32" s="31">
        <f>ROUNDUP($G32*2/140,0)</f>
        <v>-2</v>
      </c>
      <c r="J32" s="4" t="s">
        <v>38</v>
      </c>
      <c r="K32" s="34"/>
      <c r="L32" s="37"/>
      <c r="M32" s="34"/>
      <c r="AD32" s="1"/>
    </row>
    <row r="33" spans="1:30" x14ac:dyDescent="0.3">
      <c r="A33" s="9" t="s">
        <v>15</v>
      </c>
      <c r="B33" s="4" t="s">
        <v>38</v>
      </c>
      <c r="D33" s="25">
        <v>790</v>
      </c>
      <c r="E33" s="25">
        <f>$F33/2</f>
        <v>70</v>
      </c>
      <c r="F33" s="25">
        <v>140</v>
      </c>
      <c r="G33" s="6">
        <f>$D33-$E33</f>
        <v>720</v>
      </c>
      <c r="H33" s="6">
        <f>ROUNDUP($G33*2/140,0)</f>
        <v>11</v>
      </c>
      <c r="J33" s="4" t="s">
        <v>38</v>
      </c>
      <c r="K33" s="34"/>
      <c r="L33" s="37"/>
      <c r="M33" s="34"/>
      <c r="AD33" s="1"/>
    </row>
    <row r="34" spans="1:30" x14ac:dyDescent="0.3">
      <c r="A34" s="9" t="s">
        <v>23</v>
      </c>
      <c r="B34" s="4" t="s">
        <v>56</v>
      </c>
      <c r="D34" s="21">
        <v>140</v>
      </c>
      <c r="E34" s="21">
        <f>$F34/2</f>
        <v>140</v>
      </c>
      <c r="F34" s="21">
        <v>280</v>
      </c>
      <c r="G34" s="6">
        <f>$D34-$E34</f>
        <v>0</v>
      </c>
      <c r="H34" s="6">
        <f>ROUNDUP($G34*2/140,0)</f>
        <v>0</v>
      </c>
      <c r="J34" s="4" t="s">
        <v>56</v>
      </c>
      <c r="K34" s="1">
        <v>2</v>
      </c>
      <c r="L34" s="1">
        <v>0</v>
      </c>
      <c r="M34" s="1">
        <v>17</v>
      </c>
      <c r="AD34" s="1"/>
    </row>
    <row r="35" spans="1:30" x14ac:dyDescent="0.3">
      <c r="A35" s="9" t="s">
        <v>113</v>
      </c>
      <c r="B35" s="4" t="s">
        <v>118</v>
      </c>
      <c r="D35" s="23">
        <v>1080</v>
      </c>
      <c r="E35" s="23">
        <f>$F35/2</f>
        <v>210</v>
      </c>
      <c r="F35" s="23">
        <v>420</v>
      </c>
      <c r="G35" s="6">
        <f>$D35-$E35</f>
        <v>870</v>
      </c>
      <c r="H35" s="6">
        <f>ROUNDUP($G35*2/140,0)</f>
        <v>13</v>
      </c>
      <c r="J35" s="4" t="s">
        <v>118</v>
      </c>
      <c r="K35" s="1">
        <v>3</v>
      </c>
      <c r="L35" s="1">
        <v>0</v>
      </c>
      <c r="M35" s="1">
        <v>16</v>
      </c>
      <c r="AD35" s="34"/>
    </row>
    <row r="36" spans="1:30" x14ac:dyDescent="0.3">
      <c r="A36" s="9" t="s">
        <v>64</v>
      </c>
      <c r="B36" s="4" t="s">
        <v>116</v>
      </c>
      <c r="D36" s="21">
        <v>185</v>
      </c>
      <c r="E36" s="21">
        <f>$F36/2</f>
        <v>350</v>
      </c>
      <c r="F36" s="21">
        <v>700</v>
      </c>
      <c r="G36" s="6">
        <f>$D36-$E36</f>
        <v>-165</v>
      </c>
      <c r="H36" s="31">
        <f>ROUNDUP($G36*2/140,0)</f>
        <v>-3</v>
      </c>
      <c r="J36" s="4" t="s">
        <v>116</v>
      </c>
      <c r="K36" s="1">
        <v>2</v>
      </c>
      <c r="L36" s="1">
        <v>0</v>
      </c>
      <c r="M36" s="1">
        <v>14</v>
      </c>
      <c r="AD36" s="34"/>
    </row>
    <row r="37" spans="1:30" x14ac:dyDescent="0.3">
      <c r="A37" s="9" t="s">
        <v>83</v>
      </c>
      <c r="B37" s="4" t="s">
        <v>96</v>
      </c>
      <c r="D37" s="23">
        <v>1015</v>
      </c>
      <c r="E37" s="23">
        <f>$F37/2</f>
        <v>210</v>
      </c>
      <c r="F37" s="23">
        <v>420</v>
      </c>
      <c r="G37" s="6">
        <f>$D37-$E37</f>
        <v>805</v>
      </c>
      <c r="H37" s="6">
        <f>ROUNDUP($G37*2/140,0)</f>
        <v>12</v>
      </c>
      <c r="J37" s="4" t="s">
        <v>96</v>
      </c>
      <c r="K37" s="1">
        <v>3</v>
      </c>
      <c r="L37" s="36">
        <v>3</v>
      </c>
      <c r="M37" s="1">
        <v>17</v>
      </c>
      <c r="AD37" s="32"/>
    </row>
    <row r="38" spans="1:30" x14ac:dyDescent="0.3">
      <c r="A38" s="9" t="s">
        <v>14</v>
      </c>
      <c r="B38" s="4" t="s">
        <v>46</v>
      </c>
      <c r="D38" s="21">
        <v>85</v>
      </c>
      <c r="E38" s="21">
        <f>$F38/2</f>
        <v>280</v>
      </c>
      <c r="F38" s="21">
        <v>560</v>
      </c>
      <c r="G38" s="6">
        <f>$D38-$E38</f>
        <v>-195</v>
      </c>
      <c r="H38" s="31">
        <f>ROUNDUP($G38*2/140,0)</f>
        <v>-3</v>
      </c>
      <c r="J38" s="4" t="s">
        <v>46</v>
      </c>
      <c r="K38" s="34">
        <v>5</v>
      </c>
      <c r="L38" s="37">
        <v>3</v>
      </c>
      <c r="M38" s="34">
        <v>15</v>
      </c>
      <c r="AD38" s="32"/>
    </row>
    <row r="39" spans="1:30" x14ac:dyDescent="0.3">
      <c r="A39" s="9" t="s">
        <v>20</v>
      </c>
      <c r="B39" s="4" t="s">
        <v>46</v>
      </c>
      <c r="D39" s="24">
        <v>820</v>
      </c>
      <c r="E39" s="24">
        <f>$F39/2</f>
        <v>140</v>
      </c>
      <c r="F39" s="24">
        <v>280</v>
      </c>
      <c r="G39" s="6">
        <f>$D39-$E39</f>
        <v>680</v>
      </c>
      <c r="H39" s="6">
        <f>ROUNDUP($G39*2/140,0)</f>
        <v>10</v>
      </c>
      <c r="J39" s="4" t="s">
        <v>46</v>
      </c>
      <c r="K39" s="34"/>
      <c r="L39" s="37"/>
      <c r="M39" s="34"/>
      <c r="AD39" s="1"/>
    </row>
    <row r="40" spans="1:30" x14ac:dyDescent="0.3">
      <c r="A40" s="9" t="s">
        <v>25</v>
      </c>
      <c r="B40" s="4" t="s">
        <v>43</v>
      </c>
      <c r="D40" s="21">
        <v>100</v>
      </c>
      <c r="E40" s="21">
        <f>$F40/2</f>
        <v>140</v>
      </c>
      <c r="F40" s="21">
        <v>280</v>
      </c>
      <c r="G40" s="6">
        <f>$D40-$E40</f>
        <v>-40</v>
      </c>
      <c r="H40" s="31">
        <f>ROUNDUP($G40*2/140,0)</f>
        <v>-1</v>
      </c>
      <c r="J40" s="4" t="s">
        <v>43</v>
      </c>
      <c r="K40" s="34">
        <v>2</v>
      </c>
      <c r="L40" s="34">
        <v>0</v>
      </c>
      <c r="M40" s="34">
        <v>16</v>
      </c>
      <c r="AD40" s="1"/>
    </row>
    <row r="41" spans="1:30" x14ac:dyDescent="0.3">
      <c r="A41" s="9" t="s">
        <v>76</v>
      </c>
      <c r="B41" s="4" t="s">
        <v>43</v>
      </c>
      <c r="D41" s="21">
        <v>240</v>
      </c>
      <c r="E41" s="21">
        <f>$F41/2</f>
        <v>280</v>
      </c>
      <c r="F41" s="21">
        <v>560</v>
      </c>
      <c r="G41" s="6">
        <f>$D41-$E41</f>
        <v>-40</v>
      </c>
      <c r="H41" s="31">
        <f>ROUNDUP($G41*2/140,0)</f>
        <v>-1</v>
      </c>
      <c r="J41" s="4" t="s">
        <v>43</v>
      </c>
      <c r="K41" s="34"/>
      <c r="L41" s="34"/>
      <c r="M41" s="34"/>
      <c r="AD41" s="1"/>
    </row>
    <row r="42" spans="1:30" x14ac:dyDescent="0.3">
      <c r="A42" s="9" t="s">
        <v>77</v>
      </c>
      <c r="B42" s="4" t="s">
        <v>93</v>
      </c>
      <c r="D42" s="25">
        <v>1320</v>
      </c>
      <c r="E42" s="25">
        <f>$F42/2</f>
        <v>70</v>
      </c>
      <c r="F42" s="26">
        <v>140</v>
      </c>
      <c r="G42" s="6">
        <f>$D42-$E42</f>
        <v>1250</v>
      </c>
      <c r="H42" s="6">
        <f>ROUNDUP($G42*2/140,0)</f>
        <v>18</v>
      </c>
      <c r="J42" s="4" t="s">
        <v>93</v>
      </c>
      <c r="K42" s="34">
        <v>4</v>
      </c>
      <c r="L42" s="37">
        <v>3</v>
      </c>
      <c r="M42" s="34">
        <v>16</v>
      </c>
      <c r="AD42" s="34"/>
    </row>
    <row r="43" spans="1:30" x14ac:dyDescent="0.3">
      <c r="A43" s="9" t="s">
        <v>80</v>
      </c>
      <c r="B43" s="4" t="s">
        <v>93</v>
      </c>
      <c r="D43" s="21">
        <v>330</v>
      </c>
      <c r="E43" s="21">
        <f>$F43/2</f>
        <v>350</v>
      </c>
      <c r="F43" s="21">
        <v>700</v>
      </c>
      <c r="G43" s="6">
        <f>$D43-$E43</f>
        <v>-20</v>
      </c>
      <c r="H43" s="31">
        <f>ROUNDUP($G43*2/140,0)</f>
        <v>-1</v>
      </c>
      <c r="J43" s="4" t="s">
        <v>93</v>
      </c>
      <c r="K43" s="34"/>
      <c r="L43" s="37"/>
      <c r="M43" s="34"/>
      <c r="AD43" s="34"/>
    </row>
    <row r="44" spans="1:30" x14ac:dyDescent="0.3">
      <c r="A44" s="9" t="s">
        <v>88</v>
      </c>
      <c r="B44" s="4" t="s">
        <v>93</v>
      </c>
      <c r="D44" s="22">
        <v>600</v>
      </c>
      <c r="E44" s="22">
        <f>$F44/2</f>
        <v>420</v>
      </c>
      <c r="F44" s="22">
        <v>840</v>
      </c>
      <c r="G44" s="6">
        <f>$D44-$E44</f>
        <v>180</v>
      </c>
      <c r="H44" s="6">
        <f>ROUNDUP($G44*2/140,0)</f>
        <v>3</v>
      </c>
      <c r="J44" s="4" t="s">
        <v>93</v>
      </c>
      <c r="K44" s="34"/>
      <c r="L44" s="37"/>
      <c r="M44" s="34"/>
      <c r="AD44" s="1"/>
    </row>
    <row r="45" spans="1:30" x14ac:dyDescent="0.3">
      <c r="A45" s="9" t="s">
        <v>78</v>
      </c>
      <c r="B45" s="4" t="s">
        <v>94</v>
      </c>
      <c r="D45" s="23">
        <v>825</v>
      </c>
      <c r="E45" s="23">
        <f>$F45/2</f>
        <v>210</v>
      </c>
      <c r="F45" s="23">
        <v>420</v>
      </c>
      <c r="G45" s="6">
        <f>$D45-$E45</f>
        <v>615</v>
      </c>
      <c r="H45" s="6">
        <f>ROUNDUP($G45*2/140,0)</f>
        <v>9</v>
      </c>
      <c r="J45" s="4" t="s">
        <v>94</v>
      </c>
      <c r="K45" s="34">
        <v>4</v>
      </c>
      <c r="L45" s="37">
        <v>5</v>
      </c>
      <c r="M45" s="34">
        <v>16</v>
      </c>
      <c r="AD45" s="1"/>
    </row>
    <row r="46" spans="1:30" x14ac:dyDescent="0.3">
      <c r="A46" s="9" t="s">
        <v>85</v>
      </c>
      <c r="B46" s="4" t="s">
        <v>94</v>
      </c>
      <c r="D46" s="23">
        <v>1024</v>
      </c>
      <c r="E46" s="23">
        <f>$F46/2</f>
        <v>210</v>
      </c>
      <c r="F46" s="23">
        <v>420</v>
      </c>
      <c r="G46" s="6">
        <f>$D46-$E46</f>
        <v>814</v>
      </c>
      <c r="H46" s="6">
        <f>ROUNDUP($G46*2/140,0)</f>
        <v>12</v>
      </c>
      <c r="J46" s="4" t="s">
        <v>94</v>
      </c>
      <c r="K46" s="34"/>
      <c r="L46" s="37"/>
      <c r="M46" s="34"/>
      <c r="AD46" s="34"/>
    </row>
    <row r="47" spans="1:30" x14ac:dyDescent="0.3">
      <c r="A47" s="9" t="s">
        <v>86</v>
      </c>
      <c r="B47" s="4" t="s">
        <v>94</v>
      </c>
      <c r="D47" s="22">
        <v>1123</v>
      </c>
      <c r="E47" s="22">
        <f>$F47/2</f>
        <v>350</v>
      </c>
      <c r="F47" s="22">
        <v>700</v>
      </c>
      <c r="G47" s="6">
        <f>$D47-$E47</f>
        <v>773</v>
      </c>
      <c r="H47" s="6">
        <f>ROUNDUP($G47*2/140,0)</f>
        <v>12</v>
      </c>
      <c r="J47" s="4" t="s">
        <v>94</v>
      </c>
      <c r="K47" s="34"/>
      <c r="L47" s="37"/>
      <c r="M47" s="34"/>
      <c r="AD47" s="34"/>
    </row>
    <row r="48" spans="1:30" x14ac:dyDescent="0.3">
      <c r="A48" s="9" t="s">
        <v>16</v>
      </c>
      <c r="B48" s="4" t="s">
        <v>47</v>
      </c>
      <c r="D48" s="25">
        <v>150</v>
      </c>
      <c r="E48" s="25">
        <f>$F48/2</f>
        <v>0</v>
      </c>
      <c r="F48" s="25">
        <v>0</v>
      </c>
      <c r="G48" s="6">
        <f>$D48-$E48</f>
        <v>150</v>
      </c>
      <c r="H48" s="6">
        <f>ROUNDUP($G48*2/140,0)</f>
        <v>3</v>
      </c>
      <c r="J48" s="4" t="s">
        <v>47</v>
      </c>
      <c r="K48" s="34">
        <v>3</v>
      </c>
      <c r="L48" s="37">
        <v>5</v>
      </c>
      <c r="M48" s="34">
        <v>18</v>
      </c>
      <c r="AD48" s="34"/>
    </row>
    <row r="49" spans="1:30" x14ac:dyDescent="0.3">
      <c r="A49" s="9" t="s">
        <v>17</v>
      </c>
      <c r="B49" s="4" t="s">
        <v>47</v>
      </c>
      <c r="D49" s="25">
        <v>200</v>
      </c>
      <c r="E49" s="25">
        <f>$F49/2</f>
        <v>70</v>
      </c>
      <c r="F49" s="25">
        <v>140</v>
      </c>
      <c r="G49" s="6">
        <f>$D49-$E49</f>
        <v>130</v>
      </c>
      <c r="H49" s="6">
        <f>ROUNDUP($G49*2/140,0)</f>
        <v>2</v>
      </c>
      <c r="J49" s="4" t="s">
        <v>47</v>
      </c>
      <c r="K49" s="34"/>
      <c r="L49" s="37"/>
      <c r="M49" s="34"/>
      <c r="AD49" s="34"/>
    </row>
    <row r="50" spans="1:30" x14ac:dyDescent="0.3">
      <c r="A50" s="9" t="s">
        <v>65</v>
      </c>
      <c r="B50" s="4" t="s">
        <v>47</v>
      </c>
      <c r="D50" s="24">
        <v>550</v>
      </c>
      <c r="E50" s="24">
        <f>$F50/2</f>
        <v>140</v>
      </c>
      <c r="F50" s="24">
        <v>280</v>
      </c>
      <c r="G50" s="6">
        <f>$D50-$E50</f>
        <v>410</v>
      </c>
      <c r="H50" s="6">
        <f>ROUNDUP($G50*2/140,0)</f>
        <v>6</v>
      </c>
      <c r="J50" s="4" t="s">
        <v>47</v>
      </c>
      <c r="K50" s="34"/>
      <c r="L50" s="37"/>
      <c r="M50" s="34"/>
      <c r="AD50" s="34"/>
    </row>
    <row r="51" spans="1:30" x14ac:dyDescent="0.3">
      <c r="A51" s="9" t="s">
        <v>90</v>
      </c>
      <c r="B51" s="4" t="s">
        <v>100</v>
      </c>
      <c r="D51" s="21">
        <v>140</v>
      </c>
      <c r="E51" s="21">
        <f>$F51/2</f>
        <v>140</v>
      </c>
      <c r="F51" s="21">
        <v>280</v>
      </c>
      <c r="G51" s="6">
        <f>$D51-$E51</f>
        <v>0</v>
      </c>
      <c r="H51" s="6">
        <f>ROUNDUP($G51*2/140,0)</f>
        <v>0</v>
      </c>
      <c r="J51" s="4" t="s">
        <v>100</v>
      </c>
      <c r="K51" s="1">
        <v>2</v>
      </c>
      <c r="L51" s="1">
        <v>0</v>
      </c>
      <c r="M51" s="1">
        <v>17</v>
      </c>
      <c r="AD51" s="34"/>
    </row>
    <row r="52" spans="1:30" x14ac:dyDescent="0.3">
      <c r="A52" s="9" t="s">
        <v>81</v>
      </c>
      <c r="B52" s="4" t="s">
        <v>95</v>
      </c>
      <c r="D52" s="21">
        <v>250</v>
      </c>
      <c r="E52" s="21">
        <f>$F52/2</f>
        <v>280</v>
      </c>
      <c r="F52" s="21">
        <v>560</v>
      </c>
      <c r="G52" s="6">
        <f>$D52-$E52</f>
        <v>-30</v>
      </c>
      <c r="H52" s="31">
        <f>ROUNDUP($G52*2/140,0)</f>
        <v>-1</v>
      </c>
      <c r="J52" s="4" t="s">
        <v>95</v>
      </c>
      <c r="K52" s="34">
        <v>3</v>
      </c>
      <c r="L52" s="37">
        <v>5</v>
      </c>
      <c r="M52" s="34">
        <v>16</v>
      </c>
      <c r="AD52" s="34"/>
    </row>
    <row r="53" spans="1:30" x14ac:dyDescent="0.3">
      <c r="A53" s="9" t="s">
        <v>102</v>
      </c>
      <c r="B53" s="4" t="s">
        <v>95</v>
      </c>
      <c r="D53" s="22">
        <v>930</v>
      </c>
      <c r="E53" s="22">
        <f>$F53/2</f>
        <v>280</v>
      </c>
      <c r="F53" s="22">
        <v>560</v>
      </c>
      <c r="G53" s="6">
        <f>$D53-$E53</f>
        <v>650</v>
      </c>
      <c r="H53" s="6">
        <f>ROUNDUP($G53*2/140,0)</f>
        <v>10</v>
      </c>
      <c r="J53" s="4" t="s">
        <v>95</v>
      </c>
      <c r="K53" s="34"/>
      <c r="L53" s="37"/>
      <c r="M53" s="34"/>
      <c r="AD53" s="1"/>
    </row>
    <row r="54" spans="1:30" x14ac:dyDescent="0.3">
      <c r="A54" s="9" t="s">
        <v>109</v>
      </c>
      <c r="B54" s="4" t="s">
        <v>95</v>
      </c>
      <c r="D54" s="22">
        <v>840</v>
      </c>
      <c r="E54" s="22">
        <f>$F54/2</f>
        <v>280</v>
      </c>
      <c r="F54" s="22">
        <v>560</v>
      </c>
      <c r="G54" s="6">
        <f>$D54-$E54</f>
        <v>560</v>
      </c>
      <c r="H54" s="6">
        <f>ROUNDUP($G54*2/140,0)</f>
        <v>8</v>
      </c>
      <c r="J54" s="4" t="s">
        <v>95</v>
      </c>
      <c r="K54" s="34"/>
      <c r="L54" s="37"/>
      <c r="M54" s="34"/>
      <c r="AD54" s="1"/>
    </row>
    <row r="55" spans="1:30" x14ac:dyDescent="0.3">
      <c r="A55" s="9" t="s">
        <v>63</v>
      </c>
      <c r="B55" s="4" t="s">
        <v>70</v>
      </c>
      <c r="D55" s="24">
        <v>820</v>
      </c>
      <c r="E55" s="24">
        <f>$F55/2</f>
        <v>140</v>
      </c>
      <c r="F55" s="24">
        <v>280</v>
      </c>
      <c r="G55" s="6">
        <f>$D55-$E55</f>
        <v>680</v>
      </c>
      <c r="H55" s="6">
        <f>ROUNDUP($G55*2/140,0)</f>
        <v>10</v>
      </c>
      <c r="J55" s="4" t="s">
        <v>70</v>
      </c>
      <c r="K55" s="1">
        <v>2</v>
      </c>
      <c r="L55" s="36">
        <v>4</v>
      </c>
      <c r="M55" s="1">
        <v>17</v>
      </c>
      <c r="AD55" s="1"/>
    </row>
    <row r="56" spans="1:30" x14ac:dyDescent="0.3">
      <c r="A56" s="9" t="s">
        <v>89</v>
      </c>
      <c r="B56" s="4" t="s">
        <v>98</v>
      </c>
      <c r="D56" s="21">
        <v>150</v>
      </c>
      <c r="E56" s="21">
        <f>$F56/2</f>
        <v>210</v>
      </c>
      <c r="F56" s="21">
        <v>420</v>
      </c>
      <c r="G56" s="6">
        <f>$D56-$E56</f>
        <v>-60</v>
      </c>
      <c r="H56" s="31">
        <f>ROUNDUP($G56*2/140,0)</f>
        <v>-1</v>
      </c>
      <c r="J56" s="4" t="s">
        <v>98</v>
      </c>
      <c r="K56" s="1">
        <v>2</v>
      </c>
      <c r="L56" s="1">
        <v>0</v>
      </c>
      <c r="M56" s="1">
        <v>16</v>
      </c>
    </row>
    <row r="57" spans="1:30" x14ac:dyDescent="0.3">
      <c r="A57" s="9" t="s">
        <v>21</v>
      </c>
      <c r="B57" s="4" t="s">
        <v>53</v>
      </c>
      <c r="D57" s="25">
        <v>1140</v>
      </c>
      <c r="E57" s="25">
        <f>$F57/2</f>
        <v>70</v>
      </c>
      <c r="F57" s="25">
        <v>140</v>
      </c>
      <c r="G57" s="6">
        <f>$D57-$E57</f>
        <v>1070</v>
      </c>
      <c r="H57" s="6">
        <f>ROUNDUP($G57*2/140,0)</f>
        <v>16</v>
      </c>
      <c r="J57" s="4" t="s">
        <v>53</v>
      </c>
      <c r="K57" s="1">
        <v>4</v>
      </c>
      <c r="L57" s="36">
        <v>4</v>
      </c>
      <c r="M57" s="1">
        <v>19</v>
      </c>
    </row>
    <row r="58" spans="1:30" x14ac:dyDescent="0.3">
      <c r="A58" s="9" t="s">
        <v>24</v>
      </c>
      <c r="B58" s="4" t="s">
        <v>58</v>
      </c>
      <c r="D58" s="21">
        <v>140</v>
      </c>
      <c r="E58" s="21">
        <f>$F58/2</f>
        <v>140</v>
      </c>
      <c r="F58" s="21">
        <v>280</v>
      </c>
      <c r="G58" s="6">
        <f>$D58-$E58</f>
        <v>0</v>
      </c>
      <c r="H58" s="6">
        <f>ROUNDUP($G58*2/140,0)</f>
        <v>0</v>
      </c>
      <c r="J58" s="4" t="s">
        <v>58</v>
      </c>
      <c r="K58" s="1">
        <v>3</v>
      </c>
      <c r="L58" s="1">
        <v>0</v>
      </c>
      <c r="M58" s="1">
        <v>16</v>
      </c>
    </row>
    <row r="59" spans="1:30" x14ac:dyDescent="0.3">
      <c r="A59" s="6"/>
      <c r="B59" s="6"/>
      <c r="D59" s="6"/>
      <c r="E59" s="6"/>
      <c r="F59" s="6"/>
      <c r="G59" s="6">
        <f>$D59-$E59</f>
        <v>0</v>
      </c>
      <c r="H59" s="6">
        <f>ROUNDUP($G59*2/140,0)</f>
        <v>0</v>
      </c>
      <c r="K59" s="1" t="s">
        <v>135</v>
      </c>
      <c r="L59" s="1">
        <f>SUM(L2:L58)</f>
        <v>79</v>
      </c>
    </row>
    <row r="60" spans="1:30" x14ac:dyDescent="0.3">
      <c r="A60" s="6"/>
      <c r="B60" s="6"/>
      <c r="E60" s="6"/>
      <c r="F60" s="6"/>
      <c r="G60" s="6">
        <f>$D60-$E60</f>
        <v>0</v>
      </c>
      <c r="H60" s="6">
        <f>ROUNDUP($G60*2/140,0)</f>
        <v>0</v>
      </c>
      <c r="K60" s="1" t="s">
        <v>136</v>
      </c>
      <c r="L60" s="1">
        <f>L59*140</f>
        <v>11060</v>
      </c>
    </row>
    <row r="61" spans="1:30" x14ac:dyDescent="0.3">
      <c r="A61" s="6"/>
      <c r="B61" s="6"/>
      <c r="E61" s="6"/>
      <c r="F61" s="6"/>
      <c r="G61" s="6">
        <f>$D61-$E61</f>
        <v>0</v>
      </c>
      <c r="H61" s="6">
        <f>ROUNDUP($G61*2/140,0)</f>
        <v>0</v>
      </c>
      <c r="K61" s="1" t="s">
        <v>137</v>
      </c>
      <c r="L61" s="1">
        <f>L60/10</f>
        <v>1106</v>
      </c>
    </row>
    <row r="62" spans="1:30" x14ac:dyDescent="0.3">
      <c r="A62" s="6"/>
      <c r="B62" s="6"/>
      <c r="E62" s="6"/>
      <c r="F62" s="6"/>
      <c r="G62" s="6">
        <f>$D62-$E62</f>
        <v>0</v>
      </c>
      <c r="H62" s="6">
        <f>ROUNDUP($G62*2/140,0)</f>
        <v>0</v>
      </c>
    </row>
    <row r="63" spans="1:30" x14ac:dyDescent="0.3">
      <c r="C63"/>
    </row>
    <row r="64" spans="1:30" x14ac:dyDescent="0.3">
      <c r="A64" s="27"/>
      <c r="B64" s="6"/>
      <c r="F64" s="6"/>
      <c r="G64" s="6"/>
      <c r="H64" s="6"/>
    </row>
    <row r="65" spans="1:8" x14ac:dyDescent="0.3">
      <c r="A65" s="27"/>
      <c r="B65" s="6"/>
      <c r="F65" s="6"/>
      <c r="G65" s="6"/>
      <c r="H65" s="6"/>
    </row>
    <row r="66" spans="1:8" x14ac:dyDescent="0.3">
      <c r="A66" s="27"/>
      <c r="B66" s="6"/>
      <c r="F66" s="6"/>
      <c r="G66" s="6"/>
      <c r="H66" s="6"/>
    </row>
    <row r="67" spans="1:8" x14ac:dyDescent="0.3">
      <c r="A67" s="27"/>
      <c r="B67" s="6"/>
      <c r="F67" s="6"/>
      <c r="G67" s="6"/>
      <c r="H67" s="6"/>
    </row>
    <row r="68" spans="1:8" x14ac:dyDescent="0.3">
      <c r="A68" s="27"/>
      <c r="B68" s="6"/>
      <c r="F68" s="6"/>
      <c r="G68" s="6"/>
      <c r="H68" s="6"/>
    </row>
    <row r="69" spans="1:8" x14ac:dyDescent="0.3">
      <c r="A69" s="27"/>
      <c r="B69" s="6"/>
      <c r="F69" s="6"/>
      <c r="G69" s="6"/>
      <c r="H69" s="6"/>
    </row>
    <row r="70" spans="1:8" x14ac:dyDescent="0.3">
      <c r="A70" s="27"/>
      <c r="B70" s="6"/>
      <c r="F70" s="6"/>
      <c r="G70" s="6"/>
      <c r="H70" s="6"/>
    </row>
    <row r="71" spans="1:8" x14ac:dyDescent="0.3">
      <c r="A71" s="27"/>
      <c r="B71" s="6"/>
      <c r="E71" s="6"/>
      <c r="F71" s="6"/>
      <c r="G71" s="6"/>
      <c r="H71" s="6"/>
    </row>
    <row r="72" spans="1:8" x14ac:dyDescent="0.3">
      <c r="A72" s="27"/>
      <c r="B72" s="6"/>
      <c r="E72" s="6"/>
      <c r="F72" s="6"/>
      <c r="G72" s="6"/>
      <c r="H72" s="6"/>
    </row>
    <row r="73" spans="1:8" x14ac:dyDescent="0.3">
      <c r="A73" s="27"/>
      <c r="B73" s="6"/>
      <c r="E73" s="6"/>
      <c r="F73" s="6"/>
      <c r="G73" s="6"/>
      <c r="H73" s="6"/>
    </row>
    <row r="74" spans="1:8" x14ac:dyDescent="0.3">
      <c r="A74" s="27"/>
      <c r="B74" s="6"/>
      <c r="E74" s="6"/>
      <c r="F74" s="6"/>
      <c r="G74" s="6"/>
      <c r="H74" s="6"/>
    </row>
    <row r="75" spans="1:8" x14ac:dyDescent="0.3">
      <c r="A75" s="27"/>
      <c r="B75" s="6"/>
      <c r="E75" s="6"/>
      <c r="F75" s="6"/>
      <c r="G75" s="6"/>
      <c r="H75" s="6"/>
    </row>
    <row r="76" spans="1:8" x14ac:dyDescent="0.3">
      <c r="A76" s="27"/>
      <c r="B76" s="6"/>
      <c r="D76" s="6"/>
      <c r="E76" s="6"/>
      <c r="F76" s="6"/>
      <c r="G76" s="6"/>
      <c r="H76" s="6"/>
    </row>
    <row r="77" spans="1:8" x14ac:dyDescent="0.3">
      <c r="A77" s="27"/>
      <c r="B77" s="6"/>
      <c r="D77" s="6"/>
      <c r="E77" s="6"/>
      <c r="F77" s="6"/>
      <c r="G77" s="6"/>
      <c r="H77" s="6"/>
    </row>
    <row r="78" spans="1:8" x14ac:dyDescent="0.3">
      <c r="A78" s="27"/>
      <c r="B78" s="6"/>
      <c r="D78" s="6"/>
      <c r="E78" s="6"/>
      <c r="F78" s="6"/>
      <c r="G78" s="6"/>
      <c r="H78" s="6"/>
    </row>
    <row r="79" spans="1:8" x14ac:dyDescent="0.3">
      <c r="A79" s="27"/>
      <c r="B79" s="6"/>
      <c r="D79" s="6"/>
      <c r="E79" s="6"/>
      <c r="F79" s="6"/>
      <c r="G79" s="6"/>
      <c r="H79" s="6"/>
    </row>
    <row r="80" spans="1:8" x14ac:dyDescent="0.3">
      <c r="A80" s="27"/>
      <c r="B80" s="6"/>
      <c r="D80" s="6"/>
      <c r="E80" s="6"/>
      <c r="F80" s="6"/>
      <c r="G80" s="6"/>
      <c r="H80" s="6"/>
    </row>
    <row r="81" spans="1:25" x14ac:dyDescent="0.3">
      <c r="A81" s="27"/>
      <c r="B81" s="6"/>
      <c r="D81" s="6"/>
      <c r="E81" s="6"/>
      <c r="F81" s="6"/>
      <c r="G81" s="6"/>
      <c r="H81" s="6"/>
    </row>
    <row r="82" spans="1:25" x14ac:dyDescent="0.3">
      <c r="A82" s="27"/>
      <c r="B82" s="6"/>
      <c r="D82" s="6"/>
      <c r="E82" s="6"/>
      <c r="F82" s="6"/>
      <c r="G82" s="6"/>
      <c r="H82" s="6"/>
    </row>
    <row r="83" spans="1:25" x14ac:dyDescent="0.3">
      <c r="A83" s="27"/>
      <c r="B83" s="6"/>
      <c r="D83" s="6"/>
      <c r="E83" s="6"/>
      <c r="F83" s="6"/>
      <c r="G83" s="6"/>
      <c r="H83" s="6"/>
    </row>
    <row r="84" spans="1:25" x14ac:dyDescent="0.3">
      <c r="A84" s="27"/>
      <c r="B84" s="6"/>
      <c r="D84" s="6"/>
      <c r="E84" s="6"/>
      <c r="F84" s="6"/>
      <c r="G84" s="6"/>
      <c r="H84" s="6"/>
      <c r="S84" s="6"/>
      <c r="T84" s="6"/>
      <c r="U84" s="6"/>
      <c r="V84" s="6"/>
      <c r="W84" s="6"/>
      <c r="Y84" s="6"/>
    </row>
    <row r="85" spans="1:25" x14ac:dyDescent="0.3">
      <c r="A85" s="27"/>
      <c r="B85" s="6"/>
      <c r="D85" s="6"/>
      <c r="E85" s="6"/>
      <c r="F85" s="6"/>
      <c r="G85" s="6"/>
      <c r="H85" s="6"/>
      <c r="S85" s="6"/>
      <c r="T85" s="6"/>
      <c r="U85" s="6"/>
      <c r="V85" s="6"/>
      <c r="W85" s="6"/>
      <c r="Y85" s="6"/>
    </row>
    <row r="86" spans="1:25" x14ac:dyDescent="0.3">
      <c r="A86" s="27"/>
      <c r="B86" s="6"/>
      <c r="D86" s="6"/>
      <c r="E86" s="6"/>
      <c r="F86" s="6"/>
      <c r="G86" s="6"/>
      <c r="H86" s="6"/>
      <c r="S86" s="6"/>
      <c r="T86" s="6"/>
      <c r="U86" s="6"/>
      <c r="V86" s="6"/>
      <c r="W86" s="6"/>
      <c r="Y86" s="6"/>
    </row>
    <row r="87" spans="1:25" x14ac:dyDescent="0.3">
      <c r="A87" s="27"/>
      <c r="B87" s="6"/>
      <c r="D87" s="6"/>
      <c r="E87" s="6"/>
      <c r="F87" s="6"/>
      <c r="G87" s="6"/>
      <c r="H87" s="6"/>
      <c r="S87" s="6"/>
      <c r="T87" s="6"/>
      <c r="U87" s="6"/>
      <c r="V87" s="6"/>
      <c r="W87" s="6"/>
      <c r="Y87" s="6"/>
    </row>
    <row r="88" spans="1:25" x14ac:dyDescent="0.3">
      <c r="A88" s="27"/>
      <c r="B88" s="6"/>
      <c r="D88" s="6"/>
      <c r="E88" s="6"/>
      <c r="F88" s="6"/>
      <c r="G88" s="6"/>
      <c r="H88" s="6"/>
    </row>
    <row r="89" spans="1:25" x14ac:dyDescent="0.3">
      <c r="A89" s="27"/>
      <c r="B89" s="6"/>
      <c r="D89" s="6"/>
      <c r="E89" s="6"/>
      <c r="F89" s="6"/>
      <c r="G89" s="6"/>
      <c r="H89" s="6"/>
    </row>
    <row r="90" spans="1:25" x14ac:dyDescent="0.3">
      <c r="A90" s="27"/>
      <c r="B90" s="6"/>
      <c r="D90" s="6"/>
      <c r="E90" s="6"/>
      <c r="F90" s="6"/>
      <c r="G90" s="6"/>
      <c r="H90" s="6"/>
    </row>
    <row r="91" spans="1:25" x14ac:dyDescent="0.3">
      <c r="A91" s="27"/>
      <c r="B91" s="6"/>
      <c r="D91" s="6"/>
      <c r="E91" s="6"/>
      <c r="F91" s="6"/>
      <c r="G91" s="6"/>
      <c r="H91" s="6"/>
    </row>
    <row r="92" spans="1:25" x14ac:dyDescent="0.3">
      <c r="A92" s="27"/>
      <c r="B92" s="6"/>
      <c r="D92" s="6"/>
      <c r="E92" s="6"/>
      <c r="F92" s="6"/>
      <c r="G92" s="6"/>
      <c r="H92" s="6"/>
    </row>
    <row r="93" spans="1:25" x14ac:dyDescent="0.3">
      <c r="A93" s="27"/>
      <c r="B93" s="6"/>
      <c r="D93" s="6"/>
      <c r="E93" s="6"/>
      <c r="F93" s="6"/>
      <c r="G93" s="6"/>
      <c r="H93" s="6"/>
    </row>
    <row r="94" spans="1:25" x14ac:dyDescent="0.3">
      <c r="A94" s="27"/>
      <c r="B94" s="6"/>
      <c r="D94" s="6"/>
      <c r="E94" s="6"/>
      <c r="F94" s="6"/>
      <c r="G94" s="6"/>
      <c r="H94" s="6"/>
    </row>
    <row r="95" spans="1:25" x14ac:dyDescent="0.3">
      <c r="A95" s="27"/>
      <c r="B95" s="6"/>
      <c r="D95" s="6"/>
      <c r="E95" s="6"/>
      <c r="F95" s="6"/>
      <c r="G95" s="6"/>
      <c r="H95" s="6"/>
    </row>
    <row r="96" spans="1:25" x14ac:dyDescent="0.3">
      <c r="A96" s="27"/>
      <c r="B96" s="6"/>
      <c r="D96" s="6"/>
      <c r="E96" s="6"/>
      <c r="F96" s="6"/>
      <c r="G96" s="6"/>
      <c r="H96" s="6"/>
    </row>
    <row r="97" spans="1:8" x14ac:dyDescent="0.3">
      <c r="A97" s="27"/>
      <c r="B97" s="6"/>
      <c r="D97" s="6"/>
      <c r="E97" s="6"/>
      <c r="F97" s="6"/>
      <c r="G97" s="6"/>
      <c r="H97" s="6"/>
    </row>
    <row r="98" spans="1:8" x14ac:dyDescent="0.3">
      <c r="A98" s="27"/>
      <c r="B98" s="6"/>
      <c r="D98" s="6"/>
      <c r="E98" s="6"/>
      <c r="F98" s="6"/>
      <c r="G98" s="6"/>
      <c r="H98" s="6"/>
    </row>
    <row r="99" spans="1:8" x14ac:dyDescent="0.3">
      <c r="A99" s="27"/>
      <c r="B99" s="6"/>
      <c r="D99" s="6"/>
      <c r="E99" s="6"/>
      <c r="F99" s="6"/>
      <c r="G99" s="6"/>
      <c r="H99" s="6"/>
    </row>
    <row r="100" spans="1:8" x14ac:dyDescent="0.3">
      <c r="A100" s="27"/>
      <c r="B100" s="6"/>
      <c r="D100" s="6"/>
      <c r="E100" s="6"/>
      <c r="F100" s="6"/>
      <c r="G100" s="6"/>
      <c r="H100" s="6"/>
    </row>
    <row r="101" spans="1:8" x14ac:dyDescent="0.3">
      <c r="A101" s="27"/>
      <c r="B101" s="6"/>
      <c r="D101" s="6"/>
      <c r="E101" s="6"/>
      <c r="F101" s="6"/>
      <c r="G101" s="6"/>
      <c r="H101" s="6"/>
    </row>
    <row r="102" spans="1:8" x14ac:dyDescent="0.3">
      <c r="A102" s="27"/>
      <c r="B102" s="6"/>
      <c r="D102" s="6"/>
      <c r="E102" s="6"/>
      <c r="F102" s="6"/>
      <c r="G102" s="6"/>
      <c r="H102" s="6"/>
    </row>
    <row r="103" spans="1:8" x14ac:dyDescent="0.3">
      <c r="A103" s="27"/>
      <c r="B103" s="6"/>
      <c r="D103" s="6"/>
      <c r="E103" s="6"/>
      <c r="F103" s="6"/>
      <c r="G103" s="6"/>
      <c r="H103" s="6"/>
    </row>
    <row r="104" spans="1:8" x14ac:dyDescent="0.3">
      <c r="A104" s="27"/>
      <c r="B104" s="6"/>
      <c r="D104" s="6"/>
      <c r="E104" s="6"/>
      <c r="F104" s="6"/>
      <c r="G104" s="6"/>
      <c r="H104" s="6"/>
    </row>
    <row r="105" spans="1:8" x14ac:dyDescent="0.3">
      <c r="A105" s="27"/>
      <c r="B105" s="6"/>
      <c r="D105" s="6"/>
      <c r="E105" s="6"/>
      <c r="F105" s="6"/>
      <c r="G105" s="6"/>
      <c r="H105" s="6"/>
    </row>
    <row r="106" spans="1:8" x14ac:dyDescent="0.3">
      <c r="A106" s="27"/>
      <c r="B106" s="6"/>
      <c r="D106" s="6"/>
      <c r="E106" s="6"/>
      <c r="F106" s="6"/>
      <c r="G106" s="6"/>
      <c r="H106" s="6"/>
    </row>
    <row r="107" spans="1:8" x14ac:dyDescent="0.3">
      <c r="A107" s="27"/>
      <c r="B107" s="6"/>
      <c r="D107" s="6"/>
      <c r="E107" s="6"/>
      <c r="F107" s="6"/>
      <c r="G107" s="6"/>
      <c r="H107" s="6"/>
    </row>
    <row r="108" spans="1:8" x14ac:dyDescent="0.3">
      <c r="A108" s="27"/>
      <c r="B108" s="6"/>
      <c r="D108" s="6"/>
      <c r="E108" s="6"/>
      <c r="F108" s="6"/>
      <c r="G108" s="6"/>
      <c r="H108" s="6"/>
    </row>
    <row r="109" spans="1:8" x14ac:dyDescent="0.3">
      <c r="A109" s="27"/>
      <c r="B109" s="6"/>
      <c r="D109" s="6"/>
      <c r="E109" s="6"/>
      <c r="F109" s="6"/>
      <c r="G109" s="6"/>
      <c r="H109" s="6"/>
    </row>
    <row r="110" spans="1:8" x14ac:dyDescent="0.3">
      <c r="A110" s="27"/>
      <c r="B110" s="6"/>
      <c r="D110" s="6"/>
      <c r="E110" s="6"/>
      <c r="F110" s="6"/>
      <c r="G110" s="6"/>
      <c r="H110" s="6"/>
    </row>
    <row r="111" spans="1:8" x14ac:dyDescent="0.3">
      <c r="A111" s="27"/>
      <c r="B111" s="6"/>
      <c r="D111" s="6"/>
      <c r="E111" s="6"/>
      <c r="F111" s="6"/>
      <c r="G111" s="6"/>
      <c r="H111" s="6"/>
    </row>
    <row r="112" spans="1:8" x14ac:dyDescent="0.3">
      <c r="A112" s="27"/>
      <c r="B112" s="6"/>
      <c r="D112" s="6"/>
      <c r="E112" s="6"/>
      <c r="F112" s="6"/>
      <c r="G112" s="6"/>
      <c r="H112" s="6"/>
    </row>
    <row r="113" spans="1:8" x14ac:dyDescent="0.3">
      <c r="A113" s="27"/>
      <c r="B113" s="6"/>
      <c r="D113" s="6"/>
      <c r="E113" s="6"/>
      <c r="F113" s="6"/>
      <c r="G113" s="6"/>
      <c r="H113" s="6"/>
    </row>
    <row r="114" spans="1:8" x14ac:dyDescent="0.3">
      <c r="A114" s="27"/>
      <c r="B114" s="6"/>
      <c r="D114" s="6"/>
      <c r="E114" s="6"/>
      <c r="F114" s="6"/>
      <c r="G114" s="6"/>
      <c r="H114" s="6"/>
    </row>
    <row r="115" spans="1:8" x14ac:dyDescent="0.3">
      <c r="A115" s="27"/>
      <c r="B115" s="6"/>
      <c r="D115" s="6"/>
      <c r="E115" s="6"/>
      <c r="F115" s="6"/>
      <c r="G115" s="6"/>
      <c r="H115" s="6"/>
    </row>
    <row r="116" spans="1:8" x14ac:dyDescent="0.3">
      <c r="A116" s="27"/>
      <c r="B116" s="6"/>
      <c r="D116" s="6"/>
      <c r="E116" s="6"/>
      <c r="F116" s="6"/>
      <c r="G116" s="6"/>
      <c r="H116" s="6"/>
    </row>
    <row r="117" spans="1:8" x14ac:dyDescent="0.3">
      <c r="A117" s="27"/>
      <c r="B117" s="6"/>
      <c r="D117" s="6"/>
      <c r="E117" s="6"/>
      <c r="F117" s="6"/>
      <c r="G117" s="6"/>
      <c r="H117" s="6"/>
    </row>
    <row r="118" spans="1:8" x14ac:dyDescent="0.3">
      <c r="A118" s="27"/>
      <c r="B118" s="6"/>
      <c r="D118" s="6"/>
      <c r="E118" s="6"/>
      <c r="F118" s="6"/>
      <c r="G118" s="6"/>
      <c r="H118" s="6"/>
    </row>
    <row r="119" spans="1:8" x14ac:dyDescent="0.3">
      <c r="A119" s="27"/>
      <c r="B119" s="6"/>
      <c r="D119" s="6"/>
      <c r="E119" s="6"/>
      <c r="F119" s="6"/>
      <c r="G119" s="6"/>
      <c r="H119" s="6"/>
    </row>
    <row r="120" spans="1:8" x14ac:dyDescent="0.3">
      <c r="A120" s="27"/>
      <c r="B120" s="6"/>
      <c r="D120" s="6"/>
      <c r="E120" s="6"/>
      <c r="F120" s="6"/>
      <c r="G120" s="6"/>
      <c r="H120" s="6"/>
    </row>
    <row r="121" spans="1:8" x14ac:dyDescent="0.3">
      <c r="A121" s="27"/>
      <c r="B121" s="6"/>
      <c r="D121" s="6"/>
      <c r="E121" s="6"/>
      <c r="F121" s="6"/>
      <c r="G121" s="6"/>
      <c r="H121" s="6"/>
    </row>
    <row r="122" spans="1:8" x14ac:dyDescent="0.3">
      <c r="A122" s="27"/>
      <c r="B122" s="6"/>
      <c r="D122" s="6"/>
      <c r="E122" s="6"/>
      <c r="F122" s="6"/>
      <c r="G122" s="6"/>
      <c r="H122" s="6"/>
    </row>
    <row r="123" spans="1:8" x14ac:dyDescent="0.3">
      <c r="A123" s="27"/>
      <c r="B123" s="6"/>
      <c r="D123" s="6"/>
      <c r="E123" s="6"/>
      <c r="F123" s="6"/>
      <c r="G123" s="6"/>
      <c r="H123" s="6"/>
    </row>
    <row r="124" spans="1:8" x14ac:dyDescent="0.3">
      <c r="A124" s="27"/>
      <c r="B124" s="6"/>
      <c r="D124" s="6"/>
      <c r="E124" s="6"/>
      <c r="F124" s="6"/>
      <c r="G124" s="6"/>
      <c r="H124" s="6"/>
    </row>
    <row r="125" spans="1:8" x14ac:dyDescent="0.3">
      <c r="A125" s="27"/>
      <c r="B125" s="6"/>
      <c r="D125" s="6"/>
      <c r="E125" s="6"/>
      <c r="F125" s="6"/>
      <c r="G125" s="6"/>
      <c r="H125" s="6"/>
    </row>
    <row r="126" spans="1:8" x14ac:dyDescent="0.3">
      <c r="A126" s="27"/>
      <c r="B126" s="6"/>
      <c r="D126" s="6"/>
      <c r="E126" s="6"/>
      <c r="F126" s="6"/>
      <c r="G126" s="6"/>
      <c r="H126" s="6"/>
    </row>
    <row r="127" spans="1:8" x14ac:dyDescent="0.3">
      <c r="A127" s="27"/>
      <c r="B127" s="6"/>
      <c r="D127" s="6"/>
      <c r="E127" s="6"/>
      <c r="F127" s="6"/>
      <c r="G127" s="6"/>
      <c r="H127" s="6"/>
    </row>
    <row r="128" spans="1:8" x14ac:dyDescent="0.3">
      <c r="A128" s="27"/>
      <c r="B128" s="6"/>
      <c r="D128" s="6"/>
      <c r="E128" s="6"/>
      <c r="F128" s="6"/>
      <c r="G128" s="6"/>
      <c r="H128" s="6"/>
    </row>
    <row r="129" spans="1:8" x14ac:dyDescent="0.3">
      <c r="A129" s="27"/>
      <c r="B129" s="6"/>
      <c r="D129" s="6"/>
      <c r="E129" s="6"/>
      <c r="F129" s="6"/>
      <c r="G129" s="6"/>
      <c r="H129" s="6"/>
    </row>
    <row r="130" spans="1:8" x14ac:dyDescent="0.3">
      <c r="A130" s="27"/>
      <c r="B130" s="6"/>
      <c r="D130" s="6"/>
      <c r="E130" s="6"/>
      <c r="F130" s="6"/>
      <c r="G130" s="6"/>
      <c r="H130" s="6"/>
    </row>
    <row r="131" spans="1:8" x14ac:dyDescent="0.3">
      <c r="A131" s="27"/>
      <c r="B131" s="6"/>
      <c r="D131" s="6"/>
      <c r="E131" s="6"/>
      <c r="F131" s="6"/>
      <c r="G131" s="6"/>
      <c r="H131" s="6"/>
    </row>
    <row r="132" spans="1:8" x14ac:dyDescent="0.3">
      <c r="A132" s="27"/>
      <c r="B132" s="6"/>
      <c r="D132" s="6"/>
      <c r="E132" s="6"/>
      <c r="F132" s="6"/>
      <c r="G132" s="6"/>
      <c r="H132" s="6"/>
    </row>
    <row r="133" spans="1:8" x14ac:dyDescent="0.3">
      <c r="A133" s="27"/>
      <c r="B133" s="6"/>
      <c r="D133" s="6"/>
      <c r="E133" s="6"/>
      <c r="F133" s="6"/>
      <c r="G133" s="6"/>
      <c r="H133" s="6"/>
    </row>
    <row r="134" spans="1:8" x14ac:dyDescent="0.3">
      <c r="A134" s="27"/>
      <c r="B134" s="6"/>
      <c r="D134" s="6"/>
      <c r="E134" s="6"/>
      <c r="F134" s="6"/>
      <c r="G134" s="6"/>
      <c r="H134" s="6"/>
    </row>
    <row r="135" spans="1:8" x14ac:dyDescent="0.3">
      <c r="A135" s="27"/>
      <c r="B135" s="6"/>
      <c r="D135" s="6"/>
      <c r="E135" s="6"/>
      <c r="F135" s="6"/>
      <c r="G135" s="6"/>
      <c r="H135" s="6"/>
    </row>
    <row r="136" spans="1:8" x14ac:dyDescent="0.3">
      <c r="A136" s="27"/>
      <c r="B136" s="6"/>
      <c r="D136" s="6"/>
      <c r="E136" s="6"/>
      <c r="F136" s="6"/>
      <c r="G136" s="6"/>
      <c r="H136" s="6"/>
    </row>
    <row r="137" spans="1:8" x14ac:dyDescent="0.3">
      <c r="A137" s="27"/>
      <c r="B137" s="6"/>
      <c r="D137" s="6"/>
      <c r="E137" s="6"/>
      <c r="F137" s="6"/>
      <c r="G137" s="6"/>
      <c r="H137" s="6"/>
    </row>
    <row r="138" spans="1:8" x14ac:dyDescent="0.3">
      <c r="A138" s="27"/>
      <c r="B138" s="6"/>
      <c r="D138" s="6"/>
      <c r="E138" s="6"/>
      <c r="F138" s="6"/>
      <c r="G138" s="6"/>
      <c r="H138" s="6"/>
    </row>
    <row r="139" spans="1:8" x14ac:dyDescent="0.3">
      <c r="A139" s="27"/>
      <c r="B139" s="6"/>
      <c r="D139" s="6"/>
      <c r="E139" s="6"/>
      <c r="F139" s="6"/>
      <c r="G139" s="6"/>
      <c r="H139" s="6"/>
    </row>
    <row r="140" spans="1:8" x14ac:dyDescent="0.3">
      <c r="A140" s="27"/>
      <c r="B140" s="6"/>
      <c r="D140" s="6"/>
      <c r="E140" s="6"/>
      <c r="F140" s="6"/>
      <c r="G140" s="6"/>
      <c r="H140" s="6"/>
    </row>
    <row r="141" spans="1:8" x14ac:dyDescent="0.3">
      <c r="A141" s="27"/>
      <c r="B141" s="6"/>
      <c r="D141" s="6"/>
      <c r="E141" s="6"/>
      <c r="F141" s="6"/>
      <c r="G141" s="6"/>
      <c r="H141" s="6"/>
    </row>
    <row r="142" spans="1:8" x14ac:dyDescent="0.3">
      <c r="A142" s="27"/>
      <c r="B142" s="6"/>
      <c r="D142" s="6"/>
      <c r="E142" s="6"/>
      <c r="F142" s="6"/>
      <c r="G142" s="6"/>
      <c r="H142" s="6"/>
    </row>
    <row r="143" spans="1:8" x14ac:dyDescent="0.3">
      <c r="A143" s="27"/>
      <c r="B143" s="6"/>
      <c r="D143" s="6"/>
      <c r="E143" s="6"/>
      <c r="F143" s="6"/>
      <c r="G143" s="6"/>
      <c r="H143" s="6"/>
    </row>
    <row r="144" spans="1:8" x14ac:dyDescent="0.3">
      <c r="A144" s="27"/>
      <c r="B144" s="6"/>
      <c r="D144" s="6"/>
      <c r="E144" s="6"/>
      <c r="F144" s="6"/>
      <c r="G144" s="6"/>
      <c r="H144" s="6"/>
    </row>
    <row r="145" spans="1:8" x14ac:dyDescent="0.3">
      <c r="A145" s="27"/>
      <c r="B145" s="6"/>
      <c r="D145" s="6"/>
      <c r="E145" s="6"/>
      <c r="F145" s="6"/>
      <c r="G145" s="6"/>
      <c r="H145" s="6"/>
    </row>
    <row r="146" spans="1:8" x14ac:dyDescent="0.3">
      <c r="A146" s="27"/>
      <c r="B146" s="6"/>
      <c r="D146" s="6"/>
      <c r="E146" s="6"/>
      <c r="F146" s="6"/>
      <c r="G146" s="6"/>
      <c r="H146" s="6"/>
    </row>
    <row r="147" spans="1:8" x14ac:dyDescent="0.3">
      <c r="A147" s="27"/>
      <c r="B147" s="6"/>
      <c r="D147" s="6"/>
      <c r="E147" s="6"/>
      <c r="F147" s="6"/>
      <c r="G147" s="6"/>
      <c r="H147" s="6"/>
    </row>
    <row r="148" spans="1:8" x14ac:dyDescent="0.3">
      <c r="A148" s="27"/>
      <c r="B148" s="6"/>
      <c r="D148" s="6"/>
      <c r="E148" s="6"/>
      <c r="F148" s="6"/>
      <c r="G148" s="6"/>
      <c r="H148" s="6"/>
    </row>
    <row r="149" spans="1:8" x14ac:dyDescent="0.3">
      <c r="A149" s="27"/>
      <c r="B149" s="6"/>
      <c r="D149" s="6"/>
      <c r="E149" s="6"/>
      <c r="F149" s="6"/>
      <c r="G149" s="6"/>
      <c r="H149" s="6"/>
    </row>
    <row r="150" spans="1:8" x14ac:dyDescent="0.3">
      <c r="A150" s="27"/>
      <c r="B150" s="6"/>
      <c r="D150" s="6"/>
      <c r="E150" s="6"/>
      <c r="F150" s="6"/>
      <c r="G150" s="6"/>
      <c r="H150" s="6"/>
    </row>
    <row r="151" spans="1:8" x14ac:dyDescent="0.3">
      <c r="A151" s="27"/>
      <c r="B151" s="6"/>
      <c r="D151" s="6"/>
      <c r="E151" s="6"/>
      <c r="F151" s="6"/>
      <c r="G151" s="6"/>
      <c r="H151" s="6"/>
    </row>
    <row r="152" spans="1:8" x14ac:dyDescent="0.3">
      <c r="A152" s="27"/>
      <c r="B152" s="6"/>
      <c r="D152" s="6"/>
      <c r="E152" s="6"/>
      <c r="F152" s="6"/>
      <c r="G152" s="6"/>
      <c r="H152" s="6"/>
    </row>
    <row r="153" spans="1:8" x14ac:dyDescent="0.3">
      <c r="A153" s="27"/>
      <c r="B153" s="6"/>
      <c r="D153" s="6"/>
      <c r="E153" s="6"/>
      <c r="F153" s="6"/>
      <c r="G153" s="6"/>
      <c r="H153" s="6"/>
    </row>
    <row r="154" spans="1:8" x14ac:dyDescent="0.3">
      <c r="A154" s="27"/>
      <c r="B154" s="6"/>
      <c r="D154" s="6"/>
      <c r="E154" s="6"/>
      <c r="F154" s="6"/>
      <c r="G154" s="6"/>
      <c r="H154" s="6"/>
    </row>
    <row r="155" spans="1:8" x14ac:dyDescent="0.3">
      <c r="A155" s="27"/>
      <c r="B155" s="6"/>
      <c r="D155" s="6"/>
      <c r="E155" s="6"/>
      <c r="F155" s="6"/>
      <c r="G155" s="6"/>
      <c r="H155" s="6"/>
    </row>
    <row r="156" spans="1:8" x14ac:dyDescent="0.3">
      <c r="A156" s="27"/>
      <c r="B156" s="6"/>
      <c r="D156" s="6"/>
      <c r="E156" s="6"/>
      <c r="F156" s="6"/>
      <c r="G156" s="6"/>
      <c r="H156" s="6"/>
    </row>
    <row r="157" spans="1:8" x14ac:dyDescent="0.3">
      <c r="A157" s="27"/>
      <c r="B157" s="6"/>
      <c r="D157" s="6"/>
      <c r="E157" s="6"/>
      <c r="F157" s="6"/>
      <c r="G157" s="6"/>
      <c r="H157" s="6"/>
    </row>
    <row r="158" spans="1:8" x14ac:dyDescent="0.3">
      <c r="A158" s="27"/>
      <c r="B158" s="6"/>
      <c r="D158" s="6"/>
      <c r="E158" s="6"/>
      <c r="F158" s="6"/>
      <c r="G158" s="6"/>
      <c r="H158" s="6"/>
    </row>
    <row r="159" spans="1:8" x14ac:dyDescent="0.3">
      <c r="A159" s="27"/>
      <c r="B159" s="6"/>
      <c r="D159" s="6"/>
      <c r="E159" s="6"/>
      <c r="F159" s="6"/>
      <c r="G159" s="6"/>
      <c r="H159" s="6"/>
    </row>
    <row r="160" spans="1:8" x14ac:dyDescent="0.3">
      <c r="A160" s="27"/>
      <c r="B160" s="6"/>
      <c r="D160" s="6"/>
      <c r="E160" s="6"/>
      <c r="F160" s="6"/>
      <c r="G160" s="6"/>
      <c r="H160" s="6"/>
    </row>
    <row r="161" spans="1:8" x14ac:dyDescent="0.3">
      <c r="A161" s="27"/>
      <c r="B161" s="6"/>
      <c r="D161" s="6"/>
      <c r="E161" s="6"/>
      <c r="F161" s="6"/>
      <c r="G161" s="6"/>
      <c r="H161" s="6"/>
    </row>
    <row r="162" spans="1:8" x14ac:dyDescent="0.3">
      <c r="A162" s="27"/>
      <c r="B162" s="6"/>
      <c r="D162" s="6"/>
      <c r="E162" s="6"/>
      <c r="F162" s="6"/>
      <c r="G162" s="6"/>
      <c r="H162" s="6"/>
    </row>
    <row r="163" spans="1:8" x14ac:dyDescent="0.3">
      <c r="A163" s="27"/>
      <c r="B163" s="6"/>
      <c r="D163" s="6"/>
      <c r="E163" s="6"/>
      <c r="F163" s="6"/>
      <c r="G163" s="6"/>
      <c r="H163" s="6"/>
    </row>
    <row r="164" spans="1:8" x14ac:dyDescent="0.3">
      <c r="A164" s="27"/>
      <c r="B164" s="6"/>
      <c r="D164" s="6"/>
      <c r="E164" s="6"/>
      <c r="F164" s="6"/>
      <c r="G164" s="6"/>
      <c r="H164" s="6"/>
    </row>
    <row r="165" spans="1:8" x14ac:dyDescent="0.3">
      <c r="A165" s="27"/>
      <c r="B165" s="6"/>
      <c r="D165" s="6"/>
      <c r="E165" s="6"/>
      <c r="F165" s="6"/>
      <c r="G165" s="6"/>
      <c r="H165" s="6"/>
    </row>
    <row r="166" spans="1:8" x14ac:dyDescent="0.3">
      <c r="A166" s="27"/>
      <c r="B166" s="6"/>
      <c r="D166" s="6"/>
      <c r="E166" s="6"/>
      <c r="F166" s="6"/>
      <c r="G166" s="6"/>
      <c r="H166" s="6"/>
    </row>
    <row r="167" spans="1:8" x14ac:dyDescent="0.3">
      <c r="A167" s="27"/>
      <c r="B167" s="6"/>
      <c r="D167" s="6"/>
      <c r="E167" s="6"/>
      <c r="F167" s="6"/>
      <c r="G167" s="6"/>
      <c r="H167" s="6"/>
    </row>
    <row r="168" spans="1:8" x14ac:dyDescent="0.3">
      <c r="A168" s="27"/>
      <c r="B168" s="6"/>
      <c r="D168" s="6"/>
      <c r="E168" s="6"/>
      <c r="F168" s="6"/>
      <c r="G168" s="6"/>
      <c r="H168" s="6"/>
    </row>
    <row r="169" spans="1:8" x14ac:dyDescent="0.3">
      <c r="A169" s="27"/>
      <c r="B169" s="6"/>
      <c r="D169" s="6"/>
      <c r="E169" s="6"/>
      <c r="F169" s="6"/>
      <c r="G169" s="6"/>
      <c r="H169" s="6"/>
    </row>
    <row r="170" spans="1:8" x14ac:dyDescent="0.3">
      <c r="A170" s="27"/>
      <c r="B170" s="6"/>
      <c r="D170" s="6"/>
      <c r="E170" s="6"/>
      <c r="F170" s="6"/>
      <c r="G170" s="6"/>
      <c r="H170" s="6"/>
    </row>
    <row r="171" spans="1:8" x14ac:dyDescent="0.3">
      <c r="A171" s="27"/>
      <c r="B171" s="6"/>
      <c r="D171" s="6"/>
      <c r="E171" s="6"/>
      <c r="F171" s="6"/>
      <c r="G171" s="6"/>
      <c r="H171" s="6"/>
    </row>
    <row r="172" spans="1:8" x14ac:dyDescent="0.3">
      <c r="A172" s="27"/>
      <c r="B172" s="6"/>
      <c r="D172" s="6"/>
      <c r="E172" s="6"/>
      <c r="F172" s="6"/>
      <c r="G172" s="6"/>
      <c r="H172" s="6"/>
    </row>
    <row r="173" spans="1:8" x14ac:dyDescent="0.3">
      <c r="A173" s="27"/>
      <c r="B173" s="6"/>
      <c r="D173" s="6"/>
      <c r="E173" s="6"/>
      <c r="F173" s="6"/>
      <c r="G173" s="6"/>
      <c r="H173" s="6"/>
    </row>
    <row r="174" spans="1:8" x14ac:dyDescent="0.3">
      <c r="A174" s="27"/>
      <c r="B174" s="6"/>
      <c r="D174" s="6"/>
      <c r="E174" s="6"/>
      <c r="F174" s="6"/>
      <c r="G174" s="6"/>
      <c r="H174" s="6"/>
    </row>
    <row r="175" spans="1:8" x14ac:dyDescent="0.3">
      <c r="A175" s="27"/>
      <c r="B175" s="6"/>
      <c r="D175" s="6"/>
      <c r="E175" s="6"/>
      <c r="F175" s="6"/>
      <c r="G175" s="6"/>
      <c r="H175" s="6"/>
    </row>
    <row r="176" spans="1:8" x14ac:dyDescent="0.3">
      <c r="A176" s="27"/>
      <c r="B176" s="6"/>
      <c r="D176" s="6"/>
      <c r="E176" s="6"/>
      <c r="F176" s="6"/>
      <c r="G176" s="6"/>
      <c r="H176" s="6"/>
    </row>
    <row r="177" spans="1:8" x14ac:dyDescent="0.3">
      <c r="A177" s="27"/>
      <c r="B177" s="6"/>
      <c r="D177" s="6"/>
      <c r="E177" s="6"/>
      <c r="F177" s="6"/>
      <c r="G177" s="6"/>
      <c r="H177" s="6"/>
    </row>
    <row r="178" spans="1:8" x14ac:dyDescent="0.3">
      <c r="A178" s="27"/>
      <c r="B178" s="6"/>
      <c r="D178" s="6"/>
      <c r="E178" s="6"/>
      <c r="F178" s="6"/>
      <c r="G178" s="6"/>
      <c r="H178" s="6"/>
    </row>
    <row r="179" spans="1:8" x14ac:dyDescent="0.3">
      <c r="A179" s="27"/>
      <c r="B179" s="6"/>
      <c r="D179" s="6"/>
      <c r="E179" s="6"/>
      <c r="F179" s="6"/>
      <c r="G179" s="6"/>
      <c r="H179" s="6"/>
    </row>
    <row r="180" spans="1:8" x14ac:dyDescent="0.3">
      <c r="A180" s="27"/>
      <c r="B180" s="6"/>
      <c r="D180" s="6"/>
      <c r="E180" s="6"/>
      <c r="F180" s="6"/>
      <c r="G180" s="6"/>
      <c r="H180" s="6"/>
    </row>
    <row r="181" spans="1:8" x14ac:dyDescent="0.3">
      <c r="A181" s="27"/>
      <c r="B181" s="6"/>
      <c r="D181" s="6"/>
      <c r="E181" s="6"/>
      <c r="F181" s="6"/>
      <c r="G181" s="6"/>
      <c r="H181" s="6"/>
    </row>
    <row r="182" spans="1:8" x14ac:dyDescent="0.3">
      <c r="A182" s="27"/>
      <c r="B182" s="6"/>
      <c r="D182" s="6"/>
      <c r="E182" s="6"/>
      <c r="F182" s="6"/>
      <c r="G182" s="6"/>
      <c r="H182" s="6"/>
    </row>
    <row r="183" spans="1:8" x14ac:dyDescent="0.3">
      <c r="A183" s="27"/>
      <c r="B183" s="6"/>
      <c r="D183" s="6"/>
      <c r="E183" s="6"/>
      <c r="F183" s="6"/>
      <c r="G183" s="6"/>
      <c r="H183" s="6"/>
    </row>
    <row r="184" spans="1:8" x14ac:dyDescent="0.3">
      <c r="A184" s="27"/>
      <c r="B184" s="6"/>
      <c r="D184" s="6"/>
      <c r="E184" s="6"/>
      <c r="F184" s="6"/>
      <c r="G184" s="6"/>
      <c r="H184" s="6"/>
    </row>
    <row r="185" spans="1:8" x14ac:dyDescent="0.3">
      <c r="A185" s="27"/>
      <c r="B185" s="6"/>
      <c r="D185" s="6"/>
      <c r="E185" s="6"/>
      <c r="F185" s="6"/>
      <c r="G185" s="6"/>
      <c r="H185" s="6"/>
    </row>
    <row r="186" spans="1:8" x14ac:dyDescent="0.3">
      <c r="A186" s="27"/>
      <c r="B186" s="6"/>
      <c r="D186" s="6"/>
      <c r="E186" s="6"/>
      <c r="F186" s="6"/>
      <c r="G186" s="6"/>
      <c r="H186" s="6"/>
    </row>
    <row r="187" spans="1:8" x14ac:dyDescent="0.3">
      <c r="A187" s="27"/>
      <c r="B187" s="6"/>
      <c r="D187" s="6"/>
      <c r="E187" s="6"/>
      <c r="F187" s="6"/>
      <c r="G187" s="6"/>
      <c r="H187" s="6"/>
    </row>
    <row r="188" spans="1:8" x14ac:dyDescent="0.3">
      <c r="A188" s="27"/>
      <c r="B188" s="6"/>
      <c r="D188" s="6"/>
      <c r="E188" s="6"/>
      <c r="F188" s="6"/>
      <c r="G188" s="6"/>
      <c r="H188" s="6"/>
    </row>
    <row r="189" spans="1:8" x14ac:dyDescent="0.3">
      <c r="A189" s="27"/>
      <c r="B189" s="6"/>
      <c r="D189" s="6"/>
      <c r="E189" s="6"/>
      <c r="F189" s="6"/>
      <c r="G189" s="6"/>
      <c r="H189" s="6"/>
    </row>
    <row r="190" spans="1:8" x14ac:dyDescent="0.3">
      <c r="A190" s="27"/>
      <c r="B190" s="6"/>
      <c r="D190" s="6"/>
      <c r="E190" s="6"/>
      <c r="F190" s="6"/>
      <c r="G190" s="6"/>
      <c r="H190" s="6"/>
    </row>
    <row r="191" spans="1:8" x14ac:dyDescent="0.3">
      <c r="A191" s="27"/>
      <c r="B191" s="6"/>
      <c r="D191" s="6"/>
      <c r="E191" s="6"/>
      <c r="F191" s="6"/>
      <c r="G191" s="6"/>
      <c r="H191" s="6"/>
    </row>
    <row r="192" spans="1:8" x14ac:dyDescent="0.3">
      <c r="A192" s="27"/>
      <c r="B192" s="6"/>
      <c r="D192" s="6"/>
      <c r="E192" s="6"/>
      <c r="F192" s="6"/>
      <c r="G192" s="6"/>
      <c r="H192" s="6"/>
    </row>
    <row r="193" spans="1:8" x14ac:dyDescent="0.3">
      <c r="A193" s="27"/>
      <c r="B193" s="6"/>
      <c r="D193" s="6"/>
      <c r="E193" s="6"/>
      <c r="F193" s="6"/>
      <c r="G193" s="6"/>
      <c r="H193" s="6"/>
    </row>
    <row r="194" spans="1:8" x14ac:dyDescent="0.3">
      <c r="A194" s="27"/>
      <c r="B194" s="6"/>
      <c r="D194" s="6"/>
      <c r="E194" s="6"/>
      <c r="F194" s="6"/>
      <c r="G194" s="6"/>
      <c r="H194" s="6"/>
    </row>
    <row r="195" spans="1:8" x14ac:dyDescent="0.3">
      <c r="A195" s="27"/>
      <c r="B195" s="6"/>
      <c r="D195" s="6"/>
      <c r="E195" s="6"/>
      <c r="F195" s="6"/>
      <c r="G195" s="6"/>
      <c r="H195" s="6"/>
    </row>
    <row r="196" spans="1:8" x14ac:dyDescent="0.3">
      <c r="A196" s="27"/>
      <c r="B196" s="6"/>
      <c r="D196" s="6"/>
      <c r="E196" s="6"/>
      <c r="F196" s="6"/>
      <c r="G196" s="6"/>
      <c r="H196" s="6"/>
    </row>
    <row r="197" spans="1:8" x14ac:dyDescent="0.3">
      <c r="A197" s="27"/>
      <c r="B197" s="6"/>
      <c r="D197" s="6"/>
      <c r="E197" s="6"/>
      <c r="F197" s="6"/>
      <c r="G197" s="6"/>
      <c r="H197" s="6"/>
    </row>
    <row r="198" spans="1:8" x14ac:dyDescent="0.3">
      <c r="A198" s="27"/>
      <c r="B198" s="6"/>
      <c r="D198" s="6"/>
      <c r="E198" s="6"/>
      <c r="F198" s="6"/>
      <c r="G198" s="6"/>
      <c r="H198" s="6"/>
    </row>
    <row r="199" spans="1:8" x14ac:dyDescent="0.3">
      <c r="A199" s="27"/>
      <c r="B199" s="6"/>
      <c r="D199" s="6"/>
      <c r="E199" s="6"/>
      <c r="F199" s="6"/>
      <c r="G199" s="6"/>
      <c r="H199" s="6"/>
    </row>
    <row r="200" spans="1:8" x14ac:dyDescent="0.3">
      <c r="A200" s="27"/>
      <c r="B200" s="6"/>
      <c r="D200" s="6"/>
      <c r="E200" s="6"/>
      <c r="F200" s="6"/>
      <c r="G200" s="6"/>
      <c r="H200" s="6"/>
    </row>
    <row r="201" spans="1:8" x14ac:dyDescent="0.3">
      <c r="A201" s="27"/>
      <c r="B201" s="6"/>
      <c r="D201" s="6"/>
      <c r="E201" s="6"/>
      <c r="F201" s="6"/>
      <c r="G201" s="6"/>
      <c r="H201" s="6"/>
    </row>
    <row r="202" spans="1:8" x14ac:dyDescent="0.3">
      <c r="A202" s="27"/>
      <c r="B202" s="6"/>
      <c r="D202" s="6"/>
      <c r="E202" s="6"/>
      <c r="F202" s="6"/>
      <c r="G202" s="6"/>
      <c r="H202" s="6"/>
    </row>
    <row r="203" spans="1:8" x14ac:dyDescent="0.3">
      <c r="A203" s="27"/>
      <c r="B203" s="6"/>
      <c r="D203" s="6"/>
      <c r="E203" s="6"/>
      <c r="F203" s="6"/>
      <c r="G203" s="6"/>
      <c r="H203" s="6"/>
    </row>
    <row r="204" spans="1:8" x14ac:dyDescent="0.3">
      <c r="A204" s="27"/>
      <c r="B204" s="6"/>
      <c r="D204" s="6"/>
      <c r="E204" s="6"/>
      <c r="F204" s="6"/>
      <c r="G204" s="6"/>
      <c r="H204" s="6"/>
    </row>
    <row r="205" spans="1:8" x14ac:dyDescent="0.3">
      <c r="A205" s="27"/>
      <c r="B205" s="6"/>
      <c r="D205" s="6"/>
      <c r="E205" s="6"/>
      <c r="F205" s="6"/>
      <c r="G205" s="6"/>
      <c r="H205" s="6"/>
    </row>
    <row r="206" spans="1:8" x14ac:dyDescent="0.3">
      <c r="A206" s="27"/>
      <c r="B206" s="6"/>
      <c r="D206" s="6"/>
      <c r="E206" s="6"/>
      <c r="F206" s="6"/>
      <c r="G206" s="6"/>
      <c r="H206" s="6"/>
    </row>
    <row r="207" spans="1:8" x14ac:dyDescent="0.3">
      <c r="A207" s="27"/>
      <c r="B207" s="6"/>
      <c r="D207" s="6"/>
      <c r="E207" s="6"/>
      <c r="F207" s="6"/>
      <c r="G207" s="6"/>
      <c r="H207" s="6"/>
    </row>
    <row r="208" spans="1:8" x14ac:dyDescent="0.3">
      <c r="A208" s="27"/>
      <c r="B208" s="6"/>
      <c r="D208" s="6"/>
      <c r="E208" s="6"/>
      <c r="F208" s="6"/>
      <c r="G208" s="6"/>
      <c r="H208" s="6"/>
    </row>
    <row r="209" spans="1:8" x14ac:dyDescent="0.3">
      <c r="A209" s="27"/>
      <c r="B209" s="6"/>
      <c r="D209" s="6"/>
      <c r="E209" s="6"/>
      <c r="F209" s="6"/>
      <c r="G209" s="6"/>
      <c r="H209" s="6"/>
    </row>
    <row r="210" spans="1:8" x14ac:dyDescent="0.3">
      <c r="A210" s="27"/>
      <c r="B210" s="6"/>
      <c r="D210" s="6"/>
      <c r="E210" s="6"/>
      <c r="F210" s="6"/>
      <c r="G210" s="6"/>
      <c r="H210" s="6"/>
    </row>
    <row r="211" spans="1:8" x14ac:dyDescent="0.3">
      <c r="A211" s="27"/>
      <c r="B211" s="6"/>
      <c r="D211" s="6"/>
      <c r="E211" s="6"/>
      <c r="F211" s="6"/>
      <c r="G211" s="6"/>
      <c r="H211" s="6"/>
    </row>
    <row r="212" spans="1:8" x14ac:dyDescent="0.3">
      <c r="A212" s="27"/>
      <c r="B212" s="6"/>
      <c r="D212" s="6"/>
      <c r="E212" s="6"/>
      <c r="F212" s="6"/>
      <c r="G212" s="6"/>
      <c r="H212" s="6"/>
    </row>
    <row r="213" spans="1:8" x14ac:dyDescent="0.3">
      <c r="A213" s="27"/>
      <c r="B213" s="6"/>
      <c r="D213" s="6"/>
      <c r="E213" s="6"/>
      <c r="F213" s="6"/>
      <c r="G213" s="6"/>
      <c r="H213" s="6"/>
    </row>
    <row r="214" spans="1:8" x14ac:dyDescent="0.3">
      <c r="A214" s="27"/>
      <c r="B214" s="6"/>
      <c r="D214" s="6"/>
      <c r="E214" s="6"/>
      <c r="F214" s="6"/>
      <c r="G214" s="6"/>
      <c r="H214" s="6"/>
    </row>
    <row r="215" spans="1:8" x14ac:dyDescent="0.3">
      <c r="A215" s="27"/>
      <c r="B215" s="6"/>
      <c r="D215" s="6"/>
      <c r="E215" s="6"/>
      <c r="F215" s="6"/>
      <c r="G215" s="6"/>
      <c r="H215" s="6"/>
    </row>
    <row r="216" spans="1:8" x14ac:dyDescent="0.3">
      <c r="A216" s="27"/>
      <c r="B216" s="6"/>
      <c r="D216" s="6"/>
      <c r="E216" s="6"/>
      <c r="F216" s="6"/>
      <c r="G216" s="6"/>
      <c r="H216" s="6"/>
    </row>
    <row r="217" spans="1:8" x14ac:dyDescent="0.3">
      <c r="A217" s="27"/>
      <c r="B217" s="6"/>
      <c r="D217" s="6"/>
      <c r="E217" s="6"/>
      <c r="F217" s="6"/>
      <c r="G217" s="6"/>
      <c r="H217" s="6"/>
    </row>
    <row r="218" spans="1:8" x14ac:dyDescent="0.3">
      <c r="A218" s="27"/>
      <c r="B218" s="6"/>
      <c r="D218" s="6"/>
      <c r="E218" s="6"/>
      <c r="F218" s="6"/>
      <c r="G218" s="6"/>
      <c r="H218" s="6"/>
    </row>
    <row r="219" spans="1:8" x14ac:dyDescent="0.3">
      <c r="A219" s="27"/>
      <c r="B219" s="6"/>
      <c r="D219" s="6"/>
      <c r="E219" s="6"/>
      <c r="F219" s="6"/>
      <c r="G219" s="6"/>
      <c r="H219" s="6"/>
    </row>
    <row r="220" spans="1:8" x14ac:dyDescent="0.3">
      <c r="A220" s="27"/>
      <c r="B220" s="6"/>
      <c r="D220" s="6"/>
      <c r="E220" s="6"/>
      <c r="F220" s="6"/>
      <c r="G220" s="6"/>
      <c r="H220" s="6"/>
    </row>
    <row r="221" spans="1:8" x14ac:dyDescent="0.3">
      <c r="A221" s="27"/>
      <c r="B221" s="6"/>
      <c r="D221" s="6"/>
      <c r="E221" s="6"/>
      <c r="F221" s="6"/>
      <c r="G221" s="6"/>
      <c r="H221" s="6"/>
    </row>
    <row r="222" spans="1:8" x14ac:dyDescent="0.3">
      <c r="A222" s="27"/>
      <c r="B222" s="6"/>
      <c r="D222" s="6"/>
      <c r="E222" s="6"/>
      <c r="F222" s="6"/>
      <c r="G222" s="6"/>
      <c r="H222" s="6"/>
    </row>
    <row r="223" spans="1:8" x14ac:dyDescent="0.3">
      <c r="A223" s="27"/>
      <c r="B223" s="6"/>
      <c r="D223" s="6"/>
      <c r="E223" s="6"/>
      <c r="F223" s="6"/>
      <c r="G223" s="6"/>
      <c r="H223" s="6"/>
    </row>
    <row r="224" spans="1:8" x14ac:dyDescent="0.3">
      <c r="A224" s="27"/>
      <c r="B224" s="6"/>
      <c r="D224" s="6"/>
      <c r="E224" s="6"/>
      <c r="F224" s="6"/>
      <c r="G224" s="6"/>
      <c r="H224" s="6"/>
    </row>
    <row r="225" spans="1:8" x14ac:dyDescent="0.3">
      <c r="A225" s="27"/>
      <c r="B225" s="6"/>
      <c r="D225" s="6"/>
      <c r="E225" s="6"/>
      <c r="F225" s="6"/>
      <c r="G225" s="6"/>
      <c r="H225" s="6"/>
    </row>
    <row r="226" spans="1:8" x14ac:dyDescent="0.3">
      <c r="A226" s="27"/>
      <c r="B226" s="6"/>
      <c r="D226" s="6"/>
      <c r="E226" s="6"/>
      <c r="F226" s="6"/>
      <c r="G226" s="6"/>
      <c r="H226" s="6"/>
    </row>
    <row r="227" spans="1:8" x14ac:dyDescent="0.3">
      <c r="A227" s="27"/>
      <c r="B227" s="6"/>
      <c r="D227" s="6"/>
      <c r="E227" s="6"/>
      <c r="F227" s="6"/>
      <c r="G227" s="6"/>
      <c r="H227" s="6"/>
    </row>
    <row r="228" spans="1:8" x14ac:dyDescent="0.3">
      <c r="A228" s="27"/>
      <c r="B228" s="6"/>
      <c r="D228" s="6"/>
      <c r="E228" s="6"/>
      <c r="F228" s="6"/>
      <c r="G228" s="6"/>
      <c r="H228" s="6"/>
    </row>
    <row r="229" spans="1:8" x14ac:dyDescent="0.3">
      <c r="A229" s="27"/>
      <c r="B229" s="6"/>
      <c r="D229" s="6"/>
      <c r="E229" s="6"/>
      <c r="F229" s="6"/>
      <c r="G229" s="6"/>
      <c r="H229" s="6"/>
    </row>
    <row r="230" spans="1:8" x14ac:dyDescent="0.3">
      <c r="A230" s="27"/>
      <c r="B230" s="6"/>
      <c r="D230" s="6"/>
      <c r="E230" s="6"/>
      <c r="F230" s="6"/>
      <c r="G230" s="6"/>
      <c r="H230" s="6"/>
    </row>
    <row r="231" spans="1:8" x14ac:dyDescent="0.3">
      <c r="A231" s="27"/>
      <c r="B231" s="6"/>
      <c r="D231" s="6"/>
      <c r="E231" s="6"/>
      <c r="F231" s="6"/>
      <c r="G231" s="6"/>
      <c r="H231" s="6"/>
    </row>
    <row r="232" spans="1:8" x14ac:dyDescent="0.3">
      <c r="A232" s="27"/>
      <c r="B232" s="6"/>
      <c r="D232" s="6"/>
      <c r="E232" s="6"/>
      <c r="F232" s="6"/>
      <c r="G232" s="6"/>
      <c r="H232" s="6"/>
    </row>
    <row r="233" spans="1:8" x14ac:dyDescent="0.3">
      <c r="A233" s="27"/>
      <c r="B233" s="6"/>
      <c r="D233" s="6"/>
      <c r="E233" s="6"/>
      <c r="F233" s="6"/>
      <c r="G233" s="6"/>
      <c r="H233" s="6"/>
    </row>
    <row r="234" spans="1:8" x14ac:dyDescent="0.3">
      <c r="A234" s="27"/>
      <c r="B234" s="6"/>
      <c r="D234" s="6"/>
      <c r="E234" s="6"/>
      <c r="F234" s="6"/>
      <c r="G234" s="6"/>
      <c r="H234" s="6"/>
    </row>
    <row r="235" spans="1:8" x14ac:dyDescent="0.3">
      <c r="A235" s="27"/>
      <c r="B235" s="6"/>
      <c r="D235" s="6"/>
      <c r="E235" s="6"/>
      <c r="F235" s="6"/>
      <c r="G235" s="6"/>
      <c r="H235" s="6"/>
    </row>
    <row r="236" spans="1:8" x14ac:dyDescent="0.3">
      <c r="A236" s="27"/>
      <c r="B236" s="6"/>
      <c r="D236" s="6"/>
      <c r="E236" s="6"/>
      <c r="F236" s="6"/>
      <c r="G236" s="6"/>
      <c r="H236" s="6"/>
    </row>
    <row r="237" spans="1:8" x14ac:dyDescent="0.3">
      <c r="A237" s="27"/>
      <c r="B237" s="6"/>
      <c r="D237" s="6"/>
      <c r="E237" s="6"/>
      <c r="F237" s="6"/>
      <c r="G237" s="6"/>
      <c r="H237" s="6"/>
    </row>
    <row r="238" spans="1:8" x14ac:dyDescent="0.3">
      <c r="A238" s="27"/>
      <c r="B238" s="6"/>
      <c r="D238" s="6"/>
      <c r="E238" s="6"/>
      <c r="F238" s="6"/>
      <c r="G238" s="6"/>
      <c r="H238" s="6"/>
    </row>
    <row r="239" spans="1:8" x14ac:dyDescent="0.3">
      <c r="A239" s="27"/>
      <c r="B239" s="6"/>
      <c r="D239" s="6"/>
      <c r="E239" s="6"/>
      <c r="F239" s="6"/>
      <c r="G239" s="6"/>
      <c r="H239" s="6"/>
    </row>
    <row r="240" spans="1:8" x14ac:dyDescent="0.3">
      <c r="A240" s="27"/>
      <c r="B240" s="6"/>
      <c r="D240" s="6"/>
      <c r="E240" s="6"/>
      <c r="F240" s="6"/>
      <c r="G240" s="6"/>
      <c r="H240" s="6"/>
    </row>
    <row r="241" spans="1:8" x14ac:dyDescent="0.3">
      <c r="A241" s="27"/>
      <c r="B241" s="6"/>
      <c r="D241" s="6"/>
      <c r="E241" s="6"/>
      <c r="F241" s="6"/>
      <c r="G241" s="6"/>
      <c r="H241" s="6"/>
    </row>
    <row r="242" spans="1:8" x14ac:dyDescent="0.3">
      <c r="A242" s="27"/>
      <c r="B242" s="6"/>
      <c r="D242" s="6"/>
      <c r="E242" s="6"/>
      <c r="F242" s="6"/>
      <c r="G242" s="6"/>
      <c r="H242" s="6"/>
    </row>
    <row r="243" spans="1:8" x14ac:dyDescent="0.3">
      <c r="A243" s="27"/>
      <c r="B243" s="6"/>
      <c r="D243" s="6"/>
      <c r="E243" s="6"/>
      <c r="F243" s="6"/>
      <c r="G243" s="6"/>
      <c r="H243" s="6"/>
    </row>
    <row r="244" spans="1:8" x14ac:dyDescent="0.3">
      <c r="A244" s="27"/>
      <c r="B244" s="6"/>
      <c r="D244" s="6"/>
      <c r="E244" s="6"/>
      <c r="F244" s="6"/>
      <c r="G244" s="6"/>
      <c r="H244" s="6"/>
    </row>
    <row r="245" spans="1:8" x14ac:dyDescent="0.3">
      <c r="A245" s="27"/>
      <c r="B245" s="6"/>
      <c r="D245" s="6"/>
      <c r="E245" s="6"/>
      <c r="F245" s="6"/>
      <c r="G245" s="6"/>
      <c r="H245" s="6"/>
    </row>
    <row r="246" spans="1:8" x14ac:dyDescent="0.3">
      <c r="A246" s="27"/>
      <c r="B246" s="6"/>
      <c r="D246" s="6"/>
      <c r="E246" s="6"/>
      <c r="F246" s="6"/>
      <c r="G246" s="6"/>
      <c r="H246" s="6"/>
    </row>
    <row r="247" spans="1:8" x14ac:dyDescent="0.3">
      <c r="A247" s="27"/>
      <c r="B247" s="6"/>
      <c r="D247" s="6"/>
      <c r="E247" s="6"/>
      <c r="F247" s="6"/>
      <c r="G247" s="6"/>
      <c r="H247" s="6"/>
    </row>
    <row r="248" spans="1:8" x14ac:dyDescent="0.3">
      <c r="A248" s="27"/>
      <c r="B248" s="6"/>
      <c r="D248" s="6"/>
      <c r="E248" s="6"/>
      <c r="F248" s="6"/>
      <c r="G248" s="6"/>
      <c r="H248" s="6"/>
    </row>
    <row r="249" spans="1:8" x14ac:dyDescent="0.3">
      <c r="A249" s="27"/>
      <c r="B249" s="6"/>
      <c r="D249" s="6"/>
      <c r="E249" s="6"/>
      <c r="F249" s="6"/>
      <c r="G249" s="6"/>
      <c r="H249" s="6"/>
    </row>
    <row r="250" spans="1:8" x14ac:dyDescent="0.3">
      <c r="A250" s="27"/>
      <c r="B250" s="6"/>
      <c r="D250" s="6"/>
      <c r="E250" s="6"/>
      <c r="F250" s="6"/>
      <c r="G250" s="6"/>
      <c r="H250" s="6"/>
    </row>
    <row r="251" spans="1:8" x14ac:dyDescent="0.3">
      <c r="A251" s="27"/>
      <c r="B251" s="6"/>
      <c r="D251" s="6"/>
      <c r="E251" s="6"/>
      <c r="F251" s="6"/>
      <c r="G251" s="6"/>
      <c r="H251" s="6"/>
    </row>
    <row r="252" spans="1:8" x14ac:dyDescent="0.3">
      <c r="A252" s="27"/>
      <c r="B252" s="6"/>
      <c r="D252" s="6"/>
      <c r="E252" s="6"/>
      <c r="F252" s="6"/>
      <c r="G252" s="6"/>
      <c r="H252" s="6"/>
    </row>
    <row r="253" spans="1:8" x14ac:dyDescent="0.3">
      <c r="A253" s="27"/>
      <c r="B253" s="6"/>
      <c r="D253" s="6"/>
      <c r="E253" s="6"/>
      <c r="F253" s="6"/>
      <c r="G253" s="6"/>
      <c r="H253" s="6"/>
    </row>
    <row r="254" spans="1:8" x14ac:dyDescent="0.3">
      <c r="A254" s="27"/>
      <c r="B254" s="6"/>
      <c r="D254" s="6"/>
      <c r="E254" s="6"/>
      <c r="F254" s="6"/>
      <c r="G254" s="6"/>
      <c r="H254" s="6"/>
    </row>
    <row r="255" spans="1:8" x14ac:dyDescent="0.3">
      <c r="A255" s="27"/>
      <c r="B255" s="6"/>
      <c r="D255" s="6"/>
      <c r="E255" s="6"/>
      <c r="F255" s="6"/>
      <c r="G255" s="6"/>
      <c r="H255" s="6"/>
    </row>
    <row r="256" spans="1:8" x14ac:dyDescent="0.3">
      <c r="A256" s="27"/>
      <c r="B256" s="6"/>
      <c r="D256" s="6"/>
      <c r="E256" s="6"/>
      <c r="F256" s="6"/>
      <c r="G256" s="6"/>
      <c r="H256" s="6"/>
    </row>
    <row r="257" spans="1:8" x14ac:dyDescent="0.3">
      <c r="A257" s="27"/>
      <c r="B257" s="6"/>
      <c r="D257" s="6"/>
      <c r="E257" s="6"/>
      <c r="F257" s="6"/>
      <c r="G257" s="6"/>
      <c r="H257" s="6"/>
    </row>
    <row r="258" spans="1:8" x14ac:dyDescent="0.3">
      <c r="A258" s="27"/>
      <c r="B258" s="6"/>
      <c r="D258" s="6"/>
      <c r="E258" s="6"/>
      <c r="F258" s="6"/>
      <c r="G258" s="6"/>
      <c r="H258" s="6"/>
    </row>
    <row r="259" spans="1:8" x14ac:dyDescent="0.3">
      <c r="A259" s="27"/>
      <c r="B259" s="6"/>
      <c r="D259" s="6"/>
      <c r="E259" s="6"/>
      <c r="F259" s="6"/>
      <c r="G259" s="6"/>
      <c r="H259" s="6"/>
    </row>
    <row r="260" spans="1:8" x14ac:dyDescent="0.3">
      <c r="A260" s="27"/>
      <c r="B260" s="6"/>
      <c r="D260" s="6"/>
      <c r="E260" s="6"/>
      <c r="F260" s="6"/>
      <c r="G260" s="6"/>
      <c r="H260" s="6"/>
    </row>
    <row r="261" spans="1:8" x14ac:dyDescent="0.3">
      <c r="A261" s="27"/>
      <c r="B261" s="6"/>
      <c r="D261" s="6"/>
      <c r="E261" s="6"/>
      <c r="F261" s="6"/>
      <c r="G261" s="6"/>
      <c r="H261" s="6"/>
    </row>
    <row r="262" spans="1:8" x14ac:dyDescent="0.3">
      <c r="A262" s="27"/>
      <c r="B262" s="6"/>
      <c r="D262" s="6"/>
      <c r="E262" s="6"/>
      <c r="F262" s="6"/>
      <c r="G262" s="6"/>
      <c r="H262" s="6"/>
    </row>
    <row r="263" spans="1:8" x14ac:dyDescent="0.3">
      <c r="A263" s="27"/>
      <c r="B263" s="6"/>
      <c r="D263" s="6"/>
      <c r="E263" s="6"/>
      <c r="F263" s="6"/>
      <c r="G263" s="6"/>
      <c r="H263" s="6"/>
    </row>
    <row r="264" spans="1:8" x14ac:dyDescent="0.3">
      <c r="A264" s="27"/>
      <c r="B264" s="6"/>
      <c r="D264" s="6"/>
      <c r="E264" s="6"/>
      <c r="F264" s="6"/>
      <c r="G264" s="6"/>
      <c r="H264" s="6"/>
    </row>
    <row r="265" spans="1:8" x14ac:dyDescent="0.3">
      <c r="A265" s="27"/>
      <c r="B265" s="6"/>
      <c r="D265" s="6"/>
      <c r="E265" s="6"/>
      <c r="F265" s="6"/>
      <c r="G265" s="6"/>
      <c r="H265" s="6"/>
    </row>
    <row r="266" spans="1:8" x14ac:dyDescent="0.3">
      <c r="A266" s="27"/>
      <c r="B266" s="6"/>
      <c r="D266" s="6"/>
      <c r="E266" s="6"/>
      <c r="F266" s="6"/>
      <c r="G266" s="6"/>
      <c r="H266" s="6"/>
    </row>
    <row r="267" spans="1:8" x14ac:dyDescent="0.3">
      <c r="A267" s="27"/>
      <c r="B267" s="6"/>
      <c r="D267" s="6"/>
      <c r="E267" s="6"/>
      <c r="F267" s="6"/>
      <c r="G267" s="6"/>
      <c r="H267" s="6"/>
    </row>
    <row r="268" spans="1:8" x14ac:dyDescent="0.3">
      <c r="A268" s="27"/>
      <c r="B268" s="6"/>
      <c r="D268" s="6"/>
      <c r="E268" s="6"/>
      <c r="F268" s="6"/>
      <c r="G268" s="6"/>
      <c r="H268" s="6"/>
    </row>
    <row r="269" spans="1:8" x14ac:dyDescent="0.3">
      <c r="A269" s="27"/>
      <c r="B269" s="6"/>
      <c r="D269" s="6"/>
      <c r="E269" s="6"/>
      <c r="F269" s="6"/>
      <c r="G269" s="6"/>
      <c r="H269" s="6"/>
    </row>
    <row r="270" spans="1:8" x14ac:dyDescent="0.3">
      <c r="A270" s="27"/>
      <c r="B270" s="6"/>
      <c r="D270" s="6"/>
      <c r="E270" s="6"/>
      <c r="F270" s="6"/>
      <c r="G270" s="6"/>
      <c r="H270" s="6"/>
    </row>
    <row r="271" spans="1:8" x14ac:dyDescent="0.3">
      <c r="A271" s="27"/>
      <c r="B271" s="6"/>
      <c r="D271" s="6"/>
      <c r="E271" s="6"/>
      <c r="F271" s="6"/>
      <c r="G271" s="6"/>
      <c r="H271" s="6"/>
    </row>
    <row r="272" spans="1:8" x14ac:dyDescent="0.3">
      <c r="A272" s="27"/>
      <c r="B272" s="6"/>
      <c r="D272" s="6"/>
      <c r="E272" s="6"/>
      <c r="F272" s="6"/>
      <c r="G272" s="6"/>
      <c r="H272" s="6"/>
    </row>
    <row r="273" spans="1:8" x14ac:dyDescent="0.3">
      <c r="A273" s="27"/>
      <c r="B273" s="6"/>
      <c r="D273" s="6"/>
      <c r="E273" s="6"/>
      <c r="F273" s="6"/>
      <c r="G273" s="6"/>
      <c r="H273" s="6"/>
    </row>
    <row r="274" spans="1:8" x14ac:dyDescent="0.3">
      <c r="A274" s="27"/>
      <c r="B274" s="6"/>
      <c r="D274" s="6"/>
      <c r="E274" s="6"/>
      <c r="F274" s="6"/>
      <c r="G274" s="6"/>
      <c r="H274" s="6"/>
    </row>
    <row r="275" spans="1:8" x14ac:dyDescent="0.3">
      <c r="A275" s="27"/>
      <c r="B275" s="6"/>
      <c r="D275" s="6"/>
      <c r="E275" s="6"/>
      <c r="F275" s="6"/>
      <c r="G275" s="6"/>
      <c r="H275" s="6"/>
    </row>
    <row r="276" spans="1:8" x14ac:dyDescent="0.3">
      <c r="A276" s="27"/>
      <c r="B276" s="6"/>
      <c r="D276" s="6"/>
      <c r="E276" s="6"/>
      <c r="F276" s="6"/>
      <c r="G276" s="6"/>
      <c r="H276" s="6"/>
    </row>
    <row r="277" spans="1:8" x14ac:dyDescent="0.3">
      <c r="A277" s="27"/>
      <c r="B277" s="6"/>
      <c r="D277" s="6"/>
      <c r="E277" s="6"/>
      <c r="F277" s="6"/>
      <c r="G277" s="6"/>
      <c r="H277" s="6"/>
    </row>
    <row r="278" spans="1:8" x14ac:dyDescent="0.3">
      <c r="A278" s="27"/>
      <c r="B278" s="6"/>
      <c r="D278" s="6"/>
      <c r="E278" s="6"/>
      <c r="F278" s="6"/>
      <c r="G278" s="6"/>
      <c r="H278" s="6"/>
    </row>
    <row r="279" spans="1:8" x14ac:dyDescent="0.3">
      <c r="A279" s="27"/>
      <c r="B279" s="6"/>
      <c r="D279" s="6"/>
      <c r="E279" s="6"/>
      <c r="F279" s="6"/>
      <c r="G279" s="6"/>
      <c r="H279" s="6"/>
    </row>
    <row r="280" spans="1:8" x14ac:dyDescent="0.3">
      <c r="A280" s="27"/>
      <c r="B280" s="6"/>
      <c r="D280" s="6"/>
      <c r="E280" s="6"/>
      <c r="F280" s="6"/>
      <c r="G280" s="6"/>
      <c r="H280" s="6"/>
    </row>
    <row r="281" spans="1:8" x14ac:dyDescent="0.3">
      <c r="A281" s="27"/>
      <c r="B281" s="6"/>
      <c r="D281" s="6"/>
      <c r="E281" s="6"/>
      <c r="F281" s="6"/>
      <c r="G281" s="6"/>
      <c r="H281" s="6"/>
    </row>
    <row r="282" spans="1:8" x14ac:dyDescent="0.3">
      <c r="A282" s="27"/>
      <c r="B282" s="6"/>
      <c r="D282" s="6"/>
      <c r="E282" s="6"/>
      <c r="F282" s="6"/>
      <c r="G282" s="6"/>
      <c r="H282" s="6"/>
    </row>
    <row r="283" spans="1:8" x14ac:dyDescent="0.3">
      <c r="A283" s="27"/>
      <c r="B283" s="6"/>
      <c r="D283" s="6"/>
      <c r="E283" s="6"/>
      <c r="F283" s="6"/>
      <c r="G283" s="6"/>
      <c r="H283" s="6"/>
    </row>
    <row r="284" spans="1:8" x14ac:dyDescent="0.3">
      <c r="A284" s="27"/>
      <c r="B284" s="6"/>
      <c r="D284" s="6"/>
      <c r="E284" s="6"/>
      <c r="F284" s="6"/>
      <c r="G284" s="6"/>
      <c r="H284" s="6"/>
    </row>
    <row r="285" spans="1:8" x14ac:dyDescent="0.3">
      <c r="A285" s="27"/>
      <c r="B285" s="6"/>
      <c r="D285" s="6"/>
      <c r="E285" s="6"/>
      <c r="F285" s="6"/>
      <c r="G285" s="6"/>
      <c r="H285" s="6"/>
    </row>
    <row r="286" spans="1:8" x14ac:dyDescent="0.3">
      <c r="A286" s="27"/>
      <c r="B286" s="6"/>
      <c r="D286" s="6"/>
      <c r="E286" s="6"/>
      <c r="F286" s="6"/>
      <c r="G286" s="6"/>
      <c r="H286" s="6"/>
    </row>
    <row r="287" spans="1:8" x14ac:dyDescent="0.3">
      <c r="A287" s="27"/>
      <c r="B287" s="6"/>
      <c r="D287" s="6"/>
      <c r="E287" s="6"/>
      <c r="F287" s="6"/>
      <c r="G287" s="6"/>
      <c r="H287" s="6"/>
    </row>
    <row r="288" spans="1:8" x14ac:dyDescent="0.3">
      <c r="A288" s="27"/>
      <c r="B288" s="6"/>
      <c r="D288" s="6"/>
      <c r="E288" s="6"/>
      <c r="F288" s="6"/>
      <c r="G288" s="6"/>
      <c r="H288" s="6"/>
    </row>
    <row r="289" spans="1:8" x14ac:dyDescent="0.3">
      <c r="A289" s="27"/>
      <c r="B289" s="6"/>
      <c r="D289" s="6"/>
      <c r="E289" s="6"/>
      <c r="F289" s="6"/>
      <c r="G289" s="6"/>
      <c r="H289" s="6"/>
    </row>
    <row r="290" spans="1:8" x14ac:dyDescent="0.3">
      <c r="A290" s="6"/>
      <c r="B290" s="6"/>
      <c r="D290" s="6"/>
      <c r="E290" s="6"/>
      <c r="F290" s="6"/>
      <c r="G290" s="6"/>
      <c r="H290" s="6"/>
    </row>
    <row r="291" spans="1:8" x14ac:dyDescent="0.3">
      <c r="A291" s="6"/>
      <c r="B291" s="6"/>
      <c r="D291" s="6"/>
      <c r="E291" s="6"/>
      <c r="F291" s="6"/>
      <c r="G291" s="6"/>
      <c r="H291" s="6"/>
    </row>
    <row r="292" spans="1:8" x14ac:dyDescent="0.3">
      <c r="D292" s="6"/>
      <c r="E292" s="6"/>
      <c r="F292" s="6"/>
      <c r="G292" s="6"/>
      <c r="H292" s="6"/>
    </row>
    <row r="293" spans="1:8" x14ac:dyDescent="0.3">
      <c r="D293" s="6"/>
      <c r="E293" s="6"/>
      <c r="F293" s="6"/>
      <c r="G293" s="6"/>
      <c r="H293" s="6"/>
    </row>
    <row r="294" spans="1:8" x14ac:dyDescent="0.3">
      <c r="D294" s="6"/>
      <c r="E294" s="6"/>
      <c r="F294" s="6"/>
      <c r="G294" s="6"/>
      <c r="H294" s="6"/>
    </row>
    <row r="295" spans="1:8" x14ac:dyDescent="0.3">
      <c r="D295" s="6"/>
      <c r="E295" s="6"/>
      <c r="F295" s="6"/>
      <c r="G295" s="6"/>
      <c r="H295" s="6"/>
    </row>
    <row r="296" spans="1:8" x14ac:dyDescent="0.3">
      <c r="D296" s="6"/>
      <c r="E296" s="6"/>
      <c r="F296" s="6"/>
      <c r="G296" s="6"/>
      <c r="H296" s="6"/>
    </row>
    <row r="297" spans="1:8" x14ac:dyDescent="0.3">
      <c r="D297" s="6"/>
      <c r="E297" s="6"/>
      <c r="F297" s="6"/>
      <c r="G297" s="6"/>
      <c r="H297" s="6"/>
    </row>
    <row r="298" spans="1:8" x14ac:dyDescent="0.3">
      <c r="D298" s="6"/>
      <c r="E298" s="6"/>
      <c r="F298" s="6"/>
      <c r="G298" s="6"/>
      <c r="H298" s="6"/>
    </row>
    <row r="299" spans="1:8" x14ac:dyDescent="0.3">
      <c r="D299" s="6"/>
      <c r="E299" s="6"/>
      <c r="F299" s="6"/>
      <c r="G299" s="6"/>
      <c r="H299" s="6"/>
    </row>
    <row r="300" spans="1:8" x14ac:dyDescent="0.3">
      <c r="D300" s="6"/>
      <c r="E300" s="6"/>
      <c r="F300" s="6"/>
      <c r="G300" s="6"/>
      <c r="H300" s="6"/>
    </row>
    <row r="301" spans="1:8" x14ac:dyDescent="0.3">
      <c r="D301" s="6"/>
      <c r="E301" s="6"/>
      <c r="F301" s="6"/>
      <c r="G301" s="6"/>
      <c r="H301" s="6"/>
    </row>
    <row r="302" spans="1:8" x14ac:dyDescent="0.3">
      <c r="D302" s="6"/>
      <c r="E302" s="6"/>
      <c r="F302" s="6"/>
      <c r="G302" s="6"/>
      <c r="H302" s="6"/>
    </row>
    <row r="303" spans="1:8" x14ac:dyDescent="0.3">
      <c r="D303" s="6"/>
      <c r="E303" s="6"/>
      <c r="F303" s="6"/>
      <c r="G303" s="6"/>
      <c r="H303" s="6"/>
    </row>
    <row r="304" spans="1:8" x14ac:dyDescent="0.3">
      <c r="D304" s="6"/>
      <c r="E304" s="6"/>
      <c r="F304" s="6"/>
      <c r="G304" s="6"/>
      <c r="H304" s="6"/>
    </row>
    <row r="305" spans="4:8" x14ac:dyDescent="0.3">
      <c r="D305" s="6"/>
      <c r="E305" s="6"/>
      <c r="F305" s="6"/>
      <c r="G305" s="6"/>
      <c r="H305" s="6"/>
    </row>
    <row r="306" spans="4:8" x14ac:dyDescent="0.3">
      <c r="D306" s="6"/>
      <c r="E306" s="6"/>
      <c r="F306" s="6"/>
      <c r="G306" s="6"/>
      <c r="H306" s="6"/>
    </row>
    <row r="307" spans="4:8" x14ac:dyDescent="0.3">
      <c r="D307" s="6"/>
      <c r="E307" s="6"/>
      <c r="F307" s="6"/>
      <c r="G307" s="6"/>
      <c r="H307" s="6"/>
    </row>
    <row r="308" spans="4:8" x14ac:dyDescent="0.3">
      <c r="D308" s="6"/>
      <c r="E308" s="6"/>
      <c r="F308" s="6"/>
      <c r="G308" s="6"/>
      <c r="H308" s="6"/>
    </row>
    <row r="309" spans="4:8" x14ac:dyDescent="0.3">
      <c r="D309" s="6"/>
      <c r="E309" s="6"/>
      <c r="F309" s="6"/>
      <c r="G309" s="6"/>
      <c r="H309" s="6"/>
    </row>
    <row r="310" spans="4:8" x14ac:dyDescent="0.3">
      <c r="D310" s="6"/>
      <c r="E310" s="6"/>
      <c r="F310" s="6"/>
      <c r="G310" s="6"/>
      <c r="H310" s="6"/>
    </row>
    <row r="311" spans="4:8" x14ac:dyDescent="0.3">
      <c r="D311" s="6"/>
      <c r="E311" s="6"/>
      <c r="F311" s="6"/>
      <c r="G311" s="6"/>
      <c r="H311" s="6"/>
    </row>
  </sheetData>
  <sortState xmlns:xlrd2="http://schemas.microsoft.com/office/spreadsheetml/2017/richdata2" ref="S27:W54">
    <sortCondition ref="T27:T54"/>
  </sortState>
  <mergeCells count="86">
    <mergeCell ref="AC29:AC30"/>
    <mergeCell ref="AD37:AD38"/>
    <mergeCell ref="AD35:AD36"/>
    <mergeCell ref="AD42:AD43"/>
    <mergeCell ref="AD46:AD47"/>
    <mergeCell ref="AD48:AD50"/>
    <mergeCell ref="AD51:AD52"/>
    <mergeCell ref="AG9:AG10"/>
    <mergeCell ref="AJ3:AJ5"/>
    <mergeCell ref="AK3:AK5"/>
    <mergeCell ref="AL3:AL5"/>
    <mergeCell ref="AD30:AD31"/>
    <mergeCell ref="AA16:AA18"/>
    <mergeCell ref="AB16:AB18"/>
    <mergeCell ref="AE3:AE4"/>
    <mergeCell ref="AF3:AF4"/>
    <mergeCell ref="AG3:AG4"/>
    <mergeCell ref="AE5:AE7"/>
    <mergeCell ref="AF5:AF7"/>
    <mergeCell ref="AG5:AG7"/>
    <mergeCell ref="AE9:AE10"/>
    <mergeCell ref="AF9:AF10"/>
    <mergeCell ref="AA8:AA9"/>
    <mergeCell ref="AB8:AB9"/>
    <mergeCell ref="Z10:Z12"/>
    <mergeCell ref="AA10:AA12"/>
    <mergeCell ref="AB10:AB12"/>
    <mergeCell ref="Z13:Z15"/>
    <mergeCell ref="AA13:AA15"/>
    <mergeCell ref="AB13:AB15"/>
    <mergeCell ref="V18:V19"/>
    <mergeCell ref="W18:W19"/>
    <mergeCell ref="U2:U3"/>
    <mergeCell ref="V2:V3"/>
    <mergeCell ref="W2:W3"/>
    <mergeCell ref="Z8:Z9"/>
    <mergeCell ref="Z16:Z18"/>
    <mergeCell ref="V4:V5"/>
    <mergeCell ref="W4:W5"/>
    <mergeCell ref="U7:U14"/>
    <mergeCell ref="V7:V14"/>
    <mergeCell ref="W7:W14"/>
    <mergeCell ref="U15:U17"/>
    <mergeCell ref="V15:V17"/>
    <mergeCell ref="W15:W17"/>
    <mergeCell ref="M40:M41"/>
    <mergeCell ref="M42:M44"/>
    <mergeCell ref="M45:M47"/>
    <mergeCell ref="M48:M50"/>
    <mergeCell ref="M52:M54"/>
    <mergeCell ref="U4:U5"/>
    <mergeCell ref="U18:U19"/>
    <mergeCell ref="K52:K54"/>
    <mergeCell ref="L52:L54"/>
    <mergeCell ref="M2:M3"/>
    <mergeCell ref="M7:M8"/>
    <mergeCell ref="M9:M11"/>
    <mergeCell ref="M14:M15"/>
    <mergeCell ref="M20:M27"/>
    <mergeCell ref="M29:M30"/>
    <mergeCell ref="M31:M33"/>
    <mergeCell ref="M38:M39"/>
    <mergeCell ref="K42:K44"/>
    <mergeCell ref="L42:L44"/>
    <mergeCell ref="K45:K47"/>
    <mergeCell ref="L45:L47"/>
    <mergeCell ref="K48:K50"/>
    <mergeCell ref="L48:L50"/>
    <mergeCell ref="K31:K33"/>
    <mergeCell ref="L31:L33"/>
    <mergeCell ref="K38:K39"/>
    <mergeCell ref="L38:L39"/>
    <mergeCell ref="K40:K41"/>
    <mergeCell ref="L40:L41"/>
    <mergeCell ref="K14:K15"/>
    <mergeCell ref="L14:L15"/>
    <mergeCell ref="K20:K27"/>
    <mergeCell ref="L20:L27"/>
    <mergeCell ref="K29:K30"/>
    <mergeCell ref="L29:L30"/>
    <mergeCell ref="K2:K3"/>
    <mergeCell ref="L2:L3"/>
    <mergeCell ref="K7:K8"/>
    <mergeCell ref="L7:L8"/>
    <mergeCell ref="K9:K11"/>
    <mergeCell ref="L9:L1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Colina Zamorano</dc:creator>
  <cp:lastModifiedBy>Carolina Colina Zamorano</cp:lastModifiedBy>
  <cp:lastPrinted>2020-12-26T20:29:46Z</cp:lastPrinted>
  <dcterms:created xsi:type="dcterms:W3CDTF">2020-12-17T10:18:42Z</dcterms:created>
  <dcterms:modified xsi:type="dcterms:W3CDTF">2020-12-27T00:59:44Z</dcterms:modified>
</cp:coreProperties>
</file>