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0" yWindow="60" windowWidth="13680" windowHeight="12240" tabRatio="875" activeTab="1"/>
  </bookViews>
  <sheets>
    <sheet name="Empaquetado" sheetId="4" r:id="rId1"/>
    <sheet name="Existencias" sheetId="6" r:id="rId2"/>
  </sheets>
  <definedNames>
    <definedName name="NúmerosSabores">#REF!</definedName>
    <definedName name="NúmerosTé">#REF!</definedName>
    <definedName name="Productos">#REF!</definedName>
    <definedName name="Sabores">#REF!</definedName>
    <definedName name="Tés">#REF!</definedName>
  </definedNames>
  <calcPr calcId="145621"/>
</workbook>
</file>

<file path=xl/calcChain.xml><?xml version="1.0" encoding="utf-8"?>
<calcChain xmlns="http://schemas.openxmlformats.org/spreadsheetml/2006/main">
  <c r="L3" i="4" l="1"/>
  <c r="M3" i="4"/>
  <c r="N3" i="4"/>
  <c r="L4" i="4"/>
  <c r="M4" i="4"/>
  <c r="N4" i="4"/>
  <c r="L5" i="4"/>
  <c r="M5" i="4"/>
  <c r="N5" i="4"/>
  <c r="L6" i="4"/>
  <c r="M6" i="4"/>
  <c r="N6" i="4"/>
  <c r="L7" i="4"/>
  <c r="M7" i="4"/>
  <c r="N7" i="4"/>
  <c r="L8" i="4"/>
  <c r="M8" i="4"/>
  <c r="N8" i="4"/>
  <c r="H8" i="4"/>
  <c r="G8" i="4"/>
  <c r="F8" i="4"/>
  <c r="E8" i="4"/>
  <c r="D8" i="4"/>
  <c r="C8" i="4"/>
  <c r="H7" i="4"/>
  <c r="G7" i="4"/>
  <c r="F7" i="4"/>
  <c r="E7" i="4"/>
  <c r="D7" i="4"/>
  <c r="C7" i="4"/>
  <c r="H6" i="4"/>
  <c r="G6" i="4"/>
  <c r="F6" i="4"/>
  <c r="E6" i="4"/>
  <c r="D6" i="4"/>
  <c r="C6" i="4"/>
  <c r="H5" i="4"/>
  <c r="G5" i="4"/>
  <c r="F5" i="4"/>
  <c r="E5" i="4"/>
  <c r="D5" i="4"/>
  <c r="C5" i="4"/>
  <c r="H4" i="4"/>
  <c r="G4" i="4"/>
  <c r="F4" i="4"/>
  <c r="E4" i="4"/>
  <c r="D4" i="4"/>
  <c r="C4" i="4"/>
  <c r="H3" i="4"/>
  <c r="G3" i="4"/>
  <c r="F3" i="4"/>
  <c r="E3" i="4"/>
  <c r="D3" i="4"/>
  <c r="C3" i="4"/>
</calcChain>
</file>

<file path=xl/sharedStrings.xml><?xml version="1.0" encoding="utf-8"?>
<sst xmlns="http://schemas.openxmlformats.org/spreadsheetml/2006/main" count="397" uniqueCount="275">
  <si>
    <t>Anís</t>
  </si>
  <si>
    <t>Alcachofa</t>
  </si>
  <si>
    <t>Monarda</t>
  </si>
  <si>
    <t>Alcaravea</t>
  </si>
  <si>
    <t>Nébeda</t>
  </si>
  <si>
    <t>Canela</t>
  </si>
  <si>
    <t>Manzanilla</t>
  </si>
  <si>
    <t>Crisantemo</t>
  </si>
  <si>
    <t>Trébol (rojo)</t>
  </si>
  <si>
    <t>Bergamota</t>
  </si>
  <si>
    <t>Limón</t>
  </si>
  <si>
    <t>Naranja</t>
  </si>
  <si>
    <t>Diente de león</t>
  </si>
  <si>
    <t>Eneldo</t>
  </si>
  <si>
    <t>Equinácea</t>
  </si>
  <si>
    <t>Baya del saúco</t>
  </si>
  <si>
    <t>Hinojo</t>
  </si>
  <si>
    <t>Jengibre</t>
  </si>
  <si>
    <t>Ginseng</t>
  </si>
  <si>
    <t>Espino</t>
  </si>
  <si>
    <t>Hibisco</t>
  </si>
  <si>
    <t>Arbusto de miel</t>
  </si>
  <si>
    <t>Hortensia</t>
  </si>
  <si>
    <t>Raíz de kava</t>
  </si>
  <si>
    <t>Bálsamo de limón</t>
  </si>
  <si>
    <t>Hierba de limón</t>
  </si>
  <si>
    <t>Regaliz</t>
  </si>
  <si>
    <t>Tila</t>
  </si>
  <si>
    <t>Menta</t>
  </si>
  <si>
    <t>Menta verde</t>
  </si>
  <si>
    <t>Muérdago</t>
  </si>
  <si>
    <t>Ortiga</t>
  </si>
  <si>
    <t>Pino</t>
  </si>
  <si>
    <t>Frambuesa (rojo)</t>
  </si>
  <si>
    <t>Escaramujo</t>
  </si>
  <si>
    <t>Rosella</t>
  </si>
  <si>
    <t>Romero</t>
  </si>
  <si>
    <t>Salvia culinaria</t>
  </si>
  <si>
    <t>Sasafrás</t>
  </si>
  <si>
    <t>Salvia</t>
  </si>
  <si>
    <t>Escutelaria</t>
  </si>
  <si>
    <t>Pimienta salvaje</t>
  </si>
  <si>
    <t>Picea</t>
  </si>
  <si>
    <t>Zumaque de Virginia</t>
  </si>
  <si>
    <t>Estevia</t>
  </si>
  <si>
    <t>Hierba de San Juan</t>
  </si>
  <si>
    <t>Caña de azúcar</t>
  </si>
  <si>
    <t>Tomillo</t>
  </si>
  <si>
    <t>Uña de gato</t>
  </si>
  <si>
    <t>Valeriana</t>
  </si>
  <si>
    <t>Verbena</t>
  </si>
  <si>
    <t>Aspérula</t>
  </si>
  <si>
    <t>Milenrama</t>
  </si>
  <si>
    <t>Rooibos (arbusto rojo)</t>
  </si>
  <si>
    <t xml:space="preserve">Jazmín </t>
  </si>
  <si>
    <t>Mirto limón</t>
  </si>
  <si>
    <t>Guayaba</t>
  </si>
  <si>
    <t>Orégano</t>
  </si>
  <si>
    <t>Almendra</t>
  </si>
  <si>
    <t>Albaricoque</t>
  </si>
  <si>
    <t>Banana</t>
  </si>
  <si>
    <t>Mora</t>
  </si>
  <si>
    <t>Arándano</t>
  </si>
  <si>
    <t>Ráspano</t>
  </si>
  <si>
    <t>Marionberry</t>
  </si>
  <si>
    <t>Caramelo</t>
  </si>
  <si>
    <t>Cereza</t>
  </si>
  <si>
    <t>Grosella</t>
  </si>
  <si>
    <t>Coco</t>
  </si>
  <si>
    <t>Crema</t>
  </si>
  <si>
    <t>Jengibre</t>
  </si>
  <si>
    <t>Melocotón</t>
  </si>
  <si>
    <t>Toronja</t>
  </si>
  <si>
    <t>Avellana</t>
  </si>
  <si>
    <t>Mango</t>
  </si>
  <si>
    <t>Mandarina</t>
  </si>
  <si>
    <t>Maracuyá</t>
  </si>
  <si>
    <t>Ciruela</t>
  </si>
  <si>
    <t>Piña</t>
  </si>
  <si>
    <t>Granado</t>
  </si>
  <si>
    <t>Frambuesa</t>
  </si>
  <si>
    <t>Ron</t>
  </si>
  <si>
    <t>Fresa</t>
  </si>
  <si>
    <t>Tangerina</t>
  </si>
  <si>
    <t>Vainilla</t>
  </si>
  <si>
    <t>Malvavisco</t>
  </si>
  <si>
    <t>Sirope de caramelo</t>
  </si>
  <si>
    <t>Sandía</t>
  </si>
  <si>
    <t>Calabaza</t>
  </si>
  <si>
    <t>Nuez moscada</t>
  </si>
  <si>
    <t>Clavo de olor</t>
  </si>
  <si>
    <t>Malta</t>
  </si>
  <si>
    <t>Pera</t>
  </si>
  <si>
    <t>Manzana (tarta)</t>
  </si>
  <si>
    <t>Manzana (dulce)</t>
  </si>
  <si>
    <t xml:space="preserve">Mantequilla </t>
  </si>
  <si>
    <t>Melón cantalupo</t>
  </si>
  <si>
    <t>Melón rocío de miel</t>
  </si>
  <si>
    <t xml:space="preserve">Miel </t>
  </si>
  <si>
    <t>Carambola</t>
  </si>
  <si>
    <t>Kiwi</t>
  </si>
  <si>
    <t>Cacao</t>
  </si>
  <si>
    <t>Papaya</t>
  </si>
  <si>
    <t>T1</t>
  </si>
  <si>
    <t>T2</t>
  </si>
  <si>
    <t>T3</t>
  </si>
  <si>
    <t>T4</t>
  </si>
  <si>
    <t>T5</t>
  </si>
  <si>
    <t>T6</t>
  </si>
  <si>
    <t>F1</t>
  </si>
  <si>
    <t>F2</t>
  </si>
  <si>
    <t>F3</t>
  </si>
  <si>
    <t>F4</t>
  </si>
  <si>
    <t>F5</t>
  </si>
  <si>
    <t>F6</t>
  </si>
  <si>
    <t>Cronograma de precios de té orgánico de exportadores internacionales</t>
  </si>
  <si>
    <t>Cronograma de precios de sabores de té orgánico de exportadores internacionales</t>
  </si>
  <si>
    <t>F-0001</t>
  </si>
  <si>
    <t>F-0002</t>
  </si>
  <si>
    <t>F-0003</t>
  </si>
  <si>
    <t>F-0004</t>
  </si>
  <si>
    <t>F-0005</t>
  </si>
  <si>
    <t>F-0006</t>
  </si>
  <si>
    <t>F-0007</t>
  </si>
  <si>
    <t>F-0008</t>
  </si>
  <si>
    <t>F-0009</t>
  </si>
  <si>
    <t>F-0010</t>
  </si>
  <si>
    <t>F-0011</t>
  </si>
  <si>
    <t>F-0012</t>
  </si>
  <si>
    <t>F-0013</t>
  </si>
  <si>
    <t>F-0014</t>
  </si>
  <si>
    <t>F-0016</t>
  </si>
  <si>
    <t>F-0015</t>
  </si>
  <si>
    <t>F-0017</t>
  </si>
  <si>
    <t>F-0018</t>
  </si>
  <si>
    <t>F-0019</t>
  </si>
  <si>
    <t>F-0020</t>
  </si>
  <si>
    <t>F-0021</t>
  </si>
  <si>
    <t>F-0022</t>
  </si>
  <si>
    <t>F-0023</t>
  </si>
  <si>
    <t>F-0024</t>
  </si>
  <si>
    <t>F-0025</t>
  </si>
  <si>
    <t>F-0026</t>
  </si>
  <si>
    <t>F-0027</t>
  </si>
  <si>
    <t>F-0028</t>
  </si>
  <si>
    <t>F-0029</t>
  </si>
  <si>
    <t>F-0030</t>
  </si>
  <si>
    <t>F-0031</t>
  </si>
  <si>
    <t>F-0032</t>
  </si>
  <si>
    <t>F-0033</t>
  </si>
  <si>
    <t>F-0034</t>
  </si>
  <si>
    <t>F-0035</t>
  </si>
  <si>
    <t>F-0036</t>
  </si>
  <si>
    <t>F-0037</t>
  </si>
  <si>
    <t>F-0038</t>
  </si>
  <si>
    <t>F-0039</t>
  </si>
  <si>
    <t>F-0040</t>
  </si>
  <si>
    <t>F-0041</t>
  </si>
  <si>
    <t>F-0042</t>
  </si>
  <si>
    <t>F-0043</t>
  </si>
  <si>
    <t>F-0044</t>
  </si>
  <si>
    <t>F-0045</t>
  </si>
  <si>
    <t>F-0046</t>
  </si>
  <si>
    <t>F-0047</t>
  </si>
  <si>
    <t>F-0048</t>
  </si>
  <si>
    <t>F-0049</t>
  </si>
  <si>
    <t>F-0050</t>
  </si>
  <si>
    <t>F-0051</t>
  </si>
  <si>
    <t>F-0052</t>
  </si>
  <si>
    <t>F-0053</t>
  </si>
  <si>
    <t>T-1001</t>
  </si>
  <si>
    <t>T-1002</t>
  </si>
  <si>
    <t>T-1003</t>
  </si>
  <si>
    <t>T-1004</t>
  </si>
  <si>
    <t>T-1005</t>
  </si>
  <si>
    <t>T-1006</t>
  </si>
  <si>
    <t>T-1007</t>
  </si>
  <si>
    <t>T-1009</t>
  </si>
  <si>
    <t>T-1010</t>
  </si>
  <si>
    <t>T-1011</t>
  </si>
  <si>
    <t>T-1012</t>
  </si>
  <si>
    <t>T-1013</t>
  </si>
  <si>
    <t>T-1014</t>
  </si>
  <si>
    <t>T-1015</t>
  </si>
  <si>
    <t>T-1016</t>
  </si>
  <si>
    <t>T-1017</t>
  </si>
  <si>
    <t>T-1018</t>
  </si>
  <si>
    <t>T-1019</t>
  </si>
  <si>
    <t>T-1020</t>
  </si>
  <si>
    <t>T-1021</t>
  </si>
  <si>
    <t>T-1022</t>
  </si>
  <si>
    <t>T-1023</t>
  </si>
  <si>
    <t>T-1024</t>
  </si>
  <si>
    <t>T-1025</t>
  </si>
  <si>
    <t>T-1026</t>
  </si>
  <si>
    <t>T-1027</t>
  </si>
  <si>
    <t>T-1028</t>
  </si>
  <si>
    <t>T-1029</t>
  </si>
  <si>
    <t>T-1030</t>
  </si>
  <si>
    <t>T-1031</t>
  </si>
  <si>
    <t>T-1032</t>
  </si>
  <si>
    <t>T-1033</t>
  </si>
  <si>
    <t>T-1034</t>
  </si>
  <si>
    <t>T-1035</t>
  </si>
  <si>
    <t>T-1036</t>
  </si>
  <si>
    <t>T-1037</t>
  </si>
  <si>
    <t>T-1038</t>
  </si>
  <si>
    <t>T-1039</t>
  </si>
  <si>
    <t>T-1040</t>
  </si>
  <si>
    <t>T-1041</t>
  </si>
  <si>
    <t>T-1042</t>
  </si>
  <si>
    <t>T-1043</t>
  </si>
  <si>
    <t>T-1044</t>
  </si>
  <si>
    <t>T-1045</t>
  </si>
  <si>
    <t>T-1046</t>
  </si>
  <si>
    <t>T-1047</t>
  </si>
  <si>
    <t>T-1048</t>
  </si>
  <si>
    <t>T-1049</t>
  </si>
  <si>
    <t>T-1050</t>
  </si>
  <si>
    <t>T-1051</t>
  </si>
  <si>
    <t>T-1052</t>
  </si>
  <si>
    <t>T-1053</t>
  </si>
  <si>
    <t>T-1054</t>
  </si>
  <si>
    <t>T-1055</t>
  </si>
  <si>
    <t>T-1056</t>
  </si>
  <si>
    <t>T-1057</t>
  </si>
  <si>
    <t>T-1058</t>
  </si>
  <si>
    <t>T-1059</t>
  </si>
  <si>
    <t>Almacén</t>
  </si>
  <si>
    <t>Unidades por estuche</t>
  </si>
  <si>
    <t>Descripción</t>
  </si>
  <si>
    <t>COM</t>
  </si>
  <si>
    <t>Número de producto</t>
  </si>
  <si>
    <t>INS</t>
  </si>
  <si>
    <t>LOO</t>
  </si>
  <si>
    <t>ECO</t>
  </si>
  <si>
    <t>PYR</t>
  </si>
  <si>
    <t>TEA</t>
  </si>
  <si>
    <t>CAN</t>
  </si>
  <si>
    <t>FL4</t>
  </si>
  <si>
    <t>FL8</t>
  </si>
  <si>
    <t>FL12</t>
  </si>
  <si>
    <t>FL16</t>
  </si>
  <si>
    <t>Saco de té (caja de 12)</t>
  </si>
  <si>
    <t>Saco de té piramidal (caja de 12)</t>
  </si>
  <si>
    <t>Hojas sueltas (en gramos)</t>
  </si>
  <si>
    <t>Hojas compactas (por cubo)</t>
  </si>
  <si>
    <t xml:space="preserve">LOO </t>
  </si>
  <si>
    <t xml:space="preserve">COM </t>
  </si>
  <si>
    <t>Estuches ECO</t>
  </si>
  <si>
    <t>Estuches PYR</t>
  </si>
  <si>
    <t>Estuches LOO</t>
  </si>
  <si>
    <t>Estuches COM</t>
  </si>
  <si>
    <t>Estuches INS</t>
  </si>
  <si>
    <t>Estuches CAN</t>
  </si>
  <si>
    <t>Estuches FL4</t>
  </si>
  <si>
    <t>Estuches FL8</t>
  </si>
  <si>
    <t>Estuches FL12</t>
  </si>
  <si>
    <t>Estuches FL16</t>
  </si>
  <si>
    <t>Almacén 1</t>
  </si>
  <si>
    <t>Almacén 2</t>
  </si>
  <si>
    <t>Almacén 3</t>
  </si>
  <si>
    <t>Almacén 4</t>
  </si>
  <si>
    <t>Almacén 5</t>
  </si>
  <si>
    <t>Almacén 6</t>
  </si>
  <si>
    <t>Tipos de paquete</t>
  </si>
  <si>
    <t>Saco de té ecológico (caja de 10)</t>
  </si>
  <si>
    <t>Té instantáneo (sirve 9,5 l)</t>
  </si>
  <si>
    <t>Té enlatado (latas de 10 onzas) paquete de 12 unidades</t>
  </si>
  <si>
    <t>Jarra saborizada de 113 gramos</t>
  </si>
  <si>
    <t>Jarra saborizada de 228 gramos</t>
  </si>
  <si>
    <t>Jarra saborizada de 340 gramos</t>
  </si>
  <si>
    <t>Jarra saborizada de 453 gramos</t>
  </si>
  <si>
    <t>Estuches TÉ</t>
  </si>
  <si>
    <t>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</si>
</sst>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* #,##0.00\ [$€-C0A]_-;\-* #,##0.00\ [$€-C0A]_-;_-* &quot;-&quot;??\ [$€-C0A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49" fontId="2" fillId="0" borderId="0" xfId="0" applyNumberFormat="1" applyFont="1"/>
    <xf numFmtId="49" fontId="2" fillId="0" borderId="0" xfId="0" applyNumberFormat="1" applyFont="1" applyAlignment="1">
      <alignment horizontal="center" wrapText="1"/>
    </xf>
    <xf numFmtId="165" fontId="0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wrapText="1"/>
    </xf>
    <xf numFmtId="165" fontId="2" fillId="0" borderId="0" xfId="1" applyNumberFormat="1" applyFont="1"/>
    <xf numFmtId="165" fontId="0" fillId="0" borderId="0" xfId="0" applyNumberFormat="1" applyFont="1" applyAlignment="1">
      <alignment wrapText="1"/>
    </xf>
    <xf numFmtId="165" fontId="0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left"/>
    </xf>
    <xf numFmtId="165" fontId="2" fillId="0" borderId="0" xfId="0" applyNumberFormat="1" applyFont="1" applyAlignment="1"/>
    <xf numFmtId="165" fontId="2" fillId="0" borderId="0" xfId="0" applyNumberFormat="1" applyFont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8.42578125" style="9" bestFit="1" customWidth="1"/>
    <col min="2" max="2" width="12.140625" style="9" customWidth="1"/>
    <col min="3" max="3" width="55.5703125" style="9" bestFit="1" customWidth="1"/>
    <col min="4" max="4" width="8.140625" style="9" bestFit="1" customWidth="1"/>
    <col min="5" max="8" width="9.28515625" style="9" bestFit="1" customWidth="1"/>
    <col min="9" max="9" width="9.140625" style="9"/>
    <col min="10" max="10" width="4.5703125" style="9" bestFit="1" customWidth="1"/>
    <col min="11" max="14" width="8.140625" style="9" bestFit="1" customWidth="1"/>
    <col min="15" max="16384" width="9.140625" style="9"/>
  </cols>
  <sheetData>
    <row r="1" spans="1:14" ht="51.75" customHeight="1" x14ac:dyDescent="0.25">
      <c r="A1" s="18" t="s">
        <v>115</v>
      </c>
      <c r="B1" s="18"/>
      <c r="C1" s="18"/>
      <c r="D1" s="18"/>
      <c r="E1" s="18"/>
      <c r="F1" s="18"/>
      <c r="G1" s="18"/>
      <c r="H1" s="18"/>
      <c r="J1" s="18" t="s">
        <v>116</v>
      </c>
      <c r="K1" s="18"/>
      <c r="L1" s="18"/>
      <c r="M1" s="18"/>
      <c r="N1" s="18"/>
    </row>
    <row r="2" spans="1:14" ht="15.75" x14ac:dyDescent="0.25">
      <c r="A2" s="10"/>
      <c r="B2" s="11" t="s">
        <v>237</v>
      </c>
      <c r="C2" s="11" t="s">
        <v>236</v>
      </c>
      <c r="D2" s="11" t="s">
        <v>235</v>
      </c>
      <c r="E2" s="11" t="s">
        <v>247</v>
      </c>
      <c r="F2" s="11" t="s">
        <v>248</v>
      </c>
      <c r="G2" s="11" t="s">
        <v>233</v>
      </c>
      <c r="H2" s="11" t="s">
        <v>238</v>
      </c>
      <c r="J2" s="10"/>
      <c r="K2" s="12" t="s">
        <v>239</v>
      </c>
      <c r="L2" s="12" t="s">
        <v>240</v>
      </c>
      <c r="M2" s="12" t="s">
        <v>241</v>
      </c>
      <c r="N2" s="12" t="s">
        <v>242</v>
      </c>
    </row>
    <row r="3" spans="1:14" ht="15.75" x14ac:dyDescent="0.25">
      <c r="A3" s="11" t="s">
        <v>103</v>
      </c>
      <c r="B3" s="13">
        <v>1.99</v>
      </c>
      <c r="C3" s="13">
        <f t="shared" ref="C3:C8" si="0">B3*1.1</f>
        <v>2.1890000000000001</v>
      </c>
      <c r="D3" s="13">
        <f t="shared" ref="D3:D8" si="1">B3*1.4</f>
        <v>2.786</v>
      </c>
      <c r="E3" s="13">
        <f t="shared" ref="E3:E8" si="2">B3*2.1</f>
        <v>4.1790000000000003</v>
      </c>
      <c r="F3" s="13">
        <f t="shared" ref="F3:F8" si="3">B3*3.6</f>
        <v>7.1639999999999997</v>
      </c>
      <c r="G3" s="13">
        <f t="shared" ref="G3:G8" si="4">B3*5</f>
        <v>9.9499999999999993</v>
      </c>
      <c r="H3" s="13">
        <f t="shared" ref="H3:H8" si="5">B3*3.8</f>
        <v>7.5619999999999994</v>
      </c>
      <c r="J3" s="11" t="s">
        <v>109</v>
      </c>
      <c r="K3" s="13">
        <v>0.59</v>
      </c>
      <c r="L3" s="13">
        <f t="shared" ref="L3:L8" si="6">K3*1.9</f>
        <v>1.121</v>
      </c>
      <c r="M3" s="13">
        <f t="shared" ref="M3:M8" si="7">K3*2.6</f>
        <v>1.534</v>
      </c>
      <c r="N3" s="13">
        <f t="shared" ref="N3:N8" si="8">K3*3.2</f>
        <v>1.8879999999999999</v>
      </c>
    </row>
    <row r="4" spans="1:14" ht="15.75" x14ac:dyDescent="0.25">
      <c r="A4" s="11" t="s">
        <v>104</v>
      </c>
      <c r="B4" s="13">
        <v>2.4900000000000002</v>
      </c>
      <c r="C4" s="13">
        <f t="shared" si="0"/>
        <v>2.7390000000000003</v>
      </c>
      <c r="D4" s="13">
        <f t="shared" si="1"/>
        <v>3.4860000000000002</v>
      </c>
      <c r="E4" s="13">
        <f t="shared" si="2"/>
        <v>5.229000000000001</v>
      </c>
      <c r="F4" s="13">
        <f t="shared" si="3"/>
        <v>8.9640000000000004</v>
      </c>
      <c r="G4" s="13">
        <f t="shared" si="4"/>
        <v>12.450000000000001</v>
      </c>
      <c r="H4" s="13">
        <f t="shared" si="5"/>
        <v>9.4619999999999997</v>
      </c>
      <c r="J4" s="11" t="s">
        <v>110</v>
      </c>
      <c r="K4" s="13">
        <v>0.79</v>
      </c>
      <c r="L4" s="13">
        <f t="shared" si="6"/>
        <v>1.5009999999999999</v>
      </c>
      <c r="M4" s="13">
        <f t="shared" si="7"/>
        <v>2.0540000000000003</v>
      </c>
      <c r="N4" s="13">
        <f t="shared" si="8"/>
        <v>2.5280000000000005</v>
      </c>
    </row>
    <row r="5" spans="1:14" ht="15.75" x14ac:dyDescent="0.25">
      <c r="A5" s="11" t="s">
        <v>105</v>
      </c>
      <c r="B5" s="13">
        <v>3.19</v>
      </c>
      <c r="C5" s="13">
        <f t="shared" si="0"/>
        <v>3.5090000000000003</v>
      </c>
      <c r="D5" s="13">
        <f t="shared" si="1"/>
        <v>4.4659999999999993</v>
      </c>
      <c r="E5" s="13">
        <f t="shared" si="2"/>
        <v>6.6989999999999998</v>
      </c>
      <c r="F5" s="13">
        <f t="shared" si="3"/>
        <v>11.484</v>
      </c>
      <c r="G5" s="13">
        <f t="shared" si="4"/>
        <v>15.95</v>
      </c>
      <c r="H5" s="13">
        <f t="shared" si="5"/>
        <v>12.122</v>
      </c>
      <c r="J5" s="11" t="s">
        <v>111</v>
      </c>
      <c r="K5" s="13">
        <v>0.99</v>
      </c>
      <c r="L5" s="13">
        <f t="shared" si="6"/>
        <v>1.881</v>
      </c>
      <c r="M5" s="13">
        <f t="shared" si="7"/>
        <v>2.5739999999999998</v>
      </c>
      <c r="N5" s="13">
        <f t="shared" si="8"/>
        <v>3.1680000000000001</v>
      </c>
    </row>
    <row r="6" spans="1:14" ht="15.75" x14ac:dyDescent="0.25">
      <c r="A6" s="11" t="s">
        <v>106</v>
      </c>
      <c r="B6" s="13">
        <v>3.99</v>
      </c>
      <c r="C6" s="13">
        <f t="shared" si="0"/>
        <v>4.3890000000000002</v>
      </c>
      <c r="D6" s="13">
        <f t="shared" si="1"/>
        <v>5.5860000000000003</v>
      </c>
      <c r="E6" s="13">
        <f t="shared" si="2"/>
        <v>8.3790000000000013</v>
      </c>
      <c r="F6" s="13">
        <f t="shared" si="3"/>
        <v>14.364000000000001</v>
      </c>
      <c r="G6" s="13">
        <f t="shared" si="4"/>
        <v>19.950000000000003</v>
      </c>
      <c r="H6" s="13">
        <f t="shared" si="5"/>
        <v>15.162000000000001</v>
      </c>
      <c r="J6" s="11" t="s">
        <v>112</v>
      </c>
      <c r="K6" s="13">
        <v>1.19</v>
      </c>
      <c r="L6" s="13">
        <f t="shared" si="6"/>
        <v>2.2609999999999997</v>
      </c>
      <c r="M6" s="13">
        <f t="shared" si="7"/>
        <v>3.0939999999999999</v>
      </c>
      <c r="N6" s="13">
        <f t="shared" si="8"/>
        <v>3.8079999999999998</v>
      </c>
    </row>
    <row r="7" spans="1:14" ht="15.75" x14ac:dyDescent="0.25">
      <c r="A7" s="11" t="s">
        <v>107</v>
      </c>
      <c r="B7" s="13">
        <v>4.8899999999999997</v>
      </c>
      <c r="C7" s="13">
        <f t="shared" si="0"/>
        <v>5.3790000000000004</v>
      </c>
      <c r="D7" s="13">
        <f t="shared" si="1"/>
        <v>6.8459999999999992</v>
      </c>
      <c r="E7" s="13">
        <f t="shared" si="2"/>
        <v>10.269</v>
      </c>
      <c r="F7" s="13">
        <f t="shared" si="3"/>
        <v>17.603999999999999</v>
      </c>
      <c r="G7" s="13">
        <f t="shared" si="4"/>
        <v>24.45</v>
      </c>
      <c r="H7" s="13">
        <f t="shared" si="5"/>
        <v>18.581999999999997</v>
      </c>
      <c r="J7" s="11" t="s">
        <v>113</v>
      </c>
      <c r="K7" s="13">
        <v>1.39</v>
      </c>
      <c r="L7" s="13">
        <f t="shared" si="6"/>
        <v>2.6409999999999996</v>
      </c>
      <c r="M7" s="13">
        <f t="shared" si="7"/>
        <v>3.6139999999999999</v>
      </c>
      <c r="N7" s="13">
        <f t="shared" si="8"/>
        <v>4.4479999999999995</v>
      </c>
    </row>
    <row r="8" spans="1:14" ht="15.75" x14ac:dyDescent="0.25">
      <c r="A8" s="11" t="s">
        <v>108</v>
      </c>
      <c r="B8" s="13">
        <v>5.99</v>
      </c>
      <c r="C8" s="13">
        <f t="shared" si="0"/>
        <v>6.5890000000000004</v>
      </c>
      <c r="D8" s="13">
        <f t="shared" si="1"/>
        <v>8.3859999999999992</v>
      </c>
      <c r="E8" s="13">
        <f t="shared" si="2"/>
        <v>12.579000000000001</v>
      </c>
      <c r="F8" s="13">
        <f t="shared" si="3"/>
        <v>21.564</v>
      </c>
      <c r="G8" s="13">
        <f t="shared" si="4"/>
        <v>29.950000000000003</v>
      </c>
      <c r="H8" s="13">
        <f t="shared" si="5"/>
        <v>22.762</v>
      </c>
      <c r="J8" s="11" t="s">
        <v>114</v>
      </c>
      <c r="K8" s="13">
        <v>1.59</v>
      </c>
      <c r="L8" s="13">
        <f t="shared" si="6"/>
        <v>3.0209999999999999</v>
      </c>
      <c r="M8" s="13">
        <f t="shared" si="7"/>
        <v>4.1340000000000003</v>
      </c>
      <c r="N8" s="13">
        <f t="shared" si="8"/>
        <v>5.088000000000001</v>
      </c>
    </row>
    <row r="10" spans="1:14" x14ac:dyDescent="0.25">
      <c r="F10" s="14"/>
      <c r="G10" s="14"/>
      <c r="H10" s="14"/>
    </row>
    <row r="12" spans="1:14" ht="45" x14ac:dyDescent="0.25">
      <c r="A12" s="14" t="s">
        <v>265</v>
      </c>
      <c r="B12" s="14" t="s">
        <v>229</v>
      </c>
      <c r="C12" s="9" t="s">
        <v>230</v>
      </c>
    </row>
    <row r="13" spans="1:14" ht="15.75" x14ac:dyDescent="0.25">
      <c r="A13" s="9" t="s">
        <v>237</v>
      </c>
      <c r="B13" s="15">
        <v>12</v>
      </c>
      <c r="C13" s="16" t="s">
        <v>243</v>
      </c>
    </row>
    <row r="14" spans="1:14" ht="15.75" x14ac:dyDescent="0.25">
      <c r="A14" s="9" t="s">
        <v>236</v>
      </c>
      <c r="B14" s="15">
        <v>12</v>
      </c>
      <c r="C14" s="16" t="s">
        <v>244</v>
      </c>
    </row>
    <row r="15" spans="1:14" ht="15.75" x14ac:dyDescent="0.25">
      <c r="A15" s="9" t="s">
        <v>235</v>
      </c>
      <c r="B15" s="15">
        <v>15</v>
      </c>
      <c r="C15" s="16" t="s">
        <v>266</v>
      </c>
    </row>
    <row r="16" spans="1:14" ht="15.75" x14ac:dyDescent="0.25">
      <c r="A16" s="9" t="s">
        <v>234</v>
      </c>
      <c r="B16" s="15">
        <v>5</v>
      </c>
      <c r="C16" s="16" t="s">
        <v>245</v>
      </c>
    </row>
    <row r="17" spans="1:3" ht="15.75" x14ac:dyDescent="0.25">
      <c r="A17" s="9" t="s">
        <v>231</v>
      </c>
      <c r="B17" s="15">
        <v>3</v>
      </c>
      <c r="C17" s="16" t="s">
        <v>246</v>
      </c>
    </row>
    <row r="18" spans="1:3" ht="15.75" x14ac:dyDescent="0.25">
      <c r="A18" s="9" t="s">
        <v>233</v>
      </c>
      <c r="B18" s="15">
        <v>4</v>
      </c>
      <c r="C18" s="16" t="s">
        <v>267</v>
      </c>
    </row>
    <row r="19" spans="1:3" ht="15.75" x14ac:dyDescent="0.25">
      <c r="A19" s="9" t="s">
        <v>238</v>
      </c>
      <c r="B19" s="15">
        <v>4</v>
      </c>
      <c r="C19" s="16" t="s">
        <v>268</v>
      </c>
    </row>
    <row r="20" spans="1:3" ht="15.75" x14ac:dyDescent="0.25">
      <c r="A20" s="9" t="s">
        <v>239</v>
      </c>
      <c r="B20" s="15">
        <v>8</v>
      </c>
      <c r="C20" s="17" t="s">
        <v>269</v>
      </c>
    </row>
    <row r="21" spans="1:3" ht="15.75" x14ac:dyDescent="0.25">
      <c r="A21" s="9" t="s">
        <v>240</v>
      </c>
      <c r="B21" s="15">
        <v>8</v>
      </c>
      <c r="C21" s="17" t="s">
        <v>270</v>
      </c>
    </row>
    <row r="22" spans="1:3" ht="15.75" x14ac:dyDescent="0.25">
      <c r="A22" s="9" t="s">
        <v>241</v>
      </c>
      <c r="B22" s="15">
        <v>5</v>
      </c>
      <c r="C22" s="17" t="s">
        <v>271</v>
      </c>
    </row>
    <row r="23" spans="1:3" ht="15.75" x14ac:dyDescent="0.25">
      <c r="A23" s="9" t="s">
        <v>242</v>
      </c>
      <c r="B23" s="15">
        <v>4</v>
      </c>
      <c r="C23" s="17" t="s">
        <v>272</v>
      </c>
    </row>
  </sheetData>
  <mergeCells count="2">
    <mergeCell ref="A1:H1"/>
    <mergeCell ref="J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"/>
  <sheetViews>
    <sheetView tabSelected="1" workbookViewId="0"/>
  </sheetViews>
  <sheetFormatPr baseColWidth="10" defaultColWidth="9.140625" defaultRowHeight="15" x14ac:dyDescent="0.25"/>
  <cols>
    <col min="1" max="1" width="22.7109375" bestFit="1" customWidth="1"/>
    <col min="2" max="2" width="15.28515625" customWidth="1"/>
    <col min="3" max="3" width="13.42578125" bestFit="1" customWidth="1"/>
    <col min="4" max="4" width="10.140625" customWidth="1"/>
    <col min="5" max="6" width="9.28515625" customWidth="1"/>
    <col min="7" max="7" width="9.85546875" customWidth="1"/>
    <col min="8" max="8" width="9.7109375" customWidth="1"/>
    <col min="9" max="10" width="9.140625" customWidth="1"/>
  </cols>
  <sheetData>
    <row r="1" spans="1:19" ht="31.5" customHeight="1" x14ac:dyDescent="0.25">
      <c r="A1" s="5" t="s">
        <v>274</v>
      </c>
      <c r="B1" s="5" t="s">
        <v>232</v>
      </c>
      <c r="C1" s="5" t="s">
        <v>228</v>
      </c>
      <c r="D1" s="8" t="s">
        <v>273</v>
      </c>
      <c r="E1" s="8" t="s">
        <v>250</v>
      </c>
      <c r="F1" s="8" t="s">
        <v>249</v>
      </c>
      <c r="G1" s="8" t="s">
        <v>251</v>
      </c>
      <c r="H1" s="8" t="s">
        <v>252</v>
      </c>
      <c r="I1" s="8" t="s">
        <v>253</v>
      </c>
      <c r="J1" s="8" t="s">
        <v>254</v>
      </c>
      <c r="K1" s="6" t="s">
        <v>255</v>
      </c>
      <c r="L1" s="6" t="s">
        <v>256</v>
      </c>
      <c r="M1" s="6" t="s">
        <v>257</v>
      </c>
      <c r="N1" s="6" t="s">
        <v>258</v>
      </c>
    </row>
    <row r="2" spans="1:19" ht="15.75" x14ac:dyDescent="0.25">
      <c r="A2" s="3" t="s">
        <v>58</v>
      </c>
      <c r="B2" s="3" t="s">
        <v>117</v>
      </c>
      <c r="C2" s="3" t="s">
        <v>264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742</v>
      </c>
      <c r="L2" s="4">
        <v>823</v>
      </c>
      <c r="M2" s="4">
        <v>697</v>
      </c>
      <c r="N2" s="4">
        <v>304</v>
      </c>
    </row>
    <row r="3" spans="1:19" ht="15.75" x14ac:dyDescent="0.25">
      <c r="A3" s="3" t="s">
        <v>0</v>
      </c>
      <c r="B3" s="7" t="s">
        <v>170</v>
      </c>
      <c r="C3" s="3" t="s">
        <v>263</v>
      </c>
      <c r="D3" s="4">
        <v>2189</v>
      </c>
      <c r="E3" s="4">
        <v>6028</v>
      </c>
      <c r="F3" s="4">
        <v>7172</v>
      </c>
      <c r="G3" s="4">
        <v>5880</v>
      </c>
      <c r="H3" s="4">
        <v>8517</v>
      </c>
      <c r="I3" s="4">
        <v>596</v>
      </c>
      <c r="J3" s="4">
        <v>5982</v>
      </c>
      <c r="K3" s="4">
        <v>0</v>
      </c>
      <c r="L3" s="4">
        <v>0</v>
      </c>
      <c r="M3" s="4">
        <v>0</v>
      </c>
      <c r="N3" s="4">
        <v>0</v>
      </c>
    </row>
    <row r="4" spans="1:19" ht="15.75" x14ac:dyDescent="0.25">
      <c r="A4" s="3" t="s">
        <v>94</v>
      </c>
      <c r="B4" s="3" t="s">
        <v>127</v>
      </c>
      <c r="C4" s="3" t="s">
        <v>259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964</v>
      </c>
      <c r="L4" s="4">
        <v>278</v>
      </c>
      <c r="M4" s="4">
        <v>646</v>
      </c>
      <c r="N4" s="4">
        <v>906</v>
      </c>
    </row>
    <row r="5" spans="1:19" ht="15.75" x14ac:dyDescent="0.25">
      <c r="A5" s="3" t="s">
        <v>93</v>
      </c>
      <c r="B5" s="3" t="s">
        <v>155</v>
      </c>
      <c r="C5" s="3" t="s">
        <v>262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288</v>
      </c>
      <c r="L5" s="4">
        <v>378</v>
      </c>
      <c r="M5" s="4">
        <v>158</v>
      </c>
      <c r="N5" s="4">
        <v>869</v>
      </c>
    </row>
    <row r="6" spans="1:19" ht="15.75" x14ac:dyDescent="0.25">
      <c r="A6" s="3" t="s">
        <v>59</v>
      </c>
      <c r="B6" s="3" t="s">
        <v>162</v>
      </c>
      <c r="C6" s="3" t="s">
        <v>262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211</v>
      </c>
      <c r="L6" s="4">
        <v>990</v>
      </c>
      <c r="M6" s="4">
        <v>716</v>
      </c>
      <c r="N6" s="4">
        <v>543</v>
      </c>
    </row>
    <row r="7" spans="1:19" ht="15.75" x14ac:dyDescent="0.25">
      <c r="A7" s="3" t="s">
        <v>1</v>
      </c>
      <c r="B7" s="7" t="s">
        <v>199</v>
      </c>
      <c r="C7" s="3" t="s">
        <v>259</v>
      </c>
      <c r="D7" s="4">
        <v>5721</v>
      </c>
      <c r="E7" s="4">
        <v>3073</v>
      </c>
      <c r="F7" s="4">
        <v>9504</v>
      </c>
      <c r="G7" s="4">
        <v>1031</v>
      </c>
      <c r="H7" s="4">
        <v>3890</v>
      </c>
      <c r="I7" s="4">
        <v>9041</v>
      </c>
      <c r="J7" s="4">
        <v>4479</v>
      </c>
      <c r="K7" s="4">
        <v>0</v>
      </c>
      <c r="L7" s="4">
        <v>0</v>
      </c>
      <c r="M7" s="4">
        <v>0</v>
      </c>
      <c r="N7" s="4">
        <v>0</v>
      </c>
    </row>
    <row r="8" spans="1:19" ht="15.75" x14ac:dyDescent="0.25">
      <c r="A8" s="3" t="s">
        <v>60</v>
      </c>
      <c r="B8" s="3" t="s">
        <v>118</v>
      </c>
      <c r="C8" s="3" t="s">
        <v>260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689</v>
      </c>
      <c r="L8" s="4">
        <v>848</v>
      </c>
      <c r="M8" s="4">
        <v>327</v>
      </c>
      <c r="N8" s="4">
        <v>899</v>
      </c>
      <c r="O8" s="1"/>
      <c r="P8" s="1"/>
      <c r="Q8" s="1"/>
      <c r="R8" s="1"/>
      <c r="S8" s="1"/>
    </row>
    <row r="9" spans="1:19" ht="15.75" x14ac:dyDescent="0.25">
      <c r="A9" s="3" t="s">
        <v>2</v>
      </c>
      <c r="B9" s="7" t="s">
        <v>183</v>
      </c>
      <c r="C9" s="3" t="s">
        <v>260</v>
      </c>
      <c r="D9" s="4">
        <v>7286</v>
      </c>
      <c r="E9" s="4">
        <v>1302</v>
      </c>
      <c r="F9" s="4">
        <v>2510</v>
      </c>
      <c r="G9" s="4">
        <v>9698</v>
      </c>
      <c r="H9" s="4">
        <v>2073</v>
      </c>
      <c r="I9" s="4">
        <v>4751</v>
      </c>
      <c r="J9" s="4">
        <v>367</v>
      </c>
      <c r="K9" s="4">
        <v>0</v>
      </c>
      <c r="L9" s="4">
        <v>0</v>
      </c>
      <c r="M9" s="4">
        <v>0</v>
      </c>
      <c r="N9" s="4">
        <v>0</v>
      </c>
      <c r="O9" s="2"/>
      <c r="P9" s="2"/>
      <c r="Q9" s="2"/>
      <c r="R9" s="2"/>
      <c r="S9" s="2"/>
    </row>
    <row r="10" spans="1:19" ht="15.75" x14ac:dyDescent="0.25">
      <c r="A10" s="3" t="s">
        <v>9</v>
      </c>
      <c r="B10" s="7" t="s">
        <v>196</v>
      </c>
      <c r="C10" s="3" t="s">
        <v>264</v>
      </c>
      <c r="D10" s="4">
        <v>681</v>
      </c>
      <c r="E10" s="4">
        <v>1231</v>
      </c>
      <c r="F10" s="4">
        <v>1511</v>
      </c>
      <c r="G10" s="4">
        <v>8351</v>
      </c>
      <c r="H10" s="4">
        <v>6496</v>
      </c>
      <c r="I10" s="4">
        <v>4660</v>
      </c>
      <c r="J10" s="4">
        <v>1509</v>
      </c>
      <c r="K10" s="4">
        <v>0</v>
      </c>
      <c r="L10" s="4">
        <v>0</v>
      </c>
      <c r="M10" s="4">
        <v>0</v>
      </c>
      <c r="N10" s="4">
        <v>0</v>
      </c>
    </row>
    <row r="11" spans="1:19" ht="15.75" x14ac:dyDescent="0.25">
      <c r="A11" s="3" t="s">
        <v>61</v>
      </c>
      <c r="B11" s="3" t="s">
        <v>136</v>
      </c>
      <c r="C11" s="3" t="s">
        <v>259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166</v>
      </c>
      <c r="L11" s="4">
        <v>797</v>
      </c>
      <c r="M11" s="4">
        <v>392</v>
      </c>
      <c r="N11" s="4">
        <v>548</v>
      </c>
    </row>
    <row r="12" spans="1:19" ht="15.75" x14ac:dyDescent="0.25">
      <c r="A12" s="3" t="s">
        <v>62</v>
      </c>
      <c r="B12" s="3" t="s">
        <v>137</v>
      </c>
      <c r="C12" s="3" t="s">
        <v>259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793</v>
      </c>
      <c r="L12" s="4">
        <v>854</v>
      </c>
      <c r="M12" s="4">
        <v>530</v>
      </c>
      <c r="N12" s="4">
        <v>495</v>
      </c>
    </row>
    <row r="13" spans="1:19" ht="15.75" x14ac:dyDescent="0.25">
      <c r="A13" s="3" t="s">
        <v>95</v>
      </c>
      <c r="B13" s="3" t="s">
        <v>166</v>
      </c>
      <c r="C13" s="3" t="s">
        <v>263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560</v>
      </c>
      <c r="L13" s="4">
        <v>490</v>
      </c>
      <c r="M13" s="4">
        <v>768</v>
      </c>
      <c r="N13" s="4">
        <v>492</v>
      </c>
    </row>
    <row r="14" spans="1:19" ht="15.75" x14ac:dyDescent="0.25">
      <c r="A14" s="3" t="s">
        <v>86</v>
      </c>
      <c r="B14" s="3" t="s">
        <v>168</v>
      </c>
      <c r="C14" s="3" t="s">
        <v>261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525</v>
      </c>
      <c r="L14" s="4">
        <v>828</v>
      </c>
      <c r="M14" s="4">
        <v>503</v>
      </c>
      <c r="N14" s="4">
        <v>549</v>
      </c>
    </row>
    <row r="15" spans="1:19" ht="15.75" x14ac:dyDescent="0.25">
      <c r="A15" s="3" t="s">
        <v>96</v>
      </c>
      <c r="B15" s="3" t="s">
        <v>126</v>
      </c>
      <c r="C15" s="3" t="s">
        <v>260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408</v>
      </c>
      <c r="L15" s="4">
        <v>611</v>
      </c>
      <c r="M15" s="4">
        <v>253</v>
      </c>
      <c r="N15" s="4">
        <v>398</v>
      </c>
    </row>
    <row r="16" spans="1:19" ht="15.75" x14ac:dyDescent="0.25">
      <c r="A16" s="3" t="s">
        <v>65</v>
      </c>
      <c r="B16" s="3" t="s">
        <v>154</v>
      </c>
      <c r="C16" s="3" t="s">
        <v>262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530</v>
      </c>
      <c r="L16" s="4">
        <v>942</v>
      </c>
      <c r="M16" s="4">
        <v>107</v>
      </c>
      <c r="N16" s="4">
        <v>495</v>
      </c>
    </row>
    <row r="17" spans="1:14" ht="15.75" x14ac:dyDescent="0.25">
      <c r="A17" s="3" t="s">
        <v>3</v>
      </c>
      <c r="B17" s="7" t="s">
        <v>227</v>
      </c>
      <c r="C17" s="3" t="s">
        <v>261</v>
      </c>
      <c r="D17" s="4">
        <v>3178</v>
      </c>
      <c r="E17" s="4">
        <v>3402</v>
      </c>
      <c r="F17" s="4">
        <v>2032</v>
      </c>
      <c r="G17" s="4">
        <v>369</v>
      </c>
      <c r="H17" s="4">
        <v>2167</v>
      </c>
      <c r="I17" s="4">
        <v>3470</v>
      </c>
      <c r="J17" s="4">
        <v>8058</v>
      </c>
      <c r="K17" s="4">
        <v>0</v>
      </c>
      <c r="L17" s="4">
        <v>0</v>
      </c>
      <c r="M17" s="4">
        <v>0</v>
      </c>
      <c r="N17" s="4">
        <v>0</v>
      </c>
    </row>
    <row r="18" spans="1:14" ht="15.75" x14ac:dyDescent="0.25">
      <c r="A18" s="3" t="s">
        <v>4</v>
      </c>
      <c r="B18" s="7" t="s">
        <v>184</v>
      </c>
      <c r="C18" s="3" t="s">
        <v>260</v>
      </c>
      <c r="D18" s="4">
        <v>2066</v>
      </c>
      <c r="E18" s="4">
        <v>4181</v>
      </c>
      <c r="F18" s="4">
        <v>2106</v>
      </c>
      <c r="G18" s="4">
        <v>4294</v>
      </c>
      <c r="H18" s="4">
        <v>3918</v>
      </c>
      <c r="I18" s="4">
        <v>627</v>
      </c>
      <c r="J18" s="4">
        <v>2755</v>
      </c>
      <c r="K18" s="4">
        <v>0</v>
      </c>
      <c r="L18" s="4">
        <v>0</v>
      </c>
      <c r="M18" s="4">
        <v>0</v>
      </c>
      <c r="N18" s="4">
        <v>0</v>
      </c>
    </row>
    <row r="19" spans="1:14" ht="15.75" x14ac:dyDescent="0.25">
      <c r="A19" s="3" t="s">
        <v>48</v>
      </c>
      <c r="B19" s="7" t="s">
        <v>212</v>
      </c>
      <c r="C19" s="3" t="s">
        <v>259</v>
      </c>
      <c r="D19" s="4">
        <v>977</v>
      </c>
      <c r="E19" s="4">
        <v>1191</v>
      </c>
      <c r="F19" s="4">
        <v>659</v>
      </c>
      <c r="G19" s="4">
        <v>2357</v>
      </c>
      <c r="H19" s="4">
        <v>721</v>
      </c>
      <c r="I19" s="4">
        <v>6322</v>
      </c>
      <c r="J19" s="4">
        <v>3249</v>
      </c>
      <c r="K19" s="4">
        <v>0</v>
      </c>
      <c r="L19" s="4">
        <v>0</v>
      </c>
      <c r="M19" s="4">
        <v>0</v>
      </c>
      <c r="N19" s="4">
        <v>0</v>
      </c>
    </row>
    <row r="20" spans="1:14" ht="15.75" x14ac:dyDescent="0.25">
      <c r="A20" s="3" t="s">
        <v>6</v>
      </c>
      <c r="B20" s="7" t="s">
        <v>171</v>
      </c>
      <c r="C20" s="3" t="s">
        <v>259</v>
      </c>
      <c r="D20" s="4">
        <v>2777</v>
      </c>
      <c r="E20" s="4">
        <v>5524</v>
      </c>
      <c r="F20" s="4">
        <v>8097</v>
      </c>
      <c r="G20" s="4">
        <v>9905</v>
      </c>
      <c r="H20" s="4">
        <v>7432</v>
      </c>
      <c r="I20" s="4">
        <v>6170</v>
      </c>
      <c r="J20" s="4">
        <v>6747</v>
      </c>
      <c r="K20" s="4">
        <v>0</v>
      </c>
      <c r="L20" s="4">
        <v>0</v>
      </c>
      <c r="M20" s="4">
        <v>0</v>
      </c>
      <c r="N20" s="4">
        <v>0</v>
      </c>
    </row>
    <row r="21" spans="1:14" ht="15.75" x14ac:dyDescent="0.25">
      <c r="A21" s="3" t="s">
        <v>66</v>
      </c>
      <c r="B21" s="3" t="s">
        <v>144</v>
      </c>
      <c r="C21" s="3" t="s">
        <v>260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248</v>
      </c>
      <c r="L21" s="4">
        <v>184</v>
      </c>
      <c r="M21" s="4">
        <v>127</v>
      </c>
      <c r="N21" s="4">
        <v>505</v>
      </c>
    </row>
    <row r="22" spans="1:14" ht="15.75" x14ac:dyDescent="0.25">
      <c r="A22" s="3" t="s">
        <v>7</v>
      </c>
      <c r="B22" s="7" t="s">
        <v>195</v>
      </c>
      <c r="C22" s="3" t="s">
        <v>259</v>
      </c>
      <c r="D22" s="4">
        <v>1071</v>
      </c>
      <c r="E22" s="4">
        <v>1518</v>
      </c>
      <c r="F22" s="4">
        <v>371</v>
      </c>
      <c r="G22" s="4">
        <v>9248</v>
      </c>
      <c r="H22" s="4">
        <v>5823</v>
      </c>
      <c r="I22" s="4">
        <v>833</v>
      </c>
      <c r="J22" s="4">
        <v>7081</v>
      </c>
      <c r="K22" s="4">
        <v>0</v>
      </c>
      <c r="L22" s="4">
        <v>0</v>
      </c>
      <c r="M22" s="4">
        <v>0</v>
      </c>
      <c r="N22" s="4">
        <v>0</v>
      </c>
    </row>
    <row r="23" spans="1:14" ht="15.75" x14ac:dyDescent="0.25">
      <c r="A23" s="3" t="s">
        <v>5</v>
      </c>
      <c r="B23" s="7" t="s">
        <v>221</v>
      </c>
      <c r="C23" s="3" t="s">
        <v>260</v>
      </c>
      <c r="D23" s="4">
        <v>7586</v>
      </c>
      <c r="E23" s="4">
        <v>3163</v>
      </c>
      <c r="F23" s="4">
        <v>318</v>
      </c>
      <c r="G23" s="4">
        <v>9621</v>
      </c>
      <c r="H23" s="4">
        <v>8749</v>
      </c>
      <c r="I23" s="4">
        <v>7994</v>
      </c>
      <c r="J23" s="4">
        <v>4383</v>
      </c>
      <c r="K23" s="4">
        <v>0</v>
      </c>
      <c r="L23" s="4">
        <v>0</v>
      </c>
      <c r="M23" s="4">
        <v>0</v>
      </c>
      <c r="N23" s="4">
        <v>0</v>
      </c>
    </row>
    <row r="24" spans="1:14" ht="15.75" x14ac:dyDescent="0.25">
      <c r="A24" s="3" t="s">
        <v>5</v>
      </c>
      <c r="B24" s="3" t="s">
        <v>161</v>
      </c>
      <c r="C24" s="3" t="s">
        <v>263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997</v>
      </c>
      <c r="L24" s="4">
        <v>726</v>
      </c>
      <c r="M24" s="4">
        <v>410</v>
      </c>
      <c r="N24" s="4">
        <v>955</v>
      </c>
    </row>
    <row r="25" spans="1:14" ht="15.75" x14ac:dyDescent="0.25">
      <c r="A25" s="3" t="s">
        <v>8</v>
      </c>
      <c r="B25" s="7" t="s">
        <v>172</v>
      </c>
      <c r="C25" s="3" t="s">
        <v>264</v>
      </c>
      <c r="D25" s="4">
        <v>6485</v>
      </c>
      <c r="E25" s="4">
        <v>3178</v>
      </c>
      <c r="F25" s="4">
        <v>2293</v>
      </c>
      <c r="G25" s="4">
        <v>2731</v>
      </c>
      <c r="H25" s="4">
        <v>7350</v>
      </c>
      <c r="I25" s="4">
        <v>4425</v>
      </c>
      <c r="J25" s="4">
        <v>2089</v>
      </c>
      <c r="K25" s="4">
        <v>0</v>
      </c>
      <c r="L25" s="4">
        <v>0</v>
      </c>
      <c r="M25" s="4">
        <v>0</v>
      </c>
      <c r="N25" s="4">
        <v>0</v>
      </c>
    </row>
    <row r="26" spans="1:14" ht="15.75" x14ac:dyDescent="0.25">
      <c r="A26" s="3" t="s">
        <v>90</v>
      </c>
      <c r="B26" s="3" t="s">
        <v>156</v>
      </c>
      <c r="C26" s="3" t="s">
        <v>259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223</v>
      </c>
      <c r="L26" s="4">
        <v>124</v>
      </c>
      <c r="M26" s="4">
        <v>359</v>
      </c>
      <c r="N26" s="4">
        <v>365</v>
      </c>
    </row>
    <row r="27" spans="1:14" ht="15.75" x14ac:dyDescent="0.25">
      <c r="A27" s="3" t="s">
        <v>101</v>
      </c>
      <c r="B27" s="3" t="s">
        <v>128</v>
      </c>
      <c r="C27" s="3" t="s">
        <v>263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861</v>
      </c>
      <c r="L27" s="4">
        <v>396</v>
      </c>
      <c r="M27" s="4">
        <v>873</v>
      </c>
      <c r="N27" s="4">
        <v>713</v>
      </c>
    </row>
    <row r="28" spans="1:14" ht="15.75" x14ac:dyDescent="0.25">
      <c r="A28" s="3" t="s">
        <v>68</v>
      </c>
      <c r="B28" s="3" t="s">
        <v>135</v>
      </c>
      <c r="C28" s="3" t="s">
        <v>259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829</v>
      </c>
      <c r="L28" s="4">
        <v>334</v>
      </c>
      <c r="M28" s="4">
        <v>541</v>
      </c>
      <c r="N28" s="4">
        <v>162</v>
      </c>
    </row>
    <row r="29" spans="1:14" ht="15.75" x14ac:dyDescent="0.25">
      <c r="A29" s="3" t="s">
        <v>69</v>
      </c>
      <c r="B29" s="3" t="s">
        <v>125</v>
      </c>
      <c r="C29" s="3" t="s">
        <v>262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886</v>
      </c>
      <c r="L29" s="4">
        <v>391</v>
      </c>
      <c r="M29" s="4">
        <v>307</v>
      </c>
      <c r="N29" s="4">
        <v>937</v>
      </c>
    </row>
    <row r="30" spans="1:14" ht="15.75" x14ac:dyDescent="0.25">
      <c r="A30" s="3" t="s">
        <v>67</v>
      </c>
      <c r="B30" s="3" t="s">
        <v>119</v>
      </c>
      <c r="C30" s="3" t="s">
        <v>259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558</v>
      </c>
      <c r="L30" s="4">
        <v>462</v>
      </c>
      <c r="M30" s="4">
        <v>450</v>
      </c>
      <c r="N30" s="4">
        <v>265</v>
      </c>
    </row>
    <row r="31" spans="1:14" ht="15.75" x14ac:dyDescent="0.25">
      <c r="A31" s="3" t="s">
        <v>12</v>
      </c>
      <c r="B31" s="7" t="s">
        <v>182</v>
      </c>
      <c r="C31" s="3" t="s">
        <v>260</v>
      </c>
      <c r="D31" s="4">
        <v>7931</v>
      </c>
      <c r="E31" s="4">
        <v>4361</v>
      </c>
      <c r="F31" s="4">
        <v>5464</v>
      </c>
      <c r="G31" s="4">
        <v>5315</v>
      </c>
      <c r="H31" s="4">
        <v>796</v>
      </c>
      <c r="I31" s="4">
        <v>7423</v>
      </c>
      <c r="J31" s="4">
        <v>5831</v>
      </c>
      <c r="K31" s="4">
        <v>0</v>
      </c>
      <c r="L31" s="4">
        <v>0</v>
      </c>
      <c r="M31" s="4">
        <v>0</v>
      </c>
      <c r="N31" s="4">
        <v>0</v>
      </c>
    </row>
    <row r="32" spans="1:14" ht="15.75" x14ac:dyDescent="0.25">
      <c r="A32" s="3" t="s">
        <v>13</v>
      </c>
      <c r="B32" s="7" t="s">
        <v>173</v>
      </c>
      <c r="C32" s="3" t="s">
        <v>259</v>
      </c>
      <c r="D32" s="4">
        <v>3554</v>
      </c>
      <c r="E32" s="4">
        <v>4969</v>
      </c>
      <c r="F32" s="4">
        <v>8886</v>
      </c>
      <c r="G32" s="4">
        <v>4202</v>
      </c>
      <c r="H32" s="4">
        <v>7948</v>
      </c>
      <c r="I32" s="4">
        <v>2282</v>
      </c>
      <c r="J32" s="4">
        <v>7490</v>
      </c>
      <c r="K32" s="4">
        <v>0</v>
      </c>
      <c r="L32" s="4">
        <v>0</v>
      </c>
      <c r="M32" s="4">
        <v>0</v>
      </c>
      <c r="N32" s="4">
        <v>0</v>
      </c>
    </row>
    <row r="33" spans="1:14" ht="15.75" x14ac:dyDescent="0.25">
      <c r="A33" s="3" t="s">
        <v>14</v>
      </c>
      <c r="B33" s="7" t="s">
        <v>225</v>
      </c>
      <c r="C33" s="3" t="s">
        <v>263</v>
      </c>
      <c r="D33" s="4">
        <v>8416</v>
      </c>
      <c r="E33" s="4">
        <v>7292</v>
      </c>
      <c r="F33" s="4">
        <v>549</v>
      </c>
      <c r="G33" s="4">
        <v>4694</v>
      </c>
      <c r="H33" s="4">
        <v>2944</v>
      </c>
      <c r="I33" s="4">
        <v>6561</v>
      </c>
      <c r="J33" s="4">
        <v>9514</v>
      </c>
      <c r="K33" s="4">
        <v>0</v>
      </c>
      <c r="L33" s="4">
        <v>0</v>
      </c>
      <c r="M33" s="4">
        <v>0</v>
      </c>
      <c r="N33" s="4">
        <v>0</v>
      </c>
    </row>
    <row r="34" spans="1:14" ht="15.75" x14ac:dyDescent="0.25">
      <c r="A34" s="3" t="s">
        <v>15</v>
      </c>
      <c r="B34" s="7" t="s">
        <v>207</v>
      </c>
      <c r="C34" s="3" t="s">
        <v>262</v>
      </c>
      <c r="D34" s="4">
        <v>5628</v>
      </c>
      <c r="E34" s="4">
        <v>2560</v>
      </c>
      <c r="F34" s="4">
        <v>6173</v>
      </c>
      <c r="G34" s="4">
        <v>1369</v>
      </c>
      <c r="H34" s="4">
        <v>532</v>
      </c>
      <c r="I34" s="4">
        <v>3950</v>
      </c>
      <c r="J34" s="4">
        <v>8738</v>
      </c>
      <c r="K34" s="4">
        <v>0</v>
      </c>
      <c r="L34" s="4">
        <v>0</v>
      </c>
      <c r="M34" s="4">
        <v>0</v>
      </c>
      <c r="N34" s="4">
        <v>0</v>
      </c>
    </row>
    <row r="35" spans="1:14" ht="15.75" x14ac:dyDescent="0.25">
      <c r="A35" s="3" t="s">
        <v>16</v>
      </c>
      <c r="B35" s="7" t="s">
        <v>185</v>
      </c>
      <c r="C35" s="3" t="s">
        <v>262</v>
      </c>
      <c r="D35" s="4">
        <v>7184</v>
      </c>
      <c r="E35" s="4">
        <v>281</v>
      </c>
      <c r="F35" s="4">
        <v>8902</v>
      </c>
      <c r="G35" s="4">
        <v>4147</v>
      </c>
      <c r="H35" s="4">
        <v>3700</v>
      </c>
      <c r="I35" s="4">
        <v>2186</v>
      </c>
      <c r="J35" s="4">
        <v>6632</v>
      </c>
      <c r="K35" s="4">
        <v>0</v>
      </c>
      <c r="L35" s="4">
        <v>0</v>
      </c>
      <c r="M35" s="4">
        <v>0</v>
      </c>
      <c r="N35" s="4">
        <v>0</v>
      </c>
    </row>
    <row r="36" spans="1:14" ht="15.75" x14ac:dyDescent="0.25">
      <c r="A36" s="3" t="s">
        <v>70</v>
      </c>
      <c r="B36" s="3" t="s">
        <v>167</v>
      </c>
      <c r="C36" s="3" t="s">
        <v>262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997</v>
      </c>
      <c r="L36" s="4">
        <v>365</v>
      </c>
      <c r="M36" s="4">
        <v>400</v>
      </c>
      <c r="N36" s="4">
        <v>727</v>
      </c>
    </row>
    <row r="37" spans="1:14" ht="15.75" x14ac:dyDescent="0.25">
      <c r="A37" s="3" t="s">
        <v>17</v>
      </c>
      <c r="B37" s="7" t="s">
        <v>193</v>
      </c>
      <c r="C37" s="3" t="s">
        <v>262</v>
      </c>
      <c r="D37" s="4">
        <v>2169</v>
      </c>
      <c r="E37" s="4">
        <v>5758</v>
      </c>
      <c r="F37" s="4">
        <v>2290</v>
      </c>
      <c r="G37" s="4">
        <v>9493</v>
      </c>
      <c r="H37" s="4">
        <v>997</v>
      </c>
      <c r="I37" s="4">
        <v>2205</v>
      </c>
      <c r="J37" s="4">
        <v>1821</v>
      </c>
      <c r="K37" s="4">
        <v>0</v>
      </c>
      <c r="L37" s="4">
        <v>0</v>
      </c>
      <c r="M37" s="4">
        <v>0</v>
      </c>
      <c r="N37" s="4">
        <v>0</v>
      </c>
    </row>
    <row r="38" spans="1:14" ht="15.75" x14ac:dyDescent="0.25">
      <c r="A38" s="3" t="s">
        <v>18</v>
      </c>
      <c r="B38" s="7" t="s">
        <v>174</v>
      </c>
      <c r="C38" s="3" t="s">
        <v>259</v>
      </c>
      <c r="D38" s="4">
        <v>9067</v>
      </c>
      <c r="E38" s="4">
        <v>2589</v>
      </c>
      <c r="F38" s="4">
        <v>7374</v>
      </c>
      <c r="G38" s="4">
        <v>6674</v>
      </c>
      <c r="H38" s="4">
        <v>5930</v>
      </c>
      <c r="I38" s="4">
        <v>3150</v>
      </c>
      <c r="J38" s="4">
        <v>6287</v>
      </c>
      <c r="K38" s="4">
        <v>0</v>
      </c>
      <c r="L38" s="4">
        <v>0</v>
      </c>
      <c r="M38" s="4">
        <v>0</v>
      </c>
      <c r="N38" s="4">
        <v>0</v>
      </c>
    </row>
    <row r="39" spans="1:14" ht="15.75" x14ac:dyDescent="0.25">
      <c r="A39" s="3" t="s">
        <v>72</v>
      </c>
      <c r="B39" s="3" t="s">
        <v>141</v>
      </c>
      <c r="C39" s="3" t="s">
        <v>263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446</v>
      </c>
      <c r="L39" s="4">
        <v>244</v>
      </c>
      <c r="M39" s="4">
        <v>369</v>
      </c>
      <c r="N39" s="4">
        <v>607</v>
      </c>
    </row>
    <row r="40" spans="1:14" ht="15.75" x14ac:dyDescent="0.25">
      <c r="A40" s="3" t="s">
        <v>56</v>
      </c>
      <c r="B40" s="3" t="s">
        <v>145</v>
      </c>
      <c r="C40" s="3" t="s">
        <v>259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693</v>
      </c>
      <c r="L40" s="4">
        <v>160</v>
      </c>
      <c r="M40" s="4">
        <v>267</v>
      </c>
      <c r="N40" s="4">
        <v>938</v>
      </c>
    </row>
    <row r="41" spans="1:14" ht="15.75" x14ac:dyDescent="0.25">
      <c r="A41" s="3" t="s">
        <v>56</v>
      </c>
      <c r="B41" s="7" t="s">
        <v>197</v>
      </c>
      <c r="C41" s="3" t="s">
        <v>261</v>
      </c>
      <c r="D41" s="4">
        <v>1345</v>
      </c>
      <c r="E41" s="4">
        <v>4413</v>
      </c>
      <c r="F41" s="4">
        <v>8827</v>
      </c>
      <c r="G41" s="4">
        <v>9669</v>
      </c>
      <c r="H41" s="4">
        <v>1847</v>
      </c>
      <c r="I41" s="4">
        <v>5256</v>
      </c>
      <c r="J41" s="4">
        <v>4098</v>
      </c>
      <c r="K41" s="4">
        <v>0</v>
      </c>
      <c r="L41" s="4">
        <v>0</v>
      </c>
      <c r="M41" s="4">
        <v>0</v>
      </c>
      <c r="N41" s="4">
        <v>0</v>
      </c>
    </row>
    <row r="42" spans="1:14" ht="15.75" x14ac:dyDescent="0.25">
      <c r="A42" s="3" t="s">
        <v>19</v>
      </c>
      <c r="B42" s="7" t="s">
        <v>224</v>
      </c>
      <c r="C42" s="3" t="s">
        <v>259</v>
      </c>
      <c r="D42" s="4">
        <v>5820</v>
      </c>
      <c r="E42" s="4">
        <v>6201</v>
      </c>
      <c r="F42" s="4">
        <v>4667</v>
      </c>
      <c r="G42" s="4">
        <v>151</v>
      </c>
      <c r="H42" s="4">
        <v>9822</v>
      </c>
      <c r="I42" s="4">
        <v>3269</v>
      </c>
      <c r="J42" s="4">
        <v>7528</v>
      </c>
      <c r="K42" s="4">
        <v>0</v>
      </c>
      <c r="L42" s="4">
        <v>0</v>
      </c>
      <c r="M42" s="4">
        <v>0</v>
      </c>
      <c r="N42" s="4">
        <v>0</v>
      </c>
    </row>
    <row r="43" spans="1:14" ht="15.75" x14ac:dyDescent="0.25">
      <c r="A43" s="3" t="s">
        <v>73</v>
      </c>
      <c r="B43" s="3" t="s">
        <v>163</v>
      </c>
      <c r="C43" s="3" t="s">
        <v>262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359</v>
      </c>
      <c r="L43" s="4">
        <v>701</v>
      </c>
      <c r="M43" s="4">
        <v>653</v>
      </c>
      <c r="N43" s="4">
        <v>368</v>
      </c>
    </row>
    <row r="44" spans="1:14" ht="15.75" x14ac:dyDescent="0.25">
      <c r="A44" s="3" t="s">
        <v>20</v>
      </c>
      <c r="B44" s="3" t="s">
        <v>157</v>
      </c>
      <c r="C44" s="3" t="s">
        <v>261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361</v>
      </c>
      <c r="L44" s="4">
        <v>867</v>
      </c>
      <c r="M44" s="4">
        <v>979</v>
      </c>
      <c r="N44" s="4">
        <v>308</v>
      </c>
    </row>
    <row r="45" spans="1:14" ht="15.75" x14ac:dyDescent="0.25">
      <c r="A45" s="3" t="s">
        <v>20</v>
      </c>
      <c r="B45" s="7" t="s">
        <v>194</v>
      </c>
      <c r="C45" s="3" t="s">
        <v>261</v>
      </c>
      <c r="D45" s="4">
        <v>9065</v>
      </c>
      <c r="E45" s="4">
        <v>8454</v>
      </c>
      <c r="F45" s="4">
        <v>5043</v>
      </c>
      <c r="G45" s="4">
        <v>9936</v>
      </c>
      <c r="H45" s="4">
        <v>7918</v>
      </c>
      <c r="I45" s="4">
        <v>4580</v>
      </c>
      <c r="J45" s="4">
        <v>181</v>
      </c>
      <c r="K45" s="4">
        <v>0</v>
      </c>
      <c r="L45" s="4">
        <v>0</v>
      </c>
      <c r="M45" s="4">
        <v>0</v>
      </c>
      <c r="N45" s="4">
        <v>0</v>
      </c>
    </row>
    <row r="46" spans="1:14" ht="15.75" x14ac:dyDescent="0.25">
      <c r="A46" s="3" t="s">
        <v>98</v>
      </c>
      <c r="B46" s="3" t="s">
        <v>124</v>
      </c>
      <c r="C46" s="3" t="s">
        <v>263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732</v>
      </c>
      <c r="L46" s="4">
        <v>344</v>
      </c>
      <c r="M46" s="4">
        <v>499</v>
      </c>
      <c r="N46" s="4">
        <v>984</v>
      </c>
    </row>
    <row r="47" spans="1:14" ht="15.75" x14ac:dyDescent="0.25">
      <c r="A47" s="3" t="s">
        <v>21</v>
      </c>
      <c r="B47" s="7" t="s">
        <v>222</v>
      </c>
      <c r="C47" s="3" t="s">
        <v>259</v>
      </c>
      <c r="D47" s="4">
        <v>3449</v>
      </c>
      <c r="E47" s="4">
        <v>7446</v>
      </c>
      <c r="F47" s="4">
        <v>4529</v>
      </c>
      <c r="G47" s="4">
        <v>185</v>
      </c>
      <c r="H47" s="4">
        <v>2234</v>
      </c>
      <c r="I47" s="4">
        <v>1123</v>
      </c>
      <c r="J47" s="4">
        <v>9831</v>
      </c>
      <c r="K47" s="4">
        <v>0</v>
      </c>
      <c r="L47" s="4">
        <v>0</v>
      </c>
      <c r="M47" s="4">
        <v>0</v>
      </c>
      <c r="N47" s="4">
        <v>0</v>
      </c>
    </row>
    <row r="48" spans="1:14" ht="15.75" x14ac:dyDescent="0.25">
      <c r="A48" s="3" t="s">
        <v>97</v>
      </c>
      <c r="B48" s="3" t="s">
        <v>142</v>
      </c>
      <c r="C48" s="3" t="s">
        <v>263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468</v>
      </c>
      <c r="L48" s="4">
        <v>904</v>
      </c>
      <c r="M48" s="4">
        <v>235</v>
      </c>
      <c r="N48" s="4">
        <v>386</v>
      </c>
    </row>
    <row r="49" spans="1:14" ht="15.75" x14ac:dyDescent="0.25">
      <c r="A49" s="3" t="s">
        <v>63</v>
      </c>
      <c r="B49" s="3" t="s">
        <v>146</v>
      </c>
      <c r="C49" s="3" t="s">
        <v>263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640</v>
      </c>
      <c r="L49" s="4">
        <v>720</v>
      </c>
      <c r="M49" s="4">
        <v>929</v>
      </c>
      <c r="N49" s="4">
        <v>332</v>
      </c>
    </row>
    <row r="50" spans="1:14" ht="15.75" x14ac:dyDescent="0.25">
      <c r="A50" s="3" t="s">
        <v>22</v>
      </c>
      <c r="B50" s="7" t="s">
        <v>206</v>
      </c>
      <c r="C50" s="3" t="s">
        <v>263</v>
      </c>
      <c r="D50" s="4">
        <v>8092</v>
      </c>
      <c r="E50" s="4">
        <v>7460</v>
      </c>
      <c r="F50" s="4">
        <v>2660</v>
      </c>
      <c r="G50" s="4">
        <v>8494</v>
      </c>
      <c r="H50" s="4">
        <v>2559</v>
      </c>
      <c r="I50" s="4">
        <v>9753</v>
      </c>
      <c r="J50" s="4">
        <v>1811</v>
      </c>
      <c r="K50" s="4">
        <v>0</v>
      </c>
      <c r="L50" s="4">
        <v>0</v>
      </c>
      <c r="M50" s="4">
        <v>0</v>
      </c>
      <c r="N50" s="4">
        <v>0</v>
      </c>
    </row>
    <row r="51" spans="1:14" ht="15.75" x14ac:dyDescent="0.25">
      <c r="A51" s="3" t="s">
        <v>54</v>
      </c>
      <c r="B51" s="7" t="s">
        <v>186</v>
      </c>
      <c r="C51" s="3" t="s">
        <v>262</v>
      </c>
      <c r="D51" s="4">
        <v>5604</v>
      </c>
      <c r="E51" s="4">
        <v>2028</v>
      </c>
      <c r="F51" s="4">
        <v>9496</v>
      </c>
      <c r="G51" s="4">
        <v>9666</v>
      </c>
      <c r="H51" s="4">
        <v>5602</v>
      </c>
      <c r="I51" s="4">
        <v>6030</v>
      </c>
      <c r="J51" s="4">
        <v>685</v>
      </c>
      <c r="K51" s="4">
        <v>0</v>
      </c>
      <c r="L51" s="4">
        <v>0</v>
      </c>
      <c r="M51" s="4">
        <v>0</v>
      </c>
      <c r="N51" s="4">
        <v>0</v>
      </c>
    </row>
    <row r="52" spans="1:14" ht="15.75" x14ac:dyDescent="0.25">
      <c r="A52" s="3" t="s">
        <v>23</v>
      </c>
      <c r="B52" s="7" t="s">
        <v>181</v>
      </c>
      <c r="C52" s="3" t="s">
        <v>262</v>
      </c>
      <c r="D52" s="4">
        <v>6499</v>
      </c>
      <c r="E52" s="4">
        <v>5637</v>
      </c>
      <c r="F52" s="4">
        <v>8917</v>
      </c>
      <c r="G52" s="4">
        <v>9127</v>
      </c>
      <c r="H52" s="4">
        <v>6022</v>
      </c>
      <c r="I52" s="4">
        <v>2688</v>
      </c>
      <c r="J52" s="4">
        <v>8369</v>
      </c>
      <c r="K52" s="4">
        <v>0</v>
      </c>
      <c r="L52" s="4">
        <v>0</v>
      </c>
      <c r="M52" s="4">
        <v>0</v>
      </c>
      <c r="N52" s="4">
        <v>0</v>
      </c>
    </row>
    <row r="53" spans="1:14" ht="15.75" x14ac:dyDescent="0.25">
      <c r="A53" s="3" t="s">
        <v>100</v>
      </c>
      <c r="B53" s="3" t="s">
        <v>134</v>
      </c>
      <c r="C53" s="3" t="s">
        <v>260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952</v>
      </c>
      <c r="L53" s="4">
        <v>922</v>
      </c>
      <c r="M53" s="4">
        <v>839</v>
      </c>
      <c r="N53" s="4">
        <v>392</v>
      </c>
    </row>
    <row r="54" spans="1:14" ht="15.75" x14ac:dyDescent="0.25">
      <c r="A54" s="3" t="s">
        <v>10</v>
      </c>
      <c r="B54" s="7" t="s">
        <v>219</v>
      </c>
      <c r="C54" s="3" t="s">
        <v>259</v>
      </c>
      <c r="D54" s="4">
        <v>1751</v>
      </c>
      <c r="E54" s="4">
        <v>6039</v>
      </c>
      <c r="F54" s="4">
        <v>9713</v>
      </c>
      <c r="G54" s="4">
        <v>1091</v>
      </c>
      <c r="H54" s="4">
        <v>672</v>
      </c>
      <c r="I54" s="4">
        <v>108</v>
      </c>
      <c r="J54" s="4">
        <v>2261</v>
      </c>
      <c r="K54" s="4">
        <v>0</v>
      </c>
      <c r="L54" s="4">
        <v>0</v>
      </c>
      <c r="M54" s="4">
        <v>0</v>
      </c>
      <c r="N54" s="4">
        <v>0</v>
      </c>
    </row>
    <row r="55" spans="1:14" ht="15.75" x14ac:dyDescent="0.25">
      <c r="A55" s="3" t="s">
        <v>10</v>
      </c>
      <c r="B55" s="3" t="s">
        <v>153</v>
      </c>
      <c r="C55" s="3" t="s">
        <v>262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766</v>
      </c>
      <c r="L55" s="4">
        <v>496</v>
      </c>
      <c r="M55" s="4">
        <v>902</v>
      </c>
      <c r="N55" s="4">
        <v>263</v>
      </c>
    </row>
    <row r="56" spans="1:14" ht="15.75" x14ac:dyDescent="0.25">
      <c r="A56" s="3" t="s">
        <v>24</v>
      </c>
      <c r="B56" s="7" t="s">
        <v>175</v>
      </c>
      <c r="C56" s="3" t="s">
        <v>260</v>
      </c>
      <c r="D56" s="4">
        <v>6839</v>
      </c>
      <c r="E56" s="4">
        <v>3590</v>
      </c>
      <c r="F56" s="4">
        <v>487</v>
      </c>
      <c r="G56" s="4">
        <v>1225</v>
      </c>
      <c r="H56" s="4">
        <v>3506</v>
      </c>
      <c r="I56" s="4">
        <v>5988</v>
      </c>
      <c r="J56" s="4">
        <v>3501</v>
      </c>
      <c r="K56" s="4">
        <v>0</v>
      </c>
      <c r="L56" s="4">
        <v>0</v>
      </c>
      <c r="M56" s="4">
        <v>0</v>
      </c>
      <c r="N56" s="4">
        <v>0</v>
      </c>
    </row>
    <row r="57" spans="1:14" ht="15.75" x14ac:dyDescent="0.25">
      <c r="A57" s="3" t="s">
        <v>25</v>
      </c>
      <c r="B57" s="7" t="s">
        <v>176</v>
      </c>
      <c r="C57" s="3" t="s">
        <v>264</v>
      </c>
      <c r="D57" s="4">
        <v>9759</v>
      </c>
      <c r="E57" s="4">
        <v>643</v>
      </c>
      <c r="F57" s="4">
        <v>7329</v>
      </c>
      <c r="G57" s="4">
        <v>7007</v>
      </c>
      <c r="H57" s="4">
        <v>2403</v>
      </c>
      <c r="I57" s="4">
        <v>4728</v>
      </c>
      <c r="J57" s="4">
        <v>1281</v>
      </c>
      <c r="K57" s="4">
        <v>0</v>
      </c>
      <c r="L57" s="4">
        <v>0</v>
      </c>
      <c r="M57" s="4">
        <v>0</v>
      </c>
      <c r="N57" s="4">
        <v>0</v>
      </c>
    </row>
    <row r="58" spans="1:14" ht="15.75" x14ac:dyDescent="0.25">
      <c r="A58" s="3" t="s">
        <v>55</v>
      </c>
      <c r="B58" s="7" t="s">
        <v>213</v>
      </c>
      <c r="C58" s="3" t="s">
        <v>263</v>
      </c>
      <c r="D58" s="4">
        <v>942</v>
      </c>
      <c r="E58" s="4">
        <v>3626</v>
      </c>
      <c r="F58" s="4">
        <v>8002</v>
      </c>
      <c r="G58" s="4">
        <v>3959</v>
      </c>
      <c r="H58" s="4">
        <v>1115</v>
      </c>
      <c r="I58" s="4">
        <v>3627</v>
      </c>
      <c r="J58" s="4">
        <v>5651</v>
      </c>
      <c r="K58" s="4">
        <v>0</v>
      </c>
      <c r="L58" s="4">
        <v>0</v>
      </c>
      <c r="M58" s="4">
        <v>0</v>
      </c>
      <c r="N58" s="4">
        <v>0</v>
      </c>
    </row>
    <row r="59" spans="1:14" ht="15.75" x14ac:dyDescent="0.25">
      <c r="A59" s="3" t="s">
        <v>26</v>
      </c>
      <c r="B59" s="7" t="s">
        <v>192</v>
      </c>
      <c r="C59" s="3" t="s">
        <v>263</v>
      </c>
      <c r="D59" s="4">
        <v>6304</v>
      </c>
      <c r="E59" s="4">
        <v>2313</v>
      </c>
      <c r="F59" s="4">
        <v>2377</v>
      </c>
      <c r="G59" s="4">
        <v>1576</v>
      </c>
      <c r="H59" s="4">
        <v>3146</v>
      </c>
      <c r="I59" s="4">
        <v>1759</v>
      </c>
      <c r="J59" s="4">
        <v>3540</v>
      </c>
      <c r="K59" s="4">
        <v>0</v>
      </c>
      <c r="L59" s="4">
        <v>0</v>
      </c>
      <c r="M59" s="4">
        <v>0</v>
      </c>
      <c r="N59" s="4">
        <v>0</v>
      </c>
    </row>
    <row r="60" spans="1:14" ht="15.75" x14ac:dyDescent="0.25">
      <c r="A60" s="3" t="s">
        <v>27</v>
      </c>
      <c r="B60" s="7" t="s">
        <v>208</v>
      </c>
      <c r="C60" s="3" t="s">
        <v>260</v>
      </c>
      <c r="D60" s="4">
        <v>1841</v>
      </c>
      <c r="E60" s="4">
        <v>458</v>
      </c>
      <c r="F60" s="4">
        <v>2820</v>
      </c>
      <c r="G60" s="4">
        <v>4306</v>
      </c>
      <c r="H60" s="4">
        <v>3359</v>
      </c>
      <c r="I60" s="4">
        <v>973</v>
      </c>
      <c r="J60" s="4">
        <v>8845</v>
      </c>
      <c r="K60" s="4">
        <v>0</v>
      </c>
      <c r="L60" s="4">
        <v>0</v>
      </c>
      <c r="M60" s="4">
        <v>0</v>
      </c>
      <c r="N60" s="4">
        <v>0</v>
      </c>
    </row>
    <row r="61" spans="1:14" ht="15.75" x14ac:dyDescent="0.25">
      <c r="A61" s="3" t="s">
        <v>91</v>
      </c>
      <c r="B61" s="3" t="s">
        <v>129</v>
      </c>
      <c r="C61" s="3" t="s">
        <v>262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583</v>
      </c>
      <c r="L61" s="4">
        <v>224</v>
      </c>
      <c r="M61" s="4">
        <v>337</v>
      </c>
      <c r="N61" s="4">
        <v>314</v>
      </c>
    </row>
    <row r="62" spans="1:14" ht="15.75" x14ac:dyDescent="0.25">
      <c r="A62" s="3" t="s">
        <v>75</v>
      </c>
      <c r="B62" s="3" t="s">
        <v>120</v>
      </c>
      <c r="C62" s="3" t="s">
        <v>263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191</v>
      </c>
      <c r="L62" s="4">
        <v>878</v>
      </c>
      <c r="M62" s="4">
        <v>945</v>
      </c>
      <c r="N62" s="4">
        <v>546</v>
      </c>
    </row>
    <row r="63" spans="1:14" ht="15.75" x14ac:dyDescent="0.25">
      <c r="A63" s="3" t="s">
        <v>74</v>
      </c>
      <c r="B63" s="3" t="s">
        <v>151</v>
      </c>
      <c r="C63" s="3" t="s">
        <v>259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830</v>
      </c>
      <c r="L63" s="4">
        <v>660</v>
      </c>
      <c r="M63" s="4">
        <v>949</v>
      </c>
      <c r="N63" s="4">
        <v>782</v>
      </c>
    </row>
    <row r="64" spans="1:14" ht="15.75" x14ac:dyDescent="0.25">
      <c r="A64" s="3" t="s">
        <v>64</v>
      </c>
      <c r="B64" s="3" t="s">
        <v>138</v>
      </c>
      <c r="C64" s="3" t="s">
        <v>260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362</v>
      </c>
      <c r="L64" s="4">
        <v>386</v>
      </c>
      <c r="M64" s="4">
        <v>424</v>
      </c>
      <c r="N64" s="4">
        <v>128</v>
      </c>
    </row>
    <row r="65" spans="1:14" ht="15.75" x14ac:dyDescent="0.25">
      <c r="A65" s="3" t="s">
        <v>85</v>
      </c>
      <c r="B65" s="3" t="s">
        <v>160</v>
      </c>
      <c r="C65" s="3" t="s">
        <v>259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451</v>
      </c>
      <c r="L65" s="4">
        <v>152</v>
      </c>
      <c r="M65" s="4">
        <v>840</v>
      </c>
      <c r="N65" s="4">
        <v>682</v>
      </c>
    </row>
    <row r="66" spans="1:14" ht="15.75" x14ac:dyDescent="0.25">
      <c r="A66" s="3" t="s">
        <v>30</v>
      </c>
      <c r="B66" s="7" t="s">
        <v>187</v>
      </c>
      <c r="C66" s="3" t="s">
        <v>264</v>
      </c>
      <c r="D66" s="4">
        <v>8501</v>
      </c>
      <c r="E66" s="4">
        <v>8888</v>
      </c>
      <c r="F66" s="4">
        <v>3023</v>
      </c>
      <c r="G66" s="4">
        <v>4576</v>
      </c>
      <c r="H66" s="4">
        <v>2638</v>
      </c>
      <c r="I66" s="4">
        <v>2436</v>
      </c>
      <c r="J66" s="4">
        <v>2891</v>
      </c>
      <c r="K66" s="4">
        <v>0</v>
      </c>
      <c r="L66" s="4">
        <v>0</v>
      </c>
      <c r="M66" s="4">
        <v>0</v>
      </c>
      <c r="N66" s="4">
        <v>0</v>
      </c>
    </row>
    <row r="67" spans="1:14" ht="15.75" x14ac:dyDescent="0.25">
      <c r="A67" s="3" t="s">
        <v>31</v>
      </c>
      <c r="B67" s="7" t="s">
        <v>198</v>
      </c>
      <c r="C67" s="3" t="s">
        <v>262</v>
      </c>
      <c r="D67" s="4">
        <v>6642</v>
      </c>
      <c r="E67" s="4">
        <v>527</v>
      </c>
      <c r="F67" s="4">
        <v>1028</v>
      </c>
      <c r="G67" s="4">
        <v>9900</v>
      </c>
      <c r="H67" s="4">
        <v>6069</v>
      </c>
      <c r="I67" s="4">
        <v>1756</v>
      </c>
      <c r="J67" s="4">
        <v>7115</v>
      </c>
      <c r="K67" s="4">
        <v>0</v>
      </c>
      <c r="L67" s="4">
        <v>0</v>
      </c>
      <c r="M67" s="4">
        <v>0</v>
      </c>
      <c r="N67" s="4">
        <v>0</v>
      </c>
    </row>
    <row r="68" spans="1:14" ht="15.75" x14ac:dyDescent="0.25">
      <c r="A68" s="3" t="s">
        <v>89</v>
      </c>
      <c r="B68" s="3" t="s">
        <v>133</v>
      </c>
      <c r="C68" s="3" t="s">
        <v>261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637</v>
      </c>
      <c r="L68" s="4">
        <v>326</v>
      </c>
      <c r="M68" s="4">
        <v>519</v>
      </c>
      <c r="N68" s="4">
        <v>623</v>
      </c>
    </row>
    <row r="69" spans="1:14" ht="15.75" x14ac:dyDescent="0.25">
      <c r="A69" s="3" t="s">
        <v>11</v>
      </c>
      <c r="B69" s="3" t="s">
        <v>147</v>
      </c>
      <c r="C69" s="3" t="s">
        <v>262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614</v>
      </c>
      <c r="L69" s="4">
        <v>850</v>
      </c>
      <c r="M69" s="4">
        <v>906</v>
      </c>
      <c r="N69" s="4">
        <v>358</v>
      </c>
    </row>
    <row r="70" spans="1:14" ht="15.75" x14ac:dyDescent="0.25">
      <c r="A70" s="3" t="s">
        <v>11</v>
      </c>
      <c r="B70" s="7" t="s">
        <v>216</v>
      </c>
      <c r="C70" s="3" t="s">
        <v>263</v>
      </c>
      <c r="D70" s="4">
        <v>5252</v>
      </c>
      <c r="E70" s="4">
        <v>1176</v>
      </c>
      <c r="F70" s="4">
        <v>7121</v>
      </c>
      <c r="G70" s="4">
        <v>6393</v>
      </c>
      <c r="H70" s="4">
        <v>4929</v>
      </c>
      <c r="I70" s="4">
        <v>576</v>
      </c>
      <c r="J70" s="4">
        <v>7382</v>
      </c>
      <c r="K70" s="4">
        <v>0</v>
      </c>
      <c r="L70" s="4">
        <v>0</v>
      </c>
      <c r="M70" s="4">
        <v>0</v>
      </c>
      <c r="N70" s="4">
        <v>0</v>
      </c>
    </row>
    <row r="71" spans="1:14" ht="15.75" x14ac:dyDescent="0.25">
      <c r="A71" s="3" t="s">
        <v>57</v>
      </c>
      <c r="B71" s="7" t="s">
        <v>180</v>
      </c>
      <c r="C71" s="3" t="s">
        <v>263</v>
      </c>
      <c r="D71" s="4">
        <v>704</v>
      </c>
      <c r="E71" s="4">
        <v>3753</v>
      </c>
      <c r="F71" s="4">
        <v>7665</v>
      </c>
      <c r="G71" s="4">
        <v>9854</v>
      </c>
      <c r="H71" s="4">
        <v>4754</v>
      </c>
      <c r="I71" s="4">
        <v>4496</v>
      </c>
      <c r="J71" s="4">
        <v>5282</v>
      </c>
      <c r="K71" s="4">
        <v>0</v>
      </c>
      <c r="L71" s="4">
        <v>0</v>
      </c>
      <c r="M71" s="4">
        <v>0</v>
      </c>
      <c r="N71" s="4">
        <v>0</v>
      </c>
    </row>
    <row r="72" spans="1:14" ht="15.75" x14ac:dyDescent="0.25">
      <c r="A72" s="3" t="s">
        <v>102</v>
      </c>
      <c r="B72" s="3" t="s">
        <v>152</v>
      </c>
      <c r="C72" s="3" t="s">
        <v>263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161</v>
      </c>
      <c r="L72" s="4">
        <v>529</v>
      </c>
      <c r="M72" s="4">
        <v>213</v>
      </c>
      <c r="N72" s="4">
        <v>389</v>
      </c>
    </row>
    <row r="73" spans="1:14" ht="15.75" x14ac:dyDescent="0.25">
      <c r="A73" s="3" t="s">
        <v>76</v>
      </c>
      <c r="B73" s="3" t="s">
        <v>123</v>
      </c>
      <c r="C73" s="3" t="s">
        <v>263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288</v>
      </c>
      <c r="L73" s="4">
        <v>677</v>
      </c>
      <c r="M73" s="4">
        <v>486</v>
      </c>
      <c r="N73" s="4">
        <v>685</v>
      </c>
    </row>
    <row r="74" spans="1:14" ht="15.75" x14ac:dyDescent="0.25">
      <c r="A74" s="3" t="s">
        <v>71</v>
      </c>
      <c r="B74" s="3" t="s">
        <v>130</v>
      </c>
      <c r="C74" s="3" t="s">
        <v>264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794</v>
      </c>
      <c r="L74" s="4">
        <v>966</v>
      </c>
      <c r="M74" s="4">
        <v>513</v>
      </c>
      <c r="N74" s="4">
        <v>605</v>
      </c>
    </row>
    <row r="75" spans="1:14" ht="15.75" x14ac:dyDescent="0.25">
      <c r="A75" s="3" t="s">
        <v>92</v>
      </c>
      <c r="B75" s="3" t="s">
        <v>164</v>
      </c>
      <c r="C75" s="3" t="s">
        <v>259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599</v>
      </c>
      <c r="L75" s="4">
        <v>488</v>
      </c>
      <c r="M75" s="4">
        <v>558</v>
      </c>
      <c r="N75" s="4">
        <v>840</v>
      </c>
    </row>
    <row r="76" spans="1:14" ht="15.75" x14ac:dyDescent="0.25">
      <c r="A76" s="3" t="s">
        <v>28</v>
      </c>
      <c r="B76" s="3" t="s">
        <v>150</v>
      </c>
      <c r="C76" s="3" t="s">
        <v>260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441</v>
      </c>
      <c r="L76" s="4">
        <v>101</v>
      </c>
      <c r="M76" s="4">
        <v>481</v>
      </c>
      <c r="N76" s="4">
        <v>373</v>
      </c>
    </row>
    <row r="77" spans="1:14" ht="15.75" x14ac:dyDescent="0.25">
      <c r="A77" s="3" t="s">
        <v>28</v>
      </c>
      <c r="B77" s="7" t="s">
        <v>202</v>
      </c>
      <c r="C77" s="3" t="s">
        <v>262</v>
      </c>
      <c r="D77" s="4">
        <v>4904</v>
      </c>
      <c r="E77" s="4">
        <v>3808</v>
      </c>
      <c r="F77" s="4">
        <v>4393</v>
      </c>
      <c r="G77" s="4">
        <v>2251</v>
      </c>
      <c r="H77" s="4">
        <v>4313</v>
      </c>
      <c r="I77" s="4">
        <v>2410</v>
      </c>
      <c r="J77" s="4">
        <v>4872</v>
      </c>
      <c r="K77" s="4">
        <v>0</v>
      </c>
      <c r="L77" s="4">
        <v>0</v>
      </c>
      <c r="M77" s="4">
        <v>0</v>
      </c>
      <c r="N77" s="4">
        <v>0</v>
      </c>
    </row>
    <row r="78" spans="1:14" ht="15.75" x14ac:dyDescent="0.25">
      <c r="A78" s="3" t="s">
        <v>32</v>
      </c>
      <c r="B78" s="7" t="s">
        <v>211</v>
      </c>
      <c r="C78" s="3" t="s">
        <v>260</v>
      </c>
      <c r="D78" s="4">
        <v>2061</v>
      </c>
      <c r="E78" s="4">
        <v>1840</v>
      </c>
      <c r="F78" s="4">
        <v>8563</v>
      </c>
      <c r="G78" s="4">
        <v>7832</v>
      </c>
      <c r="H78" s="4">
        <v>2535</v>
      </c>
      <c r="I78" s="4">
        <v>152</v>
      </c>
      <c r="J78" s="4">
        <v>803</v>
      </c>
      <c r="K78" s="4">
        <v>0</v>
      </c>
      <c r="L78" s="4">
        <v>0</v>
      </c>
      <c r="M78" s="4">
        <v>0</v>
      </c>
      <c r="N78" s="4">
        <v>0</v>
      </c>
    </row>
    <row r="79" spans="1:14" ht="15.75" x14ac:dyDescent="0.25">
      <c r="A79" s="3" t="s">
        <v>78</v>
      </c>
      <c r="B79" s="3" t="s">
        <v>121</v>
      </c>
      <c r="C79" s="3" t="s">
        <v>262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183</v>
      </c>
      <c r="L79" s="4">
        <v>264</v>
      </c>
      <c r="M79" s="4">
        <v>229</v>
      </c>
      <c r="N79" s="4">
        <v>297</v>
      </c>
    </row>
    <row r="80" spans="1:14" ht="15.75" x14ac:dyDescent="0.25">
      <c r="A80" s="3" t="s">
        <v>77</v>
      </c>
      <c r="B80" s="3" t="s">
        <v>131</v>
      </c>
      <c r="C80" s="3" t="s">
        <v>261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116</v>
      </c>
      <c r="L80" s="4">
        <v>937</v>
      </c>
      <c r="M80" s="4">
        <v>112</v>
      </c>
      <c r="N80" s="4">
        <v>525</v>
      </c>
    </row>
    <row r="81" spans="1:14" ht="15.75" x14ac:dyDescent="0.25">
      <c r="A81" s="3" t="s">
        <v>79</v>
      </c>
      <c r="B81" s="3" t="s">
        <v>143</v>
      </c>
      <c r="C81" s="3" t="s">
        <v>262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174</v>
      </c>
      <c r="L81" s="4">
        <v>668</v>
      </c>
      <c r="M81" s="4">
        <v>918</v>
      </c>
      <c r="N81" s="4">
        <v>619</v>
      </c>
    </row>
    <row r="82" spans="1:14" ht="15.75" x14ac:dyDescent="0.25">
      <c r="A82" s="3" t="s">
        <v>88</v>
      </c>
      <c r="B82" s="3" t="s">
        <v>158</v>
      </c>
      <c r="C82" s="3" t="s">
        <v>259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618</v>
      </c>
      <c r="L82" s="4">
        <v>978</v>
      </c>
      <c r="M82" s="4">
        <v>730</v>
      </c>
      <c r="N82" s="4">
        <v>280</v>
      </c>
    </row>
    <row r="83" spans="1:14" ht="15.75" x14ac:dyDescent="0.25">
      <c r="A83" s="3" t="s">
        <v>80</v>
      </c>
      <c r="B83" s="3" t="s">
        <v>139</v>
      </c>
      <c r="C83" s="3" t="s">
        <v>264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110</v>
      </c>
      <c r="L83" s="4">
        <v>613</v>
      </c>
      <c r="M83" s="4">
        <v>807</v>
      </c>
      <c r="N83" s="4">
        <v>849</v>
      </c>
    </row>
    <row r="84" spans="1:14" ht="15.75" x14ac:dyDescent="0.25">
      <c r="A84" s="3" t="s">
        <v>33</v>
      </c>
      <c r="B84" s="7" t="s">
        <v>226</v>
      </c>
      <c r="C84" s="3" t="s">
        <v>263</v>
      </c>
      <c r="D84" s="4">
        <v>2067</v>
      </c>
      <c r="E84" s="4">
        <v>9088</v>
      </c>
      <c r="F84" s="4">
        <v>8036</v>
      </c>
      <c r="G84" s="4">
        <v>1768</v>
      </c>
      <c r="H84" s="4">
        <v>4221</v>
      </c>
      <c r="I84" s="4">
        <v>9213</v>
      </c>
      <c r="J84" s="4">
        <v>3843</v>
      </c>
      <c r="K84" s="4">
        <v>0</v>
      </c>
      <c r="L84" s="4">
        <v>0</v>
      </c>
      <c r="M84" s="4">
        <v>0</v>
      </c>
      <c r="N84" s="4">
        <v>0</v>
      </c>
    </row>
    <row r="85" spans="1:14" ht="15.75" x14ac:dyDescent="0.25">
      <c r="A85" s="3" t="s">
        <v>53</v>
      </c>
      <c r="B85" s="7" t="s">
        <v>188</v>
      </c>
      <c r="C85" s="3" t="s">
        <v>262</v>
      </c>
      <c r="D85" s="4">
        <v>4039</v>
      </c>
      <c r="E85" s="4">
        <v>8468</v>
      </c>
      <c r="F85" s="4">
        <v>4259</v>
      </c>
      <c r="G85" s="4">
        <v>5762</v>
      </c>
      <c r="H85" s="4">
        <v>6762</v>
      </c>
      <c r="I85" s="4">
        <v>8289</v>
      </c>
      <c r="J85" s="4">
        <v>3917</v>
      </c>
      <c r="K85" s="4">
        <v>0</v>
      </c>
      <c r="L85" s="4">
        <v>0</v>
      </c>
      <c r="M85" s="4">
        <v>0</v>
      </c>
      <c r="N85" s="4">
        <v>0</v>
      </c>
    </row>
    <row r="86" spans="1:14" ht="15.75" x14ac:dyDescent="0.25">
      <c r="A86" s="3" t="s">
        <v>34</v>
      </c>
      <c r="B86" s="7" t="s">
        <v>209</v>
      </c>
      <c r="C86" s="3" t="s">
        <v>264</v>
      </c>
      <c r="D86" s="4">
        <v>7072</v>
      </c>
      <c r="E86" s="4">
        <v>1319</v>
      </c>
      <c r="F86" s="4">
        <v>7916</v>
      </c>
      <c r="G86" s="4">
        <v>320</v>
      </c>
      <c r="H86" s="4">
        <v>8281</v>
      </c>
      <c r="I86" s="4">
        <v>2047</v>
      </c>
      <c r="J86" s="4">
        <v>1806</v>
      </c>
      <c r="K86" s="4">
        <v>0</v>
      </c>
      <c r="L86" s="4">
        <v>0</v>
      </c>
      <c r="M86" s="4">
        <v>0</v>
      </c>
      <c r="N86" s="4">
        <v>0</v>
      </c>
    </row>
    <row r="87" spans="1:14" ht="15.75" x14ac:dyDescent="0.25">
      <c r="A87" s="3" t="s">
        <v>35</v>
      </c>
      <c r="B87" s="7" t="s">
        <v>220</v>
      </c>
      <c r="C87" s="3" t="s">
        <v>259</v>
      </c>
      <c r="D87" s="4">
        <v>1730</v>
      </c>
      <c r="E87" s="4">
        <v>5950</v>
      </c>
      <c r="F87" s="4">
        <v>4079</v>
      </c>
      <c r="G87" s="4">
        <v>9020</v>
      </c>
      <c r="H87" s="4">
        <v>2631</v>
      </c>
      <c r="I87" s="4">
        <v>8866</v>
      </c>
      <c r="J87" s="4">
        <v>2051</v>
      </c>
      <c r="K87" s="4">
        <v>0</v>
      </c>
      <c r="L87" s="4">
        <v>0</v>
      </c>
      <c r="M87" s="4">
        <v>0</v>
      </c>
      <c r="N87" s="4">
        <v>0</v>
      </c>
    </row>
    <row r="88" spans="1:14" ht="15.75" x14ac:dyDescent="0.25">
      <c r="A88" s="3" t="s">
        <v>36</v>
      </c>
      <c r="B88" s="7" t="s">
        <v>205</v>
      </c>
      <c r="C88" s="3" t="s">
        <v>261</v>
      </c>
      <c r="D88" s="4">
        <v>9486</v>
      </c>
      <c r="E88" s="4">
        <v>7092</v>
      </c>
      <c r="F88" s="4">
        <v>2432</v>
      </c>
      <c r="G88" s="4">
        <v>4332</v>
      </c>
      <c r="H88" s="4">
        <v>4730</v>
      </c>
      <c r="I88" s="4">
        <v>2746</v>
      </c>
      <c r="J88" s="4">
        <v>922</v>
      </c>
      <c r="K88" s="4">
        <v>0</v>
      </c>
      <c r="L88" s="4">
        <v>0</v>
      </c>
      <c r="M88" s="4">
        <v>0</v>
      </c>
      <c r="N88" s="4">
        <v>0</v>
      </c>
    </row>
    <row r="89" spans="1:14" ht="15.75" x14ac:dyDescent="0.25">
      <c r="A89" s="3" t="s">
        <v>81</v>
      </c>
      <c r="B89" s="3" t="s">
        <v>148</v>
      </c>
      <c r="C89" s="3" t="s">
        <v>260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885</v>
      </c>
      <c r="L89" s="4">
        <v>869</v>
      </c>
      <c r="M89" s="4">
        <v>654</v>
      </c>
      <c r="N89" s="4">
        <v>498</v>
      </c>
    </row>
    <row r="90" spans="1:14" ht="15.75" x14ac:dyDescent="0.25">
      <c r="A90" s="3" t="s">
        <v>37</v>
      </c>
      <c r="B90" s="7" t="s">
        <v>189</v>
      </c>
      <c r="C90" s="3" t="s">
        <v>263</v>
      </c>
      <c r="D90" s="4">
        <v>6967</v>
      </c>
      <c r="E90" s="4">
        <v>9390</v>
      </c>
      <c r="F90" s="4">
        <v>4857</v>
      </c>
      <c r="G90" s="4">
        <v>6855</v>
      </c>
      <c r="H90" s="4">
        <v>7227</v>
      </c>
      <c r="I90" s="4">
        <v>8467</v>
      </c>
      <c r="J90" s="4">
        <v>9496</v>
      </c>
      <c r="K90" s="4">
        <v>0</v>
      </c>
      <c r="L90" s="4">
        <v>0</v>
      </c>
      <c r="M90" s="4">
        <v>0</v>
      </c>
      <c r="N90" s="4">
        <v>0</v>
      </c>
    </row>
    <row r="91" spans="1:14" ht="15.75" x14ac:dyDescent="0.25">
      <c r="A91" s="3" t="s">
        <v>39</v>
      </c>
      <c r="B91" s="7" t="s">
        <v>218</v>
      </c>
      <c r="C91" s="3" t="s">
        <v>263</v>
      </c>
      <c r="D91" s="4">
        <v>2030</v>
      </c>
      <c r="E91" s="4">
        <v>1374</v>
      </c>
      <c r="F91" s="4">
        <v>1862</v>
      </c>
      <c r="G91" s="4">
        <v>6334</v>
      </c>
      <c r="H91" s="4">
        <v>5427</v>
      </c>
      <c r="I91" s="4">
        <v>5524</v>
      </c>
      <c r="J91" s="4">
        <v>3454</v>
      </c>
      <c r="K91" s="4">
        <v>0</v>
      </c>
      <c r="L91" s="4">
        <v>0</v>
      </c>
      <c r="M91" s="4">
        <v>0</v>
      </c>
      <c r="N91" s="4">
        <v>0</v>
      </c>
    </row>
    <row r="92" spans="1:14" ht="15.75" x14ac:dyDescent="0.25">
      <c r="A92" s="3" t="s">
        <v>38</v>
      </c>
      <c r="B92" s="7" t="s">
        <v>177</v>
      </c>
      <c r="C92" s="3" t="s">
        <v>261</v>
      </c>
      <c r="D92" s="4">
        <v>1660</v>
      </c>
      <c r="E92" s="4">
        <v>8000</v>
      </c>
      <c r="F92" s="4">
        <v>1018</v>
      </c>
      <c r="G92" s="4">
        <v>8201</v>
      </c>
      <c r="H92" s="4">
        <v>3234</v>
      </c>
      <c r="I92" s="4">
        <v>3634</v>
      </c>
      <c r="J92" s="4">
        <v>8966</v>
      </c>
      <c r="K92" s="4">
        <v>0</v>
      </c>
      <c r="L92" s="4">
        <v>0</v>
      </c>
      <c r="M92" s="4">
        <v>0</v>
      </c>
      <c r="N92" s="4">
        <v>0</v>
      </c>
    </row>
    <row r="93" spans="1:14" ht="15.75" x14ac:dyDescent="0.25">
      <c r="A93" s="3" t="s">
        <v>38</v>
      </c>
      <c r="B93" s="3" t="s">
        <v>169</v>
      </c>
      <c r="C93" s="3" t="s">
        <v>264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736</v>
      </c>
      <c r="L93" s="4">
        <v>346</v>
      </c>
      <c r="M93" s="4">
        <v>562</v>
      </c>
      <c r="N93" s="4">
        <v>496</v>
      </c>
    </row>
    <row r="94" spans="1:14" ht="15.75" x14ac:dyDescent="0.25">
      <c r="A94" s="3" t="s">
        <v>40</v>
      </c>
      <c r="B94" s="7" t="s">
        <v>223</v>
      </c>
      <c r="C94" s="3" t="s">
        <v>264</v>
      </c>
      <c r="D94" s="4">
        <v>9747</v>
      </c>
      <c r="E94" s="4">
        <v>1506</v>
      </c>
      <c r="F94" s="4">
        <v>6946</v>
      </c>
      <c r="G94" s="4">
        <v>5535</v>
      </c>
      <c r="H94" s="4">
        <v>5444</v>
      </c>
      <c r="I94" s="4">
        <v>7426</v>
      </c>
      <c r="J94" s="4">
        <v>9033</v>
      </c>
      <c r="K94" s="4">
        <v>0</v>
      </c>
      <c r="L94" s="4">
        <v>0</v>
      </c>
      <c r="M94" s="4">
        <v>0</v>
      </c>
      <c r="N94" s="4">
        <v>0</v>
      </c>
    </row>
    <row r="95" spans="1:14" ht="15.75" x14ac:dyDescent="0.25">
      <c r="A95" s="3" t="s">
        <v>29</v>
      </c>
      <c r="B95" s="3" t="s">
        <v>140</v>
      </c>
      <c r="C95" s="3" t="s">
        <v>260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566</v>
      </c>
      <c r="L95" s="4">
        <v>742</v>
      </c>
      <c r="M95" s="4">
        <v>600</v>
      </c>
      <c r="N95" s="4">
        <v>681</v>
      </c>
    </row>
    <row r="96" spans="1:14" ht="15.75" x14ac:dyDescent="0.25">
      <c r="A96" s="3" t="s">
        <v>29</v>
      </c>
      <c r="B96" s="7" t="s">
        <v>214</v>
      </c>
      <c r="C96" s="3" t="s">
        <v>264</v>
      </c>
      <c r="D96" s="4">
        <v>8372</v>
      </c>
      <c r="E96" s="4">
        <v>9820</v>
      </c>
      <c r="F96" s="4">
        <v>9319</v>
      </c>
      <c r="G96" s="4">
        <v>8579</v>
      </c>
      <c r="H96" s="4">
        <v>8716</v>
      </c>
      <c r="I96" s="4">
        <v>5608</v>
      </c>
      <c r="J96" s="4">
        <v>9517</v>
      </c>
      <c r="K96" s="4">
        <v>0</v>
      </c>
      <c r="L96" s="4">
        <v>0</v>
      </c>
      <c r="M96" s="4">
        <v>0</v>
      </c>
      <c r="N96" s="4">
        <v>0</v>
      </c>
    </row>
    <row r="97" spans="1:14" ht="15.75" x14ac:dyDescent="0.25">
      <c r="A97" s="3" t="s">
        <v>41</v>
      </c>
      <c r="B97" s="7" t="s">
        <v>179</v>
      </c>
      <c r="C97" s="3" t="s">
        <v>262</v>
      </c>
      <c r="D97" s="4">
        <v>1654</v>
      </c>
      <c r="E97" s="4">
        <v>1489</v>
      </c>
      <c r="F97" s="4">
        <v>5719</v>
      </c>
      <c r="G97" s="4">
        <v>1249</v>
      </c>
      <c r="H97" s="4">
        <v>8915</v>
      </c>
      <c r="I97" s="4">
        <v>8278</v>
      </c>
      <c r="J97" s="4">
        <v>2455</v>
      </c>
      <c r="K97" s="4">
        <v>0</v>
      </c>
      <c r="L97" s="4">
        <v>0</v>
      </c>
      <c r="M97" s="4">
        <v>0</v>
      </c>
      <c r="N97" s="4">
        <v>0</v>
      </c>
    </row>
    <row r="98" spans="1:14" ht="15.75" x14ac:dyDescent="0.25">
      <c r="A98" s="3" t="s">
        <v>42</v>
      </c>
      <c r="B98" s="7" t="s">
        <v>203</v>
      </c>
      <c r="C98" s="3" t="s">
        <v>261</v>
      </c>
      <c r="D98" s="4">
        <v>4067</v>
      </c>
      <c r="E98" s="4">
        <v>322</v>
      </c>
      <c r="F98" s="4">
        <v>8259</v>
      </c>
      <c r="G98" s="4">
        <v>9447</v>
      </c>
      <c r="H98" s="4">
        <v>3183</v>
      </c>
      <c r="I98" s="4">
        <v>7060</v>
      </c>
      <c r="J98" s="4">
        <v>9813</v>
      </c>
      <c r="K98" s="4">
        <v>0</v>
      </c>
      <c r="L98" s="4">
        <v>0</v>
      </c>
      <c r="M98" s="4">
        <v>0</v>
      </c>
      <c r="N98" s="4">
        <v>0</v>
      </c>
    </row>
    <row r="99" spans="1:14" ht="15.75" x14ac:dyDescent="0.25">
      <c r="A99" s="3" t="s">
        <v>45</v>
      </c>
      <c r="B99" s="7" t="s">
        <v>210</v>
      </c>
      <c r="C99" s="3" t="s">
        <v>262</v>
      </c>
      <c r="D99" s="4">
        <v>8224</v>
      </c>
      <c r="E99" s="4">
        <v>9918</v>
      </c>
      <c r="F99" s="4">
        <v>7546</v>
      </c>
      <c r="G99" s="4">
        <v>7149</v>
      </c>
      <c r="H99" s="4">
        <v>7593</v>
      </c>
      <c r="I99" s="4">
        <v>2962</v>
      </c>
      <c r="J99" s="4">
        <v>6184</v>
      </c>
      <c r="K99" s="4">
        <v>0</v>
      </c>
      <c r="L99" s="4">
        <v>0</v>
      </c>
      <c r="M99" s="4">
        <v>0</v>
      </c>
      <c r="N99" s="4">
        <v>0</v>
      </c>
    </row>
    <row r="100" spans="1:14" ht="15.75" x14ac:dyDescent="0.25">
      <c r="A100" s="3" t="s">
        <v>43</v>
      </c>
      <c r="B100" s="7" t="s">
        <v>200</v>
      </c>
      <c r="C100" s="3" t="s">
        <v>261</v>
      </c>
      <c r="D100" s="4">
        <v>6719</v>
      </c>
      <c r="E100" s="4">
        <v>3450</v>
      </c>
      <c r="F100" s="4">
        <v>1506</v>
      </c>
      <c r="G100" s="4">
        <v>3303</v>
      </c>
      <c r="H100" s="4">
        <v>7560</v>
      </c>
      <c r="I100" s="4">
        <v>9128</v>
      </c>
      <c r="J100" s="4">
        <v>1915</v>
      </c>
      <c r="K100" s="4">
        <v>0</v>
      </c>
      <c r="L100" s="4">
        <v>0</v>
      </c>
      <c r="M100" s="4">
        <v>0</v>
      </c>
      <c r="N100" s="4">
        <v>0</v>
      </c>
    </row>
    <row r="101" spans="1:14" ht="15.75" x14ac:dyDescent="0.25">
      <c r="A101" s="3" t="s">
        <v>99</v>
      </c>
      <c r="B101" s="3" t="s">
        <v>165</v>
      </c>
      <c r="C101" s="3" t="s">
        <v>260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131</v>
      </c>
      <c r="L101" s="4">
        <v>625</v>
      </c>
      <c r="M101" s="4">
        <v>259</v>
      </c>
      <c r="N101" s="4">
        <v>687</v>
      </c>
    </row>
    <row r="102" spans="1:14" ht="15.75" x14ac:dyDescent="0.25">
      <c r="A102" s="3" t="s">
        <v>44</v>
      </c>
      <c r="B102" s="7" t="s">
        <v>178</v>
      </c>
      <c r="C102" s="3" t="s">
        <v>260</v>
      </c>
      <c r="D102" s="4">
        <v>5178</v>
      </c>
      <c r="E102" s="4">
        <v>7657</v>
      </c>
      <c r="F102" s="4">
        <v>538</v>
      </c>
      <c r="G102" s="4">
        <v>3022</v>
      </c>
      <c r="H102" s="4">
        <v>3068</v>
      </c>
      <c r="I102" s="4">
        <v>6775</v>
      </c>
      <c r="J102" s="4">
        <v>1169</v>
      </c>
      <c r="K102" s="4">
        <v>0</v>
      </c>
      <c r="L102" s="4">
        <v>0</v>
      </c>
      <c r="M102" s="4">
        <v>0</v>
      </c>
      <c r="N102" s="4">
        <v>0</v>
      </c>
    </row>
    <row r="103" spans="1:14" ht="15.75" x14ac:dyDescent="0.25">
      <c r="A103" s="3" t="s">
        <v>82</v>
      </c>
      <c r="B103" s="3" t="s">
        <v>159</v>
      </c>
      <c r="C103" s="3" t="s">
        <v>261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901</v>
      </c>
      <c r="L103" s="4">
        <v>727</v>
      </c>
      <c r="M103" s="4">
        <v>149</v>
      </c>
      <c r="N103" s="4">
        <v>218</v>
      </c>
    </row>
    <row r="104" spans="1:14" ht="15.75" x14ac:dyDescent="0.25">
      <c r="A104" s="3" t="s">
        <v>46</v>
      </c>
      <c r="B104" s="7" t="s">
        <v>190</v>
      </c>
      <c r="C104" s="3" t="s">
        <v>264</v>
      </c>
      <c r="D104" s="4">
        <v>219</v>
      </c>
      <c r="E104" s="4">
        <v>586</v>
      </c>
      <c r="F104" s="4">
        <v>9304</v>
      </c>
      <c r="G104" s="4">
        <v>5884</v>
      </c>
      <c r="H104" s="4">
        <v>6963</v>
      </c>
      <c r="I104" s="4">
        <v>111</v>
      </c>
      <c r="J104" s="4">
        <v>5708</v>
      </c>
      <c r="K104" s="4">
        <v>0</v>
      </c>
      <c r="L104" s="4">
        <v>0</v>
      </c>
      <c r="M104" s="4">
        <v>0</v>
      </c>
      <c r="N104" s="4">
        <v>0</v>
      </c>
    </row>
    <row r="105" spans="1:14" ht="15.75" x14ac:dyDescent="0.25">
      <c r="A105" s="3" t="s">
        <v>83</v>
      </c>
      <c r="B105" s="3" t="s">
        <v>132</v>
      </c>
      <c r="C105" s="3" t="s">
        <v>259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326</v>
      </c>
      <c r="L105" s="4">
        <v>148</v>
      </c>
      <c r="M105" s="4">
        <v>113</v>
      </c>
      <c r="N105" s="4">
        <v>693</v>
      </c>
    </row>
    <row r="106" spans="1:14" ht="15.75" x14ac:dyDescent="0.25">
      <c r="A106" s="3" t="s">
        <v>47</v>
      </c>
      <c r="B106" s="7" t="s">
        <v>217</v>
      </c>
      <c r="C106" s="3" t="s">
        <v>260</v>
      </c>
      <c r="D106" s="4">
        <v>2884</v>
      </c>
      <c r="E106" s="4">
        <v>5961</v>
      </c>
      <c r="F106" s="4">
        <v>6464</v>
      </c>
      <c r="G106" s="4">
        <v>982</v>
      </c>
      <c r="H106" s="4">
        <v>7410</v>
      </c>
      <c r="I106" s="4">
        <v>5232</v>
      </c>
      <c r="J106" s="4">
        <v>3953</v>
      </c>
      <c r="K106" s="4">
        <v>0</v>
      </c>
      <c r="L106" s="4">
        <v>0</v>
      </c>
      <c r="M106" s="4">
        <v>0</v>
      </c>
      <c r="N106" s="4">
        <v>0</v>
      </c>
    </row>
    <row r="107" spans="1:14" ht="15.75" x14ac:dyDescent="0.25">
      <c r="A107" s="3" t="s">
        <v>49</v>
      </c>
      <c r="B107" s="7" t="s">
        <v>215</v>
      </c>
      <c r="C107" s="3" t="s">
        <v>260</v>
      </c>
      <c r="D107" s="4">
        <v>1066</v>
      </c>
      <c r="E107" s="4">
        <v>5333</v>
      </c>
      <c r="F107" s="4">
        <v>869</v>
      </c>
      <c r="G107" s="4">
        <v>5756</v>
      </c>
      <c r="H107" s="4">
        <v>3714</v>
      </c>
      <c r="I107" s="4">
        <v>2433</v>
      </c>
      <c r="J107" s="4">
        <v>7007</v>
      </c>
      <c r="K107" s="4">
        <v>0</v>
      </c>
      <c r="L107" s="4">
        <v>0</v>
      </c>
      <c r="M107" s="4">
        <v>0</v>
      </c>
      <c r="N107" s="4">
        <v>0</v>
      </c>
    </row>
    <row r="108" spans="1:14" ht="15.75" x14ac:dyDescent="0.25">
      <c r="A108" s="3" t="s">
        <v>84</v>
      </c>
      <c r="B108" s="3" t="s">
        <v>122</v>
      </c>
      <c r="C108" s="3" t="s">
        <v>262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461</v>
      </c>
      <c r="L108" s="4">
        <v>593</v>
      </c>
      <c r="M108" s="4">
        <v>688</v>
      </c>
      <c r="N108" s="4">
        <v>189</v>
      </c>
    </row>
    <row r="109" spans="1:14" ht="15.75" x14ac:dyDescent="0.25">
      <c r="A109" s="3" t="s">
        <v>50</v>
      </c>
      <c r="B109" s="7" t="s">
        <v>201</v>
      </c>
      <c r="C109" s="3" t="s">
        <v>264</v>
      </c>
      <c r="D109" s="4">
        <v>6751</v>
      </c>
      <c r="E109" s="4">
        <v>4665</v>
      </c>
      <c r="F109" s="4">
        <v>3309</v>
      </c>
      <c r="G109" s="4">
        <v>1477</v>
      </c>
      <c r="H109" s="4">
        <v>7669</v>
      </c>
      <c r="I109" s="4">
        <v>8612</v>
      </c>
      <c r="J109" s="4">
        <v>6667</v>
      </c>
      <c r="K109" s="4">
        <v>0</v>
      </c>
      <c r="L109" s="4">
        <v>0</v>
      </c>
      <c r="M109" s="4">
        <v>0</v>
      </c>
      <c r="N109" s="4">
        <v>0</v>
      </c>
    </row>
    <row r="110" spans="1:14" ht="15.75" x14ac:dyDescent="0.25">
      <c r="A110" s="3" t="s">
        <v>87</v>
      </c>
      <c r="B110" s="3" t="s">
        <v>149</v>
      </c>
      <c r="C110" s="3" t="s">
        <v>264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303</v>
      </c>
      <c r="L110" s="4">
        <v>125</v>
      </c>
      <c r="M110" s="4">
        <v>929</v>
      </c>
      <c r="N110" s="4">
        <v>468</v>
      </c>
    </row>
    <row r="111" spans="1:14" ht="15.75" x14ac:dyDescent="0.25">
      <c r="A111" s="3" t="s">
        <v>51</v>
      </c>
      <c r="B111" s="7" t="s">
        <v>191</v>
      </c>
      <c r="C111" s="3" t="s">
        <v>259</v>
      </c>
      <c r="D111" s="4">
        <v>5798</v>
      </c>
      <c r="E111" s="4">
        <v>2765</v>
      </c>
      <c r="F111" s="4">
        <v>3358</v>
      </c>
      <c r="G111" s="4">
        <v>8749</v>
      </c>
      <c r="H111" s="4">
        <v>7554</v>
      </c>
      <c r="I111" s="4">
        <v>8141</v>
      </c>
      <c r="J111" s="4">
        <v>3581</v>
      </c>
      <c r="K111" s="4">
        <v>0</v>
      </c>
      <c r="L111" s="4">
        <v>0</v>
      </c>
      <c r="M111" s="4">
        <v>0</v>
      </c>
      <c r="N111" s="4">
        <v>0</v>
      </c>
    </row>
    <row r="112" spans="1:14" ht="15.75" x14ac:dyDescent="0.25">
      <c r="A112" s="3" t="s">
        <v>52</v>
      </c>
      <c r="B112" s="7" t="s">
        <v>204</v>
      </c>
      <c r="C112" s="3" t="s">
        <v>261</v>
      </c>
      <c r="D112" s="4">
        <v>7918</v>
      </c>
      <c r="E112" s="4">
        <v>920</v>
      </c>
      <c r="F112" s="4">
        <v>809</v>
      </c>
      <c r="G112" s="4">
        <v>5711</v>
      </c>
      <c r="H112" s="4">
        <v>3656</v>
      </c>
      <c r="I112" s="4">
        <v>1109</v>
      </c>
      <c r="J112" s="4">
        <v>1894</v>
      </c>
      <c r="K112" s="4">
        <v>0</v>
      </c>
      <c r="L112" s="4">
        <v>0</v>
      </c>
      <c r="M112" s="4">
        <v>0</v>
      </c>
      <c r="N112" s="4">
        <v>0</v>
      </c>
    </row>
  </sheetData>
  <sortState ref="A2:N113">
    <sortCondition ref="A2:A113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01A84E5011B04BB0B625E2436F89DE" ma:contentTypeVersion="0" ma:contentTypeDescription="Create a new document." ma:contentTypeScope="" ma:versionID="1eea42ec91b44e42d990003664171fc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B1889F-6EB5-4579-B1D1-B0FBD98177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DD0ABCF-2D1B-4498-A1F1-ED05728DFC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325612-B44C-42B2-A252-830DAE5C70FC}">
  <ds:schemaRefs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Empaquetado</vt:lpstr>
      <vt:lpstr>Existencias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portatil</cp:lastModifiedBy>
  <cp:lastPrinted>2010-09-10T02:34:02Z</cp:lastPrinted>
  <dcterms:created xsi:type="dcterms:W3CDTF">2010-08-31T18:15:10Z</dcterms:created>
  <dcterms:modified xsi:type="dcterms:W3CDTF">2014-06-30T11:09:14Z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0x010100E901A84E5011B04BB0B625E2436F89DE</vt:lpwstr>
  </property>
</Properties>
</file>