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rndown Chart" sheetId="1" r:id="rId4"/>
  </sheets>
</workbook>
</file>

<file path=xl/sharedStrings.xml><?xml version="1.0" encoding="utf-8"?>
<sst xmlns="http://schemas.openxmlformats.org/spreadsheetml/2006/main" uniqueCount="26">
  <si>
    <t>57046_59748_60062_60437_64859</t>
  </si>
  <si>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</si>
  <si>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</si>
  <si>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</si>
  <si>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</si>
  <si>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</si>
  <si>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</si>
  <si>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</si>
  <si>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</si>
  <si>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</si>
  <si>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</si>
  <si>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</si>
  <si>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</si>
  <si>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</si>
  <si>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</si>
  <si>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</si>
  <si>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</si>
  <si>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1</t>
  </si>
  <si>
    <t>Analyse project 2</t>
  </si>
  <si>
    <t>2</t>
  </si>
  <si>
    <t>Weekly meeting</t>
  </si>
  <si>
    <t>3</t>
  </si>
  <si>
    <t>Use diagrams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</si>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</sst>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mm/yy"/>
    <numFmt numFmtId="60" formatCode="0.0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20"/>
      <color indexed="9"/>
      <name val="Calibri"/>
    </font>
    <font>
      <b val="1"/>
      <sz val="11"/>
      <color indexed="8"/>
      <name val="Calibri"/>
    </font>
    <font>
      <sz val="10"/>
      <color indexed="8"/>
      <name val="Calibri"/>
    </font>
    <font>
      <sz val="9"/>
      <color indexed="19"/>
      <name val="Calibri"/>
    </font>
    <font>
      <sz val="10"/>
      <color indexed="19"/>
      <name val="Calibri"/>
    </font>
    <font>
      <sz val="14"/>
      <color indexed="19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3" fillId="3" borderId="5" applyNumberFormat="0" applyFont="1" applyFill="1" applyBorder="1" applyAlignment="1" applyProtection="0">
      <alignment horizontal="center" vertical="bottom"/>
    </xf>
    <xf numFmtId="0" fontId="3" fillId="3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center" vertical="bottom"/>
    </xf>
    <xf numFmtId="49" fontId="4" fillId="4" borderId="10" applyNumberFormat="1" applyFont="1" applyFill="1" applyBorder="1" applyAlignment="1" applyProtection="0">
      <alignment horizontal="center" vertical="center"/>
    </xf>
    <xf numFmtId="49" fontId="4" fillId="4" borderId="11" applyNumberFormat="1" applyFont="1" applyFill="1" applyBorder="1" applyAlignment="1" applyProtection="0">
      <alignment horizontal="center" vertical="center"/>
    </xf>
    <xf numFmtId="49" fontId="4" fillId="4" borderId="11" applyNumberFormat="1" applyFont="1" applyFill="1" applyBorder="1" applyAlignment="1" applyProtection="0">
      <alignment horizontal="center" vertical="bottom"/>
    </xf>
    <xf numFmtId="59" fontId="4" fillId="4" borderId="11" applyNumberFormat="1" applyFont="1" applyFill="1" applyBorder="1" applyAlignment="1" applyProtection="0">
      <alignment horizontal="center" vertical="bottom"/>
    </xf>
    <xf numFmtId="59" fontId="4" fillId="4" borderId="12" applyNumberFormat="1" applyFont="1" applyFill="1" applyBorder="1" applyAlignment="1" applyProtection="0">
      <alignment horizontal="center" vertical="bottom"/>
    </xf>
    <xf numFmtId="0" fontId="4" fillId="4" borderId="13" applyNumberFormat="0" applyFont="1" applyFill="1" applyBorder="1" applyAlignment="1" applyProtection="0">
      <alignment horizontal="center" vertical="center"/>
    </xf>
    <xf numFmtId="0" fontId="4" fillId="4" borderId="14" applyNumberFormat="0" applyFont="1" applyFill="1" applyBorder="1" applyAlignment="1" applyProtection="0">
      <alignment horizontal="center" vertical="center"/>
    </xf>
    <xf numFmtId="49" fontId="4" fillId="4" borderId="14" applyNumberFormat="1" applyFont="1" applyFill="1" applyBorder="1" applyAlignment="1" applyProtection="0">
      <alignment horizontal="center" vertical="bottom"/>
    </xf>
    <xf numFmtId="49" fontId="4" fillId="4" borderId="15" applyNumberFormat="1" applyFont="1" applyFill="1" applyBorder="1" applyAlignment="1" applyProtection="0">
      <alignment horizontal="center" vertical="bottom"/>
    </xf>
    <xf numFmtId="49" fontId="0" fillId="5" borderId="16" applyNumberFormat="1" applyFont="1" applyFill="1" applyBorder="1" applyAlignment="1" applyProtection="0">
      <alignment horizontal="center" vertical="center" wrapText="1"/>
    </xf>
    <xf numFmtId="49" fontId="0" fillId="2" borderId="17" applyNumberFormat="1" applyFont="1" applyFill="1" applyBorder="1" applyAlignment="1" applyProtection="0">
      <alignment vertical="bottom"/>
    </xf>
    <xf numFmtId="0" fontId="0" fillId="6" borderId="17" applyNumberFormat="1" applyFont="1" applyFill="1" applyBorder="1" applyAlignment="1" applyProtection="0">
      <alignment horizontal="center" vertical="center"/>
    </xf>
    <xf numFmtId="0" fontId="0" fillId="2" borderId="10" applyNumberFormat="1" applyFont="1" applyFill="1" applyBorder="1" applyAlignment="1" applyProtection="0">
      <alignment horizontal="center" vertical="center"/>
    </xf>
    <xf numFmtId="0" fontId="0" fillId="2" borderId="11" applyNumberFormat="1" applyFont="1" applyFill="1" applyBorder="1" applyAlignment="1" applyProtection="0">
      <alignment horizontal="center" vertical="center"/>
    </xf>
    <xf numFmtId="0" fontId="0" fillId="2" borderId="12" applyNumberFormat="1" applyFont="1" applyFill="1" applyBorder="1" applyAlignment="1" applyProtection="0">
      <alignment horizontal="center" vertical="center"/>
    </xf>
    <xf numFmtId="49" fontId="0" fillId="2" borderId="18" applyNumberFormat="1" applyFont="1" applyFill="1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horizontal="center" vertical="center"/>
    </xf>
    <xf numFmtId="0" fontId="0" fillId="2" borderId="19" applyNumberFormat="1" applyFont="1" applyFill="1" applyBorder="1" applyAlignment="1" applyProtection="0">
      <alignment horizontal="center" vertical="center"/>
    </xf>
    <xf numFmtId="0" fontId="0" fillId="2" borderId="20" applyNumberFormat="1" applyFont="1" applyFill="1" applyBorder="1" applyAlignment="1" applyProtection="0">
      <alignment horizontal="center" vertical="center"/>
    </xf>
    <xf numFmtId="0" fontId="0" fillId="2" borderId="21" applyNumberFormat="1" applyFont="1" applyFill="1" applyBorder="1" applyAlignment="1" applyProtection="0">
      <alignment horizontal="center" vertical="center"/>
    </xf>
    <xf numFmtId="49" fontId="0" fillId="2" borderId="22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horizontal="center" vertical="center"/>
    </xf>
    <xf numFmtId="0" fontId="0" fillId="2" borderId="13" applyNumberFormat="1" applyFont="1" applyFill="1" applyBorder="1" applyAlignment="1" applyProtection="0">
      <alignment horizontal="center" vertical="center"/>
    </xf>
    <xf numFmtId="0" fontId="0" fillId="2" borderId="14" applyNumberFormat="1" applyFont="1" applyFill="1" applyBorder="1" applyAlignment="1" applyProtection="0">
      <alignment horizontal="center" vertical="center"/>
    </xf>
    <xf numFmtId="0" fontId="0" fillId="2" borderId="15" applyNumberFormat="1" applyFont="1" applyFill="1" applyBorder="1" applyAlignment="1" applyProtection="0">
      <alignment horizontal="center" vertical="center"/>
    </xf>
    <xf numFmtId="49" fontId="4" fillId="7" borderId="23" applyNumberFormat="1" applyFont="1" applyFill="1" applyBorder="1" applyAlignment="1" applyProtection="0">
      <alignment horizontal="center" vertical="bottom" wrapText="1"/>
    </xf>
    <xf numFmtId="0" fontId="4" fillId="7" borderId="24" applyNumberFormat="0" applyFont="1" applyFill="1" applyBorder="1" applyAlignment="1" applyProtection="0">
      <alignment horizontal="center" vertical="bottom" wrapText="1"/>
    </xf>
    <xf numFmtId="0" fontId="0" fillId="7" borderId="17" applyNumberFormat="1" applyFont="1" applyFill="1" applyBorder="1" applyAlignment="1" applyProtection="0">
      <alignment horizontal="center" vertical="bottom"/>
    </xf>
    <xf numFmtId="0" fontId="0" fillId="7" borderId="10" applyNumberFormat="1" applyFont="1" applyFill="1" applyBorder="1" applyAlignment="1" applyProtection="0">
      <alignment horizontal="center" vertical="bottom"/>
    </xf>
    <xf numFmtId="0" fontId="0" fillId="7" borderId="11" applyNumberFormat="1" applyFont="1" applyFill="1" applyBorder="1" applyAlignment="1" applyProtection="0">
      <alignment horizontal="center" vertical="bottom"/>
    </xf>
    <xf numFmtId="0" fontId="0" fillId="7" borderId="12" applyNumberFormat="1" applyFont="1" applyFill="1" applyBorder="1" applyAlignment="1" applyProtection="0">
      <alignment horizontal="center" vertical="bottom"/>
    </xf>
    <xf numFmtId="49" fontId="4" fillId="8" borderId="19" applyNumberFormat="1" applyFont="1" applyFill="1" applyBorder="1" applyAlignment="1" applyProtection="0">
      <alignment horizontal="center" vertical="bottom"/>
    </xf>
    <xf numFmtId="0" fontId="4" fillId="8" borderId="21" applyNumberFormat="0" applyFont="1" applyFill="1" applyBorder="1" applyAlignment="1" applyProtection="0">
      <alignment horizontal="center" vertical="bottom"/>
    </xf>
    <xf numFmtId="0" fontId="0" fillId="8" borderId="22" applyNumberFormat="1" applyFont="1" applyFill="1" applyBorder="1" applyAlignment="1" applyProtection="0">
      <alignment horizontal="center" vertical="bottom"/>
    </xf>
    <xf numFmtId="60" fontId="0" fillId="8" borderId="13" applyNumberFormat="1" applyFont="1" applyFill="1" applyBorder="1" applyAlignment="1" applyProtection="0">
      <alignment horizontal="center" vertical="bottom"/>
    </xf>
    <xf numFmtId="60" fontId="0" fillId="8" borderId="14" applyNumberFormat="1" applyFont="1" applyFill="1" applyBorder="1" applyAlignment="1" applyProtection="0">
      <alignment horizontal="center" vertical="bottom"/>
    </xf>
    <xf numFmtId="60" fontId="0" fillId="8" borderId="15" applyNumberFormat="1" applyFont="1" applyFill="1" applyBorder="1" applyAlignment="1" applyProtection="0">
      <alignment horizontal="center" vertical="bottom"/>
    </xf>
    <xf numFmtId="49" fontId="4" fillId="9" borderId="13" applyNumberFormat="1" applyFont="1" applyFill="1" applyBorder="1" applyAlignment="1" applyProtection="0">
      <alignment horizontal="center" vertical="bottom"/>
    </xf>
    <xf numFmtId="0" fontId="4" fillId="9" borderId="15" applyNumberFormat="0" applyFont="1" applyFill="1" applyBorder="1" applyAlignment="1" applyProtection="0">
      <alignment horizontal="center" vertical="bottom"/>
    </xf>
    <xf numFmtId="0" fontId="0" fillId="9" borderId="16" applyNumberFormat="1" applyFont="1" applyFill="1" applyBorder="1" applyAlignment="1" applyProtection="0">
      <alignment horizontal="center" vertical="bottom"/>
    </xf>
    <xf numFmtId="60" fontId="0" fillId="9" borderId="25" applyNumberFormat="1" applyFont="1" applyFill="1" applyBorder="1" applyAlignment="1" applyProtection="0">
      <alignment horizontal="center" vertical="bottom"/>
    </xf>
    <xf numFmtId="60" fontId="0" fillId="9" borderId="26" applyNumberFormat="1" applyFont="1" applyFill="1" applyBorder="1" applyAlignment="1" applyProtection="0">
      <alignment horizontal="center" vertical="bottom"/>
    </xf>
    <xf numFmtId="60" fontId="0" fillId="9" borderId="27" applyNumberFormat="1" applyFont="1" applyFill="1" applyBorder="1" applyAlignment="1" applyProtection="0">
      <alignment horizontal="center"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48135"/>
      <rgbColor rgb="fff7caac"/>
      <rgbColor rgb="fff2f2f2"/>
      <rgbColor rgb="ffd8d8d8"/>
      <rgbColor rgb="fffff2cb"/>
      <rgbColor rgb="ffb4c6e7"/>
      <rgbColor rgb="ffc5deb5"/>
      <rgbColor rgb="ffd9d9d9"/>
      <rgbColor rgb="ff595959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Sprint Burndown Chart</a:t>
            </a:r>
          </a:p>
        </c:rich>
      </c:tx>
      <c:layout>
        <c:manualLayout>
          <c:xMode val="edge"/>
          <c:yMode val="edge"/>
          <c:x val="0.400321"/>
          <c:y val="0"/>
          <c:w val="0.199357"/>
          <c:h val="0.06788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32834"/>
          <c:y val="0.0678806"/>
          <c:w val="0.941717"/>
          <c:h val="0.83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'Burndown Chart'!$B$10:$C$10</c:f>
              <c:strCache>
                <c:ptCount val="1"/>
                <c:pt idx="0">
                  <c:v>Remaining Effort</c:v>
                </c:pt>
              </c:strCache>
            </c:strRef>
          </c:tx>
          <c:spPr>
            <a:solidFill>
              <a:schemeClr val="accent5"/>
            </a:solidFill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Chart'!$D$10:$O$10</c:f>
              <c:numCache>
                <c:ptCount val="12"/>
                <c:pt idx="0">
                  <c:v>26.000000</c:v>
                </c:pt>
                <c:pt idx="1">
                  <c:v>25.000000</c:v>
                </c:pt>
                <c:pt idx="2">
                  <c:v>24.000000</c:v>
                </c:pt>
                <c:pt idx="3">
                  <c:v>23.000000</c:v>
                </c:pt>
                <c:pt idx="4">
                  <c:v>22.000000</c:v>
                </c:pt>
                <c:pt idx="5">
                  <c:v>21.000000</c:v>
                </c:pt>
                <c:pt idx="6">
                  <c:v>21.000000</c:v>
                </c:pt>
                <c:pt idx="7">
                  <c:v>21.000000</c:v>
                </c:pt>
                <c:pt idx="8">
                  <c:v>21.000000</c:v>
                </c:pt>
                <c:pt idx="9">
                  <c:v>21.000000</c:v>
                </c:pt>
                <c:pt idx="10">
                  <c:v>21.000000</c:v>
                </c:pt>
                <c:pt idx="11">
                  <c:v>21.000000</c:v>
                </c:pt>
              </c:numCache>
            </c:numRef>
          </c:val>
        </c:ser>
        <c:ser>
          <c:idx val="1"/>
          <c:order val="1"/>
          <c:tx>
            <c:strRef>
              <c:f>'Burndown Chart'!$B$11:$C$11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00B050"/>
            </a:solidFill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Chart'!$D$11:$O$11</c:f>
              <c:numCache>
                <c:ptCount val="12"/>
                <c:pt idx="0">
                  <c:v>26.000000</c:v>
                </c:pt>
                <c:pt idx="1">
                  <c:v>24.266667</c:v>
                </c:pt>
                <c:pt idx="2">
                  <c:v>22.533333</c:v>
                </c:pt>
                <c:pt idx="3">
                  <c:v>20.800000</c:v>
                </c:pt>
                <c:pt idx="4">
                  <c:v>19.066667</c:v>
                </c:pt>
                <c:pt idx="5">
                  <c:v>17.333333</c:v>
                </c:pt>
                <c:pt idx="6">
                  <c:v>15.600000</c:v>
                </c:pt>
                <c:pt idx="7">
                  <c:v>13.866667</c:v>
                </c:pt>
                <c:pt idx="8">
                  <c:v>12.133333</c:v>
                </c:pt>
                <c:pt idx="9">
                  <c:v>10.400000</c:v>
                </c:pt>
                <c:pt idx="10">
                  <c:v>8.666667</c:v>
                </c:pt>
                <c:pt idx="11">
                  <c:v>6.933333</c:v>
                </c:pt>
              </c:numCache>
            </c:numRef>
          </c:val>
        </c:ser>
        <c:ser>
          <c:idx val="2"/>
          <c:order val="2"/>
          <c:tx>
            <c:strRef>
              <c:f>'Burndown Chart'!$B$9:$C$9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Chart'!$D$9:$O$9</c:f>
              <c:numCache>
                <c:ptCount val="12"/>
                <c:pt idx="0">
                  <c:v>0.000000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</c:ser>
        <c:gapWidth val="15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80684"/>
          <c:y val="0.961925"/>
          <c:w val="0.418881"/>
          <c:h val="0.03807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211974</xdr:colOff>
      <xdr:row>19</xdr:row>
      <xdr:rowOff>117157</xdr:rowOff>
    </xdr:from>
    <xdr:to>
      <xdr:col>8</xdr:col>
      <xdr:colOff>560166</xdr:colOff>
      <xdr:row>45</xdr:row>
      <xdr:rowOff>118934</xdr:rowOff>
    </xdr:to>
    <xdr:graphicFrame>
      <xdr:nvGraphicFramePr>
        <xdr:cNvPr id="2" name="Chart 2"/>
        <xdr:cNvGraphicFramePr/>
      </xdr:nvGraphicFramePr>
      <xdr:xfrm>
        <a:off x="885074" y="3903662"/>
        <a:ext cx="8323793" cy="447598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P47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7.17188" style="1" customWidth="1"/>
    <col min="3" max="3" width="43" style="1" customWidth="1"/>
    <col min="4" max="4" width="14.5" style="1" customWidth="1"/>
    <col min="5" max="12" width="10" style="1" customWidth="1"/>
    <col min="13" max="15" width="10.5" style="1" customWidth="1"/>
    <col min="16" max="16" width="8.85156" style="1" customWidth="1"/>
    <col min="17" max="16384" width="8.85156" style="1" customWidth="1"/>
  </cols>
  <sheetData>
    <row r="1" ht="33.6" customHeight="1">
      <c r="A1" s="2"/>
      <c r="B1" s="3"/>
      <c r="C1" t="s" s="4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</row>
    <row r="2" ht="26.4" customHeight="1">
      <c r="A2" s="5"/>
      <c r="B2" t="s" s="6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9"/>
    </row>
    <row r="3" ht="15" customHeight="1">
      <c r="A3" s="5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2"/>
    </row>
    <row r="4" ht="14.05" customHeight="1">
      <c r="A4" s="5"/>
      <c r="B4" t="s" s="12">
        <v>2</v>
      </c>
      <c r="C4" t="s" s="13">
        <v>3</v>
      </c>
      <c r="D4" t="s" s="14">
        <v>4</v>
      </c>
      <c r="E4" s="15">
        <v>44855</v>
      </c>
      <c r="F4" s="15">
        <f>E4+1</f>
        <v>44856</v>
      </c>
      <c r="G4" s="15">
        <f>F4+1</f>
        <v>44857</v>
      </c>
      <c r="H4" s="15">
        <f>G4+1</f>
        <v>44858</v>
      </c>
      <c r="I4" s="15">
        <f>H4+1</f>
        <v>44859</v>
      </c>
      <c r="J4" s="15">
        <f>I4+1</f>
        <v>44860</v>
      </c>
      <c r="K4" s="15">
        <f>J4+1</f>
        <v>44861</v>
      </c>
      <c r="L4" s="15">
        <f>K4+1</f>
        <v>44862</v>
      </c>
      <c r="M4" s="15">
        <f>L4+1</f>
        <v>44863</v>
      </c>
      <c r="N4" s="15">
        <f>M4+1</f>
        <v>44864</v>
      </c>
      <c r="O4" s="16">
        <f>N4+1</f>
        <v>44865</v>
      </c>
      <c r="P4" s="9"/>
    </row>
    <row r="5" ht="15" customHeight="1">
      <c r="A5" s="5"/>
      <c r="B5" s="17"/>
      <c r="C5" s="18"/>
      <c r="D5" t="s" s="19">
        <v>5</v>
      </c>
      <c r="E5" t="s" s="19">
        <v>6</v>
      </c>
      <c r="F5" t="s" s="19">
        <v>7</v>
      </c>
      <c r="G5" t="s" s="19">
        <v>8</v>
      </c>
      <c r="H5" t="s" s="19">
        <v>9</v>
      </c>
      <c r="I5" t="s" s="19">
        <v>10</v>
      </c>
      <c r="J5" t="s" s="19">
        <v>11</v>
      </c>
      <c r="K5" t="s" s="19">
        <v>12</v>
      </c>
      <c r="L5" t="s" s="19">
        <v>13</v>
      </c>
      <c r="M5" t="s" s="19">
        <v>14</v>
      </c>
      <c r="N5" t="s" s="19">
        <v>15</v>
      </c>
      <c r="O5" t="s" s="20">
        <v>16</v>
      </c>
      <c r="P5" s="9"/>
    </row>
    <row r="6" ht="14.05" customHeight="1">
      <c r="A6" s="5"/>
      <c r="B6" t="s" s="21">
        <v>17</v>
      </c>
      <c r="C6" t="s" s="22">
        <v>18</v>
      </c>
      <c r="D6" s="23">
        <v>5</v>
      </c>
      <c r="E6" s="24">
        <v>1</v>
      </c>
      <c r="F6" s="25">
        <v>1</v>
      </c>
      <c r="G6" s="25">
        <v>1</v>
      </c>
      <c r="H6" s="25">
        <v>1</v>
      </c>
      <c r="I6" s="25">
        <v>1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6">
        <v>0</v>
      </c>
      <c r="P6" s="9"/>
    </row>
    <row r="7" ht="15" customHeight="1">
      <c r="A7" s="5"/>
      <c r="B7" t="s" s="21">
        <v>19</v>
      </c>
      <c r="C7" t="s" s="27">
        <v>20</v>
      </c>
      <c r="D7" s="28">
        <v>1</v>
      </c>
      <c r="E7" s="29">
        <v>0</v>
      </c>
      <c r="F7" s="30">
        <v>0</v>
      </c>
      <c r="G7" s="30">
        <v>0.5</v>
      </c>
      <c r="H7" s="30">
        <v>0</v>
      </c>
      <c r="I7" s="30">
        <v>0</v>
      </c>
      <c r="J7" s="30">
        <v>0</v>
      </c>
      <c r="K7" s="30">
        <v>0.5</v>
      </c>
      <c r="L7" s="30">
        <v>0</v>
      </c>
      <c r="M7" s="30">
        <v>0</v>
      </c>
      <c r="N7" s="30">
        <v>0</v>
      </c>
      <c r="O7" s="31">
        <v>0</v>
      </c>
      <c r="P7" s="9"/>
    </row>
    <row r="8" ht="14.05" customHeight="1">
      <c r="A8" s="5"/>
      <c r="B8" t="s" s="21">
        <v>21</v>
      </c>
      <c r="C8" t="s" s="32">
        <v>22</v>
      </c>
      <c r="D8" s="33">
        <v>20</v>
      </c>
      <c r="E8" s="34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6">
        <v>0</v>
      </c>
      <c r="P8" s="9"/>
    </row>
    <row r="9" ht="13.55" customHeight="1">
      <c r="A9" s="5"/>
      <c r="B9" t="s" s="37">
        <v>23</v>
      </c>
      <c r="C9" s="38"/>
      <c r="D9" s="39">
        <v>0</v>
      </c>
      <c r="E9" s="40">
        <f>SUM(E6)</f>
        <v>1</v>
      </c>
      <c r="F9" s="41">
        <f>SUM(F6)</f>
        <v>1</v>
      </c>
      <c r="G9" s="41">
        <f>SUM(G6)</f>
        <v>1</v>
      </c>
      <c r="H9" s="41">
        <f>SUM(H6)</f>
        <v>1</v>
      </c>
      <c r="I9" s="41">
        <f>SUM(I6)</f>
        <v>1</v>
      </c>
      <c r="J9" s="41">
        <f>SUM(J6)</f>
        <v>0</v>
      </c>
      <c r="K9" s="41">
        <v>0</v>
      </c>
      <c r="L9" s="41">
        <v>0</v>
      </c>
      <c r="M9" s="41">
        <v>0</v>
      </c>
      <c r="N9" s="41">
        <v>0</v>
      </c>
      <c r="O9" s="42">
        <f>SUM(O6)</f>
        <v>0</v>
      </c>
      <c r="P9" s="9"/>
    </row>
    <row r="10" ht="15" customHeight="1">
      <c r="A10" s="5"/>
      <c r="B10" t="s" s="43">
        <v>24</v>
      </c>
      <c r="C10" s="44"/>
      <c r="D10" s="45">
        <f>SUM(D6:D8)</f>
        <v>26</v>
      </c>
      <c r="E10" s="46">
        <f>D10-SUM(E6)</f>
        <v>25</v>
      </c>
      <c r="F10" s="47">
        <f>E10-SUM(F6)</f>
        <v>24</v>
      </c>
      <c r="G10" s="47">
        <f>F10-SUM(G6)</f>
        <v>23</v>
      </c>
      <c r="H10" s="47">
        <f>G10-SUM(H6)</f>
        <v>22</v>
      </c>
      <c r="I10" s="47">
        <f>H10-SUM(I6)</f>
        <v>21</v>
      </c>
      <c r="J10" s="47">
        <f>I10-SUM(J6)</f>
        <v>21</v>
      </c>
      <c r="K10" s="47">
        <f>J10-SUM(K6)</f>
        <v>21</v>
      </c>
      <c r="L10" s="47">
        <f>K10-SUM(L6)</f>
        <v>21</v>
      </c>
      <c r="M10" s="47">
        <f>L10-SUM(M6)</f>
        <v>21</v>
      </c>
      <c r="N10" s="47">
        <f>M10-SUM(N6)</f>
        <v>21</v>
      </c>
      <c r="O10" s="48">
        <f>N10-SUM(O6)</f>
        <v>21</v>
      </c>
      <c r="P10" s="9"/>
    </row>
    <row r="11" ht="14.05" customHeight="1">
      <c r="A11" s="5"/>
      <c r="B11" t="s" s="49">
        <v>25</v>
      </c>
      <c r="C11" s="50"/>
      <c r="D11" s="51">
        <f>D10</f>
        <v>26</v>
      </c>
      <c r="E11" s="52">
        <f>$D$11-($D$11/15*1)</f>
        <v>24.2666666666667</v>
      </c>
      <c r="F11" s="53">
        <f>$D$11-($D$11/15*2)</f>
        <v>22.5333333333333</v>
      </c>
      <c r="G11" s="53">
        <f>$D$11-($D$11/15*3)</f>
        <v>20.8</v>
      </c>
      <c r="H11" s="53">
        <f>$D$11-($D$11/15*4)</f>
        <v>19.0666666666667</v>
      </c>
      <c r="I11" s="53">
        <f>$D$11-($D$11/15*5)</f>
        <v>17.3333333333333</v>
      </c>
      <c r="J11" s="53">
        <f>$D$11-($D$11/15*6)</f>
        <v>15.6</v>
      </c>
      <c r="K11" s="53">
        <f>$D$11-($D$11/15*7)</f>
        <v>13.8666666666667</v>
      </c>
      <c r="L11" s="53">
        <f>$D$11-($D$11/15*8)</f>
        <v>12.1333333333333</v>
      </c>
      <c r="M11" s="53">
        <f>$D$11-($D$11/15*9)</f>
        <v>10.4</v>
      </c>
      <c r="N11" s="53">
        <f>$D$11-($D$11/15*10)</f>
        <v>8.66666666666667</v>
      </c>
      <c r="O11" s="54">
        <f>$D$11-($D$11/15*11)</f>
        <v>6.93333333333333</v>
      </c>
      <c r="P11" s="9"/>
    </row>
    <row r="12" ht="13.55" customHeight="1">
      <c r="A12" s="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2"/>
    </row>
    <row r="13" ht="13.5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3.5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3.5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13.5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3.5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ht="13.5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ht="13.5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ht="13.5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ht="13.5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ht="13.5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ht="13.5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ht="13.5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ht="13.5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ht="13.5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ht="13.5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ht="13.5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ht="13.5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ht="13.5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ht="13.5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ht="13.5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ht="13.5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ht="13.5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ht="13.5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ht="13.5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ht="13.5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ht="13.5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ht="13.5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ht="13.5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ht="13.5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ht="13.5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ht="13.5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ht="13.5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ht="13.5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ht="13.5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ht="13.55" customHeight="1">
      <c r="A47" s="56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8"/>
    </row>
  </sheetData>
  <mergeCells count="7">
    <mergeCell ref="C4:C5"/>
    <mergeCell ref="B4:B5"/>
    <mergeCell ref="B2:O2"/>
    <mergeCell ref="B3:O3"/>
    <mergeCell ref="B10:C10"/>
    <mergeCell ref="B11:C11"/>
    <mergeCell ref="B9:C9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