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Universidade\22_23\ES\TP2\"/>
    </mc:Choice>
  </mc:AlternateContent>
  <xr:revisionPtr revIDLastSave="0" documentId="13_ncr:1_{FE30EB5E-53AA-428A-A2EE-C94C73CCC499}" xr6:coauthVersionLast="47" xr6:coauthVersionMax="47" xr10:uidLastSave="{00000000-0000-0000-0000-000000000000}"/>
  <bookViews>
    <workbookView xWindow="4440" yWindow="1800" windowWidth="22245" windowHeight="1231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1" i="1"/>
  <c r="D12" i="1" s="1"/>
  <c r="N12" i="1" l="1"/>
  <c r="O12" i="1"/>
  <c r="L12" i="1"/>
  <c r="E12" i="1"/>
  <c r="G12" i="1"/>
  <c r="M12" i="1"/>
  <c r="F12" i="1"/>
  <c r="I12" i="1"/>
  <c r="H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J12" i="1"/>
  <c r="K12" i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<sst xmlns="http://schemas.openxmlformats.org/spreadsheetml/2006/main" count="24" uniqueCount="24">
  <si>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</si>
  <si>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</si>
  <si>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</si>
  <si>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</si>
  <si>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</si>
  <si>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</si>
  <si>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</si>
  <si>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</si>
  <si>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</si>
  <si>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</si>
  <si>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</si>
  <si>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</si>
  <si>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</si>
  <si>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</si>
  <si>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</si>
  <si>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</si>
  <si>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</si>
  <si>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</si>
  <si>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</si>
  <si>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57046_59748_60062_60437_64859</t>
  </si>
  <si>
    <t>Implement - Close daily information system</t>
  </si>
  <si>
    <t>Implement - Show daily information system</t>
  </si>
  <si>
    <t>Implement -  Add constraint to task</t>
  </si>
  <si>
    <t>Implement - Add constraint date to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</si>
</sst>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0" xfId="0" applyFill="1" applyBorder="1"/>
    <xf numFmtId="164" fontId="2" fillId="8" borderId="21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4" borderId="25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20" xfId="0" applyBorder="1"/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2024"/>
        <c:axId val="189162416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Chart'!$D$12:$O$12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53.2</c:v>
                </c:pt>
                <c:pt idx="2">
                  <c:v>49.4</c:v>
                </c:pt>
                <c:pt idx="3">
                  <c:v>45.6</c:v>
                </c:pt>
                <c:pt idx="4">
                  <c:v>41.8</c:v>
                </c:pt>
                <c:pt idx="5">
                  <c:v>38</c:v>
                </c:pt>
                <c:pt idx="6">
                  <c:v>34.200000000000003</c:v>
                </c:pt>
                <c:pt idx="7">
                  <c:v>30.400000000000002</c:v>
                </c:pt>
                <c:pt idx="8">
                  <c:v>26.6</c:v>
                </c:pt>
                <c:pt idx="9">
                  <c:v>22.800000000000004</c:v>
                </c:pt>
                <c:pt idx="10">
                  <c:v>19</c:v>
                </c:pt>
                <c:pt idx="11">
                  <c:v>15.200000000000003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2024"/>
        <c:axId val="189162416"/>
      </c:lineChart>
      <c:catAx>
        <c:axId val="1891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416"/>
        <c:crosses val="autoZero"/>
        <c:auto val="1"/>
        <c:lblAlgn val="ctr"/>
        <c:lblOffset val="100"/>
        <c:noMultiLvlLbl val="0"/>
      </c:catAx>
      <c:valAx>
        <c:axId val="189162416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14566</xdr:colOff>
      <xdr:row>13</xdr:row>
      <xdr:rowOff>10084</xdr:rowOff>
    </xdr:from>
    <xdr:to>
      <xdr:col>9</xdr:col>
      <xdr:colOff>1682</xdr:colOff>
      <xdr:row>40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topLeftCell="A2" zoomScale="85" zoomScaleNormal="85" workbookViewId="0">
      <selection activeCell="K8" sqref="K8"/>
    </sheetView>
  </sheetViews>
  <sheetFormatPr defaultRowHeight="15" x14ac:dyDescent="0.25"/>
  <cols>
    <col min="2" max="2" width="7.140625" bestFit="1" customWidth="1"/>
    <col min="3" max="3" width="43" customWidth="1"/>
    <col min="4" max="4" width="14.42578125" bestFit="1" customWidth="1"/>
    <col min="5" max="15" width="10" bestFit="1" customWidth="1"/>
  </cols>
  <sheetData>
    <row r="1" spans="2:15" ht="33.6" customHeight="1" thickBot="1" x14ac:dyDescent="0.3">
      <c r="C1" s="23" t="s">
        <v>19</v>
      </c>
    </row>
    <row r="2" spans="2:15" ht="27" thickBot="1" x14ac:dyDescent="0.45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15" ht="15.75" thickBot="1" x14ac:dyDescent="0.3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B4" s="43" t="s">
        <v>1</v>
      </c>
      <c r="C4" s="41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25">
        <v>44895</v>
      </c>
      <c r="O4" s="32">
        <v>44896</v>
      </c>
    </row>
    <row r="5" spans="2:15" ht="15.75" thickBot="1" x14ac:dyDescent="0.3">
      <c r="B5" s="44"/>
      <c r="C5" s="42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6" t="s">
        <v>14</v>
      </c>
      <c r="O5" s="33" t="s">
        <v>15</v>
      </c>
    </row>
    <row r="6" spans="2:15" x14ac:dyDescent="0.25">
      <c r="B6" s="19">
        <v>1</v>
      </c>
      <c r="C6" s="39" t="s">
        <v>22</v>
      </c>
      <c r="D6" s="21">
        <v>7</v>
      </c>
      <c r="E6" s="6"/>
      <c r="F6" s="7"/>
      <c r="G6" s="7"/>
      <c r="H6" s="7"/>
      <c r="I6" s="7"/>
      <c r="J6" s="7"/>
      <c r="K6" s="7"/>
      <c r="L6" s="7"/>
      <c r="M6" s="7">
        <v>4</v>
      </c>
      <c r="N6" s="27">
        <v>3</v>
      </c>
      <c r="O6" s="34"/>
    </row>
    <row r="7" spans="2:15" x14ac:dyDescent="0.25">
      <c r="B7" s="20">
        <v>2</v>
      </c>
      <c r="C7" s="39" t="s">
        <v>23</v>
      </c>
      <c r="D7" s="38">
        <v>10</v>
      </c>
      <c r="E7" s="8"/>
      <c r="F7" s="40"/>
      <c r="G7" s="9"/>
      <c r="H7" s="9"/>
      <c r="I7" s="9"/>
      <c r="J7" s="9">
        <v>3</v>
      </c>
      <c r="K7" s="9">
        <v>3</v>
      </c>
      <c r="L7" s="9">
        <v>4</v>
      </c>
      <c r="M7" s="9"/>
      <c r="N7" s="28"/>
      <c r="O7" s="35"/>
    </row>
    <row r="8" spans="2:15" x14ac:dyDescent="0.25">
      <c r="B8" s="20">
        <v>3</v>
      </c>
      <c r="C8" t="s">
        <v>21</v>
      </c>
      <c r="D8" s="22">
        <v>20</v>
      </c>
      <c r="E8" s="10"/>
      <c r="F8" s="9"/>
      <c r="G8" s="9"/>
      <c r="H8" s="9"/>
      <c r="I8" s="9"/>
      <c r="J8" s="9"/>
      <c r="K8" s="9"/>
      <c r="L8" s="9"/>
      <c r="M8" s="9"/>
      <c r="N8" s="28"/>
      <c r="O8" s="35"/>
    </row>
    <row r="9" spans="2:15" ht="15.75" thickBot="1" x14ac:dyDescent="0.3">
      <c r="B9" s="20">
        <v>4</v>
      </c>
      <c r="C9" s="24" t="s">
        <v>20</v>
      </c>
      <c r="D9" s="22">
        <v>20</v>
      </c>
      <c r="E9" s="11"/>
      <c r="F9" s="9"/>
      <c r="G9" s="9"/>
      <c r="H9" s="9"/>
      <c r="I9" s="9"/>
      <c r="J9" s="9"/>
      <c r="K9" s="9"/>
      <c r="L9" s="9"/>
      <c r="M9" s="9"/>
      <c r="N9" s="28"/>
      <c r="O9" s="35"/>
    </row>
    <row r="10" spans="2:15" x14ac:dyDescent="0.25">
      <c r="B10" s="54" t="s">
        <v>17</v>
      </c>
      <c r="C10" s="55"/>
      <c r="D10" s="2">
        <v>0</v>
      </c>
      <c r="E10" s="13">
        <f t="shared" ref="E10:O10" si="0">SUM(E6:E9)</f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3</v>
      </c>
      <c r="K10" s="13">
        <f t="shared" si="0"/>
        <v>3</v>
      </c>
      <c r="L10" s="13">
        <f t="shared" si="0"/>
        <v>4</v>
      </c>
      <c r="M10" s="13">
        <f t="shared" si="0"/>
        <v>4</v>
      </c>
      <c r="N10" s="29">
        <f t="shared" si="0"/>
        <v>3</v>
      </c>
      <c r="O10" s="2">
        <f t="shared" si="0"/>
        <v>0</v>
      </c>
    </row>
    <row r="11" spans="2:15" x14ac:dyDescent="0.25">
      <c r="B11" s="45" t="s">
        <v>16</v>
      </c>
      <c r="C11" s="46"/>
      <c r="D11" s="15">
        <f>SUM(D6:D10)</f>
        <v>57</v>
      </c>
      <c r="E11" s="16">
        <f t="shared" ref="E11:O11" si="1">D11-SUM(E6:E9)</f>
        <v>57</v>
      </c>
      <c r="F11" s="14">
        <f t="shared" si="1"/>
        <v>57</v>
      </c>
      <c r="G11" s="14">
        <f t="shared" si="1"/>
        <v>57</v>
      </c>
      <c r="H11" s="14">
        <f t="shared" si="1"/>
        <v>57</v>
      </c>
      <c r="I11" s="14">
        <f t="shared" si="1"/>
        <v>57</v>
      </c>
      <c r="J11" s="12">
        <f t="shared" si="1"/>
        <v>54</v>
      </c>
      <c r="K11" s="12">
        <f t="shared" si="1"/>
        <v>51</v>
      </c>
      <c r="L11" s="12">
        <f t="shared" si="1"/>
        <v>47</v>
      </c>
      <c r="M11" s="12">
        <f t="shared" si="1"/>
        <v>43</v>
      </c>
      <c r="N11" s="30">
        <f t="shared" si="1"/>
        <v>40</v>
      </c>
      <c r="O11" s="36">
        <f t="shared" si="1"/>
        <v>40</v>
      </c>
    </row>
    <row r="12" spans="2:15" ht="15.75" thickBot="1" x14ac:dyDescent="0.3">
      <c r="B12" s="47" t="s">
        <v>18</v>
      </c>
      <c r="C12" s="48"/>
      <c r="D12" s="17">
        <f>D11</f>
        <v>57</v>
      </c>
      <c r="E12" s="18">
        <f>$D$12-($D$12/15*1)</f>
        <v>53.2</v>
      </c>
      <c r="F12" s="1">
        <f>$D$12-($D$12/15*2)</f>
        <v>49.4</v>
      </c>
      <c r="G12" s="1">
        <f>$D$12-($D$12/15*3)</f>
        <v>45.6</v>
      </c>
      <c r="H12" s="1">
        <f>$D$12-($D$12/15*4)</f>
        <v>41.8</v>
      </c>
      <c r="I12" s="1">
        <f>$D$12-($D$12/15*5)</f>
        <v>38</v>
      </c>
      <c r="J12" s="1">
        <f>$D$12-($D$12/15*6)</f>
        <v>34.200000000000003</v>
      </c>
      <c r="K12" s="1">
        <f>$D$12-($D$12/15*7)</f>
        <v>30.400000000000002</v>
      </c>
      <c r="L12" s="1">
        <f>$D$12-($D$12/15*8)</f>
        <v>26.6</v>
      </c>
      <c r="M12" s="1">
        <f>$D$12-($D$12/15*9)</f>
        <v>22.800000000000004</v>
      </c>
      <c r="N12" s="31">
        <f>$D$12-($D$12/15*10)</f>
        <v>19</v>
      </c>
      <c r="O12" s="37">
        <f>$D$12-($D$12/15*11)</f>
        <v>15.200000000000003</v>
      </c>
    </row>
  </sheetData>
  <mergeCells count="7">
    <mergeCell ref="C4:C5"/>
    <mergeCell ref="B4:B5"/>
    <mergeCell ref="B11:C11"/>
    <mergeCell ref="B12:C12"/>
    <mergeCell ref="B2:O2"/>
    <mergeCell ref="B3:O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Jaime Russo</cp:lastModifiedBy>
  <dcterms:created xsi:type="dcterms:W3CDTF">2021-11-14T17:33:15Z</dcterms:created>
  <dcterms:modified xsi:type="dcterms:W3CDTF">2022-11-30T20:53:06Z</dcterms:modified>
</cp:coreProperties>
</file>