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ocuments\PhD Boston University 2019-\Chapter_2_Ecotox\Summer_2022_N_Ecotox\N_Ecotox_Chapter_2_ANALYSIS\Astrangia_nutrient_stressors_Rotjan_lab\"/>
    </mc:Choice>
  </mc:AlternateContent>
  <xr:revisionPtr revIDLastSave="0" documentId="13_ncr:1_{82B58F14-3C83-49F4-AB13-F8F9906D6279}" xr6:coauthVersionLast="47" xr6:coauthVersionMax="47" xr10:uidLastSave="{00000000-0000-0000-0000-000000000000}"/>
  <bookViews>
    <workbookView xWindow="-120" yWindow="-120" windowWidth="29040" windowHeight="15720" xr2:uid="{541B9908-AE30-447B-8B3E-2C7A10187012}"/>
  </bookViews>
  <sheets>
    <sheet name="pam_resp_rate_data_water_qual" sheetId="1" r:id="rId1"/>
    <sheet name="resp rates" sheetId="2" r:id="rId2"/>
    <sheet name="bigelow water qual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2" i="1"/>
</calcChain>
</file>

<file path=xl/sharedStrings.xml><?xml version="1.0" encoding="utf-8"?>
<sst xmlns="http://schemas.openxmlformats.org/spreadsheetml/2006/main" count="5363" uniqueCount="865">
  <si>
    <t>06_22_27</t>
  </si>
  <si>
    <t>07_31_27</t>
  </si>
  <si>
    <t>F</t>
  </si>
  <si>
    <t>235F</t>
  </si>
  <si>
    <t>APO</t>
  </si>
  <si>
    <t>A</t>
  </si>
  <si>
    <t>R11</t>
  </si>
  <si>
    <t>W50</t>
  </si>
  <si>
    <t>R11W50</t>
  </si>
  <si>
    <t>3A</t>
  </si>
  <si>
    <t>R11W50_exp3A</t>
  </si>
  <si>
    <t>A_10_20_F_A</t>
  </si>
  <si>
    <t>A_10_20_F</t>
  </si>
  <si>
    <t>A_10</t>
  </si>
  <si>
    <t>Nutrient</t>
  </si>
  <si>
    <t>F_A</t>
  </si>
  <si>
    <t>08_01_22</t>
  </si>
  <si>
    <t>08_02_22</t>
  </si>
  <si>
    <t>AD</t>
  </si>
  <si>
    <t>237AD</t>
  </si>
  <si>
    <t>W51</t>
  </si>
  <si>
    <t>R11W51</t>
  </si>
  <si>
    <t>R11W51_exp3A</t>
  </si>
  <si>
    <t>BM</t>
  </si>
  <si>
    <t>237BM</t>
  </si>
  <si>
    <t>W52</t>
  </si>
  <si>
    <t>R11W52</t>
  </si>
  <si>
    <t>R11W52_exp3A</t>
  </si>
  <si>
    <t>A_10_20_F_S</t>
  </si>
  <si>
    <t>08_03_22</t>
  </si>
  <si>
    <t>B</t>
  </si>
  <si>
    <t>240B</t>
  </si>
  <si>
    <t>SYM</t>
  </si>
  <si>
    <t>W53</t>
  </si>
  <si>
    <t>R11W53</t>
  </si>
  <si>
    <t>R11W53_exp3A</t>
  </si>
  <si>
    <t>S</t>
  </si>
  <si>
    <t>F_S</t>
  </si>
  <si>
    <t>L</t>
  </si>
  <si>
    <t>241L</t>
  </si>
  <si>
    <t>W54</t>
  </si>
  <si>
    <t>R11W54</t>
  </si>
  <si>
    <t>R11W54_exp3A</t>
  </si>
  <si>
    <t>A_10_20_S_A</t>
  </si>
  <si>
    <t>A_10_20_S_S</t>
  </si>
  <si>
    <t>A_10_20_S</t>
  </si>
  <si>
    <t>S_S</t>
  </si>
  <si>
    <t>06_22_38</t>
  </si>
  <si>
    <t>07_31_38</t>
  </si>
  <si>
    <t>E</t>
  </si>
  <si>
    <t>236E</t>
  </si>
  <si>
    <t>R13</t>
  </si>
  <si>
    <t>W62</t>
  </si>
  <si>
    <t>R13W62</t>
  </si>
  <si>
    <t>R13W62_exp3A</t>
  </si>
  <si>
    <t>S_A</t>
  </si>
  <si>
    <t>AM</t>
  </si>
  <si>
    <t>237AM</t>
  </si>
  <si>
    <t>W63</t>
  </si>
  <si>
    <t>R13W63</t>
  </si>
  <si>
    <t>R13W63_exp3A</t>
  </si>
  <si>
    <t>C</t>
  </si>
  <si>
    <t>238C</t>
  </si>
  <si>
    <t>W64</t>
  </si>
  <si>
    <t>R13W64</t>
  </si>
  <si>
    <t>R13W64_exp3A</t>
  </si>
  <si>
    <t>K</t>
  </si>
  <si>
    <t>240K</t>
  </si>
  <si>
    <t>06_22_31</t>
  </si>
  <si>
    <t>07_31_31</t>
  </si>
  <si>
    <t>J</t>
  </si>
  <si>
    <t>235J</t>
  </si>
  <si>
    <t>R17</t>
  </si>
  <si>
    <t>W80</t>
  </si>
  <si>
    <t>R17W80</t>
  </si>
  <si>
    <t>R17W80_exp3A</t>
  </si>
  <si>
    <t>A_10_30_F_A</t>
  </si>
  <si>
    <t>A_10_30_F</t>
  </si>
  <si>
    <t>AI</t>
  </si>
  <si>
    <t>237AI</t>
  </si>
  <si>
    <t>W82</t>
  </si>
  <si>
    <t>R17W82</t>
  </si>
  <si>
    <t>R17W82_exp3A</t>
  </si>
  <si>
    <t>BR</t>
  </si>
  <si>
    <t>237BR</t>
  </si>
  <si>
    <t>W83</t>
  </si>
  <si>
    <t>R17W83</t>
  </si>
  <si>
    <t>R17W83_exp3A</t>
  </si>
  <si>
    <t>A_10_30_F_S</t>
  </si>
  <si>
    <t>G</t>
  </si>
  <si>
    <t>240G</t>
  </si>
  <si>
    <t>W84</t>
  </si>
  <si>
    <t>R17W84</t>
  </si>
  <si>
    <t>R17W84_exp3A</t>
  </si>
  <si>
    <t>Q</t>
  </si>
  <si>
    <t>241Q</t>
  </si>
  <si>
    <t>W85</t>
  </si>
  <si>
    <t>R17W85</t>
  </si>
  <si>
    <t>R17W85_exp3A</t>
  </si>
  <si>
    <t>D</t>
  </si>
  <si>
    <t>243D</t>
  </si>
  <si>
    <t>R21</t>
  </si>
  <si>
    <t>W55</t>
  </si>
  <si>
    <t>R21W55</t>
  </si>
  <si>
    <t>R21W55_exp3A</t>
  </si>
  <si>
    <t>A_10_30_S_A</t>
  </si>
  <si>
    <t>A_10_30_S_S</t>
  </si>
  <si>
    <t>A_10_30_S</t>
  </si>
  <si>
    <t>237D</t>
  </si>
  <si>
    <t>W94</t>
  </si>
  <si>
    <t>R21W94</t>
  </si>
  <si>
    <t>R21W94_exp3A</t>
  </si>
  <si>
    <t>AS</t>
  </si>
  <si>
    <t>237AS</t>
  </si>
  <si>
    <t>W95</t>
  </si>
  <si>
    <t>R21W95</t>
  </si>
  <si>
    <t>R21W95_exp3A</t>
  </si>
  <si>
    <t>O</t>
  </si>
  <si>
    <t>240O</t>
  </si>
  <si>
    <t>W100</t>
  </si>
  <si>
    <t>R21W100</t>
  </si>
  <si>
    <t>R21W100_exp3A</t>
  </si>
  <si>
    <t>06_29_22</t>
  </si>
  <si>
    <t>07_07_22</t>
  </si>
  <si>
    <t>234B</t>
  </si>
  <si>
    <t>G30</t>
  </si>
  <si>
    <t>Y75</t>
  </si>
  <si>
    <t>G30Y75</t>
  </si>
  <si>
    <t>G30Y75_exp3A</t>
  </si>
  <si>
    <t>A_5_20_F_A</t>
  </si>
  <si>
    <t>A_5_20_F</t>
  </si>
  <si>
    <t>A_5</t>
  </si>
  <si>
    <t>AA</t>
  </si>
  <si>
    <t>237AA</t>
  </si>
  <si>
    <t>Y76</t>
  </si>
  <si>
    <t>G30Y76</t>
  </si>
  <si>
    <t>G30Y76_exp3A</t>
  </si>
  <si>
    <t>BK</t>
  </si>
  <si>
    <t>237BK</t>
  </si>
  <si>
    <t>Y77</t>
  </si>
  <si>
    <t>G30Y77</t>
  </si>
  <si>
    <t>G30Y77_exp3A</t>
  </si>
  <si>
    <t>V</t>
  </si>
  <si>
    <t>239V</t>
  </si>
  <si>
    <t>Y78</t>
  </si>
  <si>
    <t>G30Y78</t>
  </si>
  <si>
    <t>G30Y78_exp3A</t>
  </si>
  <si>
    <t>A_5_20_F_S</t>
  </si>
  <si>
    <t>241J</t>
  </si>
  <si>
    <t>Y79</t>
  </si>
  <si>
    <t>G30Y79</t>
  </si>
  <si>
    <t>G30Y79_exp3A</t>
  </si>
  <si>
    <t>06_22_35</t>
  </si>
  <si>
    <t>07_31_35</t>
  </si>
  <si>
    <t>236B</t>
  </si>
  <si>
    <t>G32</t>
  </si>
  <si>
    <t>Y87</t>
  </si>
  <si>
    <t>G32Y87</t>
  </si>
  <si>
    <t>G32Y87_exp3A</t>
  </si>
  <si>
    <t>A_5_20_S_A</t>
  </si>
  <si>
    <t>A_5_20_S</t>
  </si>
  <si>
    <t>AK</t>
  </si>
  <si>
    <t>237AK</t>
  </si>
  <si>
    <t>Y88</t>
  </si>
  <si>
    <t>G32Y88</t>
  </si>
  <si>
    <t>G32Y88_exp3A</t>
  </si>
  <si>
    <t>BT</t>
  </si>
  <si>
    <t>237BT</t>
  </si>
  <si>
    <t>Y90</t>
  </si>
  <si>
    <t>G32Y90</t>
  </si>
  <si>
    <t>G32Y90_exp3A</t>
  </si>
  <si>
    <t>I</t>
  </si>
  <si>
    <t>240I</t>
  </si>
  <si>
    <t>Y92</t>
  </si>
  <si>
    <t>G32Y92</t>
  </si>
  <si>
    <t>G32Y92_exp3A</t>
  </si>
  <si>
    <t>A_5_20_S_S</t>
  </si>
  <si>
    <t>T</t>
  </si>
  <si>
    <t>241T</t>
  </si>
  <si>
    <t>Y93</t>
  </si>
  <si>
    <t>G32Y93</t>
  </si>
  <si>
    <t>G32Y93_exp3A</t>
  </si>
  <si>
    <t>06_22_29</t>
  </si>
  <si>
    <t>07_31_29</t>
  </si>
  <si>
    <t>H</t>
  </si>
  <si>
    <t>235H</t>
  </si>
  <si>
    <t>G35</t>
  </si>
  <si>
    <t>Y12</t>
  </si>
  <si>
    <t>G35Y12</t>
  </si>
  <si>
    <t>G35Y12_exp3A</t>
  </si>
  <si>
    <t>A_5_30_F_A</t>
  </si>
  <si>
    <t>A_5_30_F</t>
  </si>
  <si>
    <t>AG</t>
  </si>
  <si>
    <t>237AG</t>
  </si>
  <si>
    <t>Y14</t>
  </si>
  <si>
    <t>G35Y14</t>
  </si>
  <si>
    <t>G35Y14_exp3A</t>
  </si>
  <si>
    <t>BP</t>
  </si>
  <si>
    <t>237BP</t>
  </si>
  <si>
    <t>Y21</t>
  </si>
  <si>
    <t>G35Y21</t>
  </si>
  <si>
    <t>G35Y21_exp3A</t>
  </si>
  <si>
    <t>240D</t>
  </si>
  <si>
    <t>Y23</t>
  </si>
  <si>
    <t>G35Y23</t>
  </si>
  <si>
    <t>G35Y23_exp3A</t>
  </si>
  <si>
    <t>A_5_30_F_S</t>
  </si>
  <si>
    <t>N</t>
  </si>
  <si>
    <t>241N</t>
  </si>
  <si>
    <t>Y24</t>
  </si>
  <si>
    <t>G35Y24</t>
  </si>
  <si>
    <t>G35Y24_exp3A</t>
  </si>
  <si>
    <t>237B</t>
  </si>
  <si>
    <t>G38</t>
  </si>
  <si>
    <t>Y34</t>
  </si>
  <si>
    <t>G38Y34</t>
  </si>
  <si>
    <t>G38Y34_exp3A</t>
  </si>
  <si>
    <t>A_5_30_S_A</t>
  </si>
  <si>
    <t>A_5_30_S</t>
  </si>
  <si>
    <t>AO</t>
  </si>
  <si>
    <t>237AO</t>
  </si>
  <si>
    <t>Y35</t>
  </si>
  <si>
    <t>G38Y35</t>
  </si>
  <si>
    <t>G38Y35_exp3A</t>
  </si>
  <si>
    <t>238F</t>
  </si>
  <si>
    <t>Y36</t>
  </si>
  <si>
    <t>G38Y36</t>
  </si>
  <si>
    <t>G38Y36_exp3A</t>
  </si>
  <si>
    <t>238J</t>
  </si>
  <si>
    <t>W97</t>
  </si>
  <si>
    <t>R21W97</t>
  </si>
  <si>
    <t>R21W97_exp3A</t>
  </si>
  <si>
    <t>M</t>
  </si>
  <si>
    <t>240M</t>
  </si>
  <si>
    <t>Y37</t>
  </si>
  <si>
    <t>G38Y37</t>
  </si>
  <si>
    <t>G38Y37_exp3A</t>
  </si>
  <si>
    <t>A_5_30_S_S</t>
  </si>
  <si>
    <t>Y</t>
  </si>
  <si>
    <t>241Y</t>
  </si>
  <si>
    <t>Y38</t>
  </si>
  <si>
    <t>G38Y38</t>
  </si>
  <si>
    <t>G38Y38_exp3A</t>
  </si>
  <si>
    <t>234D</t>
  </si>
  <si>
    <t>Y4</t>
  </si>
  <si>
    <t>B30</t>
  </si>
  <si>
    <t>Y4B30</t>
  </si>
  <si>
    <t>Y4B30_exp3A</t>
  </si>
  <si>
    <t>A_7.5_20_F_A</t>
  </si>
  <si>
    <t>A_7.5_20_F</t>
  </si>
  <si>
    <t>A_7.5</t>
  </si>
  <si>
    <t>AB</t>
  </si>
  <si>
    <t>237AB</t>
  </si>
  <si>
    <t>B31</t>
  </si>
  <si>
    <t>Y4B31</t>
  </si>
  <si>
    <t>Y4B31_exp3A</t>
  </si>
  <si>
    <t>BL</t>
  </si>
  <si>
    <t>237BL</t>
  </si>
  <si>
    <t>B32</t>
  </si>
  <si>
    <t>Y4B32</t>
  </si>
  <si>
    <t>Y4B32_exp3A</t>
  </si>
  <si>
    <t>A_7.5_20_F_S</t>
  </si>
  <si>
    <t>240A</t>
  </si>
  <si>
    <t>B33</t>
  </si>
  <si>
    <t>Y4B33</t>
  </si>
  <si>
    <t>Y4B33_exp3A</t>
  </si>
  <si>
    <t>241K</t>
  </si>
  <si>
    <t>B34</t>
  </si>
  <si>
    <t>Y4B34</t>
  </si>
  <si>
    <t>Y4B34_exp3A</t>
  </si>
  <si>
    <t>A_7.5_20_S_A</t>
  </si>
  <si>
    <t>A_7.5_20_S_S</t>
  </si>
  <si>
    <t>A_7.5_20_S</t>
  </si>
  <si>
    <t>06_22_37</t>
  </si>
  <si>
    <t>07_31_37</t>
  </si>
  <si>
    <t>236D</t>
  </si>
  <si>
    <t>Y7</t>
  </si>
  <si>
    <t>B40</t>
  </si>
  <si>
    <t>Y7B40</t>
  </si>
  <si>
    <t>Y7B40_exp3A</t>
  </si>
  <si>
    <t>AL</t>
  </si>
  <si>
    <t>237AL</t>
  </si>
  <si>
    <t>B41</t>
  </si>
  <si>
    <t>Y7B41</t>
  </si>
  <si>
    <t>Y7B41_exp3A</t>
  </si>
  <si>
    <t>238A</t>
  </si>
  <si>
    <t>B42</t>
  </si>
  <si>
    <t>Y7B42</t>
  </si>
  <si>
    <t>Y7B42_exp3A</t>
  </si>
  <si>
    <t>240J</t>
  </si>
  <si>
    <t>B43</t>
  </si>
  <si>
    <t>Y7B43</t>
  </si>
  <si>
    <t>Y7B43_exp3A</t>
  </si>
  <si>
    <t>241V</t>
  </si>
  <si>
    <t>B44</t>
  </si>
  <si>
    <t>Y7B44</t>
  </si>
  <si>
    <t>Y7B44_exp3A</t>
  </si>
  <si>
    <t>06_22_30</t>
  </si>
  <si>
    <t>07_31_30</t>
  </si>
  <si>
    <t>235I</t>
  </si>
  <si>
    <t>Y13</t>
  </si>
  <si>
    <t>B70</t>
  </si>
  <si>
    <t>Y13B70</t>
  </si>
  <si>
    <t>Y13B70_exp3A</t>
  </si>
  <si>
    <t>A_7.5_30_F_A</t>
  </si>
  <si>
    <t>A_7.5_30_F</t>
  </si>
  <si>
    <t>AH</t>
  </si>
  <si>
    <t>237AH</t>
  </si>
  <si>
    <t>B71</t>
  </si>
  <si>
    <t>Y13B71</t>
  </si>
  <si>
    <t>Y13B71_exp3A</t>
  </si>
  <si>
    <t>BQ</t>
  </si>
  <si>
    <t>237BQ</t>
  </si>
  <si>
    <t>B72</t>
  </si>
  <si>
    <t>Y13B72</t>
  </si>
  <si>
    <t>Y13B72_exp3A</t>
  </si>
  <si>
    <t>A_7.5_30_F_S</t>
  </si>
  <si>
    <t>240F</t>
  </si>
  <si>
    <t>B73</t>
  </si>
  <si>
    <t>Y13B73</t>
  </si>
  <si>
    <t>Y13B73_exp3A</t>
  </si>
  <si>
    <t>241AA</t>
  </si>
  <si>
    <t>Y20</t>
  </si>
  <si>
    <t>B100</t>
  </si>
  <si>
    <t>Y20B100</t>
  </si>
  <si>
    <t>Y20B100_exp3A</t>
  </si>
  <si>
    <t>A_7.5_30_S_A</t>
  </si>
  <si>
    <t>A_7.5_30_S_S</t>
  </si>
  <si>
    <t>A_7.5_30_S</t>
  </si>
  <si>
    <t>237C</t>
  </si>
  <si>
    <t>B17</t>
  </si>
  <si>
    <t>Y20B17</t>
  </si>
  <si>
    <t>Y20B17_exp3A</t>
  </si>
  <si>
    <t>AQ</t>
  </si>
  <si>
    <t>237AQ</t>
  </si>
  <si>
    <t>B21</t>
  </si>
  <si>
    <t>Y20B21</t>
  </si>
  <si>
    <t>Y20B21_exp3A</t>
  </si>
  <si>
    <t>241O</t>
  </si>
  <si>
    <t>B74</t>
  </si>
  <si>
    <t>Y13B74</t>
  </si>
  <si>
    <t>Y13B74_exp3A</t>
  </si>
  <si>
    <t>238I</t>
  </si>
  <si>
    <t>B95</t>
  </si>
  <si>
    <t>Y20B95</t>
  </si>
  <si>
    <t>Y20B95_exp3A</t>
  </si>
  <si>
    <t>240N</t>
  </si>
  <si>
    <t>B97</t>
  </si>
  <si>
    <t>Y20B97</t>
  </si>
  <si>
    <t>Y20B97_exp3A</t>
  </si>
  <si>
    <t>241A</t>
  </si>
  <si>
    <t>B22</t>
  </si>
  <si>
    <t>G27</t>
  </si>
  <si>
    <t>B22G27</t>
  </si>
  <si>
    <t>B22G27_exp3A</t>
  </si>
  <si>
    <t>N_0_20_S_S</t>
  </si>
  <si>
    <t>CNTRL_0_20_S_S</t>
  </si>
  <si>
    <t>CNTRL</t>
  </si>
  <si>
    <t>CNTRL_0</t>
  </si>
  <si>
    <t>Control</t>
  </si>
  <si>
    <t>P</t>
  </si>
  <si>
    <t>240P</t>
  </si>
  <si>
    <t>B13</t>
  </si>
  <si>
    <t>G13</t>
  </si>
  <si>
    <t>B13G13</t>
  </si>
  <si>
    <t>B13G13_exp3A</t>
  </si>
  <si>
    <t>N_0_20_F_S</t>
  </si>
  <si>
    <t>CNTRL_0_20_F_S</t>
  </si>
  <si>
    <t>239K</t>
  </si>
  <si>
    <t>G31</t>
  </si>
  <si>
    <t>B22G31</t>
  </si>
  <si>
    <t>B22G31_exp3A</t>
  </si>
  <si>
    <t>BB</t>
  </si>
  <si>
    <t>237BB</t>
  </si>
  <si>
    <t>B22G30</t>
  </si>
  <si>
    <t>B22G30_exp3A</t>
  </si>
  <si>
    <t>N_0_20_S_A</t>
  </si>
  <si>
    <t>CNTRL_0_20_S_A</t>
  </si>
  <si>
    <t>237J</t>
  </si>
  <si>
    <t>B25</t>
  </si>
  <si>
    <t>G44</t>
  </si>
  <si>
    <t>B25G44</t>
  </si>
  <si>
    <t>B25G44_exp3A</t>
  </si>
  <si>
    <t>N_0_30_F_A</t>
  </si>
  <si>
    <t>CNTRL_0_30_F_A</t>
  </si>
  <si>
    <t>237E</t>
  </si>
  <si>
    <t>G3</t>
  </si>
  <si>
    <t>B13G3</t>
  </si>
  <si>
    <t>B13G3_exp3A</t>
  </si>
  <si>
    <t>N_0_20_F_A</t>
  </si>
  <si>
    <t>CNTRL_0_20_F_A</t>
  </si>
  <si>
    <t>BF</t>
  </si>
  <si>
    <t>237BF</t>
  </si>
  <si>
    <t>B26</t>
  </si>
  <si>
    <t>G50</t>
  </si>
  <si>
    <t>B26G50</t>
  </si>
  <si>
    <t>B26G50_exp3A</t>
  </si>
  <si>
    <t>N_0_30_S_A</t>
  </si>
  <si>
    <t>CNTRL_0_30_S_A</t>
  </si>
  <si>
    <t>240T</t>
  </si>
  <si>
    <t>G47</t>
  </si>
  <si>
    <t>B25G47</t>
  </si>
  <si>
    <t>B25G47_exp3A</t>
  </si>
  <si>
    <t>N_0_30_F_S</t>
  </si>
  <si>
    <t>CNTRL_0_30_F_S</t>
  </si>
  <si>
    <t>239B</t>
  </si>
  <si>
    <t>G10</t>
  </si>
  <si>
    <t>B13G10</t>
  </si>
  <si>
    <t>B13G10_exp3A</t>
  </si>
  <si>
    <t>226B</t>
  </si>
  <si>
    <t>G43</t>
  </si>
  <si>
    <t>B25G43</t>
  </si>
  <si>
    <t>B25G43_exp3A</t>
  </si>
  <si>
    <t>06_22_28</t>
  </si>
  <si>
    <t>07_31_28</t>
  </si>
  <si>
    <t>235G</t>
  </si>
  <si>
    <t>B28</t>
  </si>
  <si>
    <t>G58</t>
  </si>
  <si>
    <t>B28G58</t>
  </si>
  <si>
    <t>B28G58_exp3A</t>
  </si>
  <si>
    <t>N_0_30_S_S</t>
  </si>
  <si>
    <t>AT</t>
  </si>
  <si>
    <t>237AT</t>
  </si>
  <si>
    <t>G8</t>
  </si>
  <si>
    <t>B13G8</t>
  </si>
  <si>
    <t>B13G8_exp3A</t>
  </si>
  <si>
    <t>241E</t>
  </si>
  <si>
    <t>G52</t>
  </si>
  <si>
    <t>B26G52</t>
  </si>
  <si>
    <t>B26G52_exp3A</t>
  </si>
  <si>
    <t>CNTRL_0_30_S_S</t>
  </si>
  <si>
    <t>239G</t>
  </si>
  <si>
    <t>G46</t>
  </si>
  <si>
    <t>B25G46</t>
  </si>
  <si>
    <t>B25G46_exp3A</t>
  </si>
  <si>
    <t>240H</t>
  </si>
  <si>
    <t>B24</t>
  </si>
  <si>
    <t>G41</t>
  </si>
  <si>
    <t>B24G41</t>
  </si>
  <si>
    <t>B24G41_exp3A</t>
  </si>
  <si>
    <t>A_0_20_S_S</t>
  </si>
  <si>
    <t>AN</t>
  </si>
  <si>
    <t>237AN</t>
  </si>
  <si>
    <t>B29</t>
  </si>
  <si>
    <t>G65</t>
  </si>
  <si>
    <t>B29G65</t>
  </si>
  <si>
    <t>B29G65_exp3A</t>
  </si>
  <si>
    <t>A_0_30_S_A</t>
  </si>
  <si>
    <t>234A</t>
  </si>
  <si>
    <t>B23</t>
  </si>
  <si>
    <t>G33</t>
  </si>
  <si>
    <t>B23G33</t>
  </si>
  <si>
    <t>B23G33_exp3A</t>
  </si>
  <si>
    <t>A_0_20_F_A</t>
  </si>
  <si>
    <t>R</t>
  </si>
  <si>
    <t>241R</t>
  </si>
  <si>
    <t>G42</t>
  </si>
  <si>
    <t>B24G42</t>
  </si>
  <si>
    <t>B24G42_exp3A</t>
  </si>
  <si>
    <t>Z</t>
  </si>
  <si>
    <t>237Z</t>
  </si>
  <si>
    <t>G34</t>
  </si>
  <si>
    <t>B23G34</t>
  </si>
  <si>
    <t>B23G34_exp3A</t>
  </si>
  <si>
    <t>X</t>
  </si>
  <si>
    <t>241X</t>
  </si>
  <si>
    <t>G71</t>
  </si>
  <si>
    <t>B29G71</t>
  </si>
  <si>
    <t>B29G71_exp3A</t>
  </si>
  <si>
    <t>A_0_30_S_S</t>
  </si>
  <si>
    <t>240C</t>
  </si>
  <si>
    <t>G62</t>
  </si>
  <si>
    <t>B28G62</t>
  </si>
  <si>
    <t>B28G62_exp3A</t>
  </si>
  <si>
    <t>A_0_30_F_S</t>
  </si>
  <si>
    <t>240L</t>
  </si>
  <si>
    <t>G70</t>
  </si>
  <si>
    <t>B29G70</t>
  </si>
  <si>
    <t>B29G70_exp3A</t>
  </si>
  <si>
    <t>BN</t>
  </si>
  <si>
    <t>237BN</t>
  </si>
  <si>
    <t>G60</t>
  </si>
  <si>
    <t>B28G60</t>
  </si>
  <si>
    <t>B28G60_exp3A</t>
  </si>
  <si>
    <t>A_0_30_F_A</t>
  </si>
  <si>
    <t>BJ</t>
  </si>
  <si>
    <t>237BJ</t>
  </si>
  <si>
    <t>B23G35</t>
  </si>
  <si>
    <t>B23G35_exp3A</t>
  </si>
  <si>
    <t>241I</t>
  </si>
  <si>
    <t>G37</t>
  </si>
  <si>
    <t>B23G37</t>
  </si>
  <si>
    <t>B23G37_exp3A</t>
  </si>
  <si>
    <t>A_0_20_F_S</t>
  </si>
  <si>
    <t>BS</t>
  </si>
  <si>
    <t>237BS</t>
  </si>
  <si>
    <t>G40</t>
  </si>
  <si>
    <t>B24G40</t>
  </si>
  <si>
    <t>B24G40_exp3A</t>
  </si>
  <si>
    <t>A_0_20_S_A</t>
  </si>
  <si>
    <t>AJ</t>
  </si>
  <si>
    <t>237AJ</t>
  </si>
  <si>
    <t>G39</t>
  </si>
  <si>
    <t>B24G39</t>
  </si>
  <si>
    <t>B24G39_exp3A</t>
  </si>
  <si>
    <t>date_coll</t>
  </si>
  <si>
    <t>date_frag</t>
  </si>
  <si>
    <t>col_num</t>
  </si>
  <si>
    <t>frag_letter</t>
  </si>
  <si>
    <t>col_frag_num</t>
  </si>
  <si>
    <t>tile_num</t>
  </si>
  <si>
    <t>tile_position</t>
  </si>
  <si>
    <t>sym_state</t>
  </si>
  <si>
    <t>exp_num</t>
  </si>
  <si>
    <t>exp_subrun</t>
  </si>
  <si>
    <t>stand_beetag</t>
  </si>
  <si>
    <t>peg_beetag</t>
  </si>
  <si>
    <t>exp_1_beetag</t>
  </si>
  <si>
    <t>exp_run_full</t>
  </si>
  <si>
    <t>beetag_exprun</t>
  </si>
  <si>
    <t>jar_unique_ID</t>
  </si>
  <si>
    <t>temp</t>
  </si>
  <si>
    <t>PAM_avg_day1</t>
  </si>
  <si>
    <t>PAM_avg_day11</t>
  </si>
  <si>
    <t>PAM_delta</t>
  </si>
  <si>
    <t>pam_percent_change</t>
  </si>
  <si>
    <t>log_PAM_delta</t>
  </si>
  <si>
    <t>treat_ID_full</t>
  </si>
  <si>
    <t>treat_ID_collapsed_controls</t>
  </si>
  <si>
    <t>treat_ID_without_sym</t>
  </si>
  <si>
    <t>N_species</t>
  </si>
  <si>
    <t>N_dose</t>
  </si>
  <si>
    <t>N_species_dose</t>
  </si>
  <si>
    <t>control_or_nutrient</t>
  </si>
  <si>
    <t>food</t>
  </si>
  <si>
    <t>food_sym_state</t>
  </si>
  <si>
    <t>223B</t>
  </si>
  <si>
    <t>G23</t>
  </si>
  <si>
    <t>Y1819</t>
  </si>
  <si>
    <t>G23Y1819</t>
  </si>
  <si>
    <t>G23Y1819_exp3A</t>
  </si>
  <si>
    <t>N_1.5_20_F_A</t>
  </si>
  <si>
    <t>N_1.5_20_F</t>
  </si>
  <si>
    <t>N_1.5</t>
  </si>
  <si>
    <t>AU</t>
  </si>
  <si>
    <t>237AU</t>
  </si>
  <si>
    <t>Y2129</t>
  </si>
  <si>
    <t>G23Y2129</t>
  </si>
  <si>
    <t>G23Y2129_exp3A</t>
  </si>
  <si>
    <t>237G</t>
  </si>
  <si>
    <t>Y2820</t>
  </si>
  <si>
    <t>G23Y2820</t>
  </si>
  <si>
    <t>G23Y2820_exp3A</t>
  </si>
  <si>
    <t>239C</t>
  </si>
  <si>
    <t>Y3130</t>
  </si>
  <si>
    <t>G23Y3130</t>
  </si>
  <si>
    <t>G23Y3130_exp3A</t>
  </si>
  <si>
    <t>N_1.5_20_F_S</t>
  </si>
  <si>
    <t>240Q</t>
  </si>
  <si>
    <t>Y5017</t>
  </si>
  <si>
    <t>G23Y5017</t>
  </si>
  <si>
    <t>G23Y5017_exp3A</t>
  </si>
  <si>
    <t>227G</t>
  </si>
  <si>
    <t>G24</t>
  </si>
  <si>
    <t>Y40</t>
  </si>
  <si>
    <t>G24Y40</t>
  </si>
  <si>
    <t>G24Y40_exp3A</t>
  </si>
  <si>
    <t>N_1.5_20_S_A</t>
  </si>
  <si>
    <t>N_1.5_20_S</t>
  </si>
  <si>
    <t>237P</t>
  </si>
  <si>
    <t>Y41</t>
  </si>
  <si>
    <t>G24Y41</t>
  </si>
  <si>
    <t>G24Y41_exp3A</t>
  </si>
  <si>
    <t>BC</t>
  </si>
  <si>
    <t>237BC</t>
  </si>
  <si>
    <t>Y42</t>
  </si>
  <si>
    <t>G24Y42</t>
  </si>
  <si>
    <t>G24Y42_exp3A</t>
  </si>
  <si>
    <t>239M</t>
  </si>
  <si>
    <t>Y43</t>
  </si>
  <si>
    <t>G24Y43</t>
  </si>
  <si>
    <t>G24Y43_exp3A</t>
  </si>
  <si>
    <t>N_1.5_20_S_S</t>
  </si>
  <si>
    <t>230F</t>
  </si>
  <si>
    <t>Y44</t>
  </si>
  <si>
    <t>G24Y44</t>
  </si>
  <si>
    <t>G24Y44_exp3A</t>
  </si>
  <si>
    <t>226D</t>
  </si>
  <si>
    <t>Y1</t>
  </si>
  <si>
    <t>G33Y1</t>
  </si>
  <si>
    <t>G33Y1_exp3A</t>
  </si>
  <si>
    <t>N_1.5_30_F_A</t>
  </si>
  <si>
    <t>N_1.5_30_F</t>
  </si>
  <si>
    <t>U</t>
  </si>
  <si>
    <t>240U</t>
  </si>
  <si>
    <t>Y100</t>
  </si>
  <si>
    <t>G33Y100</t>
  </si>
  <si>
    <t>G33Y100_exp3A</t>
  </si>
  <si>
    <t>N_1.5_30_F_S</t>
  </si>
  <si>
    <t>237L</t>
  </si>
  <si>
    <t>Y94</t>
  </si>
  <si>
    <t>G33Y94</t>
  </si>
  <si>
    <t>G33Y94_exp3A</t>
  </si>
  <si>
    <t>AY</t>
  </si>
  <si>
    <t>237AY</t>
  </si>
  <si>
    <t>Y95</t>
  </si>
  <si>
    <t>G33Y95</t>
  </si>
  <si>
    <t>G33Y95_exp3A</t>
  </si>
  <si>
    <t>239H</t>
  </si>
  <si>
    <t>Y97</t>
  </si>
  <si>
    <t>G33Y97</t>
  </si>
  <si>
    <t>G33Y97_exp3A</t>
  </si>
  <si>
    <t>239R</t>
  </si>
  <si>
    <t>Y10</t>
  </si>
  <si>
    <t>G34Y10</t>
  </si>
  <si>
    <t>G34Y10_exp3A</t>
  </si>
  <si>
    <t>N_1.5_30_S_S</t>
  </si>
  <si>
    <t>N_1.5_30_S</t>
  </si>
  <si>
    <t>241F</t>
  </si>
  <si>
    <t>Y11</t>
  </si>
  <si>
    <t>G34Y11</t>
  </si>
  <si>
    <t>G34Y11_exp3A</t>
  </si>
  <si>
    <t>230A</t>
  </si>
  <si>
    <t>Y3</t>
  </si>
  <si>
    <t>G34Y3</t>
  </si>
  <si>
    <t>G34Y3_exp3A</t>
  </si>
  <si>
    <t>N_1.5_30_S_A</t>
  </si>
  <si>
    <t>237U</t>
  </si>
  <si>
    <t>G34Y4</t>
  </si>
  <si>
    <t>G34Y4_exp3A</t>
  </si>
  <si>
    <t>BG</t>
  </si>
  <si>
    <t>237BG</t>
  </si>
  <si>
    <t>Y5</t>
  </si>
  <si>
    <t>G34Y5</t>
  </si>
  <si>
    <t>G34Y5_exp3A</t>
  </si>
  <si>
    <t>232H</t>
  </si>
  <si>
    <t>B62</t>
  </si>
  <si>
    <t>Y12B62</t>
  </si>
  <si>
    <t>Y12B62_exp3A</t>
  </si>
  <si>
    <t>N_5_30_S_A</t>
  </si>
  <si>
    <t>N_5_30_S</t>
  </si>
  <si>
    <t>N_5</t>
  </si>
  <si>
    <t>237V</t>
  </si>
  <si>
    <t>B63</t>
  </si>
  <si>
    <t>Y12B63</t>
  </si>
  <si>
    <t>Y12B63_exp3A</t>
  </si>
  <si>
    <t>BH</t>
  </si>
  <si>
    <t>237BH</t>
  </si>
  <si>
    <t>B64</t>
  </si>
  <si>
    <t>Y12B64</t>
  </si>
  <si>
    <t>Y12B64_exp3A</t>
  </si>
  <si>
    <t>N_5_30_S_S</t>
  </si>
  <si>
    <t>239S</t>
  </si>
  <si>
    <t>B65</t>
  </si>
  <si>
    <t>Y12B65</t>
  </si>
  <si>
    <t>Y12B65_exp3A</t>
  </si>
  <si>
    <t>241G</t>
  </si>
  <si>
    <t>B67</t>
  </si>
  <si>
    <t>Y12B67</t>
  </si>
  <si>
    <t>Y12B67_exp3A</t>
  </si>
  <si>
    <t>226G</t>
  </si>
  <si>
    <t>Y8</t>
  </si>
  <si>
    <t>B45</t>
  </si>
  <si>
    <t>Y8B45</t>
  </si>
  <si>
    <t>Y8B45_exp3A</t>
  </si>
  <si>
    <t>N_5_30_F_A</t>
  </si>
  <si>
    <t>N_5_30_F</t>
  </si>
  <si>
    <t>237M</t>
  </si>
  <si>
    <t>B46</t>
  </si>
  <si>
    <t>Y8B46</t>
  </si>
  <si>
    <t>Y8B46_exp3A</t>
  </si>
  <si>
    <t>AZ</t>
  </si>
  <si>
    <t>237AZ</t>
  </si>
  <si>
    <t>B47</t>
  </si>
  <si>
    <t>Y8B47</t>
  </si>
  <si>
    <t>Y8B47_exp3A</t>
  </si>
  <si>
    <t>N_5_30_F_S</t>
  </si>
  <si>
    <t>239I</t>
  </si>
  <si>
    <t>B48</t>
  </si>
  <si>
    <t>Y8B48</t>
  </si>
  <si>
    <t>Y8B48_exp3A</t>
  </si>
  <si>
    <t>240V</t>
  </si>
  <si>
    <t>B49</t>
  </si>
  <si>
    <t>Y8B49</t>
  </si>
  <si>
    <t>Y8B49_exp3A</t>
  </si>
  <si>
    <t>W</t>
  </si>
  <si>
    <t>241W</t>
  </si>
  <si>
    <t>W67</t>
  </si>
  <si>
    <t>R13W67</t>
  </si>
  <si>
    <t>R13W67_exp3A</t>
  </si>
  <si>
    <t>N_18_30_F_A</t>
  </si>
  <si>
    <t>N_18_30_F_S</t>
  </si>
  <si>
    <t>N_18_30_F</t>
  </si>
  <si>
    <t>N_18</t>
  </si>
  <si>
    <t>227A</t>
  </si>
  <si>
    <t>R14</t>
  </si>
  <si>
    <t>W70</t>
  </si>
  <si>
    <t>R14W70</t>
  </si>
  <si>
    <t>R14W70_exp3A</t>
  </si>
  <si>
    <t>237N</t>
  </si>
  <si>
    <t>W71</t>
  </si>
  <si>
    <t>R14W71</t>
  </si>
  <si>
    <t>R14W71_exp3A</t>
  </si>
  <si>
    <t>BA</t>
  </si>
  <si>
    <t>237BA</t>
  </si>
  <si>
    <t>W72</t>
  </si>
  <si>
    <t>R14W72</t>
  </si>
  <si>
    <t>R14W72_exp3A</t>
  </si>
  <si>
    <t>239J</t>
  </si>
  <si>
    <t>W73</t>
  </si>
  <si>
    <t>R14W73</t>
  </si>
  <si>
    <t>R14W73_exp3A</t>
  </si>
  <si>
    <t>240W</t>
  </si>
  <si>
    <t>W74</t>
  </si>
  <si>
    <t>R14W74</t>
  </si>
  <si>
    <t>R14W74_exp3A</t>
  </si>
  <si>
    <t>N_18_30_S_A</t>
  </si>
  <si>
    <t>N_18_30_S_S</t>
  </si>
  <si>
    <t>N_18_30_S</t>
  </si>
  <si>
    <t>232J</t>
  </si>
  <si>
    <t>R15</t>
  </si>
  <si>
    <t>W75</t>
  </si>
  <si>
    <t>R15W75</t>
  </si>
  <si>
    <t>R15W75_exp3A</t>
  </si>
  <si>
    <t>237Y</t>
  </si>
  <si>
    <t>W76</t>
  </si>
  <si>
    <t>R15W76</t>
  </si>
  <si>
    <t>R15W76_exp3A</t>
  </si>
  <si>
    <t>BI</t>
  </si>
  <si>
    <t>237BI</t>
  </si>
  <si>
    <t>W77</t>
  </si>
  <si>
    <t>R15W77</t>
  </si>
  <si>
    <t>R15W77_exp3A</t>
  </si>
  <si>
    <t>239T</t>
  </si>
  <si>
    <t>W78</t>
  </si>
  <si>
    <t>R15W78</t>
  </si>
  <si>
    <t>R15W78_exp3A</t>
  </si>
  <si>
    <t>241H</t>
  </si>
  <si>
    <t>W79</t>
  </si>
  <si>
    <t>R15W79</t>
  </si>
  <si>
    <t>R15W79_exp3A</t>
  </si>
  <si>
    <t>09_01_22</t>
  </si>
  <si>
    <t>C5</t>
  </si>
  <si>
    <t>Ammonium</t>
  </si>
  <si>
    <t>D5</t>
  </si>
  <si>
    <t>A6</t>
  </si>
  <si>
    <t>B6</t>
  </si>
  <si>
    <t>C6</t>
  </si>
  <si>
    <t>D6</t>
  </si>
  <si>
    <t>D1</t>
  </si>
  <si>
    <t>A2</t>
  </si>
  <si>
    <t>B2</t>
  </si>
  <si>
    <t>A3</t>
  </si>
  <si>
    <t>B3</t>
  </si>
  <si>
    <t>C3</t>
  </si>
  <si>
    <t>D3</t>
  </si>
  <si>
    <t>A4</t>
  </si>
  <si>
    <t>B4</t>
  </si>
  <si>
    <t>D4</t>
  </si>
  <si>
    <t>C4</t>
  </si>
  <si>
    <t>B5</t>
  </si>
  <si>
    <t>A5</t>
  </si>
  <si>
    <t>num</t>
  </si>
  <si>
    <t>date</t>
  </si>
  <si>
    <t>resp_run</t>
  </si>
  <si>
    <t>e_coli_plate</t>
  </si>
  <si>
    <t>vial_ID</t>
  </si>
  <si>
    <t>vial_id_copy_pasted</t>
  </si>
  <si>
    <t>resp_rate</t>
  </si>
  <si>
    <t>beetag</t>
  </si>
  <si>
    <t>broken_or_damaged</t>
  </si>
  <si>
    <t>NA</t>
  </si>
  <si>
    <t>B13G2</t>
  </si>
  <si>
    <t>B13G2_exp3A</t>
  </si>
  <si>
    <t>B22G29</t>
  </si>
  <si>
    <t>B22G29_exp3A</t>
  </si>
  <si>
    <t>C1</t>
  </si>
  <si>
    <t xml:space="preserve">A_0_20_F_A
</t>
  </si>
  <si>
    <t xml:space="preserve">CNTRL_0_20_F_A
</t>
  </si>
  <si>
    <t>B24G38</t>
  </si>
  <si>
    <t>B24G38_exp3A</t>
  </si>
  <si>
    <t>C2</t>
  </si>
  <si>
    <t>B26G48</t>
  </si>
  <si>
    <t>B26G48_exp3A</t>
  </si>
  <si>
    <t>B26G51</t>
  </si>
  <si>
    <t>B26G51_exp3A</t>
  </si>
  <si>
    <t>D2</t>
  </si>
  <si>
    <t>B28G63</t>
  </si>
  <si>
    <t>B28G63_exp3A</t>
  </si>
  <si>
    <t>B29G64</t>
  </si>
  <si>
    <t>B29G64_exp3A</t>
  </si>
  <si>
    <t>Nitrate</t>
  </si>
  <si>
    <t>sample_name</t>
  </si>
  <si>
    <t>date_collected</t>
  </si>
  <si>
    <t>field_or_lab</t>
  </si>
  <si>
    <t>experimental_subrun</t>
  </si>
  <si>
    <t>experimental_day_of_colllection</t>
  </si>
  <si>
    <t>fed_or_starved</t>
  </si>
  <si>
    <t>NO3_and_NO2_uM</t>
  </si>
  <si>
    <t>NO2_uM</t>
  </si>
  <si>
    <t>NO3_uM</t>
  </si>
  <si>
    <t>NO3_INTENDED</t>
  </si>
  <si>
    <t>NO3_DISCREPANCY</t>
  </si>
  <si>
    <t>NH4_uM</t>
  </si>
  <si>
    <t>NH4_INTENDED</t>
  </si>
  <si>
    <t>NH4_DISCREPANCY</t>
  </si>
  <si>
    <t>corresponding treat ID</t>
  </si>
  <si>
    <t>CONTROL?</t>
  </si>
  <si>
    <t>A_0_20</t>
  </si>
  <si>
    <t>8_31_22</t>
  </si>
  <si>
    <t>lab</t>
  </si>
  <si>
    <t>starved</t>
  </si>
  <si>
    <t>A_0_20_S</t>
  </si>
  <si>
    <t>CONTROL</t>
  </si>
  <si>
    <t>A_5_20</t>
  </si>
  <si>
    <t>A_7.5_20</t>
  </si>
  <si>
    <t>A_10_20</t>
  </si>
  <si>
    <t>N_0_20</t>
  </si>
  <si>
    <t>N_0_20_S</t>
  </si>
  <si>
    <t>N_1.5_20</t>
  </si>
  <si>
    <t>N_5_20</t>
  </si>
  <si>
    <t>N_5_20_S</t>
  </si>
  <si>
    <t>N_18_20</t>
  </si>
  <si>
    <t>N_18_20_S</t>
  </si>
  <si>
    <t>A_0_30</t>
  </si>
  <si>
    <t>A_0_30_S</t>
  </si>
  <si>
    <t>A_5_30</t>
  </si>
  <si>
    <t>A_7.5_30</t>
  </si>
  <si>
    <t>A_10_30</t>
  </si>
  <si>
    <t>N_0_30</t>
  </si>
  <si>
    <t>N_0_30_S</t>
  </si>
  <si>
    <t>N_1.5_30</t>
  </si>
  <si>
    <t>N_5_30</t>
  </si>
  <si>
    <t>N_18_30</t>
  </si>
  <si>
    <t>20_A_0_F</t>
  </si>
  <si>
    <t>8_27_22</t>
  </si>
  <si>
    <t>fed</t>
  </si>
  <si>
    <t>A_0_20_F</t>
  </si>
  <si>
    <t>20_A_5_F</t>
  </si>
  <si>
    <t>20_A_7.5_F</t>
  </si>
  <si>
    <t>20_A_10_F</t>
  </si>
  <si>
    <t>20_N_0_F</t>
  </si>
  <si>
    <t>N_0_20_F</t>
  </si>
  <si>
    <t>20_N_1.5_F</t>
  </si>
  <si>
    <t>20_N_5_F</t>
  </si>
  <si>
    <t>N_5_20_F</t>
  </si>
  <si>
    <t>20_N_18_F</t>
  </si>
  <si>
    <t>N_18_20_F</t>
  </si>
  <si>
    <t>30_A_0_F</t>
  </si>
  <si>
    <t>A_0_30_F</t>
  </si>
  <si>
    <t>30_A_5_F</t>
  </si>
  <si>
    <t>30_A_7.5_F</t>
  </si>
  <si>
    <t>30_A_10_F</t>
  </si>
  <si>
    <t>30_N_0_F</t>
  </si>
  <si>
    <t>N_0_30_F</t>
  </si>
  <si>
    <t>30_N_1.5_F</t>
  </si>
  <si>
    <t>30_N_5_F</t>
  </si>
  <si>
    <t>30_N_18_F</t>
  </si>
  <si>
    <t>ammonium_value</t>
  </si>
  <si>
    <t>nitrate_value</t>
  </si>
  <si>
    <t>new_treatID_ammonium</t>
  </si>
  <si>
    <t>new_treatID_nitrate</t>
  </si>
  <si>
    <t>high</t>
  </si>
  <si>
    <t>ambient</t>
  </si>
  <si>
    <t>intermediate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</si>
</sst>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F543-B258-49C7-86F1-56522F61B7A9}">
  <dimension ref="A1:AM155"/>
  <sheetViews>
    <sheetView tabSelected="1" topLeftCell="N1" workbookViewId="0">
      <pane ySplit="1" topLeftCell="A2" activePane="bottomLeft" state="frozen"/>
      <selection activeCell="I1" sqref="I1"/>
      <selection pane="bottomLeft" activeCell="Z22" sqref="Z22"/>
    </sheetView>
  </sheetViews>
  <sheetFormatPr defaultRowHeight="15" x14ac:dyDescent="0.25"/>
  <cols>
    <col min="15" max="15" width="16" bestFit="1" customWidth="1"/>
    <col min="16" max="16" width="16" style="1" customWidth="1"/>
    <col min="27" max="27" width="21" bestFit="1" customWidth="1"/>
    <col min="28" max="31" width="21" customWidth="1"/>
  </cols>
  <sheetData>
    <row r="1" spans="1:39" x14ac:dyDescent="0.25">
      <c r="A1" t="s">
        <v>505</v>
      </c>
      <c r="B1" t="s">
        <v>506</v>
      </c>
      <c r="C1" t="s">
        <v>507</v>
      </c>
      <c r="D1" t="s">
        <v>508</v>
      </c>
      <c r="E1" t="s">
        <v>509</v>
      </c>
      <c r="F1" t="s">
        <v>510</v>
      </c>
      <c r="G1" t="s">
        <v>511</v>
      </c>
      <c r="H1" t="s">
        <v>512</v>
      </c>
      <c r="I1" t="s">
        <v>513</v>
      </c>
      <c r="J1" t="s">
        <v>514</v>
      </c>
      <c r="K1" t="s">
        <v>515</v>
      </c>
      <c r="L1" t="s">
        <v>516</v>
      </c>
      <c r="M1" t="s">
        <v>517</v>
      </c>
      <c r="N1" t="s">
        <v>518</v>
      </c>
      <c r="O1" t="s">
        <v>519</v>
      </c>
      <c r="P1" s="1" t="s">
        <v>768</v>
      </c>
      <c r="Q1" t="s">
        <v>507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  <c r="AB1" t="s">
        <v>858</v>
      </c>
      <c r="AC1" t="s">
        <v>860</v>
      </c>
      <c r="AD1" t="s">
        <v>859</v>
      </c>
      <c r="AE1" t="s">
        <v>861</v>
      </c>
      <c r="AF1" t="s">
        <v>530</v>
      </c>
      <c r="AG1" t="s">
        <v>531</v>
      </c>
      <c r="AH1" t="s">
        <v>532</v>
      </c>
      <c r="AI1" t="s">
        <v>533</v>
      </c>
      <c r="AJ1" t="s">
        <v>521</v>
      </c>
      <c r="AK1" t="s">
        <v>534</v>
      </c>
      <c r="AL1" t="s">
        <v>512</v>
      </c>
      <c r="AM1" t="s">
        <v>535</v>
      </c>
    </row>
    <row r="2" spans="1:39" x14ac:dyDescent="0.25">
      <c r="A2" t="s">
        <v>0</v>
      </c>
      <c r="B2" t="s">
        <v>1</v>
      </c>
      <c r="C2">
        <v>235</v>
      </c>
      <c r="D2" t="s">
        <v>2</v>
      </c>
      <c r="E2" t="s">
        <v>3</v>
      </c>
      <c r="F2">
        <v>153</v>
      </c>
      <c r="G2">
        <v>6</v>
      </c>
      <c r="H2" t="s">
        <v>4</v>
      </c>
      <c r="I2">
        <v>3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s="1">
        <v>-4.1399999999999996E-3</v>
      </c>
      <c r="Q2">
        <v>235</v>
      </c>
      <c r="R2">
        <v>147</v>
      </c>
      <c r="S2">
        <v>20</v>
      </c>
      <c r="T2">
        <v>0.436</v>
      </c>
      <c r="U2">
        <v>0.47199999999999998</v>
      </c>
      <c r="V2">
        <v>3.5999999999999997E-2</v>
      </c>
      <c r="W2">
        <v>8.2568806999999994E-2</v>
      </c>
      <c r="X2">
        <v>-3.3242363410000002</v>
      </c>
      <c r="Y2" t="s">
        <v>11</v>
      </c>
      <c r="Z2" t="s">
        <v>11</v>
      </c>
      <c r="AA2" t="s">
        <v>12</v>
      </c>
      <c r="AB2">
        <f>VLOOKUP(AA2,'bigelow water quality'!$P$2:$R$33,3, FALSE)</f>
        <v>11.449</v>
      </c>
      <c r="AC2" t="s">
        <v>862</v>
      </c>
      <c r="AD2">
        <f>VLOOKUP(AA2,'bigelow water quality'!$P$2:$R$33,2, FALSE)</f>
        <v>3.895</v>
      </c>
      <c r="AE2" t="s">
        <v>864</v>
      </c>
      <c r="AF2" t="s">
        <v>5</v>
      </c>
      <c r="AG2">
        <v>10</v>
      </c>
      <c r="AH2" t="s">
        <v>13</v>
      </c>
      <c r="AI2" t="s">
        <v>14</v>
      </c>
      <c r="AJ2">
        <v>20</v>
      </c>
      <c r="AK2" t="s">
        <v>2</v>
      </c>
      <c r="AL2" t="s">
        <v>5</v>
      </c>
      <c r="AM2" t="s">
        <v>15</v>
      </c>
    </row>
    <row r="3" spans="1:39" x14ac:dyDescent="0.25">
      <c r="A3" t="s">
        <v>16</v>
      </c>
      <c r="B3" t="s">
        <v>17</v>
      </c>
      <c r="C3">
        <v>237</v>
      </c>
      <c r="D3" t="s">
        <v>18</v>
      </c>
      <c r="E3" t="s">
        <v>19</v>
      </c>
      <c r="F3">
        <v>155</v>
      </c>
      <c r="G3">
        <v>16</v>
      </c>
      <c r="H3" t="s">
        <v>4</v>
      </c>
      <c r="I3">
        <v>3</v>
      </c>
      <c r="J3" t="s">
        <v>5</v>
      </c>
      <c r="K3" t="s">
        <v>6</v>
      </c>
      <c r="L3" t="s">
        <v>20</v>
      </c>
      <c r="M3" t="s">
        <v>21</v>
      </c>
      <c r="N3" t="s">
        <v>9</v>
      </c>
      <c r="O3" t="s">
        <v>22</v>
      </c>
      <c r="P3" s="1">
        <v>-3.5699999999999998E-3</v>
      </c>
      <c r="Q3">
        <v>237</v>
      </c>
      <c r="R3">
        <v>147</v>
      </c>
      <c r="S3">
        <v>20</v>
      </c>
      <c r="T3">
        <v>0.39</v>
      </c>
      <c r="U3">
        <v>0.27700000000000002</v>
      </c>
      <c r="V3">
        <v>-0.113</v>
      </c>
      <c r="W3">
        <v>-0.28974359</v>
      </c>
      <c r="X3">
        <v>-2.1803674599999998</v>
      </c>
      <c r="Y3" t="s">
        <v>11</v>
      </c>
      <c r="Z3" t="s">
        <v>11</v>
      </c>
      <c r="AA3" t="s">
        <v>12</v>
      </c>
      <c r="AB3">
        <f>VLOOKUP(AA3,'bigelow water quality'!$P$2:$R$33,3, FALSE)</f>
        <v>11.449</v>
      </c>
      <c r="AC3" t="s">
        <v>862</v>
      </c>
      <c r="AD3">
        <f>VLOOKUP(AA3,'bigelow water quality'!$P$2:$R$33,2, FALSE)</f>
        <v>3.895</v>
      </c>
      <c r="AE3" t="s">
        <v>864</v>
      </c>
      <c r="AF3" t="s">
        <v>5</v>
      </c>
      <c r="AG3">
        <v>10</v>
      </c>
      <c r="AH3" t="s">
        <v>13</v>
      </c>
      <c r="AI3" t="s">
        <v>14</v>
      </c>
      <c r="AJ3">
        <v>20</v>
      </c>
      <c r="AK3" t="s">
        <v>2</v>
      </c>
      <c r="AL3" t="s">
        <v>5</v>
      </c>
      <c r="AM3" t="s">
        <v>15</v>
      </c>
    </row>
    <row r="4" spans="1:39" x14ac:dyDescent="0.25">
      <c r="A4" t="s">
        <v>16</v>
      </c>
      <c r="B4" t="s">
        <v>17</v>
      </c>
      <c r="C4">
        <v>237</v>
      </c>
      <c r="D4" t="s">
        <v>23</v>
      </c>
      <c r="E4" t="s">
        <v>24</v>
      </c>
      <c r="F4">
        <v>158</v>
      </c>
      <c r="G4">
        <v>3</v>
      </c>
      <c r="H4" t="s">
        <v>4</v>
      </c>
      <c r="I4">
        <v>3</v>
      </c>
      <c r="J4" t="s">
        <v>5</v>
      </c>
      <c r="K4" t="s">
        <v>6</v>
      </c>
      <c r="L4" t="s">
        <v>25</v>
      </c>
      <c r="M4" t="s">
        <v>26</v>
      </c>
      <c r="N4" t="s">
        <v>9</v>
      </c>
      <c r="O4" t="s">
        <v>27</v>
      </c>
      <c r="P4" s="1" t="s">
        <v>771</v>
      </c>
      <c r="Q4">
        <v>237</v>
      </c>
      <c r="R4">
        <v>147</v>
      </c>
      <c r="S4">
        <v>20</v>
      </c>
      <c r="T4">
        <v>0.53100000000000003</v>
      </c>
      <c r="U4">
        <v>0.4</v>
      </c>
      <c r="V4">
        <v>-0.13100000000000001</v>
      </c>
      <c r="W4">
        <v>-0.246704331</v>
      </c>
      <c r="X4">
        <v>-2.0325579560000002</v>
      </c>
      <c r="Y4" t="s">
        <v>28</v>
      </c>
      <c r="Z4" t="s">
        <v>11</v>
      </c>
      <c r="AA4" t="s">
        <v>12</v>
      </c>
      <c r="AB4">
        <f>VLOOKUP(AA4,'bigelow water quality'!$P$2:$R$33,3, FALSE)</f>
        <v>11.449</v>
      </c>
      <c r="AC4" t="s">
        <v>862</v>
      </c>
      <c r="AD4">
        <f>VLOOKUP(AA4,'bigelow water quality'!$P$2:$R$33,2, FALSE)</f>
        <v>3.895</v>
      </c>
      <c r="AE4" t="s">
        <v>864</v>
      </c>
      <c r="AF4" t="s">
        <v>5</v>
      </c>
      <c r="AG4">
        <v>10</v>
      </c>
      <c r="AH4" t="s">
        <v>13</v>
      </c>
      <c r="AI4" t="s">
        <v>14</v>
      </c>
      <c r="AJ4">
        <v>20</v>
      </c>
      <c r="AK4" t="s">
        <v>2</v>
      </c>
      <c r="AL4" t="s">
        <v>5</v>
      </c>
      <c r="AM4" t="s">
        <v>15</v>
      </c>
    </row>
    <row r="5" spans="1:39" x14ac:dyDescent="0.25">
      <c r="A5" t="s">
        <v>16</v>
      </c>
      <c r="B5" t="s">
        <v>29</v>
      </c>
      <c r="C5">
        <v>240</v>
      </c>
      <c r="D5" t="s">
        <v>30</v>
      </c>
      <c r="E5" t="s">
        <v>31</v>
      </c>
      <c r="F5">
        <v>161</v>
      </c>
      <c r="G5">
        <v>12</v>
      </c>
      <c r="H5" t="s">
        <v>32</v>
      </c>
      <c r="I5">
        <v>3</v>
      </c>
      <c r="J5" t="s">
        <v>5</v>
      </c>
      <c r="K5" t="s">
        <v>6</v>
      </c>
      <c r="L5" t="s">
        <v>33</v>
      </c>
      <c r="M5" t="s">
        <v>34</v>
      </c>
      <c r="N5" t="s">
        <v>9</v>
      </c>
      <c r="O5" t="s">
        <v>35</v>
      </c>
      <c r="P5" s="1">
        <v>-4.0400000000000002E-3</v>
      </c>
      <c r="Q5">
        <v>240</v>
      </c>
      <c r="R5">
        <v>147</v>
      </c>
      <c r="S5">
        <v>20</v>
      </c>
      <c r="T5">
        <v>0.51500000000000001</v>
      </c>
      <c r="U5">
        <v>0.33400000000000002</v>
      </c>
      <c r="V5">
        <v>-0.18099999999999999</v>
      </c>
      <c r="W5">
        <v>-0.35145631100000002</v>
      </c>
      <c r="X5">
        <v>-1.709258248</v>
      </c>
      <c r="Y5" t="s">
        <v>28</v>
      </c>
      <c r="Z5" t="s">
        <v>28</v>
      </c>
      <c r="AA5" t="s">
        <v>12</v>
      </c>
      <c r="AB5">
        <f>VLOOKUP(AA5,'bigelow water quality'!$P$2:$R$33,3, FALSE)</f>
        <v>11.449</v>
      </c>
      <c r="AC5" t="s">
        <v>862</v>
      </c>
      <c r="AD5">
        <f>VLOOKUP(AA5,'bigelow water quality'!$P$2:$R$33,2, FALSE)</f>
        <v>3.895</v>
      </c>
      <c r="AE5" t="s">
        <v>864</v>
      </c>
      <c r="AF5" t="s">
        <v>5</v>
      </c>
      <c r="AG5">
        <v>10</v>
      </c>
      <c r="AH5" t="s">
        <v>13</v>
      </c>
      <c r="AI5" t="s">
        <v>14</v>
      </c>
      <c r="AJ5">
        <v>20</v>
      </c>
      <c r="AK5" t="s">
        <v>2</v>
      </c>
      <c r="AL5" t="s">
        <v>36</v>
      </c>
      <c r="AM5" t="s">
        <v>37</v>
      </c>
    </row>
    <row r="6" spans="1:39" x14ac:dyDescent="0.25">
      <c r="A6" t="s">
        <v>16</v>
      </c>
      <c r="B6" t="s">
        <v>29</v>
      </c>
      <c r="C6">
        <v>241</v>
      </c>
      <c r="D6" t="s">
        <v>38</v>
      </c>
      <c r="E6" t="s">
        <v>39</v>
      </c>
      <c r="F6">
        <v>163</v>
      </c>
      <c r="G6">
        <v>14</v>
      </c>
      <c r="H6" t="s">
        <v>32</v>
      </c>
      <c r="I6">
        <v>3</v>
      </c>
      <c r="J6" t="s">
        <v>5</v>
      </c>
      <c r="K6" t="s">
        <v>6</v>
      </c>
      <c r="L6" t="s">
        <v>40</v>
      </c>
      <c r="M6" t="s">
        <v>41</v>
      </c>
      <c r="N6" t="s">
        <v>9</v>
      </c>
      <c r="O6" t="s">
        <v>42</v>
      </c>
      <c r="P6" s="1">
        <v>-5.2199999999999998E-3</v>
      </c>
      <c r="Q6">
        <v>241</v>
      </c>
      <c r="R6">
        <v>147</v>
      </c>
      <c r="S6">
        <v>20</v>
      </c>
      <c r="T6">
        <v>0.57099999999999995</v>
      </c>
      <c r="U6">
        <v>0.46</v>
      </c>
      <c r="V6">
        <v>-0.111</v>
      </c>
      <c r="W6">
        <v>-0.19439579700000001</v>
      </c>
      <c r="X6">
        <v>-2.1982250780000001</v>
      </c>
      <c r="Y6" t="s">
        <v>43</v>
      </c>
      <c r="Z6" t="s">
        <v>44</v>
      </c>
      <c r="AA6" t="s">
        <v>45</v>
      </c>
      <c r="AB6">
        <f>VLOOKUP(AA6,'bigelow water quality'!$P$2:$R$33,3, FALSE)</f>
        <v>11.122</v>
      </c>
      <c r="AC6" t="s">
        <v>862</v>
      </c>
      <c r="AD6">
        <f>VLOOKUP(AA6,'bigelow water quality'!$P$2:$R$33,2, FALSE)</f>
        <v>2.327</v>
      </c>
      <c r="AE6" t="s">
        <v>863</v>
      </c>
      <c r="AF6" t="s">
        <v>5</v>
      </c>
      <c r="AG6">
        <v>10</v>
      </c>
      <c r="AH6" t="s">
        <v>13</v>
      </c>
      <c r="AI6" t="s">
        <v>14</v>
      </c>
      <c r="AJ6">
        <v>20</v>
      </c>
      <c r="AK6" t="s">
        <v>36</v>
      </c>
      <c r="AL6" t="s">
        <v>36</v>
      </c>
      <c r="AM6" t="s">
        <v>46</v>
      </c>
    </row>
    <row r="7" spans="1:39" x14ac:dyDescent="0.25">
      <c r="A7" t="s">
        <v>47</v>
      </c>
      <c r="B7" t="s">
        <v>48</v>
      </c>
      <c r="C7">
        <v>236</v>
      </c>
      <c r="D7" t="s">
        <v>49</v>
      </c>
      <c r="E7" t="s">
        <v>50</v>
      </c>
      <c r="F7">
        <v>154</v>
      </c>
      <c r="G7">
        <v>1</v>
      </c>
      <c r="H7" t="s">
        <v>4</v>
      </c>
      <c r="I7">
        <v>3</v>
      </c>
      <c r="J7" t="s">
        <v>5</v>
      </c>
      <c r="K7" t="s">
        <v>51</v>
      </c>
      <c r="L7" t="s">
        <v>52</v>
      </c>
      <c r="M7" t="s">
        <v>53</v>
      </c>
      <c r="N7" t="s">
        <v>9</v>
      </c>
      <c r="O7" t="s">
        <v>54</v>
      </c>
      <c r="P7" s="1" t="s">
        <v>771</v>
      </c>
      <c r="Q7">
        <v>236</v>
      </c>
      <c r="R7">
        <v>148</v>
      </c>
      <c r="S7">
        <v>20</v>
      </c>
      <c r="T7">
        <v>0.54900000000000004</v>
      </c>
      <c r="U7">
        <v>0.39400000000000002</v>
      </c>
      <c r="V7">
        <v>-0.155</v>
      </c>
      <c r="W7">
        <v>-0.28233151200000001</v>
      </c>
      <c r="X7">
        <v>-1.8643301619999999</v>
      </c>
      <c r="Y7" t="s">
        <v>43</v>
      </c>
      <c r="Z7" t="s">
        <v>43</v>
      </c>
      <c r="AA7" t="s">
        <v>45</v>
      </c>
      <c r="AB7">
        <f>VLOOKUP(AA7,'bigelow water quality'!$P$2:$R$33,3, FALSE)</f>
        <v>11.122</v>
      </c>
      <c r="AC7" t="s">
        <v>862</v>
      </c>
      <c r="AD7">
        <f>VLOOKUP(AA7,'bigelow water quality'!$P$2:$R$33,2, FALSE)</f>
        <v>2.327</v>
      </c>
      <c r="AE7" t="s">
        <v>863</v>
      </c>
      <c r="AF7" t="s">
        <v>5</v>
      </c>
      <c r="AG7">
        <v>10</v>
      </c>
      <c r="AH7" t="s">
        <v>13</v>
      </c>
      <c r="AI7" t="s">
        <v>14</v>
      </c>
      <c r="AJ7">
        <v>20</v>
      </c>
      <c r="AK7" t="s">
        <v>36</v>
      </c>
      <c r="AL7" t="s">
        <v>5</v>
      </c>
      <c r="AM7" t="s">
        <v>55</v>
      </c>
    </row>
    <row r="8" spans="1:39" x14ac:dyDescent="0.25">
      <c r="A8" t="s">
        <v>16</v>
      </c>
      <c r="B8" t="s">
        <v>17</v>
      </c>
      <c r="C8">
        <v>237</v>
      </c>
      <c r="D8" t="s">
        <v>56</v>
      </c>
      <c r="E8" t="s">
        <v>57</v>
      </c>
      <c r="F8">
        <v>156</v>
      </c>
      <c r="G8">
        <v>9</v>
      </c>
      <c r="H8" t="s">
        <v>4</v>
      </c>
      <c r="I8">
        <v>3</v>
      </c>
      <c r="J8" t="s">
        <v>5</v>
      </c>
      <c r="K8" t="s">
        <v>51</v>
      </c>
      <c r="L8" t="s">
        <v>58</v>
      </c>
      <c r="M8" t="s">
        <v>59</v>
      </c>
      <c r="N8" t="s">
        <v>9</v>
      </c>
      <c r="O8" t="s">
        <v>60</v>
      </c>
      <c r="P8" s="1">
        <v>-3.29E-3</v>
      </c>
      <c r="Q8">
        <v>237</v>
      </c>
      <c r="R8">
        <v>148</v>
      </c>
      <c r="S8">
        <v>20</v>
      </c>
      <c r="T8">
        <v>0.45600000000000002</v>
      </c>
      <c r="U8">
        <v>0.47299999999999998</v>
      </c>
      <c r="V8">
        <v>1.7000000000000001E-2</v>
      </c>
      <c r="W8">
        <v>3.7280701999999999E-2</v>
      </c>
      <c r="X8">
        <v>-4.0745419350000001</v>
      </c>
      <c r="Y8" t="s">
        <v>43</v>
      </c>
      <c r="Z8" t="s">
        <v>43</v>
      </c>
      <c r="AA8" t="s">
        <v>45</v>
      </c>
      <c r="AB8">
        <f>VLOOKUP(AA8,'bigelow water quality'!$P$2:$R$33,3, FALSE)</f>
        <v>11.122</v>
      </c>
      <c r="AC8" t="s">
        <v>862</v>
      </c>
      <c r="AD8">
        <f>VLOOKUP(AA8,'bigelow water quality'!$P$2:$R$33,2, FALSE)</f>
        <v>2.327</v>
      </c>
      <c r="AE8" t="s">
        <v>863</v>
      </c>
      <c r="AF8" t="s">
        <v>5</v>
      </c>
      <c r="AG8">
        <v>10</v>
      </c>
      <c r="AH8" t="s">
        <v>13</v>
      </c>
      <c r="AI8" t="s">
        <v>14</v>
      </c>
      <c r="AJ8">
        <v>20</v>
      </c>
      <c r="AK8" t="s">
        <v>36</v>
      </c>
      <c r="AL8" t="s">
        <v>5</v>
      </c>
      <c r="AM8" t="s">
        <v>55</v>
      </c>
    </row>
    <row r="9" spans="1:39" x14ac:dyDescent="0.25">
      <c r="A9" t="s">
        <v>16</v>
      </c>
      <c r="B9" t="s">
        <v>29</v>
      </c>
      <c r="C9">
        <v>238</v>
      </c>
      <c r="D9" t="s">
        <v>61</v>
      </c>
      <c r="E9" t="s">
        <v>62</v>
      </c>
      <c r="F9">
        <v>158</v>
      </c>
      <c r="G9">
        <v>13</v>
      </c>
      <c r="H9" t="s">
        <v>4</v>
      </c>
      <c r="I9">
        <v>3</v>
      </c>
      <c r="J9" t="s">
        <v>5</v>
      </c>
      <c r="K9" t="s">
        <v>51</v>
      </c>
      <c r="L9" t="s">
        <v>63</v>
      </c>
      <c r="M9" t="s">
        <v>64</v>
      </c>
      <c r="N9" t="s">
        <v>9</v>
      </c>
      <c r="O9" t="s">
        <v>65</v>
      </c>
      <c r="P9" s="1">
        <v>-1.0330000000000001E-2</v>
      </c>
      <c r="Q9">
        <v>238</v>
      </c>
      <c r="R9">
        <v>148</v>
      </c>
      <c r="S9">
        <v>20</v>
      </c>
      <c r="T9">
        <v>0.44400000000000001</v>
      </c>
      <c r="U9">
        <v>0.46899999999999997</v>
      </c>
      <c r="V9">
        <v>2.5000000000000001E-2</v>
      </c>
      <c r="W9">
        <v>5.6306306E-2</v>
      </c>
      <c r="X9">
        <v>-3.6888794539999998</v>
      </c>
      <c r="Y9" t="s">
        <v>44</v>
      </c>
      <c r="Z9" t="s">
        <v>43</v>
      </c>
      <c r="AA9" t="s">
        <v>45</v>
      </c>
      <c r="AB9">
        <f>VLOOKUP(AA9,'bigelow water quality'!$P$2:$R$33,3, FALSE)</f>
        <v>11.122</v>
      </c>
      <c r="AC9" t="s">
        <v>862</v>
      </c>
      <c r="AD9">
        <f>VLOOKUP(AA9,'bigelow water quality'!$P$2:$R$33,2, FALSE)</f>
        <v>2.327</v>
      </c>
      <c r="AE9" t="s">
        <v>863</v>
      </c>
      <c r="AF9" t="s">
        <v>5</v>
      </c>
      <c r="AG9">
        <v>10</v>
      </c>
      <c r="AH9" t="s">
        <v>13</v>
      </c>
      <c r="AI9" t="s">
        <v>14</v>
      </c>
      <c r="AJ9">
        <v>20</v>
      </c>
      <c r="AK9" t="s">
        <v>36</v>
      </c>
      <c r="AL9" t="s">
        <v>5</v>
      </c>
      <c r="AM9" t="s">
        <v>55</v>
      </c>
    </row>
    <row r="10" spans="1:39" x14ac:dyDescent="0.25">
      <c r="A10" t="s">
        <v>16</v>
      </c>
      <c r="B10" t="s">
        <v>29</v>
      </c>
      <c r="C10">
        <v>240</v>
      </c>
      <c r="D10" t="s">
        <v>66</v>
      </c>
      <c r="E10" t="s">
        <v>67</v>
      </c>
      <c r="F10">
        <v>162</v>
      </c>
      <c r="G10">
        <v>5</v>
      </c>
      <c r="H10" t="s">
        <v>32</v>
      </c>
      <c r="I10">
        <v>3</v>
      </c>
      <c r="J10" t="s">
        <v>5</v>
      </c>
      <c r="K10" t="s">
        <v>51</v>
      </c>
      <c r="L10" t="s">
        <v>63</v>
      </c>
      <c r="M10" t="s">
        <v>64</v>
      </c>
      <c r="N10" t="s">
        <v>9</v>
      </c>
      <c r="O10" t="s">
        <v>65</v>
      </c>
      <c r="P10" s="1">
        <v>-1.0330000000000001E-2</v>
      </c>
      <c r="Q10">
        <v>240</v>
      </c>
      <c r="R10">
        <v>148</v>
      </c>
      <c r="S10">
        <v>20</v>
      </c>
      <c r="T10">
        <v>0.53200000000000003</v>
      </c>
      <c r="U10">
        <v>0.24</v>
      </c>
      <c r="V10">
        <v>-0.29199999999999998</v>
      </c>
      <c r="W10">
        <v>-0.54887218000000004</v>
      </c>
      <c r="X10">
        <v>-1.231001477</v>
      </c>
      <c r="Y10" t="s">
        <v>44</v>
      </c>
      <c r="Z10" t="s">
        <v>44</v>
      </c>
      <c r="AA10" t="s">
        <v>45</v>
      </c>
      <c r="AB10">
        <f>VLOOKUP(AA10,'bigelow water quality'!$P$2:$R$33,3, FALSE)</f>
        <v>11.122</v>
      </c>
      <c r="AC10" t="s">
        <v>862</v>
      </c>
      <c r="AD10">
        <f>VLOOKUP(AA10,'bigelow water quality'!$P$2:$R$33,2, FALSE)</f>
        <v>2.327</v>
      </c>
      <c r="AE10" t="s">
        <v>863</v>
      </c>
      <c r="AF10" t="s">
        <v>5</v>
      </c>
      <c r="AG10">
        <v>10</v>
      </c>
      <c r="AH10" t="s">
        <v>13</v>
      </c>
      <c r="AI10" t="s">
        <v>14</v>
      </c>
      <c r="AJ10">
        <v>20</v>
      </c>
      <c r="AK10" t="s">
        <v>36</v>
      </c>
      <c r="AL10" t="s">
        <v>36</v>
      </c>
      <c r="AM10" t="s">
        <v>46</v>
      </c>
    </row>
    <row r="11" spans="1:39" x14ac:dyDescent="0.25">
      <c r="A11" t="s">
        <v>68</v>
      </c>
      <c r="B11" t="s">
        <v>69</v>
      </c>
      <c r="C11">
        <v>235</v>
      </c>
      <c r="D11" t="s">
        <v>70</v>
      </c>
      <c r="E11" t="s">
        <v>71</v>
      </c>
      <c r="F11">
        <v>153</v>
      </c>
      <c r="G11">
        <v>10</v>
      </c>
      <c r="H11" t="s">
        <v>4</v>
      </c>
      <c r="I11">
        <v>3</v>
      </c>
      <c r="J11" t="s">
        <v>5</v>
      </c>
      <c r="K11" t="s">
        <v>72</v>
      </c>
      <c r="L11" t="s">
        <v>73</v>
      </c>
      <c r="M11" t="s">
        <v>74</v>
      </c>
      <c r="N11" t="s">
        <v>9</v>
      </c>
      <c r="O11" t="s">
        <v>75</v>
      </c>
      <c r="P11" s="1">
        <v>-1.6100000000000001E-3</v>
      </c>
      <c r="Q11">
        <v>235</v>
      </c>
      <c r="R11">
        <v>151</v>
      </c>
      <c r="S11">
        <v>30</v>
      </c>
      <c r="T11">
        <v>0.51500000000000001</v>
      </c>
      <c r="U11">
        <v>0.27500000000000002</v>
      </c>
      <c r="V11">
        <v>-0.24</v>
      </c>
      <c r="W11">
        <v>-0.46601941699999999</v>
      </c>
      <c r="X11">
        <v>-1.427116356</v>
      </c>
      <c r="Y11" t="s">
        <v>76</v>
      </c>
      <c r="Z11" t="s">
        <v>76</v>
      </c>
      <c r="AA11" t="s">
        <v>77</v>
      </c>
      <c r="AB11">
        <f>VLOOKUP(AA11,'bigelow water quality'!$P$2:$R$33,3, FALSE)</f>
        <v>19.335999999999999</v>
      </c>
      <c r="AC11" t="s">
        <v>862</v>
      </c>
      <c r="AD11">
        <f>VLOOKUP(AA11,'bigelow water quality'!$P$2:$R$33,2, FALSE)</f>
        <v>1.5960000000000001</v>
      </c>
      <c r="AE11" t="s">
        <v>863</v>
      </c>
      <c r="AF11" t="s">
        <v>5</v>
      </c>
      <c r="AG11">
        <v>10</v>
      </c>
      <c r="AH11" t="s">
        <v>13</v>
      </c>
      <c r="AI11" t="s">
        <v>14</v>
      </c>
      <c r="AJ11">
        <v>30</v>
      </c>
      <c r="AK11" t="s">
        <v>2</v>
      </c>
      <c r="AL11" t="s">
        <v>5</v>
      </c>
      <c r="AM11" t="s">
        <v>15</v>
      </c>
    </row>
    <row r="12" spans="1:39" x14ac:dyDescent="0.25">
      <c r="A12" t="s">
        <v>16</v>
      </c>
      <c r="B12" t="s">
        <v>17</v>
      </c>
      <c r="C12">
        <v>237</v>
      </c>
      <c r="D12" t="s">
        <v>78</v>
      </c>
      <c r="E12" t="s">
        <v>79</v>
      </c>
      <c r="F12">
        <v>156</v>
      </c>
      <c r="G12">
        <v>5</v>
      </c>
      <c r="H12" t="s">
        <v>4</v>
      </c>
      <c r="I12">
        <v>3</v>
      </c>
      <c r="J12" t="s">
        <v>5</v>
      </c>
      <c r="K12" t="s">
        <v>72</v>
      </c>
      <c r="L12" t="s">
        <v>80</v>
      </c>
      <c r="M12" t="s">
        <v>81</v>
      </c>
      <c r="N12" t="s">
        <v>9</v>
      </c>
      <c r="O12" t="s">
        <v>82</v>
      </c>
      <c r="P12" s="1">
        <v>-2.6199999999999999E-3</v>
      </c>
      <c r="Q12">
        <v>237</v>
      </c>
      <c r="R12">
        <v>151</v>
      </c>
      <c r="S12">
        <v>30</v>
      </c>
      <c r="T12">
        <v>0.434</v>
      </c>
      <c r="U12">
        <v>0.46300000000000002</v>
      </c>
      <c r="V12">
        <v>2.9000000000000001E-2</v>
      </c>
      <c r="W12">
        <v>6.6820275999999998E-2</v>
      </c>
      <c r="X12">
        <v>-3.5404594490000001</v>
      </c>
      <c r="Y12" t="s">
        <v>76</v>
      </c>
      <c r="Z12" t="s">
        <v>76</v>
      </c>
      <c r="AA12" t="s">
        <v>77</v>
      </c>
      <c r="AB12">
        <f>VLOOKUP(AA12,'bigelow water quality'!$P$2:$R$33,3, FALSE)</f>
        <v>19.335999999999999</v>
      </c>
      <c r="AC12" t="s">
        <v>862</v>
      </c>
      <c r="AD12">
        <f>VLOOKUP(AA12,'bigelow water quality'!$P$2:$R$33,2, FALSE)</f>
        <v>1.5960000000000001</v>
      </c>
      <c r="AE12" t="s">
        <v>863</v>
      </c>
      <c r="AF12" t="s">
        <v>5</v>
      </c>
      <c r="AG12">
        <v>10</v>
      </c>
      <c r="AH12" t="s">
        <v>13</v>
      </c>
      <c r="AI12" t="s">
        <v>14</v>
      </c>
      <c r="AJ12">
        <v>30</v>
      </c>
      <c r="AK12" t="s">
        <v>2</v>
      </c>
      <c r="AL12" t="s">
        <v>5</v>
      </c>
      <c r="AM12" t="s">
        <v>15</v>
      </c>
    </row>
    <row r="13" spans="1:39" x14ac:dyDescent="0.25">
      <c r="A13" t="s">
        <v>16</v>
      </c>
      <c r="B13" t="s">
        <v>17</v>
      </c>
      <c r="C13">
        <v>237</v>
      </c>
      <c r="D13" t="s">
        <v>83</v>
      </c>
      <c r="E13" t="s">
        <v>84</v>
      </c>
      <c r="F13">
        <v>158</v>
      </c>
      <c r="G13">
        <v>8</v>
      </c>
      <c r="H13" t="s">
        <v>4</v>
      </c>
      <c r="I13">
        <v>3</v>
      </c>
      <c r="J13" t="s">
        <v>5</v>
      </c>
      <c r="K13" t="s">
        <v>72</v>
      </c>
      <c r="L13" t="s">
        <v>85</v>
      </c>
      <c r="M13" t="s">
        <v>86</v>
      </c>
      <c r="N13" t="s">
        <v>9</v>
      </c>
      <c r="O13" t="s">
        <v>87</v>
      </c>
      <c r="P13" s="1" t="s">
        <v>771</v>
      </c>
      <c r="Q13">
        <v>237</v>
      </c>
      <c r="R13">
        <v>151</v>
      </c>
      <c r="S13">
        <v>30</v>
      </c>
      <c r="T13">
        <v>0.436</v>
      </c>
      <c r="U13">
        <v>0.41199999999999998</v>
      </c>
      <c r="V13">
        <v>-2.4E-2</v>
      </c>
      <c r="W13">
        <v>-5.5045872000000003E-2</v>
      </c>
      <c r="X13">
        <v>-3.7297014489999998</v>
      </c>
      <c r="Y13" t="s">
        <v>88</v>
      </c>
      <c r="Z13" t="s">
        <v>76</v>
      </c>
      <c r="AA13" t="s">
        <v>77</v>
      </c>
      <c r="AB13">
        <f>VLOOKUP(AA13,'bigelow water quality'!$P$2:$R$33,3, FALSE)</f>
        <v>19.335999999999999</v>
      </c>
      <c r="AC13" t="s">
        <v>862</v>
      </c>
      <c r="AD13">
        <f>VLOOKUP(AA13,'bigelow water quality'!$P$2:$R$33,2, FALSE)</f>
        <v>1.5960000000000001</v>
      </c>
      <c r="AE13" t="s">
        <v>863</v>
      </c>
      <c r="AF13" t="s">
        <v>5</v>
      </c>
      <c r="AG13">
        <v>10</v>
      </c>
      <c r="AH13" t="s">
        <v>13</v>
      </c>
      <c r="AI13" t="s">
        <v>14</v>
      </c>
      <c r="AJ13">
        <v>30</v>
      </c>
      <c r="AK13" t="s">
        <v>2</v>
      </c>
      <c r="AL13" t="s">
        <v>5</v>
      </c>
      <c r="AM13" t="s">
        <v>15</v>
      </c>
    </row>
    <row r="14" spans="1:39" x14ac:dyDescent="0.25">
      <c r="A14" t="s">
        <v>16</v>
      </c>
      <c r="B14" t="s">
        <v>29</v>
      </c>
      <c r="C14">
        <v>240</v>
      </c>
      <c r="D14" t="s">
        <v>89</v>
      </c>
      <c r="E14" t="s">
        <v>90</v>
      </c>
      <c r="F14">
        <v>162</v>
      </c>
      <c r="G14">
        <v>1</v>
      </c>
      <c r="H14" t="s">
        <v>32</v>
      </c>
      <c r="I14">
        <v>3</v>
      </c>
      <c r="J14" t="s">
        <v>5</v>
      </c>
      <c r="K14" t="s">
        <v>72</v>
      </c>
      <c r="L14" t="s">
        <v>91</v>
      </c>
      <c r="M14" t="s">
        <v>92</v>
      </c>
      <c r="N14" t="s">
        <v>9</v>
      </c>
      <c r="O14" t="s">
        <v>93</v>
      </c>
      <c r="P14" s="1">
        <v>-3.1700000000000001E-3</v>
      </c>
      <c r="Q14">
        <v>240</v>
      </c>
      <c r="R14">
        <v>151</v>
      </c>
      <c r="S14">
        <v>30</v>
      </c>
      <c r="T14">
        <v>0.32400000000000001</v>
      </c>
      <c r="U14">
        <v>8.9999999999999993E-3</v>
      </c>
      <c r="V14">
        <v>-0.315</v>
      </c>
      <c r="W14">
        <v>-0.97222222199999997</v>
      </c>
      <c r="X14">
        <v>-1.15518264</v>
      </c>
      <c r="Y14" t="s">
        <v>88</v>
      </c>
      <c r="Z14" t="s">
        <v>88</v>
      </c>
      <c r="AA14" t="s">
        <v>77</v>
      </c>
      <c r="AB14">
        <f>VLOOKUP(AA14,'bigelow water quality'!$P$2:$R$33,3, FALSE)</f>
        <v>19.335999999999999</v>
      </c>
      <c r="AC14" t="s">
        <v>862</v>
      </c>
      <c r="AD14">
        <f>VLOOKUP(AA14,'bigelow water quality'!$P$2:$R$33,2, FALSE)</f>
        <v>1.5960000000000001</v>
      </c>
      <c r="AE14" t="s">
        <v>863</v>
      </c>
      <c r="AF14" t="s">
        <v>5</v>
      </c>
      <c r="AG14">
        <v>10</v>
      </c>
      <c r="AH14" t="s">
        <v>13</v>
      </c>
      <c r="AI14" t="s">
        <v>14</v>
      </c>
      <c r="AJ14">
        <v>30</v>
      </c>
      <c r="AK14" t="s">
        <v>2</v>
      </c>
      <c r="AL14" t="s">
        <v>36</v>
      </c>
      <c r="AM14" t="s">
        <v>37</v>
      </c>
    </row>
    <row r="15" spans="1:39" x14ac:dyDescent="0.25">
      <c r="A15" t="s">
        <v>16</v>
      </c>
      <c r="B15" t="s">
        <v>29</v>
      </c>
      <c r="C15">
        <v>241</v>
      </c>
      <c r="D15" t="s">
        <v>94</v>
      </c>
      <c r="E15" t="s">
        <v>95</v>
      </c>
      <c r="F15">
        <v>164</v>
      </c>
      <c r="G15">
        <v>3</v>
      </c>
      <c r="H15" t="s">
        <v>32</v>
      </c>
      <c r="I15">
        <v>3</v>
      </c>
      <c r="J15" t="s">
        <v>5</v>
      </c>
      <c r="K15" t="s">
        <v>72</v>
      </c>
      <c r="L15" t="s">
        <v>96</v>
      </c>
      <c r="M15" t="s">
        <v>97</v>
      </c>
      <c r="N15" t="s">
        <v>9</v>
      </c>
      <c r="O15" t="s">
        <v>98</v>
      </c>
      <c r="P15" s="1">
        <v>-4.8399999999999997E-3</v>
      </c>
      <c r="Q15">
        <v>241</v>
      </c>
      <c r="R15">
        <v>151</v>
      </c>
      <c r="S15">
        <v>30</v>
      </c>
      <c r="T15">
        <v>0.44</v>
      </c>
      <c r="U15">
        <v>0.50700000000000001</v>
      </c>
      <c r="V15">
        <v>6.7000000000000004E-2</v>
      </c>
      <c r="W15">
        <v>0.152272727</v>
      </c>
      <c r="X15">
        <v>-2.7030626600000001</v>
      </c>
      <c r="Y15" t="s">
        <v>88</v>
      </c>
      <c r="Z15" t="s">
        <v>88</v>
      </c>
      <c r="AA15" t="s">
        <v>77</v>
      </c>
      <c r="AB15">
        <f>VLOOKUP(AA15,'bigelow water quality'!$P$2:$R$33,3, FALSE)</f>
        <v>19.335999999999999</v>
      </c>
      <c r="AC15" t="s">
        <v>862</v>
      </c>
      <c r="AD15">
        <f>VLOOKUP(AA15,'bigelow water quality'!$P$2:$R$33,2, FALSE)</f>
        <v>1.5960000000000001</v>
      </c>
      <c r="AE15" t="s">
        <v>863</v>
      </c>
      <c r="AF15" t="s">
        <v>5</v>
      </c>
      <c r="AG15">
        <v>10</v>
      </c>
      <c r="AH15" t="s">
        <v>13</v>
      </c>
      <c r="AI15" t="s">
        <v>14</v>
      </c>
      <c r="AJ15">
        <v>30</v>
      </c>
      <c r="AK15" t="s">
        <v>2</v>
      </c>
      <c r="AL15" t="s">
        <v>36</v>
      </c>
      <c r="AM15" t="s">
        <v>37</v>
      </c>
    </row>
    <row r="16" spans="1:39" x14ac:dyDescent="0.25">
      <c r="A16" t="s">
        <v>16</v>
      </c>
      <c r="B16" t="s">
        <v>29</v>
      </c>
      <c r="C16">
        <v>243</v>
      </c>
      <c r="D16" t="s">
        <v>99</v>
      </c>
      <c r="E16" t="s">
        <v>100</v>
      </c>
      <c r="F16">
        <v>166</v>
      </c>
      <c r="G16">
        <v>16</v>
      </c>
      <c r="H16" t="s">
        <v>32</v>
      </c>
      <c r="I16">
        <v>3</v>
      </c>
      <c r="J16" t="s">
        <v>5</v>
      </c>
      <c r="K16" t="s">
        <v>101</v>
      </c>
      <c r="L16" t="s">
        <v>102</v>
      </c>
      <c r="M16" t="s">
        <v>103</v>
      </c>
      <c r="N16" t="s">
        <v>9</v>
      </c>
      <c r="O16" t="s">
        <v>104</v>
      </c>
      <c r="P16" s="1">
        <v>-5.5900000000000004E-3</v>
      </c>
      <c r="Q16">
        <v>243</v>
      </c>
      <c r="R16">
        <v>152</v>
      </c>
      <c r="S16">
        <v>30</v>
      </c>
      <c r="T16">
        <v>0.54200000000000004</v>
      </c>
      <c r="U16">
        <v>0.51800000000000002</v>
      </c>
      <c r="V16">
        <v>-2.4E-2</v>
      </c>
      <c r="W16">
        <v>-4.4280443000000003E-2</v>
      </c>
      <c r="X16">
        <v>-3.7297014489999998</v>
      </c>
      <c r="Y16" t="s">
        <v>105</v>
      </c>
      <c r="Z16" t="s">
        <v>106</v>
      </c>
      <c r="AA16" t="s">
        <v>107</v>
      </c>
      <c r="AB16">
        <f>VLOOKUP(AA16,'bigelow water quality'!$P$2:$R$33,3, FALSE)</f>
        <v>17.96</v>
      </c>
      <c r="AC16" t="s">
        <v>862</v>
      </c>
      <c r="AD16">
        <f>VLOOKUP(AA16,'bigelow water quality'!$P$2:$R$33,2, FALSE)</f>
        <v>2.044</v>
      </c>
      <c r="AE16" t="s">
        <v>863</v>
      </c>
      <c r="AF16" t="s">
        <v>5</v>
      </c>
      <c r="AG16">
        <v>10</v>
      </c>
      <c r="AH16" t="s">
        <v>13</v>
      </c>
      <c r="AI16" t="s">
        <v>14</v>
      </c>
      <c r="AJ16">
        <v>30</v>
      </c>
      <c r="AK16" t="s">
        <v>36</v>
      </c>
      <c r="AL16" t="s">
        <v>36</v>
      </c>
      <c r="AM16" t="s">
        <v>46</v>
      </c>
    </row>
    <row r="17" spans="1:39" x14ac:dyDescent="0.25">
      <c r="A17" t="s">
        <v>16</v>
      </c>
      <c r="B17" t="s">
        <v>17</v>
      </c>
      <c r="C17">
        <v>237</v>
      </c>
      <c r="D17" t="s">
        <v>99</v>
      </c>
      <c r="E17" t="s">
        <v>108</v>
      </c>
      <c r="F17">
        <v>154</v>
      </c>
      <c r="G17">
        <v>6</v>
      </c>
      <c r="H17" t="s">
        <v>4</v>
      </c>
      <c r="I17">
        <v>3</v>
      </c>
      <c r="J17" t="s">
        <v>5</v>
      </c>
      <c r="K17" t="s">
        <v>101</v>
      </c>
      <c r="L17" t="s">
        <v>109</v>
      </c>
      <c r="M17" t="s">
        <v>110</v>
      </c>
      <c r="N17" t="s">
        <v>9</v>
      </c>
      <c r="O17" t="s">
        <v>111</v>
      </c>
      <c r="P17" s="1">
        <v>-4.2500000000000003E-3</v>
      </c>
      <c r="Q17">
        <v>237</v>
      </c>
      <c r="R17">
        <v>152</v>
      </c>
      <c r="S17">
        <v>30</v>
      </c>
      <c r="T17">
        <v>0.27700000000000002</v>
      </c>
      <c r="U17">
        <v>0.28899999999999998</v>
      </c>
      <c r="V17">
        <v>1.2E-2</v>
      </c>
      <c r="W17">
        <v>4.33213E-2</v>
      </c>
      <c r="X17">
        <v>-4.4228486289999998</v>
      </c>
      <c r="Y17" t="s">
        <v>105</v>
      </c>
      <c r="Z17" t="s">
        <v>105</v>
      </c>
      <c r="AA17" t="s">
        <v>107</v>
      </c>
      <c r="AB17">
        <f>VLOOKUP(AA17,'bigelow water quality'!$P$2:$R$33,3, FALSE)</f>
        <v>17.96</v>
      </c>
      <c r="AC17" t="s">
        <v>862</v>
      </c>
      <c r="AD17">
        <f>VLOOKUP(AA17,'bigelow water quality'!$P$2:$R$33,2, FALSE)</f>
        <v>2.044</v>
      </c>
      <c r="AE17" t="s">
        <v>863</v>
      </c>
      <c r="AF17" t="s">
        <v>5</v>
      </c>
      <c r="AG17">
        <v>10</v>
      </c>
      <c r="AH17" t="s">
        <v>13</v>
      </c>
      <c r="AI17" t="s">
        <v>14</v>
      </c>
      <c r="AJ17">
        <v>30</v>
      </c>
      <c r="AK17" t="s">
        <v>36</v>
      </c>
      <c r="AL17" t="s">
        <v>5</v>
      </c>
      <c r="AM17" t="s">
        <v>55</v>
      </c>
    </row>
    <row r="18" spans="1:39" x14ac:dyDescent="0.25">
      <c r="A18" t="s">
        <v>16</v>
      </c>
      <c r="B18" t="s">
        <v>17</v>
      </c>
      <c r="C18">
        <v>237</v>
      </c>
      <c r="D18" t="s">
        <v>112</v>
      </c>
      <c r="E18" t="s">
        <v>113</v>
      </c>
      <c r="F18">
        <v>156</v>
      </c>
      <c r="G18">
        <v>15</v>
      </c>
      <c r="H18" t="s">
        <v>4</v>
      </c>
      <c r="I18">
        <v>3</v>
      </c>
      <c r="J18" t="s">
        <v>5</v>
      </c>
      <c r="K18" t="s">
        <v>101</v>
      </c>
      <c r="L18" t="s">
        <v>114</v>
      </c>
      <c r="M18" t="s">
        <v>115</v>
      </c>
      <c r="N18" t="s">
        <v>9</v>
      </c>
      <c r="O18" t="s">
        <v>116</v>
      </c>
      <c r="P18" s="1" t="s">
        <v>771</v>
      </c>
      <c r="Q18">
        <v>237</v>
      </c>
      <c r="R18">
        <v>152</v>
      </c>
      <c r="S18">
        <v>30</v>
      </c>
      <c r="T18">
        <v>0.33700000000000002</v>
      </c>
      <c r="U18">
        <v>0.29199999999999998</v>
      </c>
      <c r="V18">
        <v>-4.4999999999999998E-2</v>
      </c>
      <c r="W18">
        <v>-0.13353115700000001</v>
      </c>
      <c r="X18">
        <v>-3.101092789</v>
      </c>
      <c r="Y18" t="s">
        <v>105</v>
      </c>
      <c r="Z18" t="s">
        <v>105</v>
      </c>
      <c r="AA18" t="s">
        <v>107</v>
      </c>
      <c r="AB18">
        <f>VLOOKUP(AA18,'bigelow water quality'!$P$2:$R$33,3, FALSE)</f>
        <v>17.96</v>
      </c>
      <c r="AC18" t="s">
        <v>862</v>
      </c>
      <c r="AD18">
        <f>VLOOKUP(AA18,'bigelow water quality'!$P$2:$R$33,2, FALSE)</f>
        <v>2.044</v>
      </c>
      <c r="AE18" t="s">
        <v>863</v>
      </c>
      <c r="AF18" t="s">
        <v>5</v>
      </c>
      <c r="AG18">
        <v>10</v>
      </c>
      <c r="AH18" t="s">
        <v>13</v>
      </c>
      <c r="AI18" t="s">
        <v>14</v>
      </c>
      <c r="AJ18">
        <v>30</v>
      </c>
      <c r="AK18" t="s">
        <v>36</v>
      </c>
      <c r="AL18" t="s">
        <v>5</v>
      </c>
      <c r="AM18" t="s">
        <v>55</v>
      </c>
    </row>
    <row r="19" spans="1:39" x14ac:dyDescent="0.25">
      <c r="A19" t="s">
        <v>16</v>
      </c>
      <c r="B19" t="s">
        <v>29</v>
      </c>
      <c r="C19">
        <v>240</v>
      </c>
      <c r="D19" t="s">
        <v>117</v>
      </c>
      <c r="E19" t="s">
        <v>118</v>
      </c>
      <c r="F19">
        <v>162</v>
      </c>
      <c r="G19">
        <v>9</v>
      </c>
      <c r="H19" t="s">
        <v>32</v>
      </c>
      <c r="I19">
        <v>3</v>
      </c>
      <c r="J19" t="s">
        <v>5</v>
      </c>
      <c r="K19" t="s">
        <v>101</v>
      </c>
      <c r="L19" t="s">
        <v>119</v>
      </c>
      <c r="M19" t="s">
        <v>120</v>
      </c>
      <c r="N19" t="s">
        <v>9</v>
      </c>
      <c r="O19" t="s">
        <v>121</v>
      </c>
      <c r="P19" s="1">
        <v>-4.1799999999999997E-3</v>
      </c>
      <c r="Q19">
        <v>240</v>
      </c>
      <c r="R19">
        <v>152</v>
      </c>
      <c r="S19">
        <v>30</v>
      </c>
      <c r="T19">
        <v>0.436</v>
      </c>
      <c r="U19">
        <v>0.16</v>
      </c>
      <c r="V19">
        <v>-0.27600000000000002</v>
      </c>
      <c r="W19">
        <v>-0.63302752299999998</v>
      </c>
      <c r="X19">
        <v>-1.2873544130000001</v>
      </c>
      <c r="Y19" t="s">
        <v>106</v>
      </c>
      <c r="Z19" t="s">
        <v>106</v>
      </c>
      <c r="AA19" t="s">
        <v>107</v>
      </c>
      <c r="AB19">
        <f>VLOOKUP(AA19,'bigelow water quality'!$P$2:$R$33,3, FALSE)</f>
        <v>17.96</v>
      </c>
      <c r="AC19" t="s">
        <v>862</v>
      </c>
      <c r="AD19">
        <f>VLOOKUP(AA19,'bigelow water quality'!$P$2:$R$33,2, FALSE)</f>
        <v>2.044</v>
      </c>
      <c r="AE19" t="s">
        <v>863</v>
      </c>
      <c r="AF19" t="s">
        <v>5</v>
      </c>
      <c r="AG19">
        <v>10</v>
      </c>
      <c r="AH19" t="s">
        <v>13</v>
      </c>
      <c r="AI19" t="s">
        <v>14</v>
      </c>
      <c r="AJ19">
        <v>30</v>
      </c>
      <c r="AK19" t="s">
        <v>36</v>
      </c>
      <c r="AL19" t="s">
        <v>36</v>
      </c>
      <c r="AM19" t="s">
        <v>46</v>
      </c>
    </row>
    <row r="20" spans="1:39" x14ac:dyDescent="0.25">
      <c r="A20" t="s">
        <v>122</v>
      </c>
      <c r="B20" t="s">
        <v>123</v>
      </c>
      <c r="C20">
        <v>234</v>
      </c>
      <c r="D20" t="s">
        <v>30</v>
      </c>
      <c r="E20" t="s">
        <v>124</v>
      </c>
      <c r="F20">
        <v>152</v>
      </c>
      <c r="G20">
        <v>11</v>
      </c>
      <c r="H20" t="s">
        <v>4</v>
      </c>
      <c r="I20">
        <v>3</v>
      </c>
      <c r="J20" t="s">
        <v>5</v>
      </c>
      <c r="K20" t="s">
        <v>125</v>
      </c>
      <c r="L20" t="s">
        <v>126</v>
      </c>
      <c r="M20" t="s">
        <v>127</v>
      </c>
      <c r="N20" t="s">
        <v>9</v>
      </c>
      <c r="O20" t="s">
        <v>128</v>
      </c>
      <c r="P20" s="1" t="s">
        <v>771</v>
      </c>
      <c r="Q20">
        <v>234</v>
      </c>
      <c r="R20">
        <v>139</v>
      </c>
      <c r="S20">
        <v>20</v>
      </c>
      <c r="T20">
        <v>0.45600000000000002</v>
      </c>
      <c r="U20">
        <v>0.34599999999999997</v>
      </c>
      <c r="V20">
        <v>-0.11</v>
      </c>
      <c r="W20">
        <v>-0.24122806999999999</v>
      </c>
      <c r="X20">
        <v>-2.207274913</v>
      </c>
      <c r="Y20" t="s">
        <v>129</v>
      </c>
      <c r="Z20" t="s">
        <v>129</v>
      </c>
      <c r="AA20" t="s">
        <v>130</v>
      </c>
      <c r="AB20">
        <f>VLOOKUP(AA20,'bigelow water quality'!$P$2:$R$33,3, FALSE)</f>
        <v>12.255000000000001</v>
      </c>
      <c r="AC20" t="s">
        <v>862</v>
      </c>
      <c r="AD20">
        <f>VLOOKUP(AA20,'bigelow water quality'!$P$2:$R$33,2, FALSE)</f>
        <v>2.4620000000000002</v>
      </c>
      <c r="AE20" t="s">
        <v>863</v>
      </c>
      <c r="AF20" t="s">
        <v>5</v>
      </c>
      <c r="AG20">
        <v>5</v>
      </c>
      <c r="AH20" t="s">
        <v>131</v>
      </c>
      <c r="AI20" t="s">
        <v>14</v>
      </c>
      <c r="AJ20">
        <v>20</v>
      </c>
      <c r="AK20" t="s">
        <v>2</v>
      </c>
      <c r="AL20" t="s">
        <v>5</v>
      </c>
      <c r="AM20" t="s">
        <v>15</v>
      </c>
    </row>
    <row r="21" spans="1:39" x14ac:dyDescent="0.25">
      <c r="A21" t="s">
        <v>16</v>
      </c>
      <c r="B21" t="s">
        <v>17</v>
      </c>
      <c r="C21">
        <v>237</v>
      </c>
      <c r="D21" t="s">
        <v>132</v>
      </c>
      <c r="E21" t="s">
        <v>133</v>
      </c>
      <c r="F21">
        <v>155</v>
      </c>
      <c r="G21">
        <v>13</v>
      </c>
      <c r="H21" t="s">
        <v>4</v>
      </c>
      <c r="I21">
        <v>3</v>
      </c>
      <c r="J21" t="s">
        <v>5</v>
      </c>
      <c r="K21" t="s">
        <v>125</v>
      </c>
      <c r="L21" t="s">
        <v>134</v>
      </c>
      <c r="M21" t="s">
        <v>135</v>
      </c>
      <c r="N21" t="s">
        <v>9</v>
      </c>
      <c r="O21" t="s">
        <v>136</v>
      </c>
      <c r="P21" s="1">
        <v>-5.3699999999999998E-3</v>
      </c>
      <c r="Q21">
        <v>237</v>
      </c>
      <c r="R21">
        <v>139</v>
      </c>
      <c r="S21">
        <v>20</v>
      </c>
      <c r="T21">
        <v>0.36899999999999999</v>
      </c>
      <c r="U21">
        <v>0.28399999999999997</v>
      </c>
      <c r="V21">
        <v>-8.5000000000000006E-2</v>
      </c>
      <c r="W21">
        <v>-0.23035230400000001</v>
      </c>
      <c r="X21">
        <v>-2.4651040219999998</v>
      </c>
      <c r="Y21" t="s">
        <v>129</v>
      </c>
      <c r="Z21" t="s">
        <v>129</v>
      </c>
      <c r="AA21" t="s">
        <v>130</v>
      </c>
      <c r="AB21">
        <f>VLOOKUP(AA21,'bigelow water quality'!$P$2:$R$33,3, FALSE)</f>
        <v>12.255000000000001</v>
      </c>
      <c r="AC21" t="s">
        <v>862</v>
      </c>
      <c r="AD21">
        <f>VLOOKUP(AA21,'bigelow water quality'!$P$2:$R$33,2, FALSE)</f>
        <v>2.4620000000000002</v>
      </c>
      <c r="AE21" t="s">
        <v>863</v>
      </c>
      <c r="AF21" t="s">
        <v>5</v>
      </c>
      <c r="AG21">
        <v>5</v>
      </c>
      <c r="AH21" t="s">
        <v>131</v>
      </c>
      <c r="AI21" t="s">
        <v>14</v>
      </c>
      <c r="AJ21">
        <v>20</v>
      </c>
      <c r="AK21" t="s">
        <v>2</v>
      </c>
      <c r="AL21" t="s">
        <v>5</v>
      </c>
      <c r="AM21" t="s">
        <v>15</v>
      </c>
    </row>
    <row r="22" spans="1:39" x14ac:dyDescent="0.25">
      <c r="A22" t="s">
        <v>16</v>
      </c>
      <c r="B22" t="s">
        <v>17</v>
      </c>
      <c r="C22">
        <v>237</v>
      </c>
      <c r="D22" t="s">
        <v>137</v>
      </c>
      <c r="E22" t="s">
        <v>138</v>
      </c>
      <c r="F22">
        <v>158</v>
      </c>
      <c r="G22">
        <v>1</v>
      </c>
      <c r="H22" t="s">
        <v>4</v>
      </c>
      <c r="I22">
        <v>3</v>
      </c>
      <c r="J22" t="s">
        <v>5</v>
      </c>
      <c r="K22" t="s">
        <v>125</v>
      </c>
      <c r="L22" t="s">
        <v>139</v>
      </c>
      <c r="M22" t="s">
        <v>140</v>
      </c>
      <c r="N22" t="s">
        <v>9</v>
      </c>
      <c r="O22" t="s">
        <v>141</v>
      </c>
      <c r="P22" s="1">
        <v>-6.5199999999999998E-3</v>
      </c>
      <c r="Q22">
        <v>237</v>
      </c>
      <c r="R22">
        <v>139</v>
      </c>
      <c r="S22">
        <v>20</v>
      </c>
      <c r="T22">
        <v>0.41699999999999998</v>
      </c>
      <c r="U22">
        <v>0.36199999999999999</v>
      </c>
      <c r="V22">
        <v>-5.5E-2</v>
      </c>
      <c r="W22">
        <v>-0.13189448400000001</v>
      </c>
      <c r="X22">
        <v>-2.9004220940000001</v>
      </c>
      <c r="Y22" t="s">
        <v>129</v>
      </c>
      <c r="Z22" t="s">
        <v>129</v>
      </c>
      <c r="AA22" t="s">
        <v>130</v>
      </c>
      <c r="AB22">
        <f>VLOOKUP(AA22,'bigelow water quality'!$P$2:$R$33,3, FALSE)</f>
        <v>12.255000000000001</v>
      </c>
      <c r="AC22" t="s">
        <v>862</v>
      </c>
      <c r="AD22">
        <f>VLOOKUP(AA22,'bigelow water quality'!$P$2:$R$33,2, FALSE)</f>
        <v>2.4620000000000002</v>
      </c>
      <c r="AE22" t="s">
        <v>863</v>
      </c>
      <c r="AF22" t="s">
        <v>5</v>
      </c>
      <c r="AG22">
        <v>5</v>
      </c>
      <c r="AH22" t="s">
        <v>131</v>
      </c>
      <c r="AI22" t="s">
        <v>14</v>
      </c>
      <c r="AJ22">
        <v>20</v>
      </c>
      <c r="AK22" t="s">
        <v>2</v>
      </c>
      <c r="AL22" t="s">
        <v>5</v>
      </c>
      <c r="AM22" t="s">
        <v>15</v>
      </c>
    </row>
    <row r="23" spans="1:39" x14ac:dyDescent="0.25">
      <c r="A23" t="s">
        <v>16</v>
      </c>
      <c r="B23" t="s">
        <v>29</v>
      </c>
      <c r="C23">
        <v>239</v>
      </c>
      <c r="D23" t="s">
        <v>142</v>
      </c>
      <c r="E23" t="s">
        <v>143</v>
      </c>
      <c r="F23">
        <v>161</v>
      </c>
      <c r="G23">
        <v>10</v>
      </c>
      <c r="H23" t="s">
        <v>32</v>
      </c>
      <c r="I23">
        <v>3</v>
      </c>
      <c r="J23" t="s">
        <v>5</v>
      </c>
      <c r="K23" t="s">
        <v>125</v>
      </c>
      <c r="L23" t="s">
        <v>144</v>
      </c>
      <c r="M23" t="s">
        <v>145</v>
      </c>
      <c r="N23" t="s">
        <v>9</v>
      </c>
      <c r="O23" t="s">
        <v>146</v>
      </c>
      <c r="P23" s="1">
        <v>-7.6499999999999997E-3</v>
      </c>
      <c r="Q23">
        <v>239</v>
      </c>
      <c r="R23">
        <v>139</v>
      </c>
      <c r="S23">
        <v>20</v>
      </c>
      <c r="T23">
        <v>0.52300000000000002</v>
      </c>
      <c r="U23">
        <v>0.54600000000000004</v>
      </c>
      <c r="V23">
        <v>2.3E-2</v>
      </c>
      <c r="W23">
        <v>4.3977055000000001E-2</v>
      </c>
      <c r="X23">
        <v>-3.7722610630000002</v>
      </c>
      <c r="Y23" t="s">
        <v>147</v>
      </c>
      <c r="Z23" t="s">
        <v>147</v>
      </c>
      <c r="AA23" t="s">
        <v>130</v>
      </c>
      <c r="AB23">
        <f>VLOOKUP(AA23,'bigelow water quality'!$P$2:$R$33,3, FALSE)</f>
        <v>12.255000000000001</v>
      </c>
      <c r="AC23" t="s">
        <v>862</v>
      </c>
      <c r="AD23">
        <f>VLOOKUP(AA23,'bigelow water quality'!$P$2:$R$33,2, FALSE)</f>
        <v>2.4620000000000002</v>
      </c>
      <c r="AE23" t="s">
        <v>863</v>
      </c>
      <c r="AF23" t="s">
        <v>5</v>
      </c>
      <c r="AG23">
        <v>5</v>
      </c>
      <c r="AH23" t="s">
        <v>131</v>
      </c>
      <c r="AI23" t="s">
        <v>14</v>
      </c>
      <c r="AJ23">
        <v>20</v>
      </c>
      <c r="AK23" t="s">
        <v>2</v>
      </c>
      <c r="AL23" t="s">
        <v>36</v>
      </c>
      <c r="AM23" t="s">
        <v>37</v>
      </c>
    </row>
    <row r="24" spans="1:39" x14ac:dyDescent="0.25">
      <c r="A24" t="s">
        <v>16</v>
      </c>
      <c r="B24" t="s">
        <v>29</v>
      </c>
      <c r="C24">
        <v>241</v>
      </c>
      <c r="D24" t="s">
        <v>70</v>
      </c>
      <c r="E24" t="s">
        <v>148</v>
      </c>
      <c r="F24">
        <v>163</v>
      </c>
      <c r="G24">
        <v>12</v>
      </c>
      <c r="H24" t="s">
        <v>32</v>
      </c>
      <c r="I24">
        <v>3</v>
      </c>
      <c r="J24" t="s">
        <v>5</v>
      </c>
      <c r="K24" t="s">
        <v>125</v>
      </c>
      <c r="L24" t="s">
        <v>149</v>
      </c>
      <c r="M24" t="s">
        <v>150</v>
      </c>
      <c r="N24" t="s">
        <v>9</v>
      </c>
      <c r="O24" t="s">
        <v>151</v>
      </c>
      <c r="P24" s="1">
        <v>-6.5799999999999999E-3</v>
      </c>
      <c r="Q24">
        <v>241</v>
      </c>
      <c r="R24">
        <v>139</v>
      </c>
      <c r="S24">
        <v>20</v>
      </c>
      <c r="T24">
        <v>0.55500000000000005</v>
      </c>
      <c r="U24">
        <v>0.183</v>
      </c>
      <c r="V24">
        <v>-0.372</v>
      </c>
      <c r="W24">
        <v>-0.67027026999999995</v>
      </c>
      <c r="X24">
        <v>-0.98886142499999996</v>
      </c>
      <c r="Y24" t="s">
        <v>147</v>
      </c>
      <c r="Z24" t="s">
        <v>147</v>
      </c>
      <c r="AA24" t="s">
        <v>130</v>
      </c>
      <c r="AB24">
        <f>VLOOKUP(AA24,'bigelow water quality'!$P$2:$R$33,3, FALSE)</f>
        <v>12.255000000000001</v>
      </c>
      <c r="AC24" t="s">
        <v>862</v>
      </c>
      <c r="AD24">
        <f>VLOOKUP(AA24,'bigelow water quality'!$P$2:$R$33,2, FALSE)</f>
        <v>2.4620000000000002</v>
      </c>
      <c r="AE24" t="s">
        <v>863</v>
      </c>
      <c r="AF24" t="s">
        <v>5</v>
      </c>
      <c r="AG24">
        <v>5</v>
      </c>
      <c r="AH24" t="s">
        <v>131</v>
      </c>
      <c r="AI24" t="s">
        <v>14</v>
      </c>
      <c r="AJ24">
        <v>20</v>
      </c>
      <c r="AK24" t="s">
        <v>2</v>
      </c>
      <c r="AL24" t="s">
        <v>36</v>
      </c>
      <c r="AM24" t="s">
        <v>37</v>
      </c>
    </row>
    <row r="25" spans="1:39" x14ac:dyDescent="0.25">
      <c r="A25" t="s">
        <v>152</v>
      </c>
      <c r="B25" t="s">
        <v>153</v>
      </c>
      <c r="C25">
        <v>236</v>
      </c>
      <c r="D25" t="s">
        <v>30</v>
      </c>
      <c r="E25" t="s">
        <v>154</v>
      </c>
      <c r="F25">
        <v>153</v>
      </c>
      <c r="G25">
        <v>14</v>
      </c>
      <c r="H25" t="s">
        <v>4</v>
      </c>
      <c r="I25">
        <v>3</v>
      </c>
      <c r="J25" t="s">
        <v>5</v>
      </c>
      <c r="K25" t="s">
        <v>155</v>
      </c>
      <c r="L25" t="s">
        <v>156</v>
      </c>
      <c r="M25" t="s">
        <v>157</v>
      </c>
      <c r="N25" t="s">
        <v>9</v>
      </c>
      <c r="O25" t="s">
        <v>158</v>
      </c>
      <c r="P25" s="1">
        <v>-3.82E-3</v>
      </c>
      <c r="Q25">
        <v>236</v>
      </c>
      <c r="R25">
        <v>140</v>
      </c>
      <c r="S25">
        <v>20</v>
      </c>
      <c r="T25">
        <v>0.45600000000000002</v>
      </c>
      <c r="U25">
        <v>0.31</v>
      </c>
      <c r="V25">
        <v>-0.14599999999999999</v>
      </c>
      <c r="W25">
        <v>-0.32017543900000001</v>
      </c>
      <c r="X25">
        <v>-1.9241486569999999</v>
      </c>
      <c r="Y25" t="s">
        <v>159</v>
      </c>
      <c r="Z25" t="s">
        <v>159</v>
      </c>
      <c r="AA25" t="s">
        <v>160</v>
      </c>
      <c r="AB25">
        <f>VLOOKUP(AA25,'bigelow water quality'!$P$2:$R$33,3, FALSE)</f>
        <v>12.442</v>
      </c>
      <c r="AC25" t="s">
        <v>862</v>
      </c>
      <c r="AD25">
        <f>VLOOKUP(AA25,'bigelow water quality'!$P$2:$R$33,2, FALSE)</f>
        <v>5.1890000000000001</v>
      </c>
      <c r="AE25" t="s">
        <v>864</v>
      </c>
      <c r="AF25" t="s">
        <v>5</v>
      </c>
      <c r="AG25">
        <v>5</v>
      </c>
      <c r="AH25" t="s">
        <v>131</v>
      </c>
      <c r="AI25" t="s">
        <v>14</v>
      </c>
      <c r="AJ25">
        <v>20</v>
      </c>
      <c r="AK25" t="s">
        <v>36</v>
      </c>
      <c r="AL25" t="s">
        <v>5</v>
      </c>
      <c r="AM25" t="s">
        <v>55</v>
      </c>
    </row>
    <row r="26" spans="1:39" x14ac:dyDescent="0.25">
      <c r="A26" t="s">
        <v>16</v>
      </c>
      <c r="B26" t="s">
        <v>17</v>
      </c>
      <c r="C26">
        <v>237</v>
      </c>
      <c r="D26" t="s">
        <v>161</v>
      </c>
      <c r="E26" t="s">
        <v>162</v>
      </c>
      <c r="F26">
        <v>156</v>
      </c>
      <c r="G26">
        <v>7</v>
      </c>
      <c r="H26" t="s">
        <v>4</v>
      </c>
      <c r="I26">
        <v>3</v>
      </c>
      <c r="J26" t="s">
        <v>5</v>
      </c>
      <c r="K26" t="s">
        <v>155</v>
      </c>
      <c r="L26" t="s">
        <v>163</v>
      </c>
      <c r="M26" t="s">
        <v>164</v>
      </c>
      <c r="N26" t="s">
        <v>9</v>
      </c>
      <c r="O26" t="s">
        <v>165</v>
      </c>
      <c r="P26" s="1">
        <v>-5.45E-3</v>
      </c>
      <c r="Q26">
        <v>237</v>
      </c>
      <c r="R26">
        <v>140</v>
      </c>
      <c r="S26">
        <v>20</v>
      </c>
      <c r="T26">
        <v>0.34399999999999997</v>
      </c>
      <c r="U26">
        <v>0.20599999999999999</v>
      </c>
      <c r="V26">
        <v>-0.13800000000000001</v>
      </c>
      <c r="W26">
        <v>-0.40116279100000002</v>
      </c>
      <c r="X26">
        <v>-1.9805015939999999</v>
      </c>
      <c r="Y26" t="s">
        <v>159</v>
      </c>
      <c r="Z26" t="s">
        <v>159</v>
      </c>
      <c r="AA26" t="s">
        <v>160</v>
      </c>
      <c r="AB26">
        <f>VLOOKUP(AA26,'bigelow water quality'!$P$2:$R$33,3, FALSE)</f>
        <v>12.442</v>
      </c>
      <c r="AC26" t="s">
        <v>862</v>
      </c>
      <c r="AD26">
        <f>VLOOKUP(AA26,'bigelow water quality'!$P$2:$R$33,2, FALSE)</f>
        <v>5.1890000000000001</v>
      </c>
      <c r="AE26" t="s">
        <v>864</v>
      </c>
      <c r="AF26" t="s">
        <v>5</v>
      </c>
      <c r="AG26">
        <v>5</v>
      </c>
      <c r="AH26" t="s">
        <v>131</v>
      </c>
      <c r="AI26" t="s">
        <v>14</v>
      </c>
      <c r="AJ26">
        <v>20</v>
      </c>
      <c r="AK26" t="s">
        <v>36</v>
      </c>
      <c r="AL26" t="s">
        <v>5</v>
      </c>
      <c r="AM26" t="s">
        <v>55</v>
      </c>
    </row>
    <row r="27" spans="1:39" x14ac:dyDescent="0.25">
      <c r="A27" t="s">
        <v>16</v>
      </c>
      <c r="B27" t="s">
        <v>17</v>
      </c>
      <c r="C27">
        <v>237</v>
      </c>
      <c r="D27" t="s">
        <v>166</v>
      </c>
      <c r="E27" t="s">
        <v>167</v>
      </c>
      <c r="F27">
        <v>158</v>
      </c>
      <c r="G27">
        <v>10</v>
      </c>
      <c r="H27" t="s">
        <v>4</v>
      </c>
      <c r="I27">
        <v>3</v>
      </c>
      <c r="J27" t="s">
        <v>5</v>
      </c>
      <c r="K27" t="s">
        <v>155</v>
      </c>
      <c r="L27" t="s">
        <v>168</v>
      </c>
      <c r="M27" t="s">
        <v>169</v>
      </c>
      <c r="N27" t="s">
        <v>9</v>
      </c>
      <c r="O27" t="s">
        <v>170</v>
      </c>
      <c r="P27" s="1" t="s">
        <v>771</v>
      </c>
      <c r="Q27">
        <v>237</v>
      </c>
      <c r="R27">
        <v>140</v>
      </c>
      <c r="S27">
        <v>20</v>
      </c>
      <c r="T27">
        <v>0.41799999999999998</v>
      </c>
      <c r="U27">
        <v>0.28799999999999998</v>
      </c>
      <c r="V27">
        <v>-0.13</v>
      </c>
      <c r="W27">
        <v>-0.31100478500000001</v>
      </c>
      <c r="X27">
        <v>-2.0402208289999999</v>
      </c>
      <c r="Y27" t="s">
        <v>159</v>
      </c>
      <c r="Z27" t="s">
        <v>159</v>
      </c>
      <c r="AA27" t="s">
        <v>160</v>
      </c>
      <c r="AB27">
        <f>VLOOKUP(AA27,'bigelow water quality'!$P$2:$R$33,3, FALSE)</f>
        <v>12.442</v>
      </c>
      <c r="AC27" t="s">
        <v>862</v>
      </c>
      <c r="AD27">
        <f>VLOOKUP(AA27,'bigelow water quality'!$P$2:$R$33,2, FALSE)</f>
        <v>5.1890000000000001</v>
      </c>
      <c r="AE27" t="s">
        <v>864</v>
      </c>
      <c r="AF27" t="s">
        <v>5</v>
      </c>
      <c r="AG27">
        <v>5</v>
      </c>
      <c r="AH27" t="s">
        <v>131</v>
      </c>
      <c r="AI27" t="s">
        <v>14</v>
      </c>
      <c r="AJ27">
        <v>20</v>
      </c>
      <c r="AK27" t="s">
        <v>36</v>
      </c>
      <c r="AL27" t="s">
        <v>5</v>
      </c>
      <c r="AM27" t="s">
        <v>55</v>
      </c>
    </row>
    <row r="28" spans="1:39" x14ac:dyDescent="0.25">
      <c r="A28" t="s">
        <v>16</v>
      </c>
      <c r="B28" t="s">
        <v>29</v>
      </c>
      <c r="C28">
        <v>240</v>
      </c>
      <c r="D28" t="s">
        <v>171</v>
      </c>
      <c r="E28" t="s">
        <v>172</v>
      </c>
      <c r="F28">
        <v>162</v>
      </c>
      <c r="G28">
        <v>3</v>
      </c>
      <c r="H28" t="s">
        <v>32</v>
      </c>
      <c r="I28">
        <v>3</v>
      </c>
      <c r="J28" t="s">
        <v>5</v>
      </c>
      <c r="K28" t="s">
        <v>155</v>
      </c>
      <c r="L28" t="s">
        <v>173</v>
      </c>
      <c r="M28" t="s">
        <v>174</v>
      </c>
      <c r="N28" t="s">
        <v>9</v>
      </c>
      <c r="O28" t="s">
        <v>175</v>
      </c>
      <c r="P28" s="1">
        <v>-5.2599999999999999E-3</v>
      </c>
      <c r="Q28">
        <v>240</v>
      </c>
      <c r="R28">
        <v>140</v>
      </c>
      <c r="S28">
        <v>20</v>
      </c>
      <c r="T28">
        <v>0.48399999999999999</v>
      </c>
      <c r="U28">
        <v>0.06</v>
      </c>
      <c r="V28">
        <v>-0.42399999999999999</v>
      </c>
      <c r="W28">
        <v>-0.87603305799999998</v>
      </c>
      <c r="X28">
        <v>-0.85802182400000004</v>
      </c>
      <c r="Y28" t="s">
        <v>176</v>
      </c>
      <c r="Z28" t="s">
        <v>176</v>
      </c>
      <c r="AA28" t="s">
        <v>160</v>
      </c>
      <c r="AB28">
        <f>VLOOKUP(AA28,'bigelow water quality'!$P$2:$R$33,3, FALSE)</f>
        <v>12.442</v>
      </c>
      <c r="AC28" t="s">
        <v>862</v>
      </c>
      <c r="AD28">
        <f>VLOOKUP(AA28,'bigelow water quality'!$P$2:$R$33,2, FALSE)</f>
        <v>5.1890000000000001</v>
      </c>
      <c r="AE28" t="s">
        <v>864</v>
      </c>
      <c r="AF28" t="s">
        <v>5</v>
      </c>
      <c r="AG28">
        <v>5</v>
      </c>
      <c r="AH28" t="s">
        <v>131</v>
      </c>
      <c r="AI28" t="s">
        <v>14</v>
      </c>
      <c r="AJ28">
        <v>20</v>
      </c>
      <c r="AK28" t="s">
        <v>36</v>
      </c>
      <c r="AL28" t="s">
        <v>36</v>
      </c>
      <c r="AM28" t="s">
        <v>46</v>
      </c>
    </row>
    <row r="29" spans="1:39" x14ac:dyDescent="0.25">
      <c r="A29" t="s">
        <v>16</v>
      </c>
      <c r="B29" t="s">
        <v>29</v>
      </c>
      <c r="C29">
        <v>241</v>
      </c>
      <c r="D29" t="s">
        <v>177</v>
      </c>
      <c r="E29" t="s">
        <v>178</v>
      </c>
      <c r="F29">
        <v>164</v>
      </c>
      <c r="G29">
        <v>6</v>
      </c>
      <c r="H29" t="s">
        <v>32</v>
      </c>
      <c r="I29">
        <v>3</v>
      </c>
      <c r="J29" t="s">
        <v>5</v>
      </c>
      <c r="K29" t="s">
        <v>155</v>
      </c>
      <c r="L29" t="s">
        <v>179</v>
      </c>
      <c r="M29" t="s">
        <v>180</v>
      </c>
      <c r="N29" t="s">
        <v>9</v>
      </c>
      <c r="O29" t="s">
        <v>181</v>
      </c>
      <c r="P29" s="1">
        <v>-1.3220000000000001E-2</v>
      </c>
      <c r="Q29">
        <v>241</v>
      </c>
      <c r="R29">
        <v>140</v>
      </c>
      <c r="S29">
        <v>20</v>
      </c>
      <c r="T29">
        <v>0.58599999999999997</v>
      </c>
      <c r="U29">
        <v>8.7999999999999995E-2</v>
      </c>
      <c r="V29">
        <v>-0.498</v>
      </c>
      <c r="W29">
        <v>-0.84982935199999998</v>
      </c>
      <c r="X29">
        <v>-0.69715520200000003</v>
      </c>
      <c r="Y29" t="s">
        <v>176</v>
      </c>
      <c r="Z29" t="s">
        <v>176</v>
      </c>
      <c r="AA29" t="s">
        <v>160</v>
      </c>
      <c r="AB29">
        <f>VLOOKUP(AA29,'bigelow water quality'!$P$2:$R$33,3, FALSE)</f>
        <v>12.442</v>
      </c>
      <c r="AC29" t="s">
        <v>862</v>
      </c>
      <c r="AD29">
        <f>VLOOKUP(AA29,'bigelow water quality'!$P$2:$R$33,2, FALSE)</f>
        <v>5.1890000000000001</v>
      </c>
      <c r="AE29" t="s">
        <v>864</v>
      </c>
      <c r="AF29" t="s">
        <v>5</v>
      </c>
      <c r="AG29">
        <v>5</v>
      </c>
      <c r="AH29" t="s">
        <v>131</v>
      </c>
      <c r="AI29" t="s">
        <v>14</v>
      </c>
      <c r="AJ29">
        <v>20</v>
      </c>
      <c r="AK29" t="s">
        <v>36</v>
      </c>
      <c r="AL29" t="s">
        <v>36</v>
      </c>
      <c r="AM29" t="s">
        <v>46</v>
      </c>
    </row>
    <row r="30" spans="1:39" x14ac:dyDescent="0.25">
      <c r="A30" t="s">
        <v>182</v>
      </c>
      <c r="B30" t="s">
        <v>183</v>
      </c>
      <c r="C30">
        <v>235</v>
      </c>
      <c r="D30" t="s">
        <v>184</v>
      </c>
      <c r="E30" t="s">
        <v>185</v>
      </c>
      <c r="F30">
        <v>153</v>
      </c>
      <c r="G30">
        <v>8</v>
      </c>
      <c r="H30" t="s">
        <v>4</v>
      </c>
      <c r="I30">
        <v>3</v>
      </c>
      <c r="J30" t="s">
        <v>5</v>
      </c>
      <c r="K30" t="s">
        <v>186</v>
      </c>
      <c r="L30" t="s">
        <v>187</v>
      </c>
      <c r="M30" t="s">
        <v>188</v>
      </c>
      <c r="N30" t="s">
        <v>9</v>
      </c>
      <c r="O30" t="s">
        <v>189</v>
      </c>
      <c r="P30" s="1">
        <v>-5.13E-3</v>
      </c>
      <c r="Q30">
        <v>235</v>
      </c>
      <c r="R30">
        <v>143</v>
      </c>
      <c r="S30">
        <v>30</v>
      </c>
      <c r="T30">
        <v>0.45100000000000001</v>
      </c>
      <c r="U30">
        <v>0.313</v>
      </c>
      <c r="V30">
        <v>-0.13800000000000001</v>
      </c>
      <c r="W30">
        <v>-0.305986696</v>
      </c>
      <c r="X30">
        <v>-1.9805015939999999</v>
      </c>
      <c r="Y30" t="s">
        <v>190</v>
      </c>
      <c r="Z30" t="s">
        <v>190</v>
      </c>
      <c r="AA30" t="s">
        <v>191</v>
      </c>
      <c r="AB30">
        <f>VLOOKUP(AA30,'bigelow water quality'!$P$2:$R$33,3, FALSE)</f>
        <v>12.468</v>
      </c>
      <c r="AC30" t="s">
        <v>862</v>
      </c>
      <c r="AD30">
        <f>VLOOKUP(AA30,'bigelow water quality'!$P$2:$R$33,2, FALSE)</f>
        <v>1.81</v>
      </c>
      <c r="AE30" t="s">
        <v>863</v>
      </c>
      <c r="AF30" t="s">
        <v>5</v>
      </c>
      <c r="AG30">
        <v>5</v>
      </c>
      <c r="AH30" t="s">
        <v>131</v>
      </c>
      <c r="AI30" t="s">
        <v>14</v>
      </c>
      <c r="AJ30">
        <v>30</v>
      </c>
      <c r="AK30" t="s">
        <v>2</v>
      </c>
      <c r="AL30" t="s">
        <v>5</v>
      </c>
      <c r="AM30" t="s">
        <v>15</v>
      </c>
    </row>
    <row r="31" spans="1:39" x14ac:dyDescent="0.25">
      <c r="A31" t="s">
        <v>16</v>
      </c>
      <c r="B31" t="s">
        <v>17</v>
      </c>
      <c r="C31">
        <v>237</v>
      </c>
      <c r="D31" t="s">
        <v>192</v>
      </c>
      <c r="E31" t="s">
        <v>193</v>
      </c>
      <c r="F31">
        <v>156</v>
      </c>
      <c r="G31">
        <v>3</v>
      </c>
      <c r="H31" t="s">
        <v>4</v>
      </c>
      <c r="I31">
        <v>3</v>
      </c>
      <c r="J31" t="s">
        <v>5</v>
      </c>
      <c r="K31" t="s">
        <v>186</v>
      </c>
      <c r="L31" t="s">
        <v>194</v>
      </c>
      <c r="M31" t="s">
        <v>195</v>
      </c>
      <c r="N31" t="s">
        <v>9</v>
      </c>
      <c r="O31" t="s">
        <v>196</v>
      </c>
      <c r="P31" s="1" t="s">
        <v>771</v>
      </c>
      <c r="Q31">
        <v>237</v>
      </c>
      <c r="R31">
        <v>143</v>
      </c>
      <c r="S31">
        <v>30</v>
      </c>
      <c r="T31">
        <v>0.32600000000000001</v>
      </c>
      <c r="U31">
        <v>0.49199999999999999</v>
      </c>
      <c r="V31">
        <v>0.16600000000000001</v>
      </c>
      <c r="W31">
        <v>0.50920245399999997</v>
      </c>
      <c r="X31">
        <v>-1.7957674910000001</v>
      </c>
      <c r="Y31" t="s">
        <v>190</v>
      </c>
      <c r="Z31" t="s">
        <v>190</v>
      </c>
      <c r="AA31" t="s">
        <v>191</v>
      </c>
      <c r="AB31">
        <f>VLOOKUP(AA31,'bigelow water quality'!$P$2:$R$33,3, FALSE)</f>
        <v>12.468</v>
      </c>
      <c r="AC31" t="s">
        <v>862</v>
      </c>
      <c r="AD31">
        <f>VLOOKUP(AA31,'bigelow water quality'!$P$2:$R$33,2, FALSE)</f>
        <v>1.81</v>
      </c>
      <c r="AE31" t="s">
        <v>863</v>
      </c>
      <c r="AF31" t="s">
        <v>5</v>
      </c>
      <c r="AG31">
        <v>5</v>
      </c>
      <c r="AH31" t="s">
        <v>131</v>
      </c>
      <c r="AI31" t="s">
        <v>14</v>
      </c>
      <c r="AJ31">
        <v>30</v>
      </c>
      <c r="AK31" t="s">
        <v>2</v>
      </c>
      <c r="AL31" t="s">
        <v>5</v>
      </c>
      <c r="AM31" t="s">
        <v>15</v>
      </c>
    </row>
    <row r="32" spans="1:39" x14ac:dyDescent="0.25">
      <c r="A32" t="s">
        <v>16</v>
      </c>
      <c r="B32" t="s">
        <v>17</v>
      </c>
      <c r="C32">
        <v>237</v>
      </c>
      <c r="D32" t="s">
        <v>197</v>
      </c>
      <c r="E32" t="s">
        <v>198</v>
      </c>
      <c r="F32">
        <v>158</v>
      </c>
      <c r="G32">
        <v>6</v>
      </c>
      <c r="H32" t="s">
        <v>4</v>
      </c>
      <c r="I32">
        <v>3</v>
      </c>
      <c r="J32" t="s">
        <v>5</v>
      </c>
      <c r="K32" t="s">
        <v>186</v>
      </c>
      <c r="L32" t="s">
        <v>199</v>
      </c>
      <c r="M32" t="s">
        <v>200</v>
      </c>
      <c r="N32" t="s">
        <v>9</v>
      </c>
      <c r="O32" t="s">
        <v>201</v>
      </c>
      <c r="P32" s="1">
        <v>-4.8799999999999998E-3</v>
      </c>
      <c r="Q32">
        <v>237</v>
      </c>
      <c r="R32">
        <v>143</v>
      </c>
      <c r="S32">
        <v>30</v>
      </c>
      <c r="T32">
        <v>0.53800000000000003</v>
      </c>
      <c r="U32">
        <v>0.65300000000000002</v>
      </c>
      <c r="V32">
        <v>0.115</v>
      </c>
      <c r="W32">
        <v>0.21375464699999999</v>
      </c>
      <c r="X32">
        <v>-2.162823151</v>
      </c>
      <c r="Y32" t="s">
        <v>190</v>
      </c>
      <c r="Z32" t="s">
        <v>190</v>
      </c>
      <c r="AA32" t="s">
        <v>191</v>
      </c>
      <c r="AB32">
        <f>VLOOKUP(AA32,'bigelow water quality'!$P$2:$R$33,3, FALSE)</f>
        <v>12.468</v>
      </c>
      <c r="AC32" t="s">
        <v>862</v>
      </c>
      <c r="AD32">
        <f>VLOOKUP(AA32,'bigelow water quality'!$P$2:$R$33,2, FALSE)</f>
        <v>1.81</v>
      </c>
      <c r="AE32" t="s">
        <v>863</v>
      </c>
      <c r="AF32" t="s">
        <v>5</v>
      </c>
      <c r="AG32">
        <v>5</v>
      </c>
      <c r="AH32" t="s">
        <v>131</v>
      </c>
      <c r="AI32" t="s">
        <v>14</v>
      </c>
      <c r="AJ32">
        <v>30</v>
      </c>
      <c r="AK32" t="s">
        <v>2</v>
      </c>
      <c r="AL32" t="s">
        <v>5</v>
      </c>
      <c r="AM32" t="s">
        <v>15</v>
      </c>
    </row>
    <row r="33" spans="1:39" x14ac:dyDescent="0.25">
      <c r="A33" t="s">
        <v>16</v>
      </c>
      <c r="B33" t="s">
        <v>29</v>
      </c>
      <c r="C33">
        <v>240</v>
      </c>
      <c r="D33" t="s">
        <v>99</v>
      </c>
      <c r="E33" t="s">
        <v>202</v>
      </c>
      <c r="F33">
        <v>161</v>
      </c>
      <c r="G33">
        <v>14</v>
      </c>
      <c r="H33" t="s">
        <v>32</v>
      </c>
      <c r="I33">
        <v>3</v>
      </c>
      <c r="J33" t="s">
        <v>5</v>
      </c>
      <c r="K33" t="s">
        <v>186</v>
      </c>
      <c r="L33" t="s">
        <v>203</v>
      </c>
      <c r="M33" t="s">
        <v>204</v>
      </c>
      <c r="N33" t="s">
        <v>9</v>
      </c>
      <c r="O33" t="s">
        <v>205</v>
      </c>
      <c r="P33" s="1">
        <v>-5.94E-3</v>
      </c>
      <c r="Q33">
        <v>240</v>
      </c>
      <c r="R33">
        <v>143</v>
      </c>
      <c r="S33">
        <v>30</v>
      </c>
      <c r="T33">
        <v>0.12</v>
      </c>
      <c r="U33">
        <v>0.40699999999999997</v>
      </c>
      <c r="V33">
        <v>0.28699999999999998</v>
      </c>
      <c r="W33">
        <v>2.391666667</v>
      </c>
      <c r="X33">
        <v>-1.2482730630000001</v>
      </c>
      <c r="Y33" t="s">
        <v>206</v>
      </c>
      <c r="Z33" t="s">
        <v>206</v>
      </c>
      <c r="AA33" t="s">
        <v>191</v>
      </c>
      <c r="AB33">
        <f>VLOOKUP(AA33,'bigelow water quality'!$P$2:$R$33,3, FALSE)</f>
        <v>12.468</v>
      </c>
      <c r="AC33" t="s">
        <v>862</v>
      </c>
      <c r="AD33">
        <f>VLOOKUP(AA33,'bigelow water quality'!$P$2:$R$33,2, FALSE)</f>
        <v>1.81</v>
      </c>
      <c r="AE33" t="s">
        <v>863</v>
      </c>
      <c r="AF33" t="s">
        <v>5</v>
      </c>
      <c r="AG33">
        <v>5</v>
      </c>
      <c r="AH33" t="s">
        <v>131</v>
      </c>
      <c r="AI33" t="s">
        <v>14</v>
      </c>
      <c r="AJ33">
        <v>30</v>
      </c>
      <c r="AK33" t="s">
        <v>2</v>
      </c>
      <c r="AL33" t="s">
        <v>36</v>
      </c>
      <c r="AM33" t="s">
        <v>37</v>
      </c>
    </row>
    <row r="34" spans="1:39" x14ac:dyDescent="0.25">
      <c r="A34" t="s">
        <v>16</v>
      </c>
      <c r="B34" t="s">
        <v>29</v>
      </c>
      <c r="C34">
        <v>241</v>
      </c>
      <c r="D34" t="s">
        <v>207</v>
      </c>
      <c r="E34" t="s">
        <v>208</v>
      </c>
      <c r="F34">
        <v>163</v>
      </c>
      <c r="G34">
        <v>16</v>
      </c>
      <c r="H34" t="s">
        <v>32</v>
      </c>
      <c r="I34">
        <v>3</v>
      </c>
      <c r="J34" t="s">
        <v>5</v>
      </c>
      <c r="K34" t="s">
        <v>186</v>
      </c>
      <c r="L34" t="s">
        <v>209</v>
      </c>
      <c r="M34" t="s">
        <v>210</v>
      </c>
      <c r="N34" t="s">
        <v>9</v>
      </c>
      <c r="O34" t="s">
        <v>211</v>
      </c>
      <c r="P34" s="1">
        <v>-5.7000000000000002E-3</v>
      </c>
      <c r="Q34">
        <v>241</v>
      </c>
      <c r="R34">
        <v>143</v>
      </c>
      <c r="S34">
        <v>30</v>
      </c>
      <c r="T34">
        <v>0.53800000000000003</v>
      </c>
      <c r="U34">
        <v>0.51600000000000001</v>
      </c>
      <c r="V34">
        <v>-2.1999999999999999E-2</v>
      </c>
      <c r="W34">
        <v>-4.0892193E-2</v>
      </c>
      <c r="X34">
        <v>-3.8167128259999998</v>
      </c>
      <c r="Y34" t="s">
        <v>206</v>
      </c>
      <c r="Z34" t="s">
        <v>206</v>
      </c>
      <c r="AA34" t="s">
        <v>191</v>
      </c>
      <c r="AB34">
        <f>VLOOKUP(AA34,'bigelow water quality'!$P$2:$R$33,3, FALSE)</f>
        <v>12.468</v>
      </c>
      <c r="AC34" t="s">
        <v>862</v>
      </c>
      <c r="AD34">
        <f>VLOOKUP(AA34,'bigelow water quality'!$P$2:$R$33,2, FALSE)</f>
        <v>1.81</v>
      </c>
      <c r="AE34" t="s">
        <v>863</v>
      </c>
      <c r="AF34" t="s">
        <v>5</v>
      </c>
      <c r="AG34">
        <v>5</v>
      </c>
      <c r="AH34" t="s">
        <v>131</v>
      </c>
      <c r="AI34" t="s">
        <v>14</v>
      </c>
      <c r="AJ34">
        <v>30</v>
      </c>
      <c r="AK34" t="s">
        <v>2</v>
      </c>
      <c r="AL34" t="s">
        <v>36</v>
      </c>
      <c r="AM34" t="s">
        <v>37</v>
      </c>
    </row>
    <row r="35" spans="1:39" x14ac:dyDescent="0.25">
      <c r="A35" t="s">
        <v>16</v>
      </c>
      <c r="B35" t="s">
        <v>17</v>
      </c>
      <c r="C35">
        <v>237</v>
      </c>
      <c r="D35" t="s">
        <v>30</v>
      </c>
      <c r="E35" t="s">
        <v>212</v>
      </c>
      <c r="F35">
        <v>154</v>
      </c>
      <c r="G35">
        <v>4</v>
      </c>
      <c r="H35" t="s">
        <v>4</v>
      </c>
      <c r="I35">
        <v>3</v>
      </c>
      <c r="J35" t="s">
        <v>5</v>
      </c>
      <c r="K35" t="s">
        <v>213</v>
      </c>
      <c r="L35" t="s">
        <v>214</v>
      </c>
      <c r="M35" t="s">
        <v>215</v>
      </c>
      <c r="N35" t="s">
        <v>9</v>
      </c>
      <c r="O35" t="s">
        <v>216</v>
      </c>
      <c r="P35" s="1" t="s">
        <v>771</v>
      </c>
      <c r="Q35">
        <v>237</v>
      </c>
      <c r="R35">
        <v>144</v>
      </c>
      <c r="S35">
        <v>30</v>
      </c>
      <c r="T35">
        <v>0.45300000000000001</v>
      </c>
      <c r="U35">
        <v>0.51300000000000001</v>
      </c>
      <c r="V35">
        <v>0.06</v>
      </c>
      <c r="W35">
        <v>0.132450331</v>
      </c>
      <c r="X35">
        <v>-2.813410717</v>
      </c>
      <c r="Y35" t="s">
        <v>217</v>
      </c>
      <c r="Z35" t="s">
        <v>217</v>
      </c>
      <c r="AA35" t="s">
        <v>218</v>
      </c>
      <c r="AB35">
        <f>VLOOKUP(AA35,'bigelow water quality'!$P$2:$R$33,3, FALSE)</f>
        <v>25.834</v>
      </c>
      <c r="AC35" t="s">
        <v>862</v>
      </c>
      <c r="AD35">
        <f>VLOOKUP(AA35,'bigelow water quality'!$P$2:$R$33,2, FALSE)</f>
        <v>2.0270000000000001</v>
      </c>
      <c r="AE35" t="s">
        <v>863</v>
      </c>
      <c r="AF35" t="s">
        <v>5</v>
      </c>
      <c r="AG35">
        <v>5</v>
      </c>
      <c r="AH35" t="s">
        <v>131</v>
      </c>
      <c r="AI35" t="s">
        <v>14</v>
      </c>
      <c r="AJ35">
        <v>30</v>
      </c>
      <c r="AK35" t="s">
        <v>36</v>
      </c>
      <c r="AL35" t="s">
        <v>5</v>
      </c>
      <c r="AM35" t="s">
        <v>55</v>
      </c>
    </row>
    <row r="36" spans="1:39" x14ac:dyDescent="0.25">
      <c r="A36" t="s">
        <v>16</v>
      </c>
      <c r="B36" t="s">
        <v>17</v>
      </c>
      <c r="C36">
        <v>237</v>
      </c>
      <c r="D36" t="s">
        <v>219</v>
      </c>
      <c r="E36" t="s">
        <v>220</v>
      </c>
      <c r="F36">
        <v>156</v>
      </c>
      <c r="G36">
        <v>11</v>
      </c>
      <c r="H36" t="s">
        <v>4</v>
      </c>
      <c r="I36">
        <v>3</v>
      </c>
      <c r="J36" t="s">
        <v>5</v>
      </c>
      <c r="K36" t="s">
        <v>213</v>
      </c>
      <c r="L36" t="s">
        <v>221</v>
      </c>
      <c r="M36" t="s">
        <v>222</v>
      </c>
      <c r="N36" t="s">
        <v>9</v>
      </c>
      <c r="O36" t="s">
        <v>223</v>
      </c>
      <c r="P36" s="1">
        <v>-2.7399999999999998E-3</v>
      </c>
      <c r="Q36">
        <v>237</v>
      </c>
      <c r="R36">
        <v>144</v>
      </c>
      <c r="S36">
        <v>30</v>
      </c>
      <c r="T36">
        <v>0.247</v>
      </c>
      <c r="U36">
        <v>0.40600000000000003</v>
      </c>
      <c r="V36">
        <v>0.159</v>
      </c>
      <c r="W36">
        <v>0.64372469600000004</v>
      </c>
      <c r="X36">
        <v>-1.8388510769999999</v>
      </c>
      <c r="Y36" t="s">
        <v>217</v>
      </c>
      <c r="Z36" t="s">
        <v>217</v>
      </c>
      <c r="AA36" t="s">
        <v>218</v>
      </c>
      <c r="AB36">
        <f>VLOOKUP(AA36,'bigelow water quality'!$P$2:$R$33,3, FALSE)</f>
        <v>25.834</v>
      </c>
      <c r="AC36" t="s">
        <v>862</v>
      </c>
      <c r="AD36">
        <f>VLOOKUP(AA36,'bigelow water quality'!$P$2:$R$33,2, FALSE)</f>
        <v>2.0270000000000001</v>
      </c>
      <c r="AE36" t="s">
        <v>863</v>
      </c>
      <c r="AF36" t="s">
        <v>5</v>
      </c>
      <c r="AG36">
        <v>5</v>
      </c>
      <c r="AH36" t="s">
        <v>131</v>
      </c>
      <c r="AI36" t="s">
        <v>14</v>
      </c>
      <c r="AJ36">
        <v>30</v>
      </c>
      <c r="AK36" t="s">
        <v>36</v>
      </c>
      <c r="AL36" t="s">
        <v>5</v>
      </c>
      <c r="AM36" t="s">
        <v>55</v>
      </c>
    </row>
    <row r="37" spans="1:39" x14ac:dyDescent="0.25">
      <c r="A37" t="s">
        <v>16</v>
      </c>
      <c r="B37" t="s">
        <v>29</v>
      </c>
      <c r="C37">
        <v>238</v>
      </c>
      <c r="D37" t="s">
        <v>2</v>
      </c>
      <c r="E37" t="s">
        <v>224</v>
      </c>
      <c r="F37">
        <v>158</v>
      </c>
      <c r="G37">
        <v>16</v>
      </c>
      <c r="H37" t="s">
        <v>4</v>
      </c>
      <c r="I37">
        <v>3</v>
      </c>
      <c r="J37" t="s">
        <v>5</v>
      </c>
      <c r="K37" t="s">
        <v>213</v>
      </c>
      <c r="L37" t="s">
        <v>225</v>
      </c>
      <c r="M37" t="s">
        <v>226</v>
      </c>
      <c r="N37" t="s">
        <v>9</v>
      </c>
      <c r="O37" t="s">
        <v>227</v>
      </c>
      <c r="P37" s="1">
        <v>-5.9100000000000003E-3</v>
      </c>
      <c r="Q37">
        <v>238</v>
      </c>
      <c r="R37">
        <v>144</v>
      </c>
      <c r="S37">
        <v>30</v>
      </c>
      <c r="T37">
        <v>0.34100000000000003</v>
      </c>
      <c r="U37">
        <v>0.41299999999999998</v>
      </c>
      <c r="V37">
        <v>7.1999999999999995E-2</v>
      </c>
      <c r="W37">
        <v>0.21114369499999999</v>
      </c>
      <c r="X37">
        <v>-2.6310891600000001</v>
      </c>
      <c r="Y37" t="s">
        <v>217</v>
      </c>
      <c r="Z37" t="s">
        <v>217</v>
      </c>
      <c r="AA37" t="s">
        <v>218</v>
      </c>
      <c r="AB37">
        <f>VLOOKUP(AA37,'bigelow water quality'!$P$2:$R$33,3, FALSE)</f>
        <v>25.834</v>
      </c>
      <c r="AC37" t="s">
        <v>862</v>
      </c>
      <c r="AD37">
        <f>VLOOKUP(AA37,'bigelow water quality'!$P$2:$R$33,2, FALSE)</f>
        <v>2.0270000000000001</v>
      </c>
      <c r="AE37" t="s">
        <v>863</v>
      </c>
      <c r="AF37" t="s">
        <v>5</v>
      </c>
      <c r="AG37">
        <v>5</v>
      </c>
      <c r="AH37" t="s">
        <v>131</v>
      </c>
      <c r="AI37" t="s">
        <v>14</v>
      </c>
      <c r="AJ37">
        <v>30</v>
      </c>
      <c r="AK37" t="s">
        <v>36</v>
      </c>
      <c r="AL37" t="s">
        <v>5</v>
      </c>
      <c r="AM37" t="s">
        <v>55</v>
      </c>
    </row>
    <row r="38" spans="1:39" x14ac:dyDescent="0.25">
      <c r="A38" t="s">
        <v>16</v>
      </c>
      <c r="B38" t="s">
        <v>29</v>
      </c>
      <c r="C38">
        <v>238</v>
      </c>
      <c r="D38" t="s">
        <v>70</v>
      </c>
      <c r="E38" t="s">
        <v>228</v>
      </c>
      <c r="F38">
        <v>159</v>
      </c>
      <c r="G38">
        <v>4</v>
      </c>
      <c r="H38" t="s">
        <v>4</v>
      </c>
      <c r="I38">
        <v>3</v>
      </c>
      <c r="J38" t="s">
        <v>5</v>
      </c>
      <c r="K38" t="s">
        <v>101</v>
      </c>
      <c r="L38" t="s">
        <v>229</v>
      </c>
      <c r="M38" t="s">
        <v>230</v>
      </c>
      <c r="N38" t="s">
        <v>9</v>
      </c>
      <c r="O38" t="s">
        <v>231</v>
      </c>
      <c r="P38" s="1">
        <v>-3.9399999999999999E-3</v>
      </c>
      <c r="Q38">
        <v>238</v>
      </c>
      <c r="R38">
        <v>152</v>
      </c>
      <c r="S38">
        <v>30</v>
      </c>
      <c r="T38">
        <v>0.36399999999999999</v>
      </c>
      <c r="U38">
        <v>0.378</v>
      </c>
      <c r="V38">
        <v>1.4E-2</v>
      </c>
      <c r="W38">
        <v>3.8461538000000003E-2</v>
      </c>
      <c r="X38">
        <v>-4.2686979489999999</v>
      </c>
      <c r="Y38" t="s">
        <v>217</v>
      </c>
      <c r="Z38" t="s">
        <v>217</v>
      </c>
      <c r="AA38" t="s">
        <v>218</v>
      </c>
      <c r="AB38">
        <f>VLOOKUP(AA38,'bigelow water quality'!$P$2:$R$33,3, FALSE)</f>
        <v>25.834</v>
      </c>
      <c r="AC38" t="s">
        <v>862</v>
      </c>
      <c r="AD38">
        <f>VLOOKUP(AA38,'bigelow water quality'!$P$2:$R$33,2, FALSE)</f>
        <v>2.0270000000000001</v>
      </c>
      <c r="AE38" t="s">
        <v>863</v>
      </c>
      <c r="AF38" t="s">
        <v>5</v>
      </c>
      <c r="AG38">
        <v>5</v>
      </c>
      <c r="AH38" t="s">
        <v>131</v>
      </c>
      <c r="AI38" t="s">
        <v>14</v>
      </c>
      <c r="AJ38">
        <v>30</v>
      </c>
      <c r="AK38" t="s">
        <v>36</v>
      </c>
      <c r="AL38" t="s">
        <v>5</v>
      </c>
      <c r="AM38" t="s">
        <v>55</v>
      </c>
    </row>
    <row r="39" spans="1:39" x14ac:dyDescent="0.25">
      <c r="A39" t="s">
        <v>16</v>
      </c>
      <c r="B39" t="s">
        <v>29</v>
      </c>
      <c r="C39">
        <v>240</v>
      </c>
      <c r="D39" t="s">
        <v>232</v>
      </c>
      <c r="E39" t="s">
        <v>233</v>
      </c>
      <c r="F39">
        <v>162</v>
      </c>
      <c r="G39">
        <v>7</v>
      </c>
      <c r="H39" t="s">
        <v>32</v>
      </c>
      <c r="I39">
        <v>3</v>
      </c>
      <c r="J39" t="s">
        <v>5</v>
      </c>
      <c r="K39" t="s">
        <v>213</v>
      </c>
      <c r="L39" t="s">
        <v>234</v>
      </c>
      <c r="M39" t="s">
        <v>235</v>
      </c>
      <c r="N39" t="s">
        <v>9</v>
      </c>
      <c r="O39" t="s">
        <v>236</v>
      </c>
      <c r="P39" s="1">
        <v>-4.3E-3</v>
      </c>
      <c r="Q39">
        <v>240</v>
      </c>
      <c r="R39">
        <v>144</v>
      </c>
      <c r="S39">
        <v>30</v>
      </c>
      <c r="T39">
        <v>0.49199999999999999</v>
      </c>
      <c r="U39">
        <v>0.48099999999999998</v>
      </c>
      <c r="V39">
        <v>-1.0999999999999999E-2</v>
      </c>
      <c r="W39">
        <v>-2.2357723999999999E-2</v>
      </c>
      <c r="X39">
        <v>-4.5098600060000003</v>
      </c>
      <c r="Y39" t="s">
        <v>237</v>
      </c>
      <c r="Z39" t="s">
        <v>237</v>
      </c>
      <c r="AA39" t="s">
        <v>218</v>
      </c>
      <c r="AB39">
        <f>VLOOKUP(AA39,'bigelow water quality'!$P$2:$R$33,3, FALSE)</f>
        <v>25.834</v>
      </c>
      <c r="AC39" t="s">
        <v>862</v>
      </c>
      <c r="AD39">
        <f>VLOOKUP(AA39,'bigelow water quality'!$P$2:$R$33,2, FALSE)</f>
        <v>2.0270000000000001</v>
      </c>
      <c r="AE39" t="s">
        <v>863</v>
      </c>
      <c r="AF39" t="s">
        <v>5</v>
      </c>
      <c r="AG39">
        <v>5</v>
      </c>
      <c r="AH39" t="s">
        <v>131</v>
      </c>
      <c r="AI39" t="s">
        <v>14</v>
      </c>
      <c r="AJ39">
        <v>30</v>
      </c>
      <c r="AK39" t="s">
        <v>36</v>
      </c>
      <c r="AL39" t="s">
        <v>36</v>
      </c>
      <c r="AM39" t="s">
        <v>46</v>
      </c>
    </row>
    <row r="40" spans="1:39" x14ac:dyDescent="0.25">
      <c r="A40" t="s">
        <v>16</v>
      </c>
      <c r="B40" t="s">
        <v>29</v>
      </c>
      <c r="C40">
        <v>241</v>
      </c>
      <c r="D40" t="s">
        <v>238</v>
      </c>
      <c r="E40" t="s">
        <v>239</v>
      </c>
      <c r="F40">
        <v>164</v>
      </c>
      <c r="G40">
        <v>11</v>
      </c>
      <c r="H40" t="s">
        <v>32</v>
      </c>
      <c r="I40">
        <v>3</v>
      </c>
      <c r="J40" t="s">
        <v>5</v>
      </c>
      <c r="K40" t="s">
        <v>213</v>
      </c>
      <c r="L40" t="s">
        <v>240</v>
      </c>
      <c r="M40" t="s">
        <v>241</v>
      </c>
      <c r="N40" t="s">
        <v>9</v>
      </c>
      <c r="O40" t="s">
        <v>242</v>
      </c>
      <c r="P40" s="1">
        <v>-6.5900000000000004E-3</v>
      </c>
      <c r="Q40">
        <v>241</v>
      </c>
      <c r="R40">
        <v>144</v>
      </c>
      <c r="S40">
        <v>30</v>
      </c>
      <c r="T40">
        <v>0.48399999999999999</v>
      </c>
      <c r="U40">
        <v>0.52400000000000002</v>
      </c>
      <c r="V40">
        <v>0.04</v>
      </c>
      <c r="W40">
        <v>8.2644627999999998E-2</v>
      </c>
      <c r="X40">
        <v>-3.218875825</v>
      </c>
      <c r="Y40" t="s">
        <v>237</v>
      </c>
      <c r="Z40" t="s">
        <v>237</v>
      </c>
      <c r="AA40" t="s">
        <v>218</v>
      </c>
      <c r="AB40">
        <f>VLOOKUP(AA40,'bigelow water quality'!$P$2:$R$33,3, FALSE)</f>
        <v>25.834</v>
      </c>
      <c r="AC40" t="s">
        <v>862</v>
      </c>
      <c r="AD40">
        <f>VLOOKUP(AA40,'bigelow water quality'!$P$2:$R$33,2, FALSE)</f>
        <v>2.0270000000000001</v>
      </c>
      <c r="AE40" t="s">
        <v>863</v>
      </c>
      <c r="AF40" t="s">
        <v>5</v>
      </c>
      <c r="AG40">
        <v>5</v>
      </c>
      <c r="AH40" t="s">
        <v>131</v>
      </c>
      <c r="AI40" t="s">
        <v>14</v>
      </c>
      <c r="AJ40">
        <v>30</v>
      </c>
      <c r="AK40" t="s">
        <v>36</v>
      </c>
      <c r="AL40" t="s">
        <v>36</v>
      </c>
      <c r="AM40" t="s">
        <v>46</v>
      </c>
    </row>
    <row r="41" spans="1:39" x14ac:dyDescent="0.25">
      <c r="A41" t="s">
        <v>122</v>
      </c>
      <c r="B41" t="s">
        <v>123</v>
      </c>
      <c r="C41">
        <v>234</v>
      </c>
      <c r="D41" t="s">
        <v>99</v>
      </c>
      <c r="E41" t="s">
        <v>243</v>
      </c>
      <c r="F41">
        <v>152</v>
      </c>
      <c r="G41">
        <v>13</v>
      </c>
      <c r="H41" t="s">
        <v>4</v>
      </c>
      <c r="I41">
        <v>3</v>
      </c>
      <c r="J41" t="s">
        <v>5</v>
      </c>
      <c r="K41" t="s">
        <v>244</v>
      </c>
      <c r="L41" t="s">
        <v>245</v>
      </c>
      <c r="M41" t="s">
        <v>246</v>
      </c>
      <c r="N41" t="s">
        <v>9</v>
      </c>
      <c r="O41" t="s">
        <v>247</v>
      </c>
      <c r="P41" s="1">
        <v>-2.7599999999999999E-3</v>
      </c>
      <c r="Q41">
        <v>234</v>
      </c>
      <c r="R41">
        <v>158</v>
      </c>
      <c r="S41">
        <v>20</v>
      </c>
      <c r="T41">
        <v>0.55400000000000005</v>
      </c>
      <c r="U41">
        <v>0.55000000000000004</v>
      </c>
      <c r="V41">
        <v>-4.0000000000000001E-3</v>
      </c>
      <c r="W41">
        <v>-7.2202170000000001E-3</v>
      </c>
      <c r="X41">
        <v>-5.5214609179999998</v>
      </c>
      <c r="Y41" t="s">
        <v>248</v>
      </c>
      <c r="Z41" t="s">
        <v>248</v>
      </c>
      <c r="AA41" t="s">
        <v>249</v>
      </c>
      <c r="AB41">
        <f>VLOOKUP(AA41,'bigelow water quality'!$P$2:$R$33,3, FALSE)</f>
        <v>10.676</v>
      </c>
      <c r="AC41" t="s">
        <v>862</v>
      </c>
      <c r="AD41">
        <f>VLOOKUP(AA41,'bigelow water quality'!$P$2:$R$33,2, FALSE)</f>
        <v>4.0789999999999997</v>
      </c>
      <c r="AE41" t="s">
        <v>864</v>
      </c>
      <c r="AF41" t="s">
        <v>5</v>
      </c>
      <c r="AG41">
        <v>7.5</v>
      </c>
      <c r="AH41" t="s">
        <v>250</v>
      </c>
      <c r="AI41" t="s">
        <v>14</v>
      </c>
      <c r="AJ41">
        <v>20</v>
      </c>
      <c r="AK41" t="s">
        <v>2</v>
      </c>
      <c r="AL41" t="s">
        <v>5</v>
      </c>
      <c r="AM41" t="s">
        <v>15</v>
      </c>
    </row>
    <row r="42" spans="1:39" x14ac:dyDescent="0.25">
      <c r="A42" t="s">
        <v>16</v>
      </c>
      <c r="B42" t="s">
        <v>17</v>
      </c>
      <c r="C42">
        <v>237</v>
      </c>
      <c r="D42" t="s">
        <v>251</v>
      </c>
      <c r="E42" t="s">
        <v>252</v>
      </c>
      <c r="F42">
        <v>155</v>
      </c>
      <c r="G42">
        <v>14</v>
      </c>
      <c r="H42" t="s">
        <v>4</v>
      </c>
      <c r="I42">
        <v>3</v>
      </c>
      <c r="J42" t="s">
        <v>5</v>
      </c>
      <c r="K42" t="s">
        <v>244</v>
      </c>
      <c r="L42" t="s">
        <v>253</v>
      </c>
      <c r="M42" t="s">
        <v>254</v>
      </c>
      <c r="N42" t="s">
        <v>9</v>
      </c>
      <c r="O42" t="s">
        <v>255</v>
      </c>
      <c r="P42" s="1" t="s">
        <v>771</v>
      </c>
      <c r="Q42">
        <v>237</v>
      </c>
      <c r="R42">
        <v>158</v>
      </c>
      <c r="S42">
        <v>20</v>
      </c>
      <c r="T42">
        <v>0.497</v>
      </c>
      <c r="U42">
        <v>0.3</v>
      </c>
      <c r="V42">
        <v>-0.19700000000000001</v>
      </c>
      <c r="W42">
        <v>-0.39637826999999998</v>
      </c>
      <c r="X42">
        <v>-1.6245515500000001</v>
      </c>
      <c r="Y42" t="s">
        <v>248</v>
      </c>
      <c r="Z42" t="s">
        <v>248</v>
      </c>
      <c r="AA42" t="s">
        <v>249</v>
      </c>
      <c r="AB42">
        <f>VLOOKUP(AA42,'bigelow water quality'!$P$2:$R$33,3, FALSE)</f>
        <v>10.676</v>
      </c>
      <c r="AC42" t="s">
        <v>862</v>
      </c>
      <c r="AD42">
        <f>VLOOKUP(AA42,'bigelow water quality'!$P$2:$R$33,2, FALSE)</f>
        <v>4.0789999999999997</v>
      </c>
      <c r="AE42" t="s">
        <v>864</v>
      </c>
      <c r="AF42" t="s">
        <v>5</v>
      </c>
      <c r="AG42">
        <v>7.5</v>
      </c>
      <c r="AH42" t="s">
        <v>250</v>
      </c>
      <c r="AI42" t="s">
        <v>14</v>
      </c>
      <c r="AJ42">
        <v>20</v>
      </c>
      <c r="AK42" t="s">
        <v>2</v>
      </c>
      <c r="AL42" t="s">
        <v>5</v>
      </c>
      <c r="AM42" t="s">
        <v>15</v>
      </c>
    </row>
    <row r="43" spans="1:39" x14ac:dyDescent="0.25">
      <c r="A43" t="s">
        <v>16</v>
      </c>
      <c r="B43" t="s">
        <v>17</v>
      </c>
      <c r="C43">
        <v>237</v>
      </c>
      <c r="D43" t="s">
        <v>256</v>
      </c>
      <c r="E43" t="s">
        <v>257</v>
      </c>
      <c r="F43">
        <v>158</v>
      </c>
      <c r="G43">
        <v>2</v>
      </c>
      <c r="H43" t="s">
        <v>4</v>
      </c>
      <c r="I43">
        <v>3</v>
      </c>
      <c r="J43" t="s">
        <v>5</v>
      </c>
      <c r="K43" t="s">
        <v>244</v>
      </c>
      <c r="L43" t="s">
        <v>258</v>
      </c>
      <c r="M43" t="s">
        <v>259</v>
      </c>
      <c r="N43" t="s">
        <v>9</v>
      </c>
      <c r="O43" t="s">
        <v>260</v>
      </c>
      <c r="P43" s="1">
        <v>-5.94E-3</v>
      </c>
      <c r="Q43">
        <v>237</v>
      </c>
      <c r="R43">
        <v>158</v>
      </c>
      <c r="S43">
        <v>20</v>
      </c>
      <c r="T43">
        <v>0.51900000000000002</v>
      </c>
      <c r="U43">
        <v>0.45600000000000002</v>
      </c>
      <c r="V43">
        <v>-6.3E-2</v>
      </c>
      <c r="W43">
        <v>-0.121387283</v>
      </c>
      <c r="X43">
        <v>-2.7646205529999999</v>
      </c>
      <c r="Y43" t="s">
        <v>261</v>
      </c>
      <c r="Z43" t="s">
        <v>248</v>
      </c>
      <c r="AA43" t="s">
        <v>249</v>
      </c>
      <c r="AB43">
        <f>VLOOKUP(AA43,'bigelow water quality'!$P$2:$R$33,3, FALSE)</f>
        <v>10.676</v>
      </c>
      <c r="AC43" t="s">
        <v>862</v>
      </c>
      <c r="AD43">
        <f>VLOOKUP(AA43,'bigelow water quality'!$P$2:$R$33,2, FALSE)</f>
        <v>4.0789999999999997</v>
      </c>
      <c r="AE43" t="s">
        <v>864</v>
      </c>
      <c r="AF43" t="s">
        <v>5</v>
      </c>
      <c r="AG43">
        <v>7.5</v>
      </c>
      <c r="AH43" t="s">
        <v>250</v>
      </c>
      <c r="AI43" t="s">
        <v>14</v>
      </c>
      <c r="AJ43">
        <v>20</v>
      </c>
      <c r="AK43" t="s">
        <v>2</v>
      </c>
      <c r="AL43" t="s">
        <v>5</v>
      </c>
      <c r="AM43" t="s">
        <v>15</v>
      </c>
    </row>
    <row r="44" spans="1:39" x14ac:dyDescent="0.25">
      <c r="A44" t="s">
        <v>16</v>
      </c>
      <c r="B44" t="s">
        <v>29</v>
      </c>
      <c r="C44">
        <v>240</v>
      </c>
      <c r="D44" t="s">
        <v>5</v>
      </c>
      <c r="E44" t="s">
        <v>262</v>
      </c>
      <c r="F44">
        <v>161</v>
      </c>
      <c r="G44">
        <v>11</v>
      </c>
      <c r="H44" t="s">
        <v>32</v>
      </c>
      <c r="I44">
        <v>3</v>
      </c>
      <c r="J44" t="s">
        <v>5</v>
      </c>
      <c r="K44" t="s">
        <v>244</v>
      </c>
      <c r="L44" t="s">
        <v>263</v>
      </c>
      <c r="M44" t="s">
        <v>264</v>
      </c>
      <c r="N44" t="s">
        <v>9</v>
      </c>
      <c r="O44" t="s">
        <v>265</v>
      </c>
      <c r="P44" s="1">
        <v>-4.15E-3</v>
      </c>
      <c r="Q44">
        <v>240</v>
      </c>
      <c r="R44">
        <v>158</v>
      </c>
      <c r="S44">
        <v>20</v>
      </c>
      <c r="T44">
        <v>0.23300000000000001</v>
      </c>
      <c r="U44">
        <v>0.48099999999999998</v>
      </c>
      <c r="V44">
        <v>0.248</v>
      </c>
      <c r="W44">
        <v>1.0643776819999999</v>
      </c>
      <c r="X44">
        <v>-1.3943265330000001</v>
      </c>
      <c r="Y44" t="s">
        <v>261</v>
      </c>
      <c r="Z44" t="s">
        <v>261</v>
      </c>
      <c r="AA44" t="s">
        <v>249</v>
      </c>
      <c r="AB44">
        <f>VLOOKUP(AA44,'bigelow water quality'!$P$2:$R$33,3, FALSE)</f>
        <v>10.676</v>
      </c>
      <c r="AC44" t="s">
        <v>862</v>
      </c>
      <c r="AD44">
        <f>VLOOKUP(AA44,'bigelow water quality'!$P$2:$R$33,2, FALSE)</f>
        <v>4.0789999999999997</v>
      </c>
      <c r="AE44" t="s">
        <v>864</v>
      </c>
      <c r="AF44" t="s">
        <v>5</v>
      </c>
      <c r="AG44">
        <v>7.5</v>
      </c>
      <c r="AH44" t="s">
        <v>250</v>
      </c>
      <c r="AI44" t="s">
        <v>14</v>
      </c>
      <c r="AJ44">
        <v>20</v>
      </c>
      <c r="AK44" t="s">
        <v>2</v>
      </c>
      <c r="AL44" t="s">
        <v>36</v>
      </c>
      <c r="AM44" t="s">
        <v>37</v>
      </c>
    </row>
    <row r="45" spans="1:39" x14ac:dyDescent="0.25">
      <c r="A45" t="s">
        <v>16</v>
      </c>
      <c r="B45" t="s">
        <v>29</v>
      </c>
      <c r="C45">
        <v>241</v>
      </c>
      <c r="D45" t="s">
        <v>66</v>
      </c>
      <c r="E45" t="s">
        <v>266</v>
      </c>
      <c r="F45">
        <v>163</v>
      </c>
      <c r="G45">
        <v>13</v>
      </c>
      <c r="H45" t="s">
        <v>32</v>
      </c>
      <c r="I45">
        <v>3</v>
      </c>
      <c r="J45" t="s">
        <v>5</v>
      </c>
      <c r="K45" t="s">
        <v>244</v>
      </c>
      <c r="L45" t="s">
        <v>267</v>
      </c>
      <c r="M45" t="s">
        <v>268</v>
      </c>
      <c r="N45" t="s">
        <v>9</v>
      </c>
      <c r="O45" t="s">
        <v>269</v>
      </c>
      <c r="P45" s="1">
        <v>-2.98E-3</v>
      </c>
      <c r="Q45">
        <v>241</v>
      </c>
      <c r="R45">
        <v>158</v>
      </c>
      <c r="S45">
        <v>20</v>
      </c>
      <c r="T45">
        <v>0.56299999999999994</v>
      </c>
      <c r="U45">
        <v>0.121</v>
      </c>
      <c r="V45">
        <v>-0.442</v>
      </c>
      <c r="W45">
        <v>-0.78507992900000001</v>
      </c>
      <c r="X45">
        <v>-0.81644539699999996</v>
      </c>
      <c r="Y45" t="s">
        <v>270</v>
      </c>
      <c r="Z45" t="s">
        <v>271</v>
      </c>
      <c r="AA45" t="s">
        <v>272</v>
      </c>
      <c r="AB45">
        <f>VLOOKUP(AA45,'bigelow water quality'!$P$2:$R$33,3, FALSE)</f>
        <v>12.564</v>
      </c>
      <c r="AC45" t="s">
        <v>862</v>
      </c>
      <c r="AD45">
        <f>VLOOKUP(AA45,'bigelow water quality'!$P$2:$R$33,2, FALSE)</f>
        <v>3.16</v>
      </c>
      <c r="AE45" t="s">
        <v>863</v>
      </c>
      <c r="AF45" t="s">
        <v>5</v>
      </c>
      <c r="AG45">
        <v>7.5</v>
      </c>
      <c r="AH45" t="s">
        <v>250</v>
      </c>
      <c r="AI45" t="s">
        <v>14</v>
      </c>
      <c r="AJ45">
        <v>20</v>
      </c>
      <c r="AK45" t="s">
        <v>36</v>
      </c>
      <c r="AL45" t="s">
        <v>36</v>
      </c>
      <c r="AM45" t="s">
        <v>46</v>
      </c>
    </row>
    <row r="46" spans="1:39" x14ac:dyDescent="0.25">
      <c r="A46" t="s">
        <v>273</v>
      </c>
      <c r="B46" t="s">
        <v>274</v>
      </c>
      <c r="C46">
        <v>236</v>
      </c>
      <c r="D46" t="s">
        <v>99</v>
      </c>
      <c r="E46" t="s">
        <v>275</v>
      </c>
      <c r="F46">
        <v>153</v>
      </c>
      <c r="G46">
        <v>16</v>
      </c>
      <c r="H46" t="s">
        <v>4</v>
      </c>
      <c r="I46">
        <v>3</v>
      </c>
      <c r="J46" t="s">
        <v>5</v>
      </c>
      <c r="K46" t="s">
        <v>276</v>
      </c>
      <c r="L46" t="s">
        <v>277</v>
      </c>
      <c r="M46" t="s">
        <v>278</v>
      </c>
      <c r="N46" t="s">
        <v>9</v>
      </c>
      <c r="O46" t="s">
        <v>279</v>
      </c>
      <c r="P46" s="1">
        <v>-2.3900000000000002E-3</v>
      </c>
      <c r="Q46">
        <v>236</v>
      </c>
      <c r="R46">
        <v>159</v>
      </c>
      <c r="S46">
        <v>20</v>
      </c>
      <c r="T46">
        <v>0.55100000000000005</v>
      </c>
      <c r="U46">
        <v>0.219</v>
      </c>
      <c r="V46">
        <v>-0.33200000000000002</v>
      </c>
      <c r="W46">
        <v>-0.602540835</v>
      </c>
      <c r="X46">
        <v>-1.10262031</v>
      </c>
      <c r="Y46" t="s">
        <v>270</v>
      </c>
      <c r="Z46" t="s">
        <v>270</v>
      </c>
      <c r="AA46" t="s">
        <v>272</v>
      </c>
      <c r="AB46">
        <f>VLOOKUP(AA46,'bigelow water quality'!$P$2:$R$33,3, FALSE)</f>
        <v>12.564</v>
      </c>
      <c r="AC46" t="s">
        <v>862</v>
      </c>
      <c r="AD46">
        <f>VLOOKUP(AA46,'bigelow water quality'!$P$2:$R$33,2, FALSE)</f>
        <v>3.16</v>
      </c>
      <c r="AE46" t="s">
        <v>863</v>
      </c>
      <c r="AF46" t="s">
        <v>5</v>
      </c>
      <c r="AG46">
        <v>7.5</v>
      </c>
      <c r="AH46" t="s">
        <v>250</v>
      </c>
      <c r="AI46" t="s">
        <v>14</v>
      </c>
      <c r="AJ46">
        <v>20</v>
      </c>
      <c r="AK46" t="s">
        <v>36</v>
      </c>
      <c r="AL46" t="s">
        <v>5</v>
      </c>
      <c r="AM46" t="s">
        <v>55</v>
      </c>
    </row>
    <row r="47" spans="1:39" x14ac:dyDescent="0.25">
      <c r="A47" t="s">
        <v>16</v>
      </c>
      <c r="B47" t="s">
        <v>17</v>
      </c>
      <c r="C47">
        <v>237</v>
      </c>
      <c r="D47" t="s">
        <v>280</v>
      </c>
      <c r="E47" t="s">
        <v>281</v>
      </c>
      <c r="F47">
        <v>156</v>
      </c>
      <c r="G47">
        <v>8</v>
      </c>
      <c r="H47" t="s">
        <v>4</v>
      </c>
      <c r="I47">
        <v>3</v>
      </c>
      <c r="J47" t="s">
        <v>5</v>
      </c>
      <c r="K47" t="s">
        <v>276</v>
      </c>
      <c r="L47" t="s">
        <v>282</v>
      </c>
      <c r="M47" t="s">
        <v>283</v>
      </c>
      <c r="N47" t="s">
        <v>9</v>
      </c>
      <c r="O47" t="s">
        <v>284</v>
      </c>
      <c r="P47" s="1" t="s">
        <v>771</v>
      </c>
      <c r="Q47">
        <v>237</v>
      </c>
      <c r="R47">
        <v>159</v>
      </c>
      <c r="S47">
        <v>20</v>
      </c>
      <c r="T47">
        <v>0.57099999999999995</v>
      </c>
      <c r="U47">
        <v>0.52200000000000002</v>
      </c>
      <c r="V47">
        <v>-4.9000000000000002E-2</v>
      </c>
      <c r="W47">
        <v>-8.5814361000000006E-2</v>
      </c>
      <c r="X47">
        <v>-3.015934981</v>
      </c>
      <c r="Y47" t="s">
        <v>270</v>
      </c>
      <c r="Z47" t="s">
        <v>270</v>
      </c>
      <c r="AA47" t="s">
        <v>272</v>
      </c>
      <c r="AB47">
        <f>VLOOKUP(AA47,'bigelow water quality'!$P$2:$R$33,3, FALSE)</f>
        <v>12.564</v>
      </c>
      <c r="AC47" t="s">
        <v>862</v>
      </c>
      <c r="AD47">
        <f>VLOOKUP(AA47,'bigelow water quality'!$P$2:$R$33,2, FALSE)</f>
        <v>3.16</v>
      </c>
      <c r="AE47" t="s">
        <v>863</v>
      </c>
      <c r="AF47" t="s">
        <v>5</v>
      </c>
      <c r="AG47">
        <v>7.5</v>
      </c>
      <c r="AH47" t="s">
        <v>250</v>
      </c>
      <c r="AI47" t="s">
        <v>14</v>
      </c>
      <c r="AJ47">
        <v>20</v>
      </c>
      <c r="AK47" t="s">
        <v>36</v>
      </c>
      <c r="AL47" t="s">
        <v>5</v>
      </c>
      <c r="AM47" t="s">
        <v>55</v>
      </c>
    </row>
    <row r="48" spans="1:39" x14ac:dyDescent="0.25">
      <c r="A48" t="s">
        <v>16</v>
      </c>
      <c r="B48" t="s">
        <v>29</v>
      </c>
      <c r="C48">
        <v>238</v>
      </c>
      <c r="D48" t="s">
        <v>5</v>
      </c>
      <c r="E48" t="s">
        <v>285</v>
      </c>
      <c r="F48">
        <v>158</v>
      </c>
      <c r="G48">
        <v>11</v>
      </c>
      <c r="H48" t="s">
        <v>4</v>
      </c>
      <c r="I48">
        <v>3</v>
      </c>
      <c r="J48" t="s">
        <v>5</v>
      </c>
      <c r="K48" t="s">
        <v>276</v>
      </c>
      <c r="L48" t="s">
        <v>286</v>
      </c>
      <c r="M48" t="s">
        <v>287</v>
      </c>
      <c r="N48" t="s">
        <v>9</v>
      </c>
      <c r="O48" t="s">
        <v>288</v>
      </c>
      <c r="P48" s="1">
        <v>-6.9300000000000004E-3</v>
      </c>
      <c r="Q48">
        <v>238</v>
      </c>
      <c r="R48">
        <v>159</v>
      </c>
      <c r="S48">
        <v>20</v>
      </c>
      <c r="T48">
        <v>0.55100000000000005</v>
      </c>
      <c r="U48">
        <v>0.36599999999999999</v>
      </c>
      <c r="V48">
        <v>-0.185</v>
      </c>
      <c r="W48">
        <v>-0.33575317599999999</v>
      </c>
      <c r="X48">
        <v>-1.6873994539999999</v>
      </c>
      <c r="Y48" t="s">
        <v>271</v>
      </c>
      <c r="Z48" t="s">
        <v>270</v>
      </c>
      <c r="AA48" t="s">
        <v>272</v>
      </c>
      <c r="AB48">
        <f>VLOOKUP(AA48,'bigelow water quality'!$P$2:$R$33,3, FALSE)</f>
        <v>12.564</v>
      </c>
      <c r="AC48" t="s">
        <v>862</v>
      </c>
      <c r="AD48">
        <f>VLOOKUP(AA48,'bigelow water quality'!$P$2:$R$33,2, FALSE)</f>
        <v>3.16</v>
      </c>
      <c r="AE48" t="s">
        <v>863</v>
      </c>
      <c r="AF48" t="s">
        <v>5</v>
      </c>
      <c r="AG48">
        <v>7.5</v>
      </c>
      <c r="AH48" t="s">
        <v>250</v>
      </c>
      <c r="AI48" t="s">
        <v>14</v>
      </c>
      <c r="AJ48">
        <v>20</v>
      </c>
      <c r="AK48" t="s">
        <v>36</v>
      </c>
      <c r="AL48" t="s">
        <v>5</v>
      </c>
      <c r="AM48" t="s">
        <v>55</v>
      </c>
    </row>
    <row r="49" spans="1:39" x14ac:dyDescent="0.25">
      <c r="A49" t="s">
        <v>16</v>
      </c>
      <c r="B49" t="s">
        <v>29</v>
      </c>
      <c r="C49">
        <v>240</v>
      </c>
      <c r="D49" t="s">
        <v>70</v>
      </c>
      <c r="E49" t="s">
        <v>289</v>
      </c>
      <c r="F49">
        <v>162</v>
      </c>
      <c r="G49">
        <v>4</v>
      </c>
      <c r="H49" t="s">
        <v>32</v>
      </c>
      <c r="I49">
        <v>3</v>
      </c>
      <c r="J49" t="s">
        <v>5</v>
      </c>
      <c r="K49" t="s">
        <v>276</v>
      </c>
      <c r="L49" t="s">
        <v>290</v>
      </c>
      <c r="M49" t="s">
        <v>291</v>
      </c>
      <c r="N49" t="s">
        <v>9</v>
      </c>
      <c r="O49" t="s">
        <v>292</v>
      </c>
      <c r="P49" s="1">
        <v>-3.1199999999999999E-3</v>
      </c>
      <c r="Q49">
        <v>240</v>
      </c>
      <c r="R49">
        <v>159</v>
      </c>
      <c r="S49">
        <v>20</v>
      </c>
      <c r="T49">
        <v>0.52400000000000002</v>
      </c>
      <c r="U49">
        <v>8.6999999999999994E-2</v>
      </c>
      <c r="V49">
        <v>-0.437</v>
      </c>
      <c r="W49">
        <v>-0.83396946599999999</v>
      </c>
      <c r="X49">
        <v>-0.82782208400000001</v>
      </c>
      <c r="Y49" t="s">
        <v>271</v>
      </c>
      <c r="Z49" t="s">
        <v>271</v>
      </c>
      <c r="AA49" t="s">
        <v>272</v>
      </c>
      <c r="AB49">
        <f>VLOOKUP(AA49,'bigelow water quality'!$P$2:$R$33,3, FALSE)</f>
        <v>12.564</v>
      </c>
      <c r="AC49" t="s">
        <v>862</v>
      </c>
      <c r="AD49">
        <f>VLOOKUP(AA49,'bigelow water quality'!$P$2:$R$33,2, FALSE)</f>
        <v>3.16</v>
      </c>
      <c r="AE49" t="s">
        <v>863</v>
      </c>
      <c r="AF49" t="s">
        <v>5</v>
      </c>
      <c r="AG49">
        <v>7.5</v>
      </c>
      <c r="AH49" t="s">
        <v>250</v>
      </c>
      <c r="AI49" t="s">
        <v>14</v>
      </c>
      <c r="AJ49">
        <v>20</v>
      </c>
      <c r="AK49" t="s">
        <v>36</v>
      </c>
      <c r="AL49" t="s">
        <v>36</v>
      </c>
      <c r="AM49" t="s">
        <v>46</v>
      </c>
    </row>
    <row r="50" spans="1:39" x14ac:dyDescent="0.25">
      <c r="A50" t="s">
        <v>16</v>
      </c>
      <c r="B50" t="s">
        <v>29</v>
      </c>
      <c r="C50">
        <v>241</v>
      </c>
      <c r="D50" t="s">
        <v>142</v>
      </c>
      <c r="E50" t="s">
        <v>293</v>
      </c>
      <c r="F50">
        <v>164</v>
      </c>
      <c r="G50">
        <v>8</v>
      </c>
      <c r="H50" t="s">
        <v>32</v>
      </c>
      <c r="I50">
        <v>3</v>
      </c>
      <c r="J50" t="s">
        <v>5</v>
      </c>
      <c r="K50" t="s">
        <v>276</v>
      </c>
      <c r="L50" t="s">
        <v>294</v>
      </c>
      <c r="M50" t="s">
        <v>295</v>
      </c>
      <c r="N50" t="s">
        <v>9</v>
      </c>
      <c r="O50" t="s">
        <v>296</v>
      </c>
      <c r="P50" s="1">
        <v>-5.1599999999999997E-3</v>
      </c>
      <c r="Q50">
        <v>241</v>
      </c>
      <c r="R50">
        <v>159</v>
      </c>
      <c r="S50">
        <v>20</v>
      </c>
      <c r="T50">
        <v>0.54700000000000004</v>
      </c>
      <c r="U50">
        <v>0.24199999999999999</v>
      </c>
      <c r="V50">
        <v>-0.30499999999999999</v>
      </c>
      <c r="W50">
        <v>-0.557586837</v>
      </c>
      <c r="X50">
        <v>-1.187443502</v>
      </c>
      <c r="Y50" t="s">
        <v>271</v>
      </c>
      <c r="Z50" t="s">
        <v>271</v>
      </c>
      <c r="AA50" t="s">
        <v>272</v>
      </c>
      <c r="AB50">
        <f>VLOOKUP(AA50,'bigelow water quality'!$P$2:$R$33,3, FALSE)</f>
        <v>12.564</v>
      </c>
      <c r="AC50" t="s">
        <v>862</v>
      </c>
      <c r="AD50">
        <f>VLOOKUP(AA50,'bigelow water quality'!$P$2:$R$33,2, FALSE)</f>
        <v>3.16</v>
      </c>
      <c r="AE50" t="s">
        <v>863</v>
      </c>
      <c r="AF50" t="s">
        <v>5</v>
      </c>
      <c r="AG50">
        <v>7.5</v>
      </c>
      <c r="AH50" t="s">
        <v>250</v>
      </c>
      <c r="AI50" t="s">
        <v>14</v>
      </c>
      <c r="AJ50">
        <v>20</v>
      </c>
      <c r="AK50" t="s">
        <v>36</v>
      </c>
      <c r="AL50" t="s">
        <v>36</v>
      </c>
      <c r="AM50" t="s">
        <v>46</v>
      </c>
    </row>
    <row r="51" spans="1:39" x14ac:dyDescent="0.25">
      <c r="A51" t="s">
        <v>297</v>
      </c>
      <c r="B51" t="s">
        <v>298</v>
      </c>
      <c r="C51">
        <v>235</v>
      </c>
      <c r="D51" t="s">
        <v>171</v>
      </c>
      <c r="E51" t="s">
        <v>299</v>
      </c>
      <c r="F51">
        <v>153</v>
      </c>
      <c r="G51">
        <v>9</v>
      </c>
      <c r="H51" t="s">
        <v>4</v>
      </c>
      <c r="I51">
        <v>3</v>
      </c>
      <c r="J51" t="s">
        <v>5</v>
      </c>
      <c r="K51" t="s">
        <v>300</v>
      </c>
      <c r="L51" t="s">
        <v>301</v>
      </c>
      <c r="M51" t="s">
        <v>302</v>
      </c>
      <c r="N51" t="s">
        <v>9</v>
      </c>
      <c r="O51" t="s">
        <v>303</v>
      </c>
      <c r="P51" s="1" t="s">
        <v>771</v>
      </c>
      <c r="Q51">
        <v>235</v>
      </c>
      <c r="R51">
        <v>154</v>
      </c>
      <c r="S51">
        <v>30</v>
      </c>
      <c r="T51">
        <v>0.45600000000000002</v>
      </c>
      <c r="U51">
        <v>0.29299999999999998</v>
      </c>
      <c r="V51">
        <v>-0.16300000000000001</v>
      </c>
      <c r="W51">
        <v>-0.35745613999999998</v>
      </c>
      <c r="X51">
        <v>-1.8140050780000001</v>
      </c>
      <c r="Y51" t="s">
        <v>304</v>
      </c>
      <c r="Z51" t="s">
        <v>304</v>
      </c>
      <c r="AA51" t="s">
        <v>305</v>
      </c>
      <c r="AB51">
        <f>VLOOKUP(AA51,'bigelow water quality'!$P$2:$R$33,3, FALSE)</f>
        <v>22.475000000000001</v>
      </c>
      <c r="AC51" t="s">
        <v>862</v>
      </c>
      <c r="AD51">
        <f>VLOOKUP(AA51,'bigelow water quality'!$P$2:$R$33,2, FALSE)</f>
        <v>3.3260000000000001</v>
      </c>
      <c r="AE51" t="s">
        <v>863</v>
      </c>
      <c r="AF51" t="s">
        <v>5</v>
      </c>
      <c r="AG51">
        <v>7.5</v>
      </c>
      <c r="AH51" t="s">
        <v>250</v>
      </c>
      <c r="AI51" t="s">
        <v>14</v>
      </c>
      <c r="AJ51">
        <v>30</v>
      </c>
      <c r="AK51" t="s">
        <v>2</v>
      </c>
      <c r="AL51" t="s">
        <v>5</v>
      </c>
      <c r="AM51" t="s">
        <v>15</v>
      </c>
    </row>
    <row r="52" spans="1:39" x14ac:dyDescent="0.25">
      <c r="A52" t="s">
        <v>16</v>
      </c>
      <c r="B52" t="s">
        <v>17</v>
      </c>
      <c r="C52">
        <v>237</v>
      </c>
      <c r="D52" t="s">
        <v>306</v>
      </c>
      <c r="E52" t="s">
        <v>307</v>
      </c>
      <c r="F52">
        <v>156</v>
      </c>
      <c r="G52">
        <v>4</v>
      </c>
      <c r="H52" t="s">
        <v>4</v>
      </c>
      <c r="I52">
        <v>3</v>
      </c>
      <c r="J52" t="s">
        <v>5</v>
      </c>
      <c r="K52" t="s">
        <v>300</v>
      </c>
      <c r="L52" t="s">
        <v>308</v>
      </c>
      <c r="M52" t="s">
        <v>309</v>
      </c>
      <c r="N52" t="s">
        <v>9</v>
      </c>
      <c r="O52" t="s">
        <v>310</v>
      </c>
      <c r="P52" s="1">
        <v>-3.7499999999999999E-3</v>
      </c>
      <c r="Q52">
        <v>237</v>
      </c>
      <c r="R52">
        <v>154</v>
      </c>
      <c r="S52">
        <v>30</v>
      </c>
      <c r="T52">
        <v>0.20599999999999999</v>
      </c>
      <c r="U52">
        <v>0.35699999999999998</v>
      </c>
      <c r="V52">
        <v>0.151</v>
      </c>
      <c r="W52">
        <v>0.73300970899999995</v>
      </c>
      <c r="X52">
        <v>-1.8904754420000001</v>
      </c>
      <c r="Y52" t="s">
        <v>304</v>
      </c>
      <c r="Z52" t="s">
        <v>304</v>
      </c>
      <c r="AA52" t="s">
        <v>305</v>
      </c>
      <c r="AB52">
        <f>VLOOKUP(AA52,'bigelow water quality'!$P$2:$R$33,3, FALSE)</f>
        <v>22.475000000000001</v>
      </c>
      <c r="AC52" t="s">
        <v>862</v>
      </c>
      <c r="AD52">
        <f>VLOOKUP(AA52,'bigelow water quality'!$P$2:$R$33,2, FALSE)</f>
        <v>3.3260000000000001</v>
      </c>
      <c r="AE52" t="s">
        <v>863</v>
      </c>
      <c r="AF52" t="s">
        <v>5</v>
      </c>
      <c r="AG52">
        <v>7.5</v>
      </c>
      <c r="AH52" t="s">
        <v>250</v>
      </c>
      <c r="AI52" t="s">
        <v>14</v>
      </c>
      <c r="AJ52">
        <v>30</v>
      </c>
      <c r="AK52" t="s">
        <v>2</v>
      </c>
      <c r="AL52" t="s">
        <v>5</v>
      </c>
      <c r="AM52" t="s">
        <v>15</v>
      </c>
    </row>
    <row r="53" spans="1:39" x14ac:dyDescent="0.25">
      <c r="A53" t="s">
        <v>16</v>
      </c>
      <c r="B53" t="s">
        <v>17</v>
      </c>
      <c r="C53">
        <v>237</v>
      </c>
      <c r="D53" t="s">
        <v>311</v>
      </c>
      <c r="E53" t="s">
        <v>312</v>
      </c>
      <c r="F53">
        <v>158</v>
      </c>
      <c r="G53">
        <v>7</v>
      </c>
      <c r="H53" t="s">
        <v>4</v>
      </c>
      <c r="I53">
        <v>3</v>
      </c>
      <c r="J53" t="s">
        <v>5</v>
      </c>
      <c r="K53" t="s">
        <v>300</v>
      </c>
      <c r="L53" t="s">
        <v>313</v>
      </c>
      <c r="M53" t="s">
        <v>314</v>
      </c>
      <c r="N53" t="s">
        <v>9</v>
      </c>
      <c r="O53" t="s">
        <v>315</v>
      </c>
      <c r="P53" s="1">
        <v>-4.2100000000000002E-3</v>
      </c>
      <c r="Q53">
        <v>237</v>
      </c>
      <c r="R53">
        <v>154</v>
      </c>
      <c r="S53">
        <v>30</v>
      </c>
      <c r="T53">
        <v>0.34699999999999998</v>
      </c>
      <c r="U53">
        <v>0.38700000000000001</v>
      </c>
      <c r="V53">
        <v>0.04</v>
      </c>
      <c r="W53">
        <v>0.11527377499999999</v>
      </c>
      <c r="X53">
        <v>-3.218875825</v>
      </c>
      <c r="Y53" t="s">
        <v>316</v>
      </c>
      <c r="Z53" t="s">
        <v>304</v>
      </c>
      <c r="AA53" t="s">
        <v>305</v>
      </c>
      <c r="AB53">
        <f>VLOOKUP(AA53,'bigelow water quality'!$P$2:$R$33,3, FALSE)</f>
        <v>22.475000000000001</v>
      </c>
      <c r="AC53" t="s">
        <v>862</v>
      </c>
      <c r="AD53">
        <f>VLOOKUP(AA53,'bigelow water quality'!$P$2:$R$33,2, FALSE)</f>
        <v>3.3260000000000001</v>
      </c>
      <c r="AE53" t="s">
        <v>863</v>
      </c>
      <c r="AF53" t="s">
        <v>5</v>
      </c>
      <c r="AG53">
        <v>7.5</v>
      </c>
      <c r="AH53" t="s">
        <v>250</v>
      </c>
      <c r="AI53" t="s">
        <v>14</v>
      </c>
      <c r="AJ53">
        <v>30</v>
      </c>
      <c r="AK53" t="s">
        <v>2</v>
      </c>
      <c r="AL53" t="s">
        <v>5</v>
      </c>
      <c r="AM53" t="s">
        <v>15</v>
      </c>
    </row>
    <row r="54" spans="1:39" x14ac:dyDescent="0.25">
      <c r="A54" t="s">
        <v>16</v>
      </c>
      <c r="B54" t="s">
        <v>29</v>
      </c>
      <c r="C54">
        <v>240</v>
      </c>
      <c r="D54" t="s">
        <v>2</v>
      </c>
      <c r="E54" t="s">
        <v>317</v>
      </c>
      <c r="F54">
        <v>161</v>
      </c>
      <c r="G54">
        <v>16</v>
      </c>
      <c r="H54" t="s">
        <v>32</v>
      </c>
      <c r="I54">
        <v>3</v>
      </c>
      <c r="J54" t="s">
        <v>5</v>
      </c>
      <c r="K54" t="s">
        <v>300</v>
      </c>
      <c r="L54" t="s">
        <v>318</v>
      </c>
      <c r="M54" t="s">
        <v>319</v>
      </c>
      <c r="N54" t="s">
        <v>9</v>
      </c>
      <c r="O54" t="s">
        <v>320</v>
      </c>
      <c r="P54" s="1">
        <v>-4.1900000000000001E-3</v>
      </c>
      <c r="Q54">
        <v>240</v>
      </c>
      <c r="R54">
        <v>154</v>
      </c>
      <c r="S54">
        <v>30</v>
      </c>
      <c r="T54">
        <v>0.54500000000000004</v>
      </c>
      <c r="U54">
        <v>2.9000000000000001E-2</v>
      </c>
      <c r="V54">
        <v>-0.51600000000000001</v>
      </c>
      <c r="W54">
        <v>-0.94678899100000002</v>
      </c>
      <c r="X54">
        <v>-0.66164851400000002</v>
      </c>
      <c r="Y54" t="s">
        <v>316</v>
      </c>
      <c r="Z54" t="s">
        <v>316</v>
      </c>
      <c r="AA54" t="s">
        <v>305</v>
      </c>
      <c r="AB54">
        <f>VLOOKUP(AA54,'bigelow water quality'!$P$2:$R$33,3, FALSE)</f>
        <v>22.475000000000001</v>
      </c>
      <c r="AC54" t="s">
        <v>862</v>
      </c>
      <c r="AD54">
        <f>VLOOKUP(AA54,'bigelow water quality'!$P$2:$R$33,2, FALSE)</f>
        <v>3.3260000000000001</v>
      </c>
      <c r="AE54" t="s">
        <v>863</v>
      </c>
      <c r="AF54" t="s">
        <v>5</v>
      </c>
      <c r="AG54">
        <v>7.5</v>
      </c>
      <c r="AH54" t="s">
        <v>250</v>
      </c>
      <c r="AI54" t="s">
        <v>14</v>
      </c>
      <c r="AJ54">
        <v>30</v>
      </c>
      <c r="AK54" t="s">
        <v>2</v>
      </c>
      <c r="AL54" t="s">
        <v>36</v>
      </c>
      <c r="AM54" t="s">
        <v>37</v>
      </c>
    </row>
    <row r="55" spans="1:39" x14ac:dyDescent="0.25">
      <c r="A55" t="s">
        <v>16</v>
      </c>
      <c r="B55" t="s">
        <v>29</v>
      </c>
      <c r="C55">
        <v>241</v>
      </c>
      <c r="D55" t="s">
        <v>132</v>
      </c>
      <c r="E55" t="s">
        <v>321</v>
      </c>
      <c r="F55">
        <v>164</v>
      </c>
      <c r="G55">
        <v>13</v>
      </c>
      <c r="H55" t="s">
        <v>32</v>
      </c>
      <c r="I55">
        <v>3</v>
      </c>
      <c r="J55" t="s">
        <v>5</v>
      </c>
      <c r="K55" t="s">
        <v>322</v>
      </c>
      <c r="L55" t="s">
        <v>323</v>
      </c>
      <c r="M55" t="s">
        <v>324</v>
      </c>
      <c r="N55" t="s">
        <v>9</v>
      </c>
      <c r="O55" t="s">
        <v>325</v>
      </c>
      <c r="P55" s="1">
        <v>-3.81E-3</v>
      </c>
      <c r="Q55">
        <v>241</v>
      </c>
      <c r="R55">
        <v>156</v>
      </c>
      <c r="S55">
        <v>30</v>
      </c>
      <c r="T55">
        <v>0.53700000000000003</v>
      </c>
      <c r="U55">
        <v>0.55300000000000005</v>
      </c>
      <c r="V55">
        <v>1.6E-2</v>
      </c>
      <c r="W55">
        <v>2.9795157999999999E-2</v>
      </c>
      <c r="X55">
        <v>-4.1351665569999998</v>
      </c>
      <c r="Y55" t="s">
        <v>326</v>
      </c>
      <c r="Z55" t="s">
        <v>327</v>
      </c>
      <c r="AA55" t="s">
        <v>328</v>
      </c>
      <c r="AB55">
        <f>VLOOKUP(AA55,'bigelow water quality'!$P$2:$R$33,3, FALSE)</f>
        <v>25.198</v>
      </c>
      <c r="AC55" t="s">
        <v>862</v>
      </c>
      <c r="AD55">
        <f>VLOOKUP(AA55,'bigelow water quality'!$P$2:$R$33,2, FALSE)</f>
        <v>2.1429999999999998</v>
      </c>
      <c r="AE55" t="s">
        <v>863</v>
      </c>
      <c r="AF55" t="s">
        <v>5</v>
      </c>
      <c r="AG55">
        <v>7.5</v>
      </c>
      <c r="AH55" t="s">
        <v>250</v>
      </c>
      <c r="AI55" t="s">
        <v>14</v>
      </c>
      <c r="AJ55">
        <v>30</v>
      </c>
      <c r="AK55" t="s">
        <v>36</v>
      </c>
      <c r="AL55" t="s">
        <v>36</v>
      </c>
      <c r="AM55" t="s">
        <v>46</v>
      </c>
    </row>
    <row r="56" spans="1:39" x14ac:dyDescent="0.25">
      <c r="A56" t="s">
        <v>16</v>
      </c>
      <c r="B56" t="s">
        <v>17</v>
      </c>
      <c r="C56">
        <v>237</v>
      </c>
      <c r="D56" t="s">
        <v>61</v>
      </c>
      <c r="E56" t="s">
        <v>329</v>
      </c>
      <c r="F56">
        <v>154</v>
      </c>
      <c r="G56">
        <v>5</v>
      </c>
      <c r="H56" t="s">
        <v>4</v>
      </c>
      <c r="I56">
        <v>3</v>
      </c>
      <c r="J56" t="s">
        <v>5</v>
      </c>
      <c r="K56" t="s">
        <v>322</v>
      </c>
      <c r="L56" t="s">
        <v>330</v>
      </c>
      <c r="M56" t="s">
        <v>331</v>
      </c>
      <c r="N56" t="s">
        <v>9</v>
      </c>
      <c r="O56" t="s">
        <v>332</v>
      </c>
      <c r="P56" s="1">
        <v>-2.4499999999999999E-3</v>
      </c>
      <c r="Q56">
        <v>237</v>
      </c>
      <c r="R56">
        <v>156</v>
      </c>
      <c r="S56">
        <v>30</v>
      </c>
      <c r="T56">
        <v>0.31</v>
      </c>
      <c r="U56">
        <v>0.36799999999999999</v>
      </c>
      <c r="V56">
        <v>5.8000000000000003E-2</v>
      </c>
      <c r="W56">
        <v>0.18709677399999999</v>
      </c>
      <c r="X56">
        <v>-2.847312268</v>
      </c>
      <c r="Y56" t="s">
        <v>326</v>
      </c>
      <c r="Z56" t="s">
        <v>326</v>
      </c>
      <c r="AA56" t="s">
        <v>328</v>
      </c>
      <c r="AB56">
        <f>VLOOKUP(AA56,'bigelow water quality'!$P$2:$R$33,3, FALSE)</f>
        <v>25.198</v>
      </c>
      <c r="AC56" t="s">
        <v>862</v>
      </c>
      <c r="AD56">
        <f>VLOOKUP(AA56,'bigelow water quality'!$P$2:$R$33,2, FALSE)</f>
        <v>2.1429999999999998</v>
      </c>
      <c r="AE56" t="s">
        <v>863</v>
      </c>
      <c r="AF56" t="s">
        <v>5</v>
      </c>
      <c r="AG56">
        <v>7.5</v>
      </c>
      <c r="AH56" t="s">
        <v>250</v>
      </c>
      <c r="AI56" t="s">
        <v>14</v>
      </c>
      <c r="AJ56">
        <v>30</v>
      </c>
      <c r="AK56" t="s">
        <v>36</v>
      </c>
      <c r="AL56" t="s">
        <v>5</v>
      </c>
      <c r="AM56" t="s">
        <v>55</v>
      </c>
    </row>
    <row r="57" spans="1:39" x14ac:dyDescent="0.25">
      <c r="A57" t="s">
        <v>16</v>
      </c>
      <c r="B57" t="s">
        <v>17</v>
      </c>
      <c r="C57">
        <v>237</v>
      </c>
      <c r="D57" t="s">
        <v>333</v>
      </c>
      <c r="E57" t="s">
        <v>334</v>
      </c>
      <c r="F57">
        <v>156</v>
      </c>
      <c r="G57">
        <v>13</v>
      </c>
      <c r="H57" t="s">
        <v>4</v>
      </c>
      <c r="I57">
        <v>3</v>
      </c>
      <c r="J57" t="s">
        <v>5</v>
      </c>
      <c r="K57" t="s">
        <v>322</v>
      </c>
      <c r="L57" t="s">
        <v>335</v>
      </c>
      <c r="M57" t="s">
        <v>336</v>
      </c>
      <c r="N57" t="s">
        <v>9</v>
      </c>
      <c r="O57" t="s">
        <v>337</v>
      </c>
      <c r="P57" s="1">
        <v>-5.1900000000000002E-3</v>
      </c>
      <c r="Q57">
        <v>237</v>
      </c>
      <c r="R57">
        <v>156</v>
      </c>
      <c r="S57">
        <v>30</v>
      </c>
      <c r="T57">
        <v>0.435</v>
      </c>
      <c r="U57">
        <v>0.495</v>
      </c>
      <c r="V57">
        <v>0.06</v>
      </c>
      <c r="W57">
        <v>0.13793103400000001</v>
      </c>
      <c r="X57">
        <v>-2.813410717</v>
      </c>
      <c r="Y57" t="s">
        <v>326</v>
      </c>
      <c r="Z57" t="s">
        <v>326</v>
      </c>
      <c r="AA57" t="s">
        <v>328</v>
      </c>
      <c r="AB57">
        <f>VLOOKUP(AA57,'bigelow water quality'!$P$2:$R$33,3, FALSE)</f>
        <v>25.198</v>
      </c>
      <c r="AC57" t="s">
        <v>862</v>
      </c>
      <c r="AD57">
        <f>VLOOKUP(AA57,'bigelow water quality'!$P$2:$R$33,2, FALSE)</f>
        <v>2.1429999999999998</v>
      </c>
      <c r="AE57" t="s">
        <v>863</v>
      </c>
      <c r="AF57" t="s">
        <v>5</v>
      </c>
      <c r="AG57">
        <v>7.5</v>
      </c>
      <c r="AH57" t="s">
        <v>250</v>
      </c>
      <c r="AI57" t="s">
        <v>14</v>
      </c>
      <c r="AJ57">
        <v>30</v>
      </c>
      <c r="AK57" t="s">
        <v>36</v>
      </c>
      <c r="AL57" t="s">
        <v>5</v>
      </c>
      <c r="AM57" t="s">
        <v>55</v>
      </c>
    </row>
    <row r="58" spans="1:39" x14ac:dyDescent="0.25">
      <c r="A58" t="s">
        <v>16</v>
      </c>
      <c r="B58" t="s">
        <v>29</v>
      </c>
      <c r="C58">
        <v>241</v>
      </c>
      <c r="D58" t="s">
        <v>117</v>
      </c>
      <c r="E58" t="s">
        <v>338</v>
      </c>
      <c r="F58">
        <v>164</v>
      </c>
      <c r="G58">
        <v>1</v>
      </c>
      <c r="H58" t="s">
        <v>32</v>
      </c>
      <c r="I58">
        <v>3</v>
      </c>
      <c r="J58" t="s">
        <v>5</v>
      </c>
      <c r="K58" t="s">
        <v>300</v>
      </c>
      <c r="L58" t="s">
        <v>339</v>
      </c>
      <c r="M58" t="s">
        <v>340</v>
      </c>
      <c r="N58" t="s">
        <v>9</v>
      </c>
      <c r="O58" t="s">
        <v>341</v>
      </c>
      <c r="P58" s="1">
        <v>-4.9800000000000001E-3</v>
      </c>
      <c r="Q58">
        <v>241</v>
      </c>
      <c r="R58">
        <v>154</v>
      </c>
      <c r="S58">
        <v>30</v>
      </c>
      <c r="T58">
        <v>0.58199999999999996</v>
      </c>
      <c r="U58">
        <v>0.55600000000000005</v>
      </c>
      <c r="V58">
        <v>-2.5999999999999999E-2</v>
      </c>
      <c r="W58">
        <v>-4.4673539999999998E-2</v>
      </c>
      <c r="X58">
        <v>-3.6496587410000001</v>
      </c>
      <c r="Y58" t="s">
        <v>327</v>
      </c>
      <c r="Z58" t="s">
        <v>327</v>
      </c>
      <c r="AA58" t="s">
        <v>328</v>
      </c>
      <c r="AB58">
        <f>VLOOKUP(AA58,'bigelow water quality'!$P$2:$R$33,3, FALSE)</f>
        <v>25.198</v>
      </c>
      <c r="AC58" t="s">
        <v>862</v>
      </c>
      <c r="AD58">
        <f>VLOOKUP(AA58,'bigelow water quality'!$P$2:$R$33,2, FALSE)</f>
        <v>2.1429999999999998</v>
      </c>
      <c r="AE58" t="s">
        <v>863</v>
      </c>
      <c r="AF58" t="s">
        <v>5</v>
      </c>
      <c r="AG58">
        <v>7.5</v>
      </c>
      <c r="AH58" t="s">
        <v>250</v>
      </c>
      <c r="AI58" t="s">
        <v>14</v>
      </c>
      <c r="AJ58">
        <v>30</v>
      </c>
      <c r="AK58" t="s">
        <v>36</v>
      </c>
      <c r="AL58" t="s">
        <v>36</v>
      </c>
      <c r="AM58" t="s">
        <v>46</v>
      </c>
    </row>
    <row r="59" spans="1:39" x14ac:dyDescent="0.25">
      <c r="A59" t="s">
        <v>16</v>
      </c>
      <c r="B59" t="s">
        <v>29</v>
      </c>
      <c r="C59">
        <v>238</v>
      </c>
      <c r="D59" t="s">
        <v>171</v>
      </c>
      <c r="E59" t="s">
        <v>342</v>
      </c>
      <c r="F59">
        <v>159</v>
      </c>
      <c r="G59">
        <v>3</v>
      </c>
      <c r="H59" t="s">
        <v>4</v>
      </c>
      <c r="I59">
        <v>3</v>
      </c>
      <c r="J59" t="s">
        <v>5</v>
      </c>
      <c r="K59" t="s">
        <v>322</v>
      </c>
      <c r="L59" t="s">
        <v>343</v>
      </c>
      <c r="M59" t="s">
        <v>344</v>
      </c>
      <c r="N59" t="s">
        <v>9</v>
      </c>
      <c r="O59" t="s">
        <v>345</v>
      </c>
      <c r="P59" s="1" t="s">
        <v>771</v>
      </c>
      <c r="Q59">
        <v>238</v>
      </c>
      <c r="R59">
        <v>156</v>
      </c>
      <c r="S59">
        <v>30</v>
      </c>
      <c r="T59">
        <v>0.35699999999999998</v>
      </c>
      <c r="U59">
        <v>0.377</v>
      </c>
      <c r="V59">
        <v>0.02</v>
      </c>
      <c r="W59">
        <v>5.6022409000000002E-2</v>
      </c>
      <c r="X59">
        <v>-3.912023005</v>
      </c>
      <c r="Y59" t="s">
        <v>327</v>
      </c>
      <c r="Z59" t="s">
        <v>326</v>
      </c>
      <c r="AA59" t="s">
        <v>328</v>
      </c>
      <c r="AB59">
        <f>VLOOKUP(AA59,'bigelow water quality'!$P$2:$R$33,3, FALSE)</f>
        <v>25.198</v>
      </c>
      <c r="AC59" t="s">
        <v>862</v>
      </c>
      <c r="AD59">
        <f>VLOOKUP(AA59,'bigelow water quality'!$P$2:$R$33,2, FALSE)</f>
        <v>2.1429999999999998</v>
      </c>
      <c r="AE59" t="s">
        <v>863</v>
      </c>
      <c r="AF59" t="s">
        <v>5</v>
      </c>
      <c r="AG59">
        <v>7.5</v>
      </c>
      <c r="AH59" t="s">
        <v>250</v>
      </c>
      <c r="AI59" t="s">
        <v>14</v>
      </c>
      <c r="AJ59">
        <v>30</v>
      </c>
      <c r="AK59" t="s">
        <v>36</v>
      </c>
      <c r="AL59" t="s">
        <v>5</v>
      </c>
      <c r="AM59" t="s">
        <v>55</v>
      </c>
    </row>
    <row r="60" spans="1:39" x14ac:dyDescent="0.25">
      <c r="A60" t="s">
        <v>16</v>
      </c>
      <c r="B60" t="s">
        <v>29</v>
      </c>
      <c r="C60">
        <v>240</v>
      </c>
      <c r="D60" t="s">
        <v>207</v>
      </c>
      <c r="E60" t="s">
        <v>346</v>
      </c>
      <c r="F60">
        <v>162</v>
      </c>
      <c r="G60">
        <v>8</v>
      </c>
      <c r="H60" t="s">
        <v>32</v>
      </c>
      <c r="I60">
        <v>3</v>
      </c>
      <c r="J60" t="s">
        <v>5</v>
      </c>
      <c r="K60" t="s">
        <v>322</v>
      </c>
      <c r="L60" t="s">
        <v>347</v>
      </c>
      <c r="M60" t="s">
        <v>348</v>
      </c>
      <c r="N60" t="s">
        <v>9</v>
      </c>
      <c r="O60" t="s">
        <v>349</v>
      </c>
      <c r="P60" s="1">
        <v>-4.3600000000000002E-3</v>
      </c>
      <c r="Q60">
        <v>240</v>
      </c>
      <c r="R60">
        <v>156</v>
      </c>
      <c r="S60">
        <v>30</v>
      </c>
      <c r="T60">
        <v>0.52700000000000002</v>
      </c>
      <c r="U60">
        <v>2.9000000000000001E-2</v>
      </c>
      <c r="V60">
        <v>-0.498</v>
      </c>
      <c r="W60">
        <v>-0.94497153700000003</v>
      </c>
      <c r="X60">
        <v>-0.69715520200000003</v>
      </c>
      <c r="Y60" t="s">
        <v>327</v>
      </c>
      <c r="Z60" t="s">
        <v>327</v>
      </c>
      <c r="AA60" t="s">
        <v>328</v>
      </c>
      <c r="AB60">
        <f>VLOOKUP(AA60,'bigelow water quality'!$P$2:$R$33,3, FALSE)</f>
        <v>25.198</v>
      </c>
      <c r="AC60" t="s">
        <v>862</v>
      </c>
      <c r="AD60">
        <f>VLOOKUP(AA60,'bigelow water quality'!$P$2:$R$33,2, FALSE)</f>
        <v>2.1429999999999998</v>
      </c>
      <c r="AE60" t="s">
        <v>863</v>
      </c>
      <c r="AF60" t="s">
        <v>5</v>
      </c>
      <c r="AG60">
        <v>7.5</v>
      </c>
      <c r="AH60" t="s">
        <v>250</v>
      </c>
      <c r="AI60" t="s">
        <v>14</v>
      </c>
      <c r="AJ60">
        <v>30</v>
      </c>
      <c r="AK60" t="s">
        <v>36</v>
      </c>
      <c r="AL60" t="s">
        <v>36</v>
      </c>
      <c r="AM60" t="s">
        <v>46</v>
      </c>
    </row>
    <row r="61" spans="1:39" x14ac:dyDescent="0.25">
      <c r="A61" t="s">
        <v>16</v>
      </c>
      <c r="B61" t="s">
        <v>29</v>
      </c>
      <c r="C61">
        <v>240</v>
      </c>
      <c r="D61" t="s">
        <v>360</v>
      </c>
      <c r="E61" t="s">
        <v>361</v>
      </c>
      <c r="F61">
        <v>162</v>
      </c>
      <c r="G61">
        <v>10</v>
      </c>
      <c r="H61" t="s">
        <v>32</v>
      </c>
      <c r="I61">
        <v>3</v>
      </c>
      <c r="J61" t="s">
        <v>5</v>
      </c>
      <c r="K61" t="s">
        <v>362</v>
      </c>
      <c r="L61" t="s">
        <v>363</v>
      </c>
      <c r="M61" t="s">
        <v>364</v>
      </c>
      <c r="N61" t="s">
        <v>9</v>
      </c>
      <c r="O61" t="s">
        <v>365</v>
      </c>
      <c r="P61" s="1">
        <v>-9.1299999999999992E-3</v>
      </c>
      <c r="Q61">
        <v>240</v>
      </c>
      <c r="R61">
        <v>129</v>
      </c>
      <c r="S61">
        <v>20</v>
      </c>
      <c r="T61">
        <v>0.49099999999999999</v>
      </c>
      <c r="U61">
        <v>0.34300000000000003</v>
      </c>
      <c r="V61">
        <v>-0.14799999999999999</v>
      </c>
      <c r="W61">
        <v>-0.30142566199999998</v>
      </c>
      <c r="X61">
        <v>-1.9105430050000001</v>
      </c>
      <c r="Y61" t="s">
        <v>366</v>
      </c>
      <c r="Z61" t="s">
        <v>367</v>
      </c>
      <c r="AA61" t="s">
        <v>842</v>
      </c>
      <c r="AB61">
        <f>VLOOKUP(AA61,'bigelow water quality'!$P$2:$R$33,3, FALSE)</f>
        <v>5.5810000000000004</v>
      </c>
      <c r="AC61" t="s">
        <v>863</v>
      </c>
      <c r="AD61">
        <f>VLOOKUP(AA61,'bigelow water quality'!$P$2:$R$33,2, FALSE)</f>
        <v>1.403</v>
      </c>
      <c r="AE61" t="s">
        <v>863</v>
      </c>
      <c r="AF61" t="s">
        <v>357</v>
      </c>
      <c r="AG61">
        <v>0</v>
      </c>
      <c r="AH61" t="s">
        <v>358</v>
      </c>
      <c r="AI61" t="s">
        <v>359</v>
      </c>
      <c r="AJ61">
        <v>20</v>
      </c>
      <c r="AK61" t="s">
        <v>2</v>
      </c>
      <c r="AL61" t="s">
        <v>36</v>
      </c>
      <c r="AM61" t="s">
        <v>37</v>
      </c>
    </row>
    <row r="62" spans="1:39" x14ac:dyDescent="0.25">
      <c r="A62" t="s">
        <v>16</v>
      </c>
      <c r="B62" t="s">
        <v>17</v>
      </c>
      <c r="C62">
        <v>237</v>
      </c>
      <c r="D62" t="s">
        <v>49</v>
      </c>
      <c r="E62" t="s">
        <v>385</v>
      </c>
      <c r="F62">
        <v>154</v>
      </c>
      <c r="G62">
        <v>7</v>
      </c>
      <c r="H62" t="s">
        <v>4</v>
      </c>
      <c r="I62">
        <v>3</v>
      </c>
      <c r="J62" t="s">
        <v>5</v>
      </c>
      <c r="K62" t="s">
        <v>362</v>
      </c>
      <c r="L62" t="s">
        <v>386</v>
      </c>
      <c r="M62" t="s">
        <v>387</v>
      </c>
      <c r="N62" t="s">
        <v>9</v>
      </c>
      <c r="O62" t="s">
        <v>388</v>
      </c>
      <c r="P62" s="1" t="s">
        <v>771</v>
      </c>
      <c r="Q62">
        <v>237</v>
      </c>
      <c r="R62">
        <v>129</v>
      </c>
      <c r="S62">
        <v>20</v>
      </c>
      <c r="T62">
        <v>0.496</v>
      </c>
      <c r="U62">
        <v>0.34200000000000003</v>
      </c>
      <c r="V62">
        <v>-0.154</v>
      </c>
      <c r="W62">
        <v>-0.31048387100000002</v>
      </c>
      <c r="X62">
        <v>-1.8708026769999999</v>
      </c>
      <c r="Y62" t="s">
        <v>389</v>
      </c>
      <c r="Z62" t="s">
        <v>390</v>
      </c>
      <c r="AA62" t="s">
        <v>842</v>
      </c>
      <c r="AB62">
        <f>VLOOKUP(AA62,'bigelow water quality'!$P$2:$R$33,3, FALSE)</f>
        <v>5.5810000000000004</v>
      </c>
      <c r="AC62" t="s">
        <v>863</v>
      </c>
      <c r="AD62">
        <f>VLOOKUP(AA62,'bigelow water quality'!$P$2:$R$33,2, FALSE)</f>
        <v>1.403</v>
      </c>
      <c r="AE62" t="s">
        <v>863</v>
      </c>
      <c r="AF62" t="s">
        <v>357</v>
      </c>
      <c r="AG62">
        <v>0</v>
      </c>
      <c r="AH62" t="s">
        <v>358</v>
      </c>
      <c r="AI62" t="s">
        <v>359</v>
      </c>
      <c r="AJ62">
        <v>20</v>
      </c>
      <c r="AK62" t="s">
        <v>2</v>
      </c>
      <c r="AL62" t="s">
        <v>5</v>
      </c>
      <c r="AM62" t="s">
        <v>15</v>
      </c>
    </row>
    <row r="63" spans="1:39" x14ac:dyDescent="0.25">
      <c r="A63" t="s">
        <v>16</v>
      </c>
      <c r="B63" t="s">
        <v>29</v>
      </c>
      <c r="C63">
        <v>239</v>
      </c>
      <c r="D63" t="s">
        <v>30</v>
      </c>
      <c r="E63" t="s">
        <v>405</v>
      </c>
      <c r="F63">
        <v>160</v>
      </c>
      <c r="G63">
        <v>6</v>
      </c>
      <c r="H63" t="s">
        <v>32</v>
      </c>
      <c r="I63">
        <v>3</v>
      </c>
      <c r="J63" t="s">
        <v>5</v>
      </c>
      <c r="K63" t="s">
        <v>362</v>
      </c>
      <c r="L63" t="s">
        <v>406</v>
      </c>
      <c r="M63" t="s">
        <v>407</v>
      </c>
      <c r="N63" t="s">
        <v>9</v>
      </c>
      <c r="O63" t="s">
        <v>408</v>
      </c>
      <c r="P63" s="1">
        <v>-5.2100000000000002E-3</v>
      </c>
      <c r="Q63">
        <v>239</v>
      </c>
      <c r="R63">
        <v>129</v>
      </c>
      <c r="S63">
        <v>20</v>
      </c>
      <c r="T63">
        <v>0.54500000000000004</v>
      </c>
      <c r="U63">
        <v>0.59099999999999997</v>
      </c>
      <c r="V63">
        <v>4.5999999999999999E-2</v>
      </c>
      <c r="W63">
        <v>8.440367E-2</v>
      </c>
      <c r="X63">
        <v>-3.0791138820000001</v>
      </c>
      <c r="Y63" t="s">
        <v>366</v>
      </c>
      <c r="Z63" t="s">
        <v>367</v>
      </c>
      <c r="AA63" t="s">
        <v>842</v>
      </c>
      <c r="AB63">
        <f>VLOOKUP(AA63,'bigelow water quality'!$P$2:$R$33,3, FALSE)</f>
        <v>5.5810000000000004</v>
      </c>
      <c r="AC63" t="s">
        <v>863</v>
      </c>
      <c r="AD63">
        <f>VLOOKUP(AA63,'bigelow water quality'!$P$2:$R$33,2, FALSE)</f>
        <v>1.403</v>
      </c>
      <c r="AE63" t="s">
        <v>863</v>
      </c>
      <c r="AF63" t="s">
        <v>357</v>
      </c>
      <c r="AG63">
        <v>0</v>
      </c>
      <c r="AH63" t="s">
        <v>358</v>
      </c>
      <c r="AI63" t="s">
        <v>359</v>
      </c>
      <c r="AJ63">
        <v>20</v>
      </c>
      <c r="AK63" t="s">
        <v>2</v>
      </c>
      <c r="AL63" t="s">
        <v>36</v>
      </c>
      <c r="AM63" t="s">
        <v>37</v>
      </c>
    </row>
    <row r="64" spans="1:39" x14ac:dyDescent="0.25">
      <c r="A64" t="s">
        <v>16</v>
      </c>
      <c r="B64" t="s">
        <v>17</v>
      </c>
      <c r="C64">
        <v>237</v>
      </c>
      <c r="D64" t="s">
        <v>421</v>
      </c>
      <c r="E64" t="s">
        <v>422</v>
      </c>
      <c r="F64">
        <v>156</v>
      </c>
      <c r="G64">
        <v>16</v>
      </c>
      <c r="H64" t="s">
        <v>4</v>
      </c>
      <c r="I64">
        <v>3</v>
      </c>
      <c r="J64" t="s">
        <v>5</v>
      </c>
      <c r="K64" t="s">
        <v>362</v>
      </c>
      <c r="L64" t="s">
        <v>423</v>
      </c>
      <c r="M64" t="s">
        <v>424</v>
      </c>
      <c r="N64" t="s">
        <v>9</v>
      </c>
      <c r="O64" t="s">
        <v>425</v>
      </c>
      <c r="P64" s="1">
        <v>-2.5200000000000001E-3</v>
      </c>
      <c r="Q64">
        <v>237</v>
      </c>
      <c r="R64">
        <v>129</v>
      </c>
      <c r="S64">
        <v>20</v>
      </c>
      <c r="T64">
        <v>0.56100000000000005</v>
      </c>
      <c r="U64">
        <v>0.372</v>
      </c>
      <c r="V64">
        <v>-0.189</v>
      </c>
      <c r="W64">
        <v>-0.33689839599999999</v>
      </c>
      <c r="X64">
        <v>-1.666008264</v>
      </c>
      <c r="Y64" t="s">
        <v>389</v>
      </c>
      <c r="Z64" t="s">
        <v>390</v>
      </c>
      <c r="AA64" t="s">
        <v>842</v>
      </c>
      <c r="AB64">
        <f>VLOOKUP(AA64,'bigelow water quality'!$P$2:$R$33,3, FALSE)</f>
        <v>5.5810000000000004</v>
      </c>
      <c r="AC64" t="s">
        <v>863</v>
      </c>
      <c r="AD64">
        <f>VLOOKUP(AA64,'bigelow water quality'!$P$2:$R$33,2, FALSE)</f>
        <v>1.403</v>
      </c>
      <c r="AE64" t="s">
        <v>863</v>
      </c>
      <c r="AF64" t="s">
        <v>357</v>
      </c>
      <c r="AG64">
        <v>0</v>
      </c>
      <c r="AH64" t="s">
        <v>358</v>
      </c>
      <c r="AI64" t="s">
        <v>359</v>
      </c>
      <c r="AJ64">
        <v>20</v>
      </c>
      <c r="AK64" t="s">
        <v>2</v>
      </c>
      <c r="AL64" t="s">
        <v>5</v>
      </c>
      <c r="AM64" t="s">
        <v>15</v>
      </c>
    </row>
    <row r="65" spans="1:39" x14ac:dyDescent="0.25">
      <c r="A65" t="s">
        <v>122</v>
      </c>
      <c r="B65" t="s">
        <v>123</v>
      </c>
      <c r="C65">
        <v>234</v>
      </c>
      <c r="D65" t="s">
        <v>5</v>
      </c>
      <c r="E65" t="s">
        <v>448</v>
      </c>
      <c r="F65">
        <v>152</v>
      </c>
      <c r="G65">
        <v>10</v>
      </c>
      <c r="H65" t="s">
        <v>4</v>
      </c>
      <c r="I65">
        <v>3</v>
      </c>
      <c r="J65" t="s">
        <v>5</v>
      </c>
      <c r="K65" t="s">
        <v>449</v>
      </c>
      <c r="L65" t="s">
        <v>450</v>
      </c>
      <c r="M65" t="s">
        <v>451</v>
      </c>
      <c r="N65" t="s">
        <v>9</v>
      </c>
      <c r="O65" t="s">
        <v>452</v>
      </c>
      <c r="P65" s="1" t="s">
        <v>771</v>
      </c>
      <c r="Q65">
        <v>234</v>
      </c>
      <c r="R65">
        <v>131</v>
      </c>
      <c r="S65">
        <v>20</v>
      </c>
      <c r="T65">
        <v>0.47499999999999998</v>
      </c>
      <c r="U65">
        <v>0.14899999999999999</v>
      </c>
      <c r="V65">
        <v>-0.32600000000000001</v>
      </c>
      <c r="W65">
        <v>-0.68631578900000001</v>
      </c>
      <c r="X65">
        <v>-1.1208578979999999</v>
      </c>
      <c r="Y65" t="s">
        <v>453</v>
      </c>
      <c r="Z65" t="s">
        <v>390</v>
      </c>
      <c r="AA65" t="s">
        <v>837</v>
      </c>
      <c r="AB65">
        <f>VLOOKUP(AA65,'bigelow water quality'!$P$2:$R$33,3, FALSE)</f>
        <v>3.5510000000000002</v>
      </c>
      <c r="AC65" t="s">
        <v>863</v>
      </c>
      <c r="AD65">
        <f>VLOOKUP(AA65,'bigelow water quality'!$P$2:$R$33,2, FALSE)</f>
        <v>4.0659999999999998</v>
      </c>
      <c r="AE65" t="s">
        <v>864</v>
      </c>
      <c r="AF65" t="s">
        <v>357</v>
      </c>
      <c r="AG65">
        <v>0</v>
      </c>
      <c r="AH65" t="s">
        <v>358</v>
      </c>
      <c r="AI65" t="s">
        <v>359</v>
      </c>
      <c r="AJ65">
        <v>20</v>
      </c>
      <c r="AK65" t="s">
        <v>2</v>
      </c>
      <c r="AL65" t="s">
        <v>5</v>
      </c>
      <c r="AM65" t="s">
        <v>15</v>
      </c>
    </row>
    <row r="66" spans="1:39" x14ac:dyDescent="0.25">
      <c r="A66" t="s">
        <v>16</v>
      </c>
      <c r="B66" t="s">
        <v>17</v>
      </c>
      <c r="C66">
        <v>237</v>
      </c>
      <c r="D66" t="s">
        <v>459</v>
      </c>
      <c r="E66" t="s">
        <v>460</v>
      </c>
      <c r="F66">
        <v>155</v>
      </c>
      <c r="G66">
        <v>12</v>
      </c>
      <c r="H66" t="s">
        <v>4</v>
      </c>
      <c r="I66">
        <v>3</v>
      </c>
      <c r="J66" t="s">
        <v>5</v>
      </c>
      <c r="K66" t="s">
        <v>449</v>
      </c>
      <c r="L66" t="s">
        <v>461</v>
      </c>
      <c r="M66" t="s">
        <v>462</v>
      </c>
      <c r="N66" t="s">
        <v>9</v>
      </c>
      <c r="O66" t="s">
        <v>463</v>
      </c>
      <c r="P66" s="1">
        <v>-5.3499999999999997E-3</v>
      </c>
      <c r="Q66">
        <v>237</v>
      </c>
      <c r="R66">
        <v>131</v>
      </c>
      <c r="S66">
        <v>20</v>
      </c>
      <c r="T66">
        <v>0.41499999999999998</v>
      </c>
      <c r="U66">
        <v>0.40500000000000003</v>
      </c>
      <c r="V66">
        <v>-0.01</v>
      </c>
      <c r="W66">
        <v>-2.4096386000000001E-2</v>
      </c>
      <c r="X66">
        <v>-4.6051701859999996</v>
      </c>
      <c r="Y66" t="s">
        <v>453</v>
      </c>
      <c r="Z66" t="s">
        <v>390</v>
      </c>
      <c r="AA66" t="s">
        <v>837</v>
      </c>
      <c r="AB66">
        <f>VLOOKUP(AA66,'bigelow water quality'!$P$2:$R$33,3, FALSE)</f>
        <v>3.5510000000000002</v>
      </c>
      <c r="AC66" t="s">
        <v>863</v>
      </c>
      <c r="AD66">
        <f>VLOOKUP(AA66,'bigelow water quality'!$P$2:$R$33,2, FALSE)</f>
        <v>4.0659999999999998</v>
      </c>
      <c r="AE66" t="s">
        <v>864</v>
      </c>
      <c r="AF66" t="s">
        <v>357</v>
      </c>
      <c r="AG66">
        <v>0</v>
      </c>
      <c r="AH66" t="s">
        <v>358</v>
      </c>
      <c r="AI66" t="s">
        <v>359</v>
      </c>
      <c r="AJ66">
        <v>20</v>
      </c>
      <c r="AK66" t="s">
        <v>2</v>
      </c>
      <c r="AL66" t="s">
        <v>5</v>
      </c>
      <c r="AM66" t="s">
        <v>15</v>
      </c>
    </row>
    <row r="67" spans="1:39" x14ac:dyDescent="0.25">
      <c r="A67" t="s">
        <v>16</v>
      </c>
      <c r="B67" t="s">
        <v>17</v>
      </c>
      <c r="C67">
        <v>237</v>
      </c>
      <c r="D67" t="s">
        <v>485</v>
      </c>
      <c r="E67" t="s">
        <v>486</v>
      </c>
      <c r="F67">
        <v>157</v>
      </c>
      <c r="G67">
        <v>16</v>
      </c>
      <c r="H67" t="s">
        <v>4</v>
      </c>
      <c r="I67">
        <v>3</v>
      </c>
      <c r="J67" t="s">
        <v>5</v>
      </c>
      <c r="K67" t="s">
        <v>449</v>
      </c>
      <c r="L67" t="s">
        <v>186</v>
      </c>
      <c r="M67" t="s">
        <v>487</v>
      </c>
      <c r="N67" t="s">
        <v>9</v>
      </c>
      <c r="O67" t="s">
        <v>488</v>
      </c>
      <c r="P67" s="1">
        <v>-3.8E-3</v>
      </c>
      <c r="Q67">
        <v>237</v>
      </c>
      <c r="R67">
        <v>131</v>
      </c>
      <c r="S67">
        <v>20</v>
      </c>
      <c r="T67">
        <v>0.47499999999999998</v>
      </c>
      <c r="U67">
        <v>0.40100000000000002</v>
      </c>
      <c r="V67">
        <v>-7.3999999999999996E-2</v>
      </c>
      <c r="W67">
        <v>-0.15578947400000001</v>
      </c>
      <c r="X67">
        <v>-2.6036901860000001</v>
      </c>
      <c r="Y67" t="s">
        <v>453</v>
      </c>
      <c r="Z67" t="s">
        <v>390</v>
      </c>
      <c r="AA67" t="s">
        <v>837</v>
      </c>
      <c r="AB67">
        <f>VLOOKUP(AA67,'bigelow water quality'!$P$2:$R$33,3, FALSE)</f>
        <v>3.5510000000000002</v>
      </c>
      <c r="AC67" t="s">
        <v>863</v>
      </c>
      <c r="AD67">
        <f>VLOOKUP(AA67,'bigelow water quality'!$P$2:$R$33,2, FALSE)</f>
        <v>4.0659999999999998</v>
      </c>
      <c r="AE67" t="s">
        <v>864</v>
      </c>
      <c r="AF67" t="s">
        <v>357</v>
      </c>
      <c r="AG67">
        <v>0</v>
      </c>
      <c r="AH67" t="s">
        <v>358</v>
      </c>
      <c r="AI67" t="s">
        <v>359</v>
      </c>
      <c r="AJ67">
        <v>20</v>
      </c>
      <c r="AK67" t="s">
        <v>2</v>
      </c>
      <c r="AL67" t="s">
        <v>5</v>
      </c>
      <c r="AM67" t="s">
        <v>15</v>
      </c>
    </row>
    <row r="68" spans="1:39" x14ac:dyDescent="0.25">
      <c r="A68" t="s">
        <v>16</v>
      </c>
      <c r="B68" t="s">
        <v>29</v>
      </c>
      <c r="C68">
        <v>241</v>
      </c>
      <c r="D68" t="s">
        <v>171</v>
      </c>
      <c r="E68" t="s">
        <v>489</v>
      </c>
      <c r="F68">
        <v>163</v>
      </c>
      <c r="G68">
        <v>11</v>
      </c>
      <c r="H68" t="s">
        <v>32</v>
      </c>
      <c r="I68">
        <v>3</v>
      </c>
      <c r="J68" t="s">
        <v>5</v>
      </c>
      <c r="K68" t="s">
        <v>449</v>
      </c>
      <c r="L68" t="s">
        <v>490</v>
      </c>
      <c r="M68" t="s">
        <v>491</v>
      </c>
      <c r="N68" t="s">
        <v>9</v>
      </c>
      <c r="O68" t="s">
        <v>492</v>
      </c>
      <c r="P68" s="1">
        <v>-4.1399999999999996E-3</v>
      </c>
      <c r="Q68">
        <v>241</v>
      </c>
      <c r="R68">
        <v>131</v>
      </c>
      <c r="S68">
        <v>20</v>
      </c>
      <c r="T68">
        <v>0.60099999999999998</v>
      </c>
      <c r="U68">
        <v>0.47199999999999998</v>
      </c>
      <c r="V68">
        <v>-0.129</v>
      </c>
      <c r="W68">
        <v>-0.214642263</v>
      </c>
      <c r="X68">
        <v>-2.0479428749999999</v>
      </c>
      <c r="Y68" t="s">
        <v>493</v>
      </c>
      <c r="Z68" t="s">
        <v>367</v>
      </c>
      <c r="AA68" t="s">
        <v>837</v>
      </c>
      <c r="AB68">
        <f>VLOOKUP(AA68,'bigelow water quality'!$P$2:$R$33,3, FALSE)</f>
        <v>3.5510000000000002</v>
      </c>
      <c r="AC68" t="s">
        <v>863</v>
      </c>
      <c r="AD68">
        <f>VLOOKUP(AA68,'bigelow water quality'!$P$2:$R$33,2, FALSE)</f>
        <v>4.0659999999999998</v>
      </c>
      <c r="AE68" t="s">
        <v>864</v>
      </c>
      <c r="AF68" t="s">
        <v>357</v>
      </c>
      <c r="AG68">
        <v>0</v>
      </c>
      <c r="AH68" t="s">
        <v>358</v>
      </c>
      <c r="AI68" t="s">
        <v>359</v>
      </c>
      <c r="AJ68">
        <v>20</v>
      </c>
      <c r="AK68" t="s">
        <v>2</v>
      </c>
      <c r="AL68" t="s">
        <v>36</v>
      </c>
      <c r="AM68" t="s">
        <v>37</v>
      </c>
    </row>
    <row r="69" spans="1:39" x14ac:dyDescent="0.25">
      <c r="A69" t="s">
        <v>16</v>
      </c>
      <c r="B69" t="s">
        <v>29</v>
      </c>
      <c r="C69">
        <v>240</v>
      </c>
      <c r="D69" t="s">
        <v>360</v>
      </c>
      <c r="E69" t="s">
        <v>361</v>
      </c>
      <c r="F69">
        <v>162</v>
      </c>
      <c r="G69">
        <v>10</v>
      </c>
      <c r="H69" t="s">
        <v>32</v>
      </c>
      <c r="I69">
        <v>3</v>
      </c>
      <c r="J69" t="s">
        <v>5</v>
      </c>
      <c r="K69" t="s">
        <v>362</v>
      </c>
      <c r="L69" t="s">
        <v>363</v>
      </c>
      <c r="M69" t="s">
        <v>364</v>
      </c>
      <c r="N69" t="s">
        <v>9</v>
      </c>
      <c r="O69" t="s">
        <v>365</v>
      </c>
      <c r="P69" s="1">
        <v>-9.1299999999999992E-3</v>
      </c>
      <c r="Q69">
        <v>240</v>
      </c>
      <c r="R69">
        <v>129</v>
      </c>
      <c r="S69">
        <v>20</v>
      </c>
      <c r="T69">
        <v>0.49099999999999999</v>
      </c>
      <c r="U69">
        <v>0.34300000000000003</v>
      </c>
      <c r="V69">
        <v>-0.14799999999999999</v>
      </c>
      <c r="W69">
        <v>-0.30142566199999998</v>
      </c>
      <c r="X69">
        <v>-1.9105430050000001</v>
      </c>
      <c r="Y69" t="s">
        <v>366</v>
      </c>
      <c r="Z69" t="s">
        <v>367</v>
      </c>
      <c r="AA69" t="s">
        <v>842</v>
      </c>
      <c r="AB69">
        <f>VLOOKUP(AA69,'bigelow water quality'!$P$2:$R$33,3, FALSE)</f>
        <v>5.5810000000000004</v>
      </c>
      <c r="AC69" t="s">
        <v>863</v>
      </c>
      <c r="AD69">
        <f>VLOOKUP(AA69,'bigelow water quality'!$P$2:$R$33,2, FALSE)</f>
        <v>1.403</v>
      </c>
      <c r="AE69" t="s">
        <v>863</v>
      </c>
      <c r="AF69" t="s">
        <v>357</v>
      </c>
      <c r="AG69">
        <v>0</v>
      </c>
      <c r="AH69" t="s">
        <v>358</v>
      </c>
      <c r="AI69" t="s">
        <v>359</v>
      </c>
      <c r="AJ69">
        <v>20</v>
      </c>
      <c r="AK69" t="s">
        <v>2</v>
      </c>
      <c r="AL69" t="s">
        <v>36</v>
      </c>
      <c r="AM69" t="s">
        <v>37</v>
      </c>
    </row>
    <row r="70" spans="1:39" x14ac:dyDescent="0.25">
      <c r="A70" t="s">
        <v>16</v>
      </c>
      <c r="B70" t="s">
        <v>17</v>
      </c>
      <c r="C70">
        <v>237</v>
      </c>
      <c r="D70" t="s">
        <v>49</v>
      </c>
      <c r="E70" t="s">
        <v>385</v>
      </c>
      <c r="F70">
        <v>154</v>
      </c>
      <c r="G70">
        <v>7</v>
      </c>
      <c r="H70" t="s">
        <v>4</v>
      </c>
      <c r="I70">
        <v>3</v>
      </c>
      <c r="J70" t="s">
        <v>5</v>
      </c>
      <c r="K70" t="s">
        <v>362</v>
      </c>
      <c r="L70" t="s">
        <v>386</v>
      </c>
      <c r="M70" t="s">
        <v>387</v>
      </c>
      <c r="N70" t="s">
        <v>9</v>
      </c>
      <c r="O70" t="s">
        <v>388</v>
      </c>
      <c r="P70" s="1" t="s">
        <v>771</v>
      </c>
      <c r="Q70">
        <v>237</v>
      </c>
      <c r="R70">
        <v>129</v>
      </c>
      <c r="S70">
        <v>20</v>
      </c>
      <c r="T70">
        <v>0.496</v>
      </c>
      <c r="U70">
        <v>0.34200000000000003</v>
      </c>
      <c r="V70">
        <v>-0.154</v>
      </c>
      <c r="W70">
        <v>-0.31048387100000002</v>
      </c>
      <c r="X70">
        <v>-1.8708026769999999</v>
      </c>
      <c r="Y70" t="s">
        <v>389</v>
      </c>
      <c r="Z70" t="s">
        <v>390</v>
      </c>
      <c r="AA70" t="s">
        <v>842</v>
      </c>
      <c r="AB70">
        <f>VLOOKUP(AA70,'bigelow water quality'!$P$2:$R$33,3, FALSE)</f>
        <v>5.5810000000000004</v>
      </c>
      <c r="AC70" t="s">
        <v>863</v>
      </c>
      <c r="AD70">
        <f>VLOOKUP(AA70,'bigelow water quality'!$P$2:$R$33,2, FALSE)</f>
        <v>1.403</v>
      </c>
      <c r="AE70" t="s">
        <v>863</v>
      </c>
      <c r="AF70" t="s">
        <v>357</v>
      </c>
      <c r="AG70">
        <v>0</v>
      </c>
      <c r="AH70" t="s">
        <v>358</v>
      </c>
      <c r="AI70" t="s">
        <v>359</v>
      </c>
      <c r="AJ70">
        <v>20</v>
      </c>
      <c r="AK70" t="s">
        <v>2</v>
      </c>
      <c r="AL70" t="s">
        <v>5</v>
      </c>
      <c r="AM70" t="s">
        <v>15</v>
      </c>
    </row>
    <row r="71" spans="1:39" x14ac:dyDescent="0.25">
      <c r="A71" t="s">
        <v>16</v>
      </c>
      <c r="B71" t="s">
        <v>29</v>
      </c>
      <c r="C71">
        <v>239</v>
      </c>
      <c r="D71" t="s">
        <v>30</v>
      </c>
      <c r="E71" t="s">
        <v>405</v>
      </c>
      <c r="F71">
        <v>160</v>
      </c>
      <c r="G71">
        <v>6</v>
      </c>
      <c r="H71" t="s">
        <v>32</v>
      </c>
      <c r="I71">
        <v>3</v>
      </c>
      <c r="J71" t="s">
        <v>5</v>
      </c>
      <c r="K71" t="s">
        <v>362</v>
      </c>
      <c r="L71" t="s">
        <v>406</v>
      </c>
      <c r="M71" t="s">
        <v>407</v>
      </c>
      <c r="N71" t="s">
        <v>9</v>
      </c>
      <c r="O71" t="s">
        <v>408</v>
      </c>
      <c r="P71" s="1">
        <v>-5.2100000000000002E-3</v>
      </c>
      <c r="Q71">
        <v>239</v>
      </c>
      <c r="R71">
        <v>129</v>
      </c>
      <c r="S71">
        <v>20</v>
      </c>
      <c r="T71">
        <v>0.54500000000000004</v>
      </c>
      <c r="U71">
        <v>0.59099999999999997</v>
      </c>
      <c r="V71">
        <v>4.5999999999999999E-2</v>
      </c>
      <c r="W71">
        <v>8.440367E-2</v>
      </c>
      <c r="X71">
        <v>-3.0791138820000001</v>
      </c>
      <c r="Y71" t="s">
        <v>366</v>
      </c>
      <c r="Z71" t="s">
        <v>367</v>
      </c>
      <c r="AA71" t="s">
        <v>842</v>
      </c>
      <c r="AB71">
        <f>VLOOKUP(AA71,'bigelow water quality'!$P$2:$R$33,3, FALSE)</f>
        <v>5.5810000000000004</v>
      </c>
      <c r="AC71" t="s">
        <v>863</v>
      </c>
      <c r="AD71">
        <f>VLOOKUP(AA71,'bigelow water quality'!$P$2:$R$33,2, FALSE)</f>
        <v>1.403</v>
      </c>
      <c r="AE71" t="s">
        <v>863</v>
      </c>
      <c r="AF71" t="s">
        <v>357</v>
      </c>
      <c r="AG71">
        <v>0</v>
      </c>
      <c r="AH71" t="s">
        <v>358</v>
      </c>
      <c r="AI71" t="s">
        <v>359</v>
      </c>
      <c r="AJ71">
        <v>20</v>
      </c>
      <c r="AK71" t="s">
        <v>2</v>
      </c>
      <c r="AL71" t="s">
        <v>36</v>
      </c>
      <c r="AM71" t="s">
        <v>37</v>
      </c>
    </row>
    <row r="72" spans="1:39" x14ac:dyDescent="0.25">
      <c r="A72" t="s">
        <v>16</v>
      </c>
      <c r="B72" t="s">
        <v>17</v>
      </c>
      <c r="C72">
        <v>237</v>
      </c>
      <c r="D72" t="s">
        <v>421</v>
      </c>
      <c r="E72" t="s">
        <v>422</v>
      </c>
      <c r="F72">
        <v>156</v>
      </c>
      <c r="G72">
        <v>16</v>
      </c>
      <c r="H72" t="s">
        <v>4</v>
      </c>
      <c r="I72">
        <v>3</v>
      </c>
      <c r="J72" t="s">
        <v>5</v>
      </c>
      <c r="K72" t="s">
        <v>362</v>
      </c>
      <c r="L72" t="s">
        <v>423</v>
      </c>
      <c r="M72" t="s">
        <v>424</v>
      </c>
      <c r="N72" t="s">
        <v>9</v>
      </c>
      <c r="O72" t="s">
        <v>425</v>
      </c>
      <c r="P72" s="1">
        <v>-2.5200000000000001E-3</v>
      </c>
      <c r="Q72">
        <v>237</v>
      </c>
      <c r="R72">
        <v>129</v>
      </c>
      <c r="S72">
        <v>20</v>
      </c>
      <c r="T72">
        <v>0.56100000000000005</v>
      </c>
      <c r="U72">
        <v>0.372</v>
      </c>
      <c r="V72">
        <v>-0.189</v>
      </c>
      <c r="W72">
        <v>-0.33689839599999999</v>
      </c>
      <c r="X72">
        <v>-1.666008264</v>
      </c>
      <c r="Y72" t="s">
        <v>389</v>
      </c>
      <c r="Z72" t="s">
        <v>390</v>
      </c>
      <c r="AA72" t="s">
        <v>842</v>
      </c>
      <c r="AB72">
        <f>VLOOKUP(AA72,'bigelow water quality'!$P$2:$R$33,3, FALSE)</f>
        <v>5.5810000000000004</v>
      </c>
      <c r="AC72" t="s">
        <v>863</v>
      </c>
      <c r="AD72">
        <f>VLOOKUP(AA72,'bigelow water quality'!$P$2:$R$33,2, FALSE)</f>
        <v>1.403</v>
      </c>
      <c r="AE72" t="s">
        <v>863</v>
      </c>
      <c r="AF72" t="s">
        <v>357</v>
      </c>
      <c r="AG72">
        <v>0</v>
      </c>
      <c r="AH72" t="s">
        <v>358</v>
      </c>
      <c r="AI72" t="s">
        <v>359</v>
      </c>
      <c r="AJ72">
        <v>20</v>
      </c>
      <c r="AK72" t="s">
        <v>2</v>
      </c>
      <c r="AL72" t="s">
        <v>5</v>
      </c>
      <c r="AM72" t="s">
        <v>15</v>
      </c>
    </row>
    <row r="73" spans="1:39" x14ac:dyDescent="0.25">
      <c r="A73" t="s">
        <v>122</v>
      </c>
      <c r="B73" t="s">
        <v>123</v>
      </c>
      <c r="C73">
        <v>234</v>
      </c>
      <c r="D73" t="s">
        <v>5</v>
      </c>
      <c r="E73" t="s">
        <v>448</v>
      </c>
      <c r="F73">
        <v>152</v>
      </c>
      <c r="G73">
        <v>10</v>
      </c>
      <c r="H73" t="s">
        <v>4</v>
      </c>
      <c r="I73">
        <v>3</v>
      </c>
      <c r="J73" t="s">
        <v>5</v>
      </c>
      <c r="K73" t="s">
        <v>449</v>
      </c>
      <c r="L73" t="s">
        <v>450</v>
      </c>
      <c r="M73" t="s">
        <v>451</v>
      </c>
      <c r="N73" t="s">
        <v>9</v>
      </c>
      <c r="O73" t="s">
        <v>452</v>
      </c>
      <c r="P73" s="1" t="s">
        <v>771</v>
      </c>
      <c r="Q73">
        <v>234</v>
      </c>
      <c r="R73">
        <v>131</v>
      </c>
      <c r="S73">
        <v>20</v>
      </c>
      <c r="T73">
        <v>0.47499999999999998</v>
      </c>
      <c r="U73">
        <v>0.14899999999999999</v>
      </c>
      <c r="V73">
        <v>-0.32600000000000001</v>
      </c>
      <c r="W73">
        <v>-0.68631578900000001</v>
      </c>
      <c r="X73">
        <v>-1.1208578979999999</v>
      </c>
      <c r="Y73" t="s">
        <v>453</v>
      </c>
      <c r="Z73" t="s">
        <v>390</v>
      </c>
      <c r="AA73" t="s">
        <v>837</v>
      </c>
      <c r="AB73">
        <f>VLOOKUP(AA73,'bigelow water quality'!$P$2:$R$33,3, FALSE)</f>
        <v>3.5510000000000002</v>
      </c>
      <c r="AC73" t="s">
        <v>863</v>
      </c>
      <c r="AD73">
        <f>VLOOKUP(AA73,'bigelow water quality'!$P$2:$R$33,2, FALSE)</f>
        <v>4.0659999999999998</v>
      </c>
      <c r="AE73" t="s">
        <v>864</v>
      </c>
      <c r="AF73" t="s">
        <v>357</v>
      </c>
      <c r="AG73">
        <v>0</v>
      </c>
      <c r="AH73" t="s">
        <v>358</v>
      </c>
      <c r="AI73" t="s">
        <v>359</v>
      </c>
      <c r="AJ73">
        <v>20</v>
      </c>
      <c r="AK73" t="s">
        <v>2</v>
      </c>
      <c r="AL73" t="s">
        <v>5</v>
      </c>
      <c r="AM73" t="s">
        <v>15</v>
      </c>
    </row>
    <row r="74" spans="1:39" x14ac:dyDescent="0.25">
      <c r="A74" t="s">
        <v>16</v>
      </c>
      <c r="B74" t="s">
        <v>17</v>
      </c>
      <c r="C74">
        <v>237</v>
      </c>
      <c r="D74" t="s">
        <v>459</v>
      </c>
      <c r="E74" t="s">
        <v>460</v>
      </c>
      <c r="F74">
        <v>155</v>
      </c>
      <c r="G74">
        <v>12</v>
      </c>
      <c r="H74" t="s">
        <v>4</v>
      </c>
      <c r="I74">
        <v>3</v>
      </c>
      <c r="J74" t="s">
        <v>5</v>
      </c>
      <c r="K74" t="s">
        <v>449</v>
      </c>
      <c r="L74" t="s">
        <v>461</v>
      </c>
      <c r="M74" t="s">
        <v>462</v>
      </c>
      <c r="N74" t="s">
        <v>9</v>
      </c>
      <c r="O74" t="s">
        <v>463</v>
      </c>
      <c r="P74" s="1">
        <v>-5.3499999999999997E-3</v>
      </c>
      <c r="Q74">
        <v>237</v>
      </c>
      <c r="R74">
        <v>131</v>
      </c>
      <c r="S74">
        <v>20</v>
      </c>
      <c r="T74">
        <v>0.41499999999999998</v>
      </c>
      <c r="U74">
        <v>0.40500000000000003</v>
      </c>
      <c r="V74">
        <v>-0.01</v>
      </c>
      <c r="W74">
        <v>-2.4096386000000001E-2</v>
      </c>
      <c r="X74">
        <v>-4.6051701859999996</v>
      </c>
      <c r="Y74" t="s">
        <v>453</v>
      </c>
      <c r="Z74" t="s">
        <v>390</v>
      </c>
      <c r="AA74" t="s">
        <v>837</v>
      </c>
      <c r="AB74">
        <f>VLOOKUP(AA74,'bigelow water quality'!$P$2:$R$33,3, FALSE)</f>
        <v>3.5510000000000002</v>
      </c>
      <c r="AC74" t="s">
        <v>863</v>
      </c>
      <c r="AD74">
        <f>VLOOKUP(AA74,'bigelow water quality'!$P$2:$R$33,2, FALSE)</f>
        <v>4.0659999999999998</v>
      </c>
      <c r="AE74" t="s">
        <v>864</v>
      </c>
      <c r="AF74" t="s">
        <v>357</v>
      </c>
      <c r="AG74">
        <v>0</v>
      </c>
      <c r="AH74" t="s">
        <v>358</v>
      </c>
      <c r="AI74" t="s">
        <v>359</v>
      </c>
      <c r="AJ74">
        <v>20</v>
      </c>
      <c r="AK74" t="s">
        <v>2</v>
      </c>
      <c r="AL74" t="s">
        <v>5</v>
      </c>
      <c r="AM74" t="s">
        <v>15</v>
      </c>
    </row>
    <row r="75" spans="1:39" x14ac:dyDescent="0.25">
      <c r="A75" t="s">
        <v>16</v>
      </c>
      <c r="B75" t="s">
        <v>17</v>
      </c>
      <c r="C75">
        <v>237</v>
      </c>
      <c r="D75" t="s">
        <v>485</v>
      </c>
      <c r="E75" t="s">
        <v>486</v>
      </c>
      <c r="F75">
        <v>157</v>
      </c>
      <c r="G75">
        <v>16</v>
      </c>
      <c r="H75" t="s">
        <v>4</v>
      </c>
      <c r="I75">
        <v>3</v>
      </c>
      <c r="J75" t="s">
        <v>5</v>
      </c>
      <c r="K75" t="s">
        <v>449</v>
      </c>
      <c r="L75" t="s">
        <v>186</v>
      </c>
      <c r="M75" t="s">
        <v>487</v>
      </c>
      <c r="N75" t="s">
        <v>9</v>
      </c>
      <c r="O75" t="s">
        <v>488</v>
      </c>
      <c r="P75" s="1">
        <v>-3.8E-3</v>
      </c>
      <c r="Q75">
        <v>237</v>
      </c>
      <c r="R75">
        <v>131</v>
      </c>
      <c r="S75">
        <v>20</v>
      </c>
      <c r="T75">
        <v>0.47499999999999998</v>
      </c>
      <c r="U75">
        <v>0.40100000000000002</v>
      </c>
      <c r="V75">
        <v>-7.3999999999999996E-2</v>
      </c>
      <c r="W75">
        <v>-0.15578947400000001</v>
      </c>
      <c r="X75">
        <v>-2.6036901860000001</v>
      </c>
      <c r="Y75" t="s">
        <v>453</v>
      </c>
      <c r="Z75" t="s">
        <v>390</v>
      </c>
      <c r="AA75" t="s">
        <v>837</v>
      </c>
      <c r="AB75">
        <f>VLOOKUP(AA75,'bigelow water quality'!$P$2:$R$33,3, FALSE)</f>
        <v>3.5510000000000002</v>
      </c>
      <c r="AC75" t="s">
        <v>863</v>
      </c>
      <c r="AD75">
        <f>VLOOKUP(AA75,'bigelow water quality'!$P$2:$R$33,2, FALSE)</f>
        <v>4.0659999999999998</v>
      </c>
      <c r="AE75" t="s">
        <v>864</v>
      </c>
      <c r="AF75" t="s">
        <v>357</v>
      </c>
      <c r="AG75">
        <v>0</v>
      </c>
      <c r="AH75" t="s">
        <v>358</v>
      </c>
      <c r="AI75" t="s">
        <v>359</v>
      </c>
      <c r="AJ75">
        <v>20</v>
      </c>
      <c r="AK75" t="s">
        <v>2</v>
      </c>
      <c r="AL75" t="s">
        <v>5</v>
      </c>
      <c r="AM75" t="s">
        <v>15</v>
      </c>
    </row>
    <row r="76" spans="1:39" x14ac:dyDescent="0.25">
      <c r="A76" t="s">
        <v>16</v>
      </c>
      <c r="B76" t="s">
        <v>29</v>
      </c>
      <c r="C76">
        <v>241</v>
      </c>
      <c r="D76" t="s">
        <v>171</v>
      </c>
      <c r="E76" t="s">
        <v>489</v>
      </c>
      <c r="F76">
        <v>163</v>
      </c>
      <c r="G76">
        <v>11</v>
      </c>
      <c r="H76" t="s">
        <v>32</v>
      </c>
      <c r="I76">
        <v>3</v>
      </c>
      <c r="J76" t="s">
        <v>5</v>
      </c>
      <c r="K76" t="s">
        <v>449</v>
      </c>
      <c r="L76" t="s">
        <v>490</v>
      </c>
      <c r="M76" t="s">
        <v>491</v>
      </c>
      <c r="N76" t="s">
        <v>9</v>
      </c>
      <c r="O76" t="s">
        <v>492</v>
      </c>
      <c r="P76" s="1">
        <v>-4.1399999999999996E-3</v>
      </c>
      <c r="Q76">
        <v>241</v>
      </c>
      <c r="R76">
        <v>131</v>
      </c>
      <c r="S76">
        <v>20</v>
      </c>
      <c r="T76">
        <v>0.60099999999999998</v>
      </c>
      <c r="U76">
        <v>0.47199999999999998</v>
      </c>
      <c r="V76">
        <v>-0.129</v>
      </c>
      <c r="W76">
        <v>-0.214642263</v>
      </c>
      <c r="X76">
        <v>-2.0479428749999999</v>
      </c>
      <c r="Y76" t="s">
        <v>493</v>
      </c>
      <c r="Z76" t="s">
        <v>367</v>
      </c>
      <c r="AA76" t="s">
        <v>837</v>
      </c>
      <c r="AB76">
        <f>VLOOKUP(AA76,'bigelow water quality'!$P$2:$R$33,3, FALSE)</f>
        <v>3.5510000000000002</v>
      </c>
      <c r="AC76" t="s">
        <v>863</v>
      </c>
      <c r="AD76">
        <f>VLOOKUP(AA76,'bigelow water quality'!$P$2:$R$33,2, FALSE)</f>
        <v>4.0659999999999998</v>
      </c>
      <c r="AE76" t="s">
        <v>864</v>
      </c>
      <c r="AF76" t="s">
        <v>357</v>
      </c>
      <c r="AG76">
        <v>0</v>
      </c>
      <c r="AH76" t="s">
        <v>358</v>
      </c>
      <c r="AI76" t="s">
        <v>359</v>
      </c>
      <c r="AJ76">
        <v>20</v>
      </c>
      <c r="AK76" t="s">
        <v>2</v>
      </c>
      <c r="AL76" t="s">
        <v>36</v>
      </c>
      <c r="AM76" t="s">
        <v>37</v>
      </c>
    </row>
    <row r="77" spans="1:39" x14ac:dyDescent="0.25">
      <c r="A77" t="s">
        <v>16</v>
      </c>
      <c r="B77" t="s">
        <v>29</v>
      </c>
      <c r="C77">
        <v>241</v>
      </c>
      <c r="D77" t="s">
        <v>5</v>
      </c>
      <c r="E77" t="s">
        <v>350</v>
      </c>
      <c r="F77">
        <v>163</v>
      </c>
      <c r="G77">
        <v>3</v>
      </c>
      <c r="H77" t="s">
        <v>32</v>
      </c>
      <c r="I77">
        <v>3</v>
      </c>
      <c r="J77" t="s">
        <v>5</v>
      </c>
      <c r="K77" t="s">
        <v>351</v>
      </c>
      <c r="L77" t="s">
        <v>352</v>
      </c>
      <c r="M77" t="s">
        <v>353</v>
      </c>
      <c r="N77" t="s">
        <v>9</v>
      </c>
      <c r="O77" t="s">
        <v>354</v>
      </c>
      <c r="P77" s="1">
        <v>-4.6499999999999996E-3</v>
      </c>
      <c r="Q77">
        <v>241</v>
      </c>
      <c r="R77">
        <v>130</v>
      </c>
      <c r="S77">
        <v>20</v>
      </c>
      <c r="T77">
        <v>0.59599999999999997</v>
      </c>
      <c r="U77">
        <v>2.3E-2</v>
      </c>
      <c r="V77">
        <v>-0.57299999999999995</v>
      </c>
      <c r="W77">
        <v>-0.96140939599999997</v>
      </c>
      <c r="X77">
        <v>-0.55686956200000004</v>
      </c>
      <c r="Y77" t="s">
        <v>355</v>
      </c>
      <c r="Z77" t="s">
        <v>356</v>
      </c>
      <c r="AA77" t="s">
        <v>818</v>
      </c>
      <c r="AB77">
        <f>VLOOKUP(AA77,'bigelow water quality'!$P$2:$R$33,3, FALSE)</f>
        <v>4.7060000000000004</v>
      </c>
      <c r="AC77" t="s">
        <v>863</v>
      </c>
      <c r="AD77">
        <f>VLOOKUP(AA77,'bigelow water quality'!$P$2:$R$33,2, FALSE)</f>
        <v>3.36</v>
      </c>
      <c r="AE77" t="s">
        <v>864</v>
      </c>
      <c r="AF77" t="s">
        <v>357</v>
      </c>
      <c r="AG77">
        <v>0</v>
      </c>
      <c r="AH77" t="s">
        <v>358</v>
      </c>
      <c r="AI77" t="s">
        <v>359</v>
      </c>
      <c r="AJ77">
        <v>20</v>
      </c>
      <c r="AK77" t="s">
        <v>36</v>
      </c>
      <c r="AL77" t="s">
        <v>36</v>
      </c>
      <c r="AM77" t="s">
        <v>46</v>
      </c>
    </row>
    <row r="78" spans="1:39" x14ac:dyDescent="0.25">
      <c r="A78" t="s">
        <v>16</v>
      </c>
      <c r="B78" t="s">
        <v>29</v>
      </c>
      <c r="C78">
        <v>239</v>
      </c>
      <c r="D78" t="s">
        <v>66</v>
      </c>
      <c r="E78" t="s">
        <v>368</v>
      </c>
      <c r="F78">
        <v>160</v>
      </c>
      <c r="G78">
        <v>15</v>
      </c>
      <c r="H78" t="s">
        <v>32</v>
      </c>
      <c r="I78">
        <v>3</v>
      </c>
      <c r="J78" t="s">
        <v>5</v>
      </c>
      <c r="K78" t="s">
        <v>351</v>
      </c>
      <c r="L78" t="s">
        <v>369</v>
      </c>
      <c r="M78" t="s">
        <v>370</v>
      </c>
      <c r="N78" t="s">
        <v>9</v>
      </c>
      <c r="O78" t="s">
        <v>371</v>
      </c>
      <c r="P78" s="1">
        <v>-8.1899999999999994E-3</v>
      </c>
      <c r="Q78">
        <v>239</v>
      </c>
      <c r="R78">
        <v>130</v>
      </c>
      <c r="S78">
        <v>20</v>
      </c>
      <c r="T78">
        <v>0.57099999999999995</v>
      </c>
      <c r="U78">
        <v>0.02</v>
      </c>
      <c r="V78">
        <v>-0.55100000000000005</v>
      </c>
      <c r="W78">
        <v>-0.96497372999999997</v>
      </c>
      <c r="X78">
        <v>-0.59602047000000002</v>
      </c>
      <c r="Y78" t="s">
        <v>355</v>
      </c>
      <c r="Z78" t="s">
        <v>356</v>
      </c>
      <c r="AA78" t="s">
        <v>818</v>
      </c>
      <c r="AB78">
        <f>VLOOKUP(AA78,'bigelow water quality'!$P$2:$R$33,3, FALSE)</f>
        <v>4.7060000000000004</v>
      </c>
      <c r="AC78" t="s">
        <v>863</v>
      </c>
      <c r="AD78">
        <f>VLOOKUP(AA78,'bigelow water quality'!$P$2:$R$33,2, FALSE)</f>
        <v>3.36</v>
      </c>
      <c r="AE78" t="s">
        <v>864</v>
      </c>
      <c r="AF78" t="s">
        <v>357</v>
      </c>
      <c r="AG78">
        <v>0</v>
      </c>
      <c r="AH78" t="s">
        <v>358</v>
      </c>
      <c r="AI78" t="s">
        <v>359</v>
      </c>
      <c r="AJ78">
        <v>20</v>
      </c>
      <c r="AK78" t="s">
        <v>36</v>
      </c>
      <c r="AL78" t="s">
        <v>36</v>
      </c>
      <c r="AM78" t="s">
        <v>46</v>
      </c>
    </row>
    <row r="79" spans="1:39" x14ac:dyDescent="0.25">
      <c r="A79" t="s">
        <v>16</v>
      </c>
      <c r="B79" t="s">
        <v>17</v>
      </c>
      <c r="C79">
        <v>237</v>
      </c>
      <c r="D79" t="s">
        <v>372</v>
      </c>
      <c r="E79" t="s">
        <v>373</v>
      </c>
      <c r="F79">
        <v>157</v>
      </c>
      <c r="G79">
        <v>8</v>
      </c>
      <c r="H79" t="s">
        <v>4</v>
      </c>
      <c r="I79">
        <v>3</v>
      </c>
      <c r="J79" t="s">
        <v>5</v>
      </c>
      <c r="K79" t="s">
        <v>351</v>
      </c>
      <c r="L79" t="s">
        <v>125</v>
      </c>
      <c r="M79" t="s">
        <v>374</v>
      </c>
      <c r="N79" t="s">
        <v>9</v>
      </c>
      <c r="O79" t="s">
        <v>375</v>
      </c>
      <c r="P79" s="1">
        <v>-6.7000000000000002E-3</v>
      </c>
      <c r="Q79">
        <v>237</v>
      </c>
      <c r="R79">
        <v>130</v>
      </c>
      <c r="S79">
        <v>20</v>
      </c>
      <c r="T79">
        <v>0.53200000000000003</v>
      </c>
      <c r="U79">
        <v>0.51500000000000001</v>
      </c>
      <c r="V79">
        <v>-1.7000000000000001E-2</v>
      </c>
      <c r="W79">
        <v>-3.1954887000000001E-2</v>
      </c>
      <c r="X79">
        <v>-4.0745419350000001</v>
      </c>
      <c r="Y79" t="s">
        <v>376</v>
      </c>
      <c r="Z79" t="s">
        <v>377</v>
      </c>
      <c r="AA79" t="s">
        <v>818</v>
      </c>
      <c r="AB79">
        <f>VLOOKUP(AA79,'bigelow water quality'!$P$2:$R$33,3, FALSE)</f>
        <v>4.7060000000000004</v>
      </c>
      <c r="AC79" t="s">
        <v>863</v>
      </c>
      <c r="AD79">
        <f>VLOOKUP(AA79,'bigelow water quality'!$P$2:$R$33,2, FALSE)</f>
        <v>3.36</v>
      </c>
      <c r="AE79" t="s">
        <v>864</v>
      </c>
      <c r="AF79" t="s">
        <v>357</v>
      </c>
      <c r="AG79">
        <v>0</v>
      </c>
      <c r="AH79" t="s">
        <v>358</v>
      </c>
      <c r="AI79" t="s">
        <v>359</v>
      </c>
      <c r="AJ79">
        <v>20</v>
      </c>
      <c r="AK79" t="s">
        <v>36</v>
      </c>
      <c r="AL79" t="s">
        <v>5</v>
      </c>
      <c r="AM79" t="s">
        <v>55</v>
      </c>
    </row>
    <row r="80" spans="1:39" x14ac:dyDescent="0.25">
      <c r="A80" t="s">
        <v>16</v>
      </c>
      <c r="B80" t="s">
        <v>29</v>
      </c>
      <c r="C80">
        <v>240</v>
      </c>
      <c r="D80" t="s">
        <v>184</v>
      </c>
      <c r="E80" t="s">
        <v>435</v>
      </c>
      <c r="F80">
        <v>162</v>
      </c>
      <c r="G80">
        <v>2</v>
      </c>
      <c r="H80" t="s">
        <v>32</v>
      </c>
      <c r="I80">
        <v>3</v>
      </c>
      <c r="J80" t="s">
        <v>5</v>
      </c>
      <c r="K80" t="s">
        <v>436</v>
      </c>
      <c r="L80" t="s">
        <v>437</v>
      </c>
      <c r="M80" t="s">
        <v>438</v>
      </c>
      <c r="N80" t="s">
        <v>9</v>
      </c>
      <c r="O80" t="s">
        <v>439</v>
      </c>
      <c r="P80" s="1">
        <v>-4.0099999999999997E-3</v>
      </c>
      <c r="Q80">
        <v>240</v>
      </c>
      <c r="R80">
        <v>132</v>
      </c>
      <c r="S80">
        <v>20</v>
      </c>
      <c r="T80">
        <v>0.48399999999999999</v>
      </c>
      <c r="U80">
        <v>8.1000000000000003E-2</v>
      </c>
      <c r="V80">
        <v>-0.40300000000000002</v>
      </c>
      <c r="W80">
        <v>-0.83264462800000005</v>
      </c>
      <c r="X80">
        <v>-0.90881871700000005</v>
      </c>
      <c r="Y80" t="s">
        <v>440</v>
      </c>
      <c r="Z80" t="s">
        <v>356</v>
      </c>
      <c r="AA80" t="s">
        <v>812</v>
      </c>
      <c r="AB80">
        <f>VLOOKUP(AA80,'bigelow water quality'!$P$2:$R$33,3, FALSE)</f>
        <v>6.4219999999999997</v>
      </c>
      <c r="AC80" t="s">
        <v>864</v>
      </c>
      <c r="AD80">
        <f>VLOOKUP(AA80,'bigelow water quality'!$P$2:$R$33,2, FALSE)</f>
        <v>1.6870000000000001</v>
      </c>
      <c r="AE80" t="s">
        <v>863</v>
      </c>
      <c r="AF80" t="s">
        <v>357</v>
      </c>
      <c r="AG80">
        <v>0</v>
      </c>
      <c r="AH80" t="s">
        <v>358</v>
      </c>
      <c r="AI80" t="s">
        <v>359</v>
      </c>
      <c r="AJ80">
        <v>20</v>
      </c>
      <c r="AK80" t="s">
        <v>36</v>
      </c>
      <c r="AL80" t="s">
        <v>36</v>
      </c>
      <c r="AM80" t="s">
        <v>46</v>
      </c>
    </row>
    <row r="81" spans="1:39" x14ac:dyDescent="0.25">
      <c r="A81" t="s">
        <v>16</v>
      </c>
      <c r="B81" t="s">
        <v>29</v>
      </c>
      <c r="C81">
        <v>241</v>
      </c>
      <c r="D81" t="s">
        <v>454</v>
      </c>
      <c r="E81" t="s">
        <v>455</v>
      </c>
      <c r="F81">
        <v>164</v>
      </c>
      <c r="G81">
        <v>4</v>
      </c>
      <c r="H81" t="s">
        <v>32</v>
      </c>
      <c r="I81">
        <v>3</v>
      </c>
      <c r="J81" t="s">
        <v>5</v>
      </c>
      <c r="K81" t="s">
        <v>436</v>
      </c>
      <c r="L81" t="s">
        <v>456</v>
      </c>
      <c r="M81" t="s">
        <v>457</v>
      </c>
      <c r="N81" t="s">
        <v>9</v>
      </c>
      <c r="O81" t="s">
        <v>458</v>
      </c>
      <c r="P81" s="1">
        <v>-4.7200000000000002E-3</v>
      </c>
      <c r="Q81">
        <v>241</v>
      </c>
      <c r="R81">
        <v>132</v>
      </c>
      <c r="S81">
        <v>20</v>
      </c>
      <c r="T81">
        <v>0.57899999999999996</v>
      </c>
      <c r="U81">
        <v>0.50700000000000001</v>
      </c>
      <c r="V81">
        <v>-7.1999999999999995E-2</v>
      </c>
      <c r="W81">
        <v>-0.124352332</v>
      </c>
      <c r="X81">
        <v>-2.6310891600000001</v>
      </c>
      <c r="Y81" t="s">
        <v>440</v>
      </c>
      <c r="Z81" t="s">
        <v>356</v>
      </c>
      <c r="AA81" t="s">
        <v>812</v>
      </c>
      <c r="AB81">
        <f>VLOOKUP(AA81,'bigelow water quality'!$P$2:$R$33,3, FALSE)</f>
        <v>6.4219999999999997</v>
      </c>
      <c r="AC81" t="s">
        <v>864</v>
      </c>
      <c r="AD81">
        <f>VLOOKUP(AA81,'bigelow water quality'!$P$2:$R$33,2, FALSE)</f>
        <v>1.6870000000000001</v>
      </c>
      <c r="AE81" t="s">
        <v>863</v>
      </c>
      <c r="AF81" t="s">
        <v>357</v>
      </c>
      <c r="AG81">
        <v>0</v>
      </c>
      <c r="AH81" t="s">
        <v>358</v>
      </c>
      <c r="AI81" t="s">
        <v>359</v>
      </c>
      <c r="AJ81">
        <v>20</v>
      </c>
      <c r="AK81" t="s">
        <v>36</v>
      </c>
      <c r="AL81" t="s">
        <v>36</v>
      </c>
      <c r="AM81" t="s">
        <v>46</v>
      </c>
    </row>
    <row r="82" spans="1:39" x14ac:dyDescent="0.25">
      <c r="A82" t="s">
        <v>16</v>
      </c>
      <c r="B82" t="s">
        <v>17</v>
      </c>
      <c r="C82">
        <v>237</v>
      </c>
      <c r="D82" t="s">
        <v>494</v>
      </c>
      <c r="E82" t="s">
        <v>495</v>
      </c>
      <c r="F82">
        <v>158</v>
      </c>
      <c r="G82">
        <v>9</v>
      </c>
      <c r="H82" t="s">
        <v>4</v>
      </c>
      <c r="I82">
        <v>3</v>
      </c>
      <c r="J82" t="s">
        <v>5</v>
      </c>
      <c r="K82" t="s">
        <v>436</v>
      </c>
      <c r="L82" t="s">
        <v>496</v>
      </c>
      <c r="M82" t="s">
        <v>497</v>
      </c>
      <c r="N82" t="s">
        <v>9</v>
      </c>
      <c r="O82" t="s">
        <v>498</v>
      </c>
      <c r="P82" s="1">
        <v>-9.5E-4</v>
      </c>
      <c r="Q82">
        <v>237</v>
      </c>
      <c r="R82">
        <v>132</v>
      </c>
      <c r="S82">
        <v>20</v>
      </c>
      <c r="T82">
        <v>0.34899999999999998</v>
      </c>
      <c r="U82">
        <v>0.33100000000000002</v>
      </c>
      <c r="V82">
        <v>-1.7999999999999999E-2</v>
      </c>
      <c r="W82">
        <v>-5.1575930999999998E-2</v>
      </c>
      <c r="X82">
        <v>-4.0173835210000002</v>
      </c>
      <c r="Y82" t="s">
        <v>499</v>
      </c>
      <c r="Z82" t="s">
        <v>377</v>
      </c>
      <c r="AA82" t="s">
        <v>812</v>
      </c>
      <c r="AB82">
        <f>VLOOKUP(AA82,'bigelow water quality'!$P$2:$R$33,3, FALSE)</f>
        <v>6.4219999999999997</v>
      </c>
      <c r="AC82" t="s">
        <v>864</v>
      </c>
      <c r="AD82">
        <f>VLOOKUP(AA82,'bigelow water quality'!$P$2:$R$33,2, FALSE)</f>
        <v>1.6870000000000001</v>
      </c>
      <c r="AE82" t="s">
        <v>863</v>
      </c>
      <c r="AF82" t="s">
        <v>357</v>
      </c>
      <c r="AG82">
        <v>0</v>
      </c>
      <c r="AH82" t="s">
        <v>358</v>
      </c>
      <c r="AI82" t="s">
        <v>359</v>
      </c>
      <c r="AJ82">
        <v>20</v>
      </c>
      <c r="AK82" t="s">
        <v>36</v>
      </c>
      <c r="AL82" t="s">
        <v>5</v>
      </c>
      <c r="AM82" t="s">
        <v>55</v>
      </c>
    </row>
    <row r="83" spans="1:39" x14ac:dyDescent="0.25">
      <c r="A83" t="s">
        <v>16</v>
      </c>
      <c r="B83" t="s">
        <v>17</v>
      </c>
      <c r="C83">
        <v>237</v>
      </c>
      <c r="D83" t="s">
        <v>500</v>
      </c>
      <c r="E83" t="s">
        <v>501</v>
      </c>
      <c r="F83">
        <v>156</v>
      </c>
      <c r="G83">
        <v>6</v>
      </c>
      <c r="H83" t="s">
        <v>4</v>
      </c>
      <c r="I83">
        <v>3</v>
      </c>
      <c r="J83" t="s">
        <v>5</v>
      </c>
      <c r="K83" t="s">
        <v>436</v>
      </c>
      <c r="L83" t="s">
        <v>502</v>
      </c>
      <c r="M83" t="s">
        <v>503</v>
      </c>
      <c r="N83" t="s">
        <v>9</v>
      </c>
      <c r="O83" t="s">
        <v>504</v>
      </c>
      <c r="P83" s="1" t="s">
        <v>771</v>
      </c>
      <c r="Q83">
        <v>237</v>
      </c>
      <c r="R83">
        <v>132</v>
      </c>
      <c r="S83">
        <v>20</v>
      </c>
      <c r="T83">
        <v>0.53200000000000003</v>
      </c>
      <c r="U83">
        <v>0.53600000000000003</v>
      </c>
      <c r="V83">
        <v>4.0000000000000001E-3</v>
      </c>
      <c r="W83">
        <v>7.5187969999999998E-3</v>
      </c>
      <c r="X83">
        <v>-5.5214609179999998</v>
      </c>
      <c r="Y83" t="s">
        <v>499</v>
      </c>
      <c r="Z83" t="s">
        <v>377</v>
      </c>
      <c r="AA83" t="s">
        <v>812</v>
      </c>
      <c r="AB83">
        <f>VLOOKUP(AA83,'bigelow water quality'!$P$2:$R$33,3, FALSE)</f>
        <v>6.4219999999999997</v>
      </c>
      <c r="AC83" t="s">
        <v>864</v>
      </c>
      <c r="AD83">
        <f>VLOOKUP(AA83,'bigelow water quality'!$P$2:$R$33,2, FALSE)</f>
        <v>1.6870000000000001</v>
      </c>
      <c r="AE83" t="s">
        <v>863</v>
      </c>
      <c r="AF83" t="s">
        <v>357</v>
      </c>
      <c r="AG83">
        <v>0</v>
      </c>
      <c r="AH83" t="s">
        <v>358</v>
      </c>
      <c r="AI83" t="s">
        <v>359</v>
      </c>
      <c r="AJ83">
        <v>20</v>
      </c>
      <c r="AK83" t="s">
        <v>36</v>
      </c>
      <c r="AL83" t="s">
        <v>5</v>
      </c>
      <c r="AM83" t="s">
        <v>55</v>
      </c>
    </row>
    <row r="84" spans="1:39" x14ac:dyDescent="0.25">
      <c r="A84" t="s">
        <v>16</v>
      </c>
      <c r="B84" t="s">
        <v>29</v>
      </c>
      <c r="C84">
        <v>241</v>
      </c>
      <c r="D84" t="s">
        <v>5</v>
      </c>
      <c r="E84" t="s">
        <v>350</v>
      </c>
      <c r="F84">
        <v>163</v>
      </c>
      <c r="G84">
        <v>3</v>
      </c>
      <c r="H84" t="s">
        <v>32</v>
      </c>
      <c r="I84">
        <v>3</v>
      </c>
      <c r="J84" t="s">
        <v>5</v>
      </c>
      <c r="K84" t="s">
        <v>351</v>
      </c>
      <c r="L84" t="s">
        <v>352</v>
      </c>
      <c r="M84" t="s">
        <v>353</v>
      </c>
      <c r="N84" t="s">
        <v>9</v>
      </c>
      <c r="O84" t="s">
        <v>354</v>
      </c>
      <c r="P84" s="1">
        <v>-4.6499999999999996E-3</v>
      </c>
      <c r="Q84">
        <v>241</v>
      </c>
      <c r="R84">
        <v>130</v>
      </c>
      <c r="S84">
        <v>20</v>
      </c>
      <c r="T84">
        <v>0.59599999999999997</v>
      </c>
      <c r="U84">
        <v>2.3E-2</v>
      </c>
      <c r="V84">
        <v>-0.57299999999999995</v>
      </c>
      <c r="W84">
        <v>-0.96140939599999997</v>
      </c>
      <c r="X84">
        <v>-0.55686956200000004</v>
      </c>
      <c r="Y84" t="s">
        <v>355</v>
      </c>
      <c r="Z84" t="s">
        <v>356</v>
      </c>
      <c r="AA84" t="s">
        <v>818</v>
      </c>
      <c r="AB84">
        <f>VLOOKUP(AA84,'bigelow water quality'!$P$2:$R$33,3, FALSE)</f>
        <v>4.7060000000000004</v>
      </c>
      <c r="AC84" t="s">
        <v>863</v>
      </c>
      <c r="AD84">
        <f>VLOOKUP(AA84,'bigelow water quality'!$P$2:$R$33,2, FALSE)</f>
        <v>3.36</v>
      </c>
      <c r="AE84" t="s">
        <v>864</v>
      </c>
      <c r="AF84" t="s">
        <v>357</v>
      </c>
      <c r="AG84">
        <v>0</v>
      </c>
      <c r="AH84" t="s">
        <v>358</v>
      </c>
      <c r="AI84" t="s">
        <v>359</v>
      </c>
      <c r="AJ84">
        <v>20</v>
      </c>
      <c r="AK84" t="s">
        <v>36</v>
      </c>
      <c r="AL84" t="s">
        <v>36</v>
      </c>
      <c r="AM84" t="s">
        <v>46</v>
      </c>
    </row>
    <row r="85" spans="1:39" x14ac:dyDescent="0.25">
      <c r="A85" t="s">
        <v>16</v>
      </c>
      <c r="B85" t="s">
        <v>29</v>
      </c>
      <c r="C85">
        <v>239</v>
      </c>
      <c r="D85" t="s">
        <v>66</v>
      </c>
      <c r="E85" t="s">
        <v>368</v>
      </c>
      <c r="F85">
        <v>160</v>
      </c>
      <c r="G85">
        <v>15</v>
      </c>
      <c r="H85" t="s">
        <v>32</v>
      </c>
      <c r="I85">
        <v>3</v>
      </c>
      <c r="J85" t="s">
        <v>5</v>
      </c>
      <c r="K85" t="s">
        <v>351</v>
      </c>
      <c r="L85" t="s">
        <v>369</v>
      </c>
      <c r="M85" t="s">
        <v>370</v>
      </c>
      <c r="N85" t="s">
        <v>9</v>
      </c>
      <c r="O85" t="s">
        <v>371</v>
      </c>
      <c r="P85" s="1">
        <v>-8.1899999999999994E-3</v>
      </c>
      <c r="Q85">
        <v>239</v>
      </c>
      <c r="R85">
        <v>130</v>
      </c>
      <c r="S85">
        <v>20</v>
      </c>
      <c r="T85">
        <v>0.57099999999999995</v>
      </c>
      <c r="U85">
        <v>0.02</v>
      </c>
      <c r="V85">
        <v>-0.55100000000000005</v>
      </c>
      <c r="W85">
        <v>-0.96497372999999997</v>
      </c>
      <c r="X85">
        <v>-0.59602047000000002</v>
      </c>
      <c r="Y85" t="s">
        <v>355</v>
      </c>
      <c r="Z85" t="s">
        <v>356</v>
      </c>
      <c r="AA85" t="s">
        <v>818</v>
      </c>
      <c r="AB85">
        <f>VLOOKUP(AA85,'bigelow water quality'!$P$2:$R$33,3, FALSE)</f>
        <v>4.7060000000000004</v>
      </c>
      <c r="AC85" t="s">
        <v>863</v>
      </c>
      <c r="AD85">
        <f>VLOOKUP(AA85,'bigelow water quality'!$P$2:$R$33,2, FALSE)</f>
        <v>3.36</v>
      </c>
      <c r="AE85" t="s">
        <v>864</v>
      </c>
      <c r="AF85" t="s">
        <v>357</v>
      </c>
      <c r="AG85">
        <v>0</v>
      </c>
      <c r="AH85" t="s">
        <v>358</v>
      </c>
      <c r="AI85" t="s">
        <v>359</v>
      </c>
      <c r="AJ85">
        <v>20</v>
      </c>
      <c r="AK85" t="s">
        <v>36</v>
      </c>
      <c r="AL85" t="s">
        <v>36</v>
      </c>
      <c r="AM85" t="s">
        <v>46</v>
      </c>
    </row>
    <row r="86" spans="1:39" x14ac:dyDescent="0.25">
      <c r="A86" t="s">
        <v>16</v>
      </c>
      <c r="B86" t="s">
        <v>17</v>
      </c>
      <c r="C86">
        <v>237</v>
      </c>
      <c r="D86" t="s">
        <v>372</v>
      </c>
      <c r="E86" t="s">
        <v>373</v>
      </c>
      <c r="F86">
        <v>157</v>
      </c>
      <c r="G86">
        <v>8</v>
      </c>
      <c r="H86" t="s">
        <v>4</v>
      </c>
      <c r="I86">
        <v>3</v>
      </c>
      <c r="J86" t="s">
        <v>5</v>
      </c>
      <c r="K86" t="s">
        <v>351</v>
      </c>
      <c r="L86" t="s">
        <v>125</v>
      </c>
      <c r="M86" t="s">
        <v>374</v>
      </c>
      <c r="N86" t="s">
        <v>9</v>
      </c>
      <c r="O86" t="s">
        <v>375</v>
      </c>
      <c r="P86" s="1">
        <v>-6.7000000000000002E-3</v>
      </c>
      <c r="Q86">
        <v>237</v>
      </c>
      <c r="R86">
        <v>130</v>
      </c>
      <c r="S86">
        <v>20</v>
      </c>
      <c r="T86">
        <v>0.53200000000000003</v>
      </c>
      <c r="U86">
        <v>0.51500000000000001</v>
      </c>
      <c r="V86">
        <v>-1.7000000000000001E-2</v>
      </c>
      <c r="W86">
        <v>-3.1954887000000001E-2</v>
      </c>
      <c r="X86">
        <v>-4.0745419350000001</v>
      </c>
      <c r="Y86" t="s">
        <v>376</v>
      </c>
      <c r="Z86" t="s">
        <v>377</v>
      </c>
      <c r="AA86" t="s">
        <v>818</v>
      </c>
      <c r="AB86">
        <f>VLOOKUP(AA86,'bigelow water quality'!$P$2:$R$33,3, FALSE)</f>
        <v>4.7060000000000004</v>
      </c>
      <c r="AC86" t="s">
        <v>863</v>
      </c>
      <c r="AD86">
        <f>VLOOKUP(AA86,'bigelow water quality'!$P$2:$R$33,2, FALSE)</f>
        <v>3.36</v>
      </c>
      <c r="AE86" t="s">
        <v>864</v>
      </c>
      <c r="AF86" t="s">
        <v>357</v>
      </c>
      <c r="AG86">
        <v>0</v>
      </c>
      <c r="AH86" t="s">
        <v>358</v>
      </c>
      <c r="AI86" t="s">
        <v>359</v>
      </c>
      <c r="AJ86">
        <v>20</v>
      </c>
      <c r="AK86" t="s">
        <v>36</v>
      </c>
      <c r="AL86" t="s">
        <v>5</v>
      </c>
      <c r="AM86" t="s">
        <v>55</v>
      </c>
    </row>
    <row r="87" spans="1:39" x14ac:dyDescent="0.25">
      <c r="A87" t="s">
        <v>16</v>
      </c>
      <c r="B87" t="s">
        <v>29</v>
      </c>
      <c r="C87">
        <v>240</v>
      </c>
      <c r="D87" t="s">
        <v>184</v>
      </c>
      <c r="E87" t="s">
        <v>435</v>
      </c>
      <c r="F87">
        <v>162</v>
      </c>
      <c r="G87">
        <v>2</v>
      </c>
      <c r="H87" t="s">
        <v>32</v>
      </c>
      <c r="I87">
        <v>3</v>
      </c>
      <c r="J87" t="s">
        <v>5</v>
      </c>
      <c r="K87" t="s">
        <v>436</v>
      </c>
      <c r="L87" t="s">
        <v>437</v>
      </c>
      <c r="M87" t="s">
        <v>438</v>
      </c>
      <c r="N87" t="s">
        <v>9</v>
      </c>
      <c r="O87" t="s">
        <v>439</v>
      </c>
      <c r="P87" s="1">
        <v>-4.0099999999999997E-3</v>
      </c>
      <c r="Q87">
        <v>240</v>
      </c>
      <c r="R87">
        <v>132</v>
      </c>
      <c r="S87">
        <v>20</v>
      </c>
      <c r="T87">
        <v>0.48399999999999999</v>
      </c>
      <c r="U87">
        <v>8.1000000000000003E-2</v>
      </c>
      <c r="V87">
        <v>-0.40300000000000002</v>
      </c>
      <c r="W87">
        <v>-0.83264462800000005</v>
      </c>
      <c r="X87">
        <v>-0.90881871700000005</v>
      </c>
      <c r="Y87" t="s">
        <v>440</v>
      </c>
      <c r="Z87" t="s">
        <v>356</v>
      </c>
      <c r="AA87" t="s">
        <v>812</v>
      </c>
      <c r="AB87">
        <f>VLOOKUP(AA87,'bigelow water quality'!$P$2:$R$33,3, FALSE)</f>
        <v>6.4219999999999997</v>
      </c>
      <c r="AC87" t="s">
        <v>864</v>
      </c>
      <c r="AD87">
        <f>VLOOKUP(AA87,'bigelow water quality'!$P$2:$R$33,2, FALSE)</f>
        <v>1.6870000000000001</v>
      </c>
      <c r="AE87" t="s">
        <v>863</v>
      </c>
      <c r="AF87" t="s">
        <v>357</v>
      </c>
      <c r="AG87">
        <v>0</v>
      </c>
      <c r="AH87" t="s">
        <v>358</v>
      </c>
      <c r="AI87" t="s">
        <v>359</v>
      </c>
      <c r="AJ87">
        <v>20</v>
      </c>
      <c r="AK87" t="s">
        <v>36</v>
      </c>
      <c r="AL87" t="s">
        <v>36</v>
      </c>
      <c r="AM87" t="s">
        <v>46</v>
      </c>
    </row>
    <row r="88" spans="1:39" x14ac:dyDescent="0.25">
      <c r="A88" t="s">
        <v>16</v>
      </c>
      <c r="B88" t="s">
        <v>29</v>
      </c>
      <c r="C88">
        <v>241</v>
      </c>
      <c r="D88" t="s">
        <v>454</v>
      </c>
      <c r="E88" t="s">
        <v>455</v>
      </c>
      <c r="F88">
        <v>164</v>
      </c>
      <c r="G88">
        <v>4</v>
      </c>
      <c r="H88" t="s">
        <v>32</v>
      </c>
      <c r="I88">
        <v>3</v>
      </c>
      <c r="J88" t="s">
        <v>5</v>
      </c>
      <c r="K88" t="s">
        <v>436</v>
      </c>
      <c r="L88" t="s">
        <v>456</v>
      </c>
      <c r="M88" t="s">
        <v>457</v>
      </c>
      <c r="N88" t="s">
        <v>9</v>
      </c>
      <c r="O88" t="s">
        <v>458</v>
      </c>
      <c r="P88" s="1">
        <v>-4.7200000000000002E-3</v>
      </c>
      <c r="Q88">
        <v>241</v>
      </c>
      <c r="R88">
        <v>132</v>
      </c>
      <c r="S88">
        <v>20</v>
      </c>
      <c r="T88">
        <v>0.57899999999999996</v>
      </c>
      <c r="U88">
        <v>0.50700000000000001</v>
      </c>
      <c r="V88">
        <v>-7.1999999999999995E-2</v>
      </c>
      <c r="W88">
        <v>-0.124352332</v>
      </c>
      <c r="X88">
        <v>-2.6310891600000001</v>
      </c>
      <c r="Y88" t="s">
        <v>440</v>
      </c>
      <c r="Z88" t="s">
        <v>356</v>
      </c>
      <c r="AA88" t="s">
        <v>812</v>
      </c>
      <c r="AB88">
        <f>VLOOKUP(AA88,'bigelow water quality'!$P$2:$R$33,3, FALSE)</f>
        <v>6.4219999999999997</v>
      </c>
      <c r="AC88" t="s">
        <v>864</v>
      </c>
      <c r="AD88">
        <f>VLOOKUP(AA88,'bigelow water quality'!$P$2:$R$33,2, FALSE)</f>
        <v>1.6870000000000001</v>
      </c>
      <c r="AE88" t="s">
        <v>863</v>
      </c>
      <c r="AF88" t="s">
        <v>357</v>
      </c>
      <c r="AG88">
        <v>0</v>
      </c>
      <c r="AH88" t="s">
        <v>358</v>
      </c>
      <c r="AI88" t="s">
        <v>359</v>
      </c>
      <c r="AJ88">
        <v>20</v>
      </c>
      <c r="AK88" t="s">
        <v>36</v>
      </c>
      <c r="AL88" t="s">
        <v>36</v>
      </c>
      <c r="AM88" t="s">
        <v>46</v>
      </c>
    </row>
    <row r="89" spans="1:39" x14ac:dyDescent="0.25">
      <c r="A89" t="s">
        <v>16</v>
      </c>
      <c r="B89" t="s">
        <v>17</v>
      </c>
      <c r="C89">
        <v>237</v>
      </c>
      <c r="D89" t="s">
        <v>494</v>
      </c>
      <c r="E89" t="s">
        <v>495</v>
      </c>
      <c r="F89">
        <v>158</v>
      </c>
      <c r="G89">
        <v>9</v>
      </c>
      <c r="H89" t="s">
        <v>4</v>
      </c>
      <c r="I89">
        <v>3</v>
      </c>
      <c r="J89" t="s">
        <v>5</v>
      </c>
      <c r="K89" t="s">
        <v>436</v>
      </c>
      <c r="L89" t="s">
        <v>496</v>
      </c>
      <c r="M89" t="s">
        <v>497</v>
      </c>
      <c r="N89" t="s">
        <v>9</v>
      </c>
      <c r="O89" t="s">
        <v>498</v>
      </c>
      <c r="P89" s="1">
        <v>-9.5E-4</v>
      </c>
      <c r="Q89">
        <v>237</v>
      </c>
      <c r="R89">
        <v>132</v>
      </c>
      <c r="S89">
        <v>20</v>
      </c>
      <c r="T89">
        <v>0.34899999999999998</v>
      </c>
      <c r="U89">
        <v>0.33100000000000002</v>
      </c>
      <c r="V89">
        <v>-1.7999999999999999E-2</v>
      </c>
      <c r="W89">
        <v>-5.1575930999999998E-2</v>
      </c>
      <c r="X89">
        <v>-4.0173835210000002</v>
      </c>
      <c r="Y89" t="s">
        <v>499</v>
      </c>
      <c r="Z89" t="s">
        <v>377</v>
      </c>
      <c r="AA89" t="s">
        <v>812</v>
      </c>
      <c r="AB89">
        <f>VLOOKUP(AA89,'bigelow water quality'!$P$2:$R$33,3, FALSE)</f>
        <v>6.4219999999999997</v>
      </c>
      <c r="AC89" t="s">
        <v>864</v>
      </c>
      <c r="AD89">
        <f>VLOOKUP(AA89,'bigelow water quality'!$P$2:$R$33,2, FALSE)</f>
        <v>1.6870000000000001</v>
      </c>
      <c r="AE89" t="s">
        <v>863</v>
      </c>
      <c r="AF89" t="s">
        <v>357</v>
      </c>
      <c r="AG89">
        <v>0</v>
      </c>
      <c r="AH89" t="s">
        <v>358</v>
      </c>
      <c r="AI89" t="s">
        <v>359</v>
      </c>
      <c r="AJ89">
        <v>20</v>
      </c>
      <c r="AK89" t="s">
        <v>36</v>
      </c>
      <c r="AL89" t="s">
        <v>5</v>
      </c>
      <c r="AM89" t="s">
        <v>55</v>
      </c>
    </row>
    <row r="90" spans="1:39" x14ac:dyDescent="0.25">
      <c r="A90" t="s">
        <v>16</v>
      </c>
      <c r="B90" t="s">
        <v>17</v>
      </c>
      <c r="C90">
        <v>237</v>
      </c>
      <c r="D90" t="s">
        <v>500</v>
      </c>
      <c r="E90" t="s">
        <v>501</v>
      </c>
      <c r="F90">
        <v>156</v>
      </c>
      <c r="G90">
        <v>6</v>
      </c>
      <c r="H90" t="s">
        <v>4</v>
      </c>
      <c r="I90">
        <v>3</v>
      </c>
      <c r="J90" t="s">
        <v>5</v>
      </c>
      <c r="K90" t="s">
        <v>436</v>
      </c>
      <c r="L90" t="s">
        <v>502</v>
      </c>
      <c r="M90" t="s">
        <v>503</v>
      </c>
      <c r="N90" t="s">
        <v>9</v>
      </c>
      <c r="O90" t="s">
        <v>504</v>
      </c>
      <c r="P90" s="1" t="s">
        <v>771</v>
      </c>
      <c r="Q90">
        <v>237</v>
      </c>
      <c r="R90">
        <v>132</v>
      </c>
      <c r="S90">
        <v>20</v>
      </c>
      <c r="T90">
        <v>0.53200000000000003</v>
      </c>
      <c r="U90">
        <v>0.53600000000000003</v>
      </c>
      <c r="V90">
        <v>4.0000000000000001E-3</v>
      </c>
      <c r="W90">
        <v>7.5187969999999998E-3</v>
      </c>
      <c r="X90">
        <v>-5.5214609179999998</v>
      </c>
      <c r="Y90" t="s">
        <v>499</v>
      </c>
      <c r="Z90" t="s">
        <v>377</v>
      </c>
      <c r="AA90" t="s">
        <v>812</v>
      </c>
      <c r="AB90">
        <f>VLOOKUP(AA90,'bigelow water quality'!$P$2:$R$33,3, FALSE)</f>
        <v>6.4219999999999997</v>
      </c>
      <c r="AC90" t="s">
        <v>864</v>
      </c>
      <c r="AD90">
        <f>VLOOKUP(AA90,'bigelow water quality'!$P$2:$R$33,2, FALSE)</f>
        <v>1.6870000000000001</v>
      </c>
      <c r="AE90" t="s">
        <v>863</v>
      </c>
      <c r="AF90" t="s">
        <v>357</v>
      </c>
      <c r="AG90">
        <v>0</v>
      </c>
      <c r="AH90" t="s">
        <v>358</v>
      </c>
      <c r="AI90" t="s">
        <v>359</v>
      </c>
      <c r="AJ90">
        <v>20</v>
      </c>
      <c r="AK90" t="s">
        <v>36</v>
      </c>
      <c r="AL90" t="s">
        <v>5</v>
      </c>
      <c r="AM90" t="s">
        <v>55</v>
      </c>
    </row>
    <row r="91" spans="1:39" x14ac:dyDescent="0.25">
      <c r="A91" t="s">
        <v>16</v>
      </c>
      <c r="B91" t="s">
        <v>17</v>
      </c>
      <c r="C91">
        <v>237</v>
      </c>
      <c r="D91" t="s">
        <v>70</v>
      </c>
      <c r="E91" t="s">
        <v>378</v>
      </c>
      <c r="F91">
        <v>154</v>
      </c>
      <c r="G91">
        <v>12</v>
      </c>
      <c r="H91" t="s">
        <v>4</v>
      </c>
      <c r="I91">
        <v>3</v>
      </c>
      <c r="J91" t="s">
        <v>5</v>
      </c>
      <c r="K91" t="s">
        <v>379</v>
      </c>
      <c r="L91" t="s">
        <v>380</v>
      </c>
      <c r="M91" t="s">
        <v>381</v>
      </c>
      <c r="N91" t="s">
        <v>9</v>
      </c>
      <c r="O91" t="s">
        <v>382</v>
      </c>
      <c r="P91" s="1">
        <v>-4.64E-3</v>
      </c>
      <c r="Q91">
        <v>237</v>
      </c>
      <c r="R91">
        <v>133</v>
      </c>
      <c r="S91">
        <v>30</v>
      </c>
      <c r="T91">
        <v>0.30299999999999999</v>
      </c>
      <c r="U91">
        <v>0.48499999999999999</v>
      </c>
      <c r="V91">
        <v>0.182</v>
      </c>
      <c r="W91">
        <v>0.60066006599999999</v>
      </c>
      <c r="X91">
        <v>-1.703748592</v>
      </c>
      <c r="Y91" t="s">
        <v>383</v>
      </c>
      <c r="Z91" t="s">
        <v>384</v>
      </c>
      <c r="AA91" t="s">
        <v>854</v>
      </c>
      <c r="AB91">
        <f>VLOOKUP(AA91,'bigelow water quality'!$P$2:$R$33,3, FALSE)</f>
        <v>21.248999999999999</v>
      </c>
      <c r="AC91" t="s">
        <v>862</v>
      </c>
      <c r="AD91">
        <f>VLOOKUP(AA91,'bigelow water quality'!$P$2:$R$33,2, FALSE)</f>
        <v>1.246</v>
      </c>
      <c r="AE91" t="s">
        <v>863</v>
      </c>
      <c r="AF91" t="s">
        <v>357</v>
      </c>
      <c r="AG91">
        <v>0</v>
      </c>
      <c r="AH91" t="s">
        <v>358</v>
      </c>
      <c r="AI91" t="s">
        <v>359</v>
      </c>
      <c r="AJ91">
        <v>30</v>
      </c>
      <c r="AK91" t="s">
        <v>2</v>
      </c>
      <c r="AL91" t="s">
        <v>5</v>
      </c>
      <c r="AM91" t="s">
        <v>15</v>
      </c>
    </row>
    <row r="92" spans="1:39" x14ac:dyDescent="0.25">
      <c r="A92" t="s">
        <v>16</v>
      </c>
      <c r="B92" t="s">
        <v>29</v>
      </c>
      <c r="C92">
        <v>240</v>
      </c>
      <c r="D92" t="s">
        <v>177</v>
      </c>
      <c r="E92" t="s">
        <v>399</v>
      </c>
      <c r="F92">
        <v>162</v>
      </c>
      <c r="G92">
        <v>14</v>
      </c>
      <c r="H92" t="s">
        <v>32</v>
      </c>
      <c r="I92">
        <v>3</v>
      </c>
      <c r="J92" t="s">
        <v>5</v>
      </c>
      <c r="K92" t="s">
        <v>379</v>
      </c>
      <c r="L92" t="s">
        <v>400</v>
      </c>
      <c r="M92" t="s">
        <v>401</v>
      </c>
      <c r="N92" t="s">
        <v>9</v>
      </c>
      <c r="O92" t="s">
        <v>402</v>
      </c>
      <c r="P92" s="1">
        <v>-3.8500000000000001E-3</v>
      </c>
      <c r="Q92">
        <v>240</v>
      </c>
      <c r="R92">
        <v>133</v>
      </c>
      <c r="S92">
        <v>30</v>
      </c>
      <c r="T92">
        <v>0.41599999999999998</v>
      </c>
      <c r="U92">
        <v>0.38600000000000001</v>
      </c>
      <c r="V92">
        <v>-0.03</v>
      </c>
      <c r="W92">
        <v>-7.2115385000000004E-2</v>
      </c>
      <c r="X92">
        <v>-3.506557897</v>
      </c>
      <c r="Y92" t="s">
        <v>403</v>
      </c>
      <c r="Z92" t="s">
        <v>404</v>
      </c>
      <c r="AA92" t="s">
        <v>854</v>
      </c>
      <c r="AB92">
        <f>VLOOKUP(AA92,'bigelow water quality'!$P$2:$R$33,3, FALSE)</f>
        <v>21.248999999999999</v>
      </c>
      <c r="AC92" t="s">
        <v>862</v>
      </c>
      <c r="AD92">
        <f>VLOOKUP(AA92,'bigelow water quality'!$P$2:$R$33,2, FALSE)</f>
        <v>1.246</v>
      </c>
      <c r="AE92" t="s">
        <v>863</v>
      </c>
      <c r="AF92" t="s">
        <v>357</v>
      </c>
      <c r="AG92">
        <v>0</v>
      </c>
      <c r="AH92" t="s">
        <v>358</v>
      </c>
      <c r="AI92" t="s">
        <v>359</v>
      </c>
      <c r="AJ92">
        <v>30</v>
      </c>
      <c r="AK92" t="s">
        <v>2</v>
      </c>
      <c r="AL92" t="s">
        <v>36</v>
      </c>
      <c r="AM92" t="s">
        <v>37</v>
      </c>
    </row>
    <row r="93" spans="1:39" x14ac:dyDescent="0.25">
      <c r="A93" t="s">
        <v>122</v>
      </c>
      <c r="B93" t="s">
        <v>123</v>
      </c>
      <c r="C93">
        <v>226</v>
      </c>
      <c r="D93" t="s">
        <v>30</v>
      </c>
      <c r="E93" t="s">
        <v>409</v>
      </c>
      <c r="F93">
        <v>147</v>
      </c>
      <c r="G93">
        <v>11</v>
      </c>
      <c r="H93" t="s">
        <v>4</v>
      </c>
      <c r="I93">
        <v>3</v>
      </c>
      <c r="J93" t="s">
        <v>5</v>
      </c>
      <c r="K93" t="s">
        <v>379</v>
      </c>
      <c r="L93" t="s">
        <v>410</v>
      </c>
      <c r="M93" t="s">
        <v>411</v>
      </c>
      <c r="N93" t="s">
        <v>9</v>
      </c>
      <c r="O93" t="s">
        <v>412</v>
      </c>
      <c r="P93" s="1">
        <v>-3.5500000000000002E-3</v>
      </c>
      <c r="Q93">
        <v>226</v>
      </c>
      <c r="R93">
        <v>133</v>
      </c>
      <c r="S93">
        <v>30</v>
      </c>
      <c r="T93">
        <v>0.50900000000000001</v>
      </c>
      <c r="U93">
        <v>0.249</v>
      </c>
      <c r="V93">
        <v>-0.26</v>
      </c>
      <c r="W93">
        <v>-0.510805501</v>
      </c>
      <c r="X93">
        <v>-1.3470736480000001</v>
      </c>
      <c r="Y93" t="s">
        <v>383</v>
      </c>
      <c r="Z93" t="s">
        <v>384</v>
      </c>
      <c r="AA93" t="s">
        <v>854</v>
      </c>
      <c r="AB93">
        <f>VLOOKUP(AA93,'bigelow water quality'!$P$2:$R$33,3, FALSE)</f>
        <v>21.248999999999999</v>
      </c>
      <c r="AC93" t="s">
        <v>862</v>
      </c>
      <c r="AD93">
        <f>VLOOKUP(AA93,'bigelow water quality'!$P$2:$R$33,2, FALSE)</f>
        <v>1.246</v>
      </c>
      <c r="AE93" t="s">
        <v>863</v>
      </c>
      <c r="AF93" t="s">
        <v>357</v>
      </c>
      <c r="AG93">
        <v>0</v>
      </c>
      <c r="AH93" t="s">
        <v>358</v>
      </c>
      <c r="AI93" t="s">
        <v>359</v>
      </c>
      <c r="AJ93">
        <v>30</v>
      </c>
      <c r="AK93" t="s">
        <v>2</v>
      </c>
      <c r="AL93" t="s">
        <v>5</v>
      </c>
      <c r="AM93" t="s">
        <v>15</v>
      </c>
    </row>
    <row r="94" spans="1:39" x14ac:dyDescent="0.25">
      <c r="A94" t="s">
        <v>16</v>
      </c>
      <c r="B94" t="s">
        <v>29</v>
      </c>
      <c r="C94">
        <v>239</v>
      </c>
      <c r="D94" t="s">
        <v>89</v>
      </c>
      <c r="E94" t="s">
        <v>431</v>
      </c>
      <c r="F94">
        <v>160</v>
      </c>
      <c r="G94">
        <v>11</v>
      </c>
      <c r="H94" t="s">
        <v>32</v>
      </c>
      <c r="I94">
        <v>3</v>
      </c>
      <c r="J94" t="s">
        <v>5</v>
      </c>
      <c r="K94" t="s">
        <v>379</v>
      </c>
      <c r="L94" t="s">
        <v>432</v>
      </c>
      <c r="M94" t="s">
        <v>433</v>
      </c>
      <c r="N94" t="s">
        <v>9</v>
      </c>
      <c r="O94" t="s">
        <v>434</v>
      </c>
      <c r="P94" s="1">
        <v>-5.1700000000000001E-3</v>
      </c>
      <c r="Q94">
        <v>239</v>
      </c>
      <c r="R94">
        <v>133</v>
      </c>
      <c r="S94">
        <v>30</v>
      </c>
      <c r="T94">
        <v>0.52300000000000002</v>
      </c>
      <c r="U94">
        <v>0.51300000000000001</v>
      </c>
      <c r="V94">
        <v>-0.01</v>
      </c>
      <c r="W94">
        <v>-1.9120458999999999E-2</v>
      </c>
      <c r="X94">
        <v>-4.6051701859999996</v>
      </c>
      <c r="Y94" t="s">
        <v>403</v>
      </c>
      <c r="Z94" t="s">
        <v>404</v>
      </c>
      <c r="AA94" t="s">
        <v>854</v>
      </c>
      <c r="AB94">
        <f>VLOOKUP(AA94,'bigelow water quality'!$P$2:$R$33,3, FALSE)</f>
        <v>21.248999999999999</v>
      </c>
      <c r="AC94" t="s">
        <v>862</v>
      </c>
      <c r="AD94">
        <f>VLOOKUP(AA94,'bigelow water quality'!$P$2:$R$33,2, FALSE)</f>
        <v>1.246</v>
      </c>
      <c r="AE94" t="s">
        <v>863</v>
      </c>
      <c r="AF94" t="s">
        <v>357</v>
      </c>
      <c r="AG94">
        <v>0</v>
      </c>
      <c r="AH94" t="s">
        <v>358</v>
      </c>
      <c r="AI94" t="s">
        <v>359</v>
      </c>
      <c r="AJ94">
        <v>30</v>
      </c>
      <c r="AK94" t="s">
        <v>2</v>
      </c>
      <c r="AL94" t="s">
        <v>36</v>
      </c>
      <c r="AM94" t="s">
        <v>37</v>
      </c>
    </row>
    <row r="95" spans="1:39" x14ac:dyDescent="0.25">
      <c r="A95" t="s">
        <v>16</v>
      </c>
      <c r="B95" t="s">
        <v>29</v>
      </c>
      <c r="C95">
        <v>240</v>
      </c>
      <c r="D95" t="s">
        <v>61</v>
      </c>
      <c r="E95" t="s">
        <v>470</v>
      </c>
      <c r="F95">
        <v>161</v>
      </c>
      <c r="G95">
        <v>13</v>
      </c>
      <c r="H95" t="s">
        <v>32</v>
      </c>
      <c r="I95">
        <v>3</v>
      </c>
      <c r="J95" t="s">
        <v>5</v>
      </c>
      <c r="K95" t="s">
        <v>416</v>
      </c>
      <c r="L95" t="s">
        <v>471</v>
      </c>
      <c r="M95" t="s">
        <v>472</v>
      </c>
      <c r="N95" t="s">
        <v>9</v>
      </c>
      <c r="O95" t="s">
        <v>473</v>
      </c>
      <c r="P95" s="1">
        <v>-3.0500000000000002E-3</v>
      </c>
      <c r="Q95">
        <v>240</v>
      </c>
      <c r="R95">
        <v>135</v>
      </c>
      <c r="S95">
        <v>30</v>
      </c>
      <c r="T95">
        <v>0.48499999999999999</v>
      </c>
      <c r="U95">
        <v>0.50800000000000001</v>
      </c>
      <c r="V95">
        <v>2.3E-2</v>
      </c>
      <c r="W95">
        <v>4.7422680000000002E-2</v>
      </c>
      <c r="X95">
        <v>-3.7722610630000002</v>
      </c>
      <c r="Y95" t="s">
        <v>474</v>
      </c>
      <c r="Z95" t="s">
        <v>404</v>
      </c>
      <c r="AA95" t="s">
        <v>849</v>
      </c>
      <c r="AB95">
        <f>VLOOKUP(AA95,'bigelow water quality'!$P$2:$R$33,3, FALSE)</f>
        <v>12.403</v>
      </c>
      <c r="AC95" t="s">
        <v>862</v>
      </c>
      <c r="AD95">
        <f>VLOOKUP(AA95,'bigelow water quality'!$P$2:$R$33,2, FALSE)</f>
        <v>1.8919999999999999</v>
      </c>
      <c r="AE95" t="s">
        <v>863</v>
      </c>
      <c r="AF95" t="s">
        <v>357</v>
      </c>
      <c r="AG95">
        <v>0</v>
      </c>
      <c r="AH95" t="s">
        <v>358</v>
      </c>
      <c r="AI95" t="s">
        <v>359</v>
      </c>
      <c r="AJ95">
        <v>30</v>
      </c>
      <c r="AK95" t="s">
        <v>2</v>
      </c>
      <c r="AL95" t="s">
        <v>36</v>
      </c>
      <c r="AM95" t="s">
        <v>37</v>
      </c>
    </row>
    <row r="96" spans="1:39" x14ac:dyDescent="0.25">
      <c r="A96" t="s">
        <v>16</v>
      </c>
      <c r="B96" t="s">
        <v>17</v>
      </c>
      <c r="C96">
        <v>237</v>
      </c>
      <c r="D96" t="s">
        <v>479</v>
      </c>
      <c r="E96" t="s">
        <v>480</v>
      </c>
      <c r="F96">
        <v>158</v>
      </c>
      <c r="G96">
        <v>4</v>
      </c>
      <c r="H96" t="s">
        <v>4</v>
      </c>
      <c r="I96">
        <v>3</v>
      </c>
      <c r="J96" t="s">
        <v>5</v>
      </c>
      <c r="K96" t="s">
        <v>416</v>
      </c>
      <c r="L96" t="s">
        <v>481</v>
      </c>
      <c r="M96" t="s">
        <v>482</v>
      </c>
      <c r="N96" t="s">
        <v>9</v>
      </c>
      <c r="O96" t="s">
        <v>483</v>
      </c>
      <c r="P96" s="1">
        <v>-4.0200000000000001E-3</v>
      </c>
      <c r="Q96">
        <v>237</v>
      </c>
      <c r="R96">
        <v>135</v>
      </c>
      <c r="S96">
        <v>30</v>
      </c>
      <c r="T96">
        <v>0.44900000000000001</v>
      </c>
      <c r="U96">
        <v>0.45600000000000002</v>
      </c>
      <c r="V96">
        <v>7.0000000000000001E-3</v>
      </c>
      <c r="W96">
        <v>1.55902E-2</v>
      </c>
      <c r="X96">
        <v>-4.9618451300000004</v>
      </c>
      <c r="Y96" t="s">
        <v>484</v>
      </c>
      <c r="Z96" t="s">
        <v>384</v>
      </c>
      <c r="AA96" t="s">
        <v>849</v>
      </c>
      <c r="AB96">
        <f>VLOOKUP(AA96,'bigelow water quality'!$P$2:$R$33,3, FALSE)</f>
        <v>12.403</v>
      </c>
      <c r="AC96" t="s">
        <v>862</v>
      </c>
      <c r="AD96">
        <f>VLOOKUP(AA96,'bigelow water quality'!$P$2:$R$33,2, FALSE)</f>
        <v>1.8919999999999999</v>
      </c>
      <c r="AE96" t="s">
        <v>863</v>
      </c>
      <c r="AF96" t="s">
        <v>357</v>
      </c>
      <c r="AG96">
        <v>0</v>
      </c>
      <c r="AH96" t="s">
        <v>358</v>
      </c>
      <c r="AI96" t="s">
        <v>359</v>
      </c>
      <c r="AJ96">
        <v>30</v>
      </c>
      <c r="AK96" t="s">
        <v>2</v>
      </c>
      <c r="AL96" t="s">
        <v>5</v>
      </c>
      <c r="AM96" t="s">
        <v>15</v>
      </c>
    </row>
    <row r="97" spans="1:39" x14ac:dyDescent="0.25">
      <c r="A97" t="s">
        <v>16</v>
      </c>
      <c r="B97" t="s">
        <v>17</v>
      </c>
      <c r="C97">
        <v>237</v>
      </c>
      <c r="D97" t="s">
        <v>70</v>
      </c>
      <c r="E97" t="s">
        <v>378</v>
      </c>
      <c r="F97">
        <v>154</v>
      </c>
      <c r="G97">
        <v>12</v>
      </c>
      <c r="H97" t="s">
        <v>4</v>
      </c>
      <c r="I97">
        <v>3</v>
      </c>
      <c r="J97" t="s">
        <v>5</v>
      </c>
      <c r="K97" t="s">
        <v>379</v>
      </c>
      <c r="L97" t="s">
        <v>380</v>
      </c>
      <c r="M97" t="s">
        <v>381</v>
      </c>
      <c r="N97" t="s">
        <v>9</v>
      </c>
      <c r="O97" t="s">
        <v>382</v>
      </c>
      <c r="P97" s="1">
        <v>-4.64E-3</v>
      </c>
      <c r="Q97">
        <v>237</v>
      </c>
      <c r="R97">
        <v>133</v>
      </c>
      <c r="S97">
        <v>30</v>
      </c>
      <c r="T97">
        <v>0.30299999999999999</v>
      </c>
      <c r="U97">
        <v>0.48499999999999999</v>
      </c>
      <c r="V97">
        <v>0.182</v>
      </c>
      <c r="W97">
        <v>0.60066006599999999</v>
      </c>
      <c r="X97">
        <v>-1.703748592</v>
      </c>
      <c r="Y97" t="s">
        <v>383</v>
      </c>
      <c r="Z97" t="s">
        <v>384</v>
      </c>
      <c r="AA97" t="s">
        <v>854</v>
      </c>
      <c r="AB97">
        <f>VLOOKUP(AA97,'bigelow water quality'!$P$2:$R$33,3, FALSE)</f>
        <v>21.248999999999999</v>
      </c>
      <c r="AC97" t="s">
        <v>862</v>
      </c>
      <c r="AD97">
        <f>VLOOKUP(AA97,'bigelow water quality'!$P$2:$R$33,2, FALSE)</f>
        <v>1.246</v>
      </c>
      <c r="AE97" t="s">
        <v>863</v>
      </c>
      <c r="AF97" t="s">
        <v>357</v>
      </c>
      <c r="AG97">
        <v>0</v>
      </c>
      <c r="AH97" t="s">
        <v>358</v>
      </c>
      <c r="AI97" t="s">
        <v>359</v>
      </c>
      <c r="AJ97">
        <v>30</v>
      </c>
      <c r="AK97" t="s">
        <v>2</v>
      </c>
      <c r="AL97" t="s">
        <v>5</v>
      </c>
      <c r="AM97" t="s">
        <v>15</v>
      </c>
    </row>
    <row r="98" spans="1:39" x14ac:dyDescent="0.25">
      <c r="A98" t="s">
        <v>16</v>
      </c>
      <c r="B98" t="s">
        <v>29</v>
      </c>
      <c r="C98">
        <v>240</v>
      </c>
      <c r="D98" t="s">
        <v>177</v>
      </c>
      <c r="E98" t="s">
        <v>399</v>
      </c>
      <c r="F98">
        <v>162</v>
      </c>
      <c r="G98">
        <v>14</v>
      </c>
      <c r="H98" t="s">
        <v>32</v>
      </c>
      <c r="I98">
        <v>3</v>
      </c>
      <c r="J98" t="s">
        <v>5</v>
      </c>
      <c r="K98" t="s">
        <v>379</v>
      </c>
      <c r="L98" t="s">
        <v>400</v>
      </c>
      <c r="M98" t="s">
        <v>401</v>
      </c>
      <c r="N98" t="s">
        <v>9</v>
      </c>
      <c r="O98" t="s">
        <v>402</v>
      </c>
      <c r="P98" s="1">
        <v>-3.8500000000000001E-3</v>
      </c>
      <c r="Q98">
        <v>240</v>
      </c>
      <c r="R98">
        <v>133</v>
      </c>
      <c r="S98">
        <v>30</v>
      </c>
      <c r="T98">
        <v>0.41599999999999998</v>
      </c>
      <c r="U98">
        <v>0.38600000000000001</v>
      </c>
      <c r="V98">
        <v>-0.03</v>
      </c>
      <c r="W98">
        <v>-7.2115385000000004E-2</v>
      </c>
      <c r="X98">
        <v>-3.506557897</v>
      </c>
      <c r="Y98" t="s">
        <v>403</v>
      </c>
      <c r="Z98" t="s">
        <v>404</v>
      </c>
      <c r="AA98" t="s">
        <v>854</v>
      </c>
      <c r="AB98">
        <f>VLOOKUP(AA98,'bigelow water quality'!$P$2:$R$33,3, FALSE)</f>
        <v>21.248999999999999</v>
      </c>
      <c r="AC98" t="s">
        <v>862</v>
      </c>
      <c r="AD98">
        <f>VLOOKUP(AA98,'bigelow water quality'!$P$2:$R$33,2, FALSE)</f>
        <v>1.246</v>
      </c>
      <c r="AE98" t="s">
        <v>863</v>
      </c>
      <c r="AF98" t="s">
        <v>357</v>
      </c>
      <c r="AG98">
        <v>0</v>
      </c>
      <c r="AH98" t="s">
        <v>358</v>
      </c>
      <c r="AI98" t="s">
        <v>359</v>
      </c>
      <c r="AJ98">
        <v>30</v>
      </c>
      <c r="AK98" t="s">
        <v>2</v>
      </c>
      <c r="AL98" t="s">
        <v>36</v>
      </c>
      <c r="AM98" t="s">
        <v>37</v>
      </c>
    </row>
    <row r="99" spans="1:39" x14ac:dyDescent="0.25">
      <c r="A99" t="s">
        <v>122</v>
      </c>
      <c r="B99" t="s">
        <v>123</v>
      </c>
      <c r="C99">
        <v>226</v>
      </c>
      <c r="D99" t="s">
        <v>30</v>
      </c>
      <c r="E99" t="s">
        <v>409</v>
      </c>
      <c r="F99">
        <v>147</v>
      </c>
      <c r="G99">
        <v>11</v>
      </c>
      <c r="H99" t="s">
        <v>4</v>
      </c>
      <c r="I99">
        <v>3</v>
      </c>
      <c r="J99" t="s">
        <v>5</v>
      </c>
      <c r="K99" t="s">
        <v>379</v>
      </c>
      <c r="L99" t="s">
        <v>410</v>
      </c>
      <c r="M99" t="s">
        <v>411</v>
      </c>
      <c r="N99" t="s">
        <v>9</v>
      </c>
      <c r="O99" t="s">
        <v>412</v>
      </c>
      <c r="P99" s="1">
        <v>-3.5500000000000002E-3</v>
      </c>
      <c r="Q99">
        <v>226</v>
      </c>
      <c r="R99">
        <v>133</v>
      </c>
      <c r="S99">
        <v>30</v>
      </c>
      <c r="T99">
        <v>0.50900000000000001</v>
      </c>
      <c r="U99">
        <v>0.249</v>
      </c>
      <c r="V99">
        <v>-0.26</v>
      </c>
      <c r="W99">
        <v>-0.510805501</v>
      </c>
      <c r="X99">
        <v>-1.3470736480000001</v>
      </c>
      <c r="Y99" t="s">
        <v>383</v>
      </c>
      <c r="Z99" t="s">
        <v>384</v>
      </c>
      <c r="AA99" t="s">
        <v>854</v>
      </c>
      <c r="AB99">
        <f>VLOOKUP(AA99,'bigelow water quality'!$P$2:$R$33,3, FALSE)</f>
        <v>21.248999999999999</v>
      </c>
      <c r="AC99" t="s">
        <v>862</v>
      </c>
      <c r="AD99">
        <f>VLOOKUP(AA99,'bigelow water quality'!$P$2:$R$33,2, FALSE)</f>
        <v>1.246</v>
      </c>
      <c r="AE99" t="s">
        <v>863</v>
      </c>
      <c r="AF99" t="s">
        <v>357</v>
      </c>
      <c r="AG99">
        <v>0</v>
      </c>
      <c r="AH99" t="s">
        <v>358</v>
      </c>
      <c r="AI99" t="s">
        <v>359</v>
      </c>
      <c r="AJ99">
        <v>30</v>
      </c>
      <c r="AK99" t="s">
        <v>2</v>
      </c>
      <c r="AL99" t="s">
        <v>5</v>
      </c>
      <c r="AM99" t="s">
        <v>15</v>
      </c>
    </row>
    <row r="100" spans="1:39" x14ac:dyDescent="0.25">
      <c r="A100" t="s">
        <v>16</v>
      </c>
      <c r="B100" t="s">
        <v>29</v>
      </c>
      <c r="C100">
        <v>239</v>
      </c>
      <c r="D100" t="s">
        <v>89</v>
      </c>
      <c r="E100" t="s">
        <v>431</v>
      </c>
      <c r="F100">
        <v>160</v>
      </c>
      <c r="G100">
        <v>11</v>
      </c>
      <c r="H100" t="s">
        <v>32</v>
      </c>
      <c r="I100">
        <v>3</v>
      </c>
      <c r="J100" t="s">
        <v>5</v>
      </c>
      <c r="K100" t="s">
        <v>379</v>
      </c>
      <c r="L100" t="s">
        <v>432</v>
      </c>
      <c r="M100" t="s">
        <v>433</v>
      </c>
      <c r="N100" t="s">
        <v>9</v>
      </c>
      <c r="O100" t="s">
        <v>434</v>
      </c>
      <c r="P100" s="1">
        <v>-5.1700000000000001E-3</v>
      </c>
      <c r="Q100">
        <v>239</v>
      </c>
      <c r="R100">
        <v>133</v>
      </c>
      <c r="S100">
        <v>30</v>
      </c>
      <c r="T100">
        <v>0.52300000000000002</v>
      </c>
      <c r="U100">
        <v>0.51300000000000001</v>
      </c>
      <c r="V100">
        <v>-0.01</v>
      </c>
      <c r="W100">
        <v>-1.9120458999999999E-2</v>
      </c>
      <c r="X100">
        <v>-4.6051701859999996</v>
      </c>
      <c r="Y100" t="s">
        <v>403</v>
      </c>
      <c r="Z100" t="s">
        <v>404</v>
      </c>
      <c r="AA100" t="s">
        <v>854</v>
      </c>
      <c r="AB100">
        <f>VLOOKUP(AA100,'bigelow water quality'!$P$2:$R$33,3, FALSE)</f>
        <v>21.248999999999999</v>
      </c>
      <c r="AC100" t="s">
        <v>862</v>
      </c>
      <c r="AD100">
        <f>VLOOKUP(AA100,'bigelow water quality'!$P$2:$R$33,2, FALSE)</f>
        <v>1.246</v>
      </c>
      <c r="AE100" t="s">
        <v>863</v>
      </c>
      <c r="AF100" t="s">
        <v>357</v>
      </c>
      <c r="AG100">
        <v>0</v>
      </c>
      <c r="AH100" t="s">
        <v>358</v>
      </c>
      <c r="AI100" t="s">
        <v>359</v>
      </c>
      <c r="AJ100">
        <v>30</v>
      </c>
      <c r="AK100" t="s">
        <v>2</v>
      </c>
      <c r="AL100" t="s">
        <v>36</v>
      </c>
      <c r="AM100" t="s">
        <v>37</v>
      </c>
    </row>
    <row r="101" spans="1:39" x14ac:dyDescent="0.25">
      <c r="A101" t="s">
        <v>16</v>
      </c>
      <c r="B101" t="s">
        <v>29</v>
      </c>
      <c r="C101">
        <v>240</v>
      </c>
      <c r="D101" t="s">
        <v>61</v>
      </c>
      <c r="E101" t="s">
        <v>470</v>
      </c>
      <c r="F101">
        <v>161</v>
      </c>
      <c r="G101">
        <v>13</v>
      </c>
      <c r="H101" t="s">
        <v>32</v>
      </c>
      <c r="I101">
        <v>3</v>
      </c>
      <c r="J101" t="s">
        <v>5</v>
      </c>
      <c r="K101" t="s">
        <v>416</v>
      </c>
      <c r="L101" t="s">
        <v>471</v>
      </c>
      <c r="M101" t="s">
        <v>472</v>
      </c>
      <c r="N101" t="s">
        <v>9</v>
      </c>
      <c r="O101" t="s">
        <v>473</v>
      </c>
      <c r="P101" s="1">
        <v>-3.0500000000000002E-3</v>
      </c>
      <c r="Q101">
        <v>240</v>
      </c>
      <c r="R101">
        <v>135</v>
      </c>
      <c r="S101">
        <v>30</v>
      </c>
      <c r="T101">
        <v>0.48499999999999999</v>
      </c>
      <c r="U101">
        <v>0.50800000000000001</v>
      </c>
      <c r="V101">
        <v>2.3E-2</v>
      </c>
      <c r="W101">
        <v>4.7422680000000002E-2</v>
      </c>
      <c r="X101">
        <v>-3.7722610630000002</v>
      </c>
      <c r="Y101" t="s">
        <v>474</v>
      </c>
      <c r="Z101" t="s">
        <v>404</v>
      </c>
      <c r="AA101" t="s">
        <v>849</v>
      </c>
      <c r="AB101">
        <f>VLOOKUP(AA101,'bigelow water quality'!$P$2:$R$33,3, FALSE)</f>
        <v>12.403</v>
      </c>
      <c r="AC101" t="s">
        <v>862</v>
      </c>
      <c r="AD101">
        <f>VLOOKUP(AA101,'bigelow water quality'!$P$2:$R$33,2, FALSE)</f>
        <v>1.8919999999999999</v>
      </c>
      <c r="AE101" t="s">
        <v>863</v>
      </c>
      <c r="AF101" t="s">
        <v>357</v>
      </c>
      <c r="AG101">
        <v>0</v>
      </c>
      <c r="AH101" t="s">
        <v>358</v>
      </c>
      <c r="AI101" t="s">
        <v>359</v>
      </c>
      <c r="AJ101">
        <v>30</v>
      </c>
      <c r="AK101" t="s">
        <v>2</v>
      </c>
      <c r="AL101" t="s">
        <v>36</v>
      </c>
      <c r="AM101" t="s">
        <v>37</v>
      </c>
    </row>
    <row r="102" spans="1:39" x14ac:dyDescent="0.25">
      <c r="A102" t="s">
        <v>16</v>
      </c>
      <c r="B102" t="s">
        <v>17</v>
      </c>
      <c r="C102">
        <v>237</v>
      </c>
      <c r="D102" t="s">
        <v>479</v>
      </c>
      <c r="E102" t="s">
        <v>480</v>
      </c>
      <c r="F102">
        <v>158</v>
      </c>
      <c r="G102">
        <v>4</v>
      </c>
      <c r="H102" t="s">
        <v>4</v>
      </c>
      <c r="I102">
        <v>3</v>
      </c>
      <c r="J102" t="s">
        <v>5</v>
      </c>
      <c r="K102" t="s">
        <v>416</v>
      </c>
      <c r="L102" t="s">
        <v>481</v>
      </c>
      <c r="M102" t="s">
        <v>482</v>
      </c>
      <c r="N102" t="s">
        <v>9</v>
      </c>
      <c r="O102" t="s">
        <v>483</v>
      </c>
      <c r="P102" s="1">
        <v>-4.0200000000000001E-3</v>
      </c>
      <c r="Q102">
        <v>237</v>
      </c>
      <c r="R102">
        <v>135</v>
      </c>
      <c r="S102">
        <v>30</v>
      </c>
      <c r="T102">
        <v>0.44900000000000001</v>
      </c>
      <c r="U102">
        <v>0.45600000000000002</v>
      </c>
      <c r="V102">
        <v>7.0000000000000001E-3</v>
      </c>
      <c r="W102">
        <v>1.55902E-2</v>
      </c>
      <c r="X102">
        <v>-4.9618451300000004</v>
      </c>
      <c r="Y102" t="s">
        <v>484</v>
      </c>
      <c r="Z102" t="s">
        <v>384</v>
      </c>
      <c r="AA102" t="s">
        <v>849</v>
      </c>
      <c r="AB102">
        <f>VLOOKUP(AA102,'bigelow water quality'!$P$2:$R$33,3, FALSE)</f>
        <v>12.403</v>
      </c>
      <c r="AC102" t="s">
        <v>862</v>
      </c>
      <c r="AD102">
        <f>VLOOKUP(AA102,'bigelow water quality'!$P$2:$R$33,2, FALSE)</f>
        <v>1.8919999999999999</v>
      </c>
      <c r="AE102" t="s">
        <v>863</v>
      </c>
      <c r="AF102" t="s">
        <v>357</v>
      </c>
      <c r="AG102">
        <v>0</v>
      </c>
      <c r="AH102" t="s">
        <v>358</v>
      </c>
      <c r="AI102" t="s">
        <v>359</v>
      </c>
      <c r="AJ102">
        <v>30</v>
      </c>
      <c r="AK102" t="s">
        <v>2</v>
      </c>
      <c r="AL102" t="s">
        <v>5</v>
      </c>
      <c r="AM102" t="s">
        <v>15</v>
      </c>
    </row>
    <row r="103" spans="1:39" x14ac:dyDescent="0.25">
      <c r="A103" t="s">
        <v>16</v>
      </c>
      <c r="B103" t="s">
        <v>17</v>
      </c>
      <c r="C103">
        <v>237</v>
      </c>
      <c r="D103" t="s">
        <v>391</v>
      </c>
      <c r="E103" t="s">
        <v>392</v>
      </c>
      <c r="F103">
        <v>157</v>
      </c>
      <c r="G103">
        <v>12</v>
      </c>
      <c r="H103" t="s">
        <v>4</v>
      </c>
      <c r="I103">
        <v>3</v>
      </c>
      <c r="J103" t="s">
        <v>5</v>
      </c>
      <c r="K103" t="s">
        <v>393</v>
      </c>
      <c r="L103" t="s">
        <v>394</v>
      </c>
      <c r="M103" t="s">
        <v>395</v>
      </c>
      <c r="N103" t="s">
        <v>9</v>
      </c>
      <c r="O103" t="s">
        <v>396</v>
      </c>
      <c r="P103" s="1">
        <v>-7.7999999999999996E-3</v>
      </c>
      <c r="Q103">
        <v>237</v>
      </c>
      <c r="R103">
        <v>134</v>
      </c>
      <c r="S103">
        <v>30</v>
      </c>
      <c r="T103">
        <v>0.3</v>
      </c>
      <c r="U103">
        <v>0.437</v>
      </c>
      <c r="V103">
        <v>0.13700000000000001</v>
      </c>
      <c r="W103">
        <v>0.45666666700000003</v>
      </c>
      <c r="X103">
        <v>-1.987774353</v>
      </c>
      <c r="Y103" t="s">
        <v>397</v>
      </c>
      <c r="Z103" t="s">
        <v>398</v>
      </c>
      <c r="AA103" t="s">
        <v>830</v>
      </c>
      <c r="AB103">
        <f>VLOOKUP(AA103,'bigelow water quality'!$P$2:$R$33,3, FALSE)</f>
        <v>17.503</v>
      </c>
      <c r="AC103" t="s">
        <v>862</v>
      </c>
      <c r="AD103">
        <f>VLOOKUP(AA103,'bigelow water quality'!$P$2:$R$33,2, FALSE)</f>
        <v>2.0369999999999999</v>
      </c>
      <c r="AE103" t="s">
        <v>863</v>
      </c>
      <c r="AF103" t="s">
        <v>357</v>
      </c>
      <c r="AG103">
        <v>0</v>
      </c>
      <c r="AH103" t="s">
        <v>358</v>
      </c>
      <c r="AI103" t="s">
        <v>359</v>
      </c>
      <c r="AJ103">
        <v>30</v>
      </c>
      <c r="AK103" t="s">
        <v>36</v>
      </c>
      <c r="AL103" t="s">
        <v>5</v>
      </c>
      <c r="AM103" t="s">
        <v>55</v>
      </c>
    </row>
    <row r="104" spans="1:39" x14ac:dyDescent="0.25">
      <c r="A104" t="s">
        <v>413</v>
      </c>
      <c r="B104" t="s">
        <v>414</v>
      </c>
      <c r="C104">
        <v>235</v>
      </c>
      <c r="D104" t="s">
        <v>89</v>
      </c>
      <c r="E104" t="s">
        <v>415</v>
      </c>
      <c r="F104">
        <v>153</v>
      </c>
      <c r="G104">
        <v>7</v>
      </c>
      <c r="H104" t="s">
        <v>4</v>
      </c>
      <c r="I104">
        <v>3</v>
      </c>
      <c r="J104" t="s">
        <v>5</v>
      </c>
      <c r="K104" t="s">
        <v>416</v>
      </c>
      <c r="L104" t="s">
        <v>417</v>
      </c>
      <c r="M104" t="s">
        <v>418</v>
      </c>
      <c r="N104" t="s">
        <v>9</v>
      </c>
      <c r="O104" t="s">
        <v>419</v>
      </c>
      <c r="P104" s="1">
        <v>-2.65E-3</v>
      </c>
      <c r="Q104">
        <v>235</v>
      </c>
      <c r="R104">
        <v>135</v>
      </c>
      <c r="S104">
        <v>30</v>
      </c>
      <c r="T104">
        <v>0.44800000000000001</v>
      </c>
      <c r="U104">
        <v>0.47699999999999998</v>
      </c>
      <c r="V104">
        <v>2.9000000000000001E-2</v>
      </c>
      <c r="W104">
        <v>6.4732143000000006E-2</v>
      </c>
      <c r="X104">
        <v>-3.5404594490000001</v>
      </c>
      <c r="Y104" t="s">
        <v>420</v>
      </c>
      <c r="Z104" t="s">
        <v>398</v>
      </c>
      <c r="AA104" t="s">
        <v>830</v>
      </c>
      <c r="AB104">
        <f>VLOOKUP(AA104,'bigelow water quality'!$P$2:$R$33,3, FALSE)</f>
        <v>17.503</v>
      </c>
      <c r="AC104" t="s">
        <v>862</v>
      </c>
      <c r="AD104">
        <f>VLOOKUP(AA104,'bigelow water quality'!$P$2:$R$33,2, FALSE)</f>
        <v>2.0369999999999999</v>
      </c>
      <c r="AE104" t="s">
        <v>863</v>
      </c>
      <c r="AF104" t="s">
        <v>357</v>
      </c>
      <c r="AG104">
        <v>0</v>
      </c>
      <c r="AH104" t="s">
        <v>358</v>
      </c>
      <c r="AI104" t="s">
        <v>359</v>
      </c>
      <c r="AJ104">
        <v>30</v>
      </c>
      <c r="AK104" t="s">
        <v>36</v>
      </c>
      <c r="AL104" t="s">
        <v>5</v>
      </c>
      <c r="AM104" t="s">
        <v>55</v>
      </c>
    </row>
    <row r="105" spans="1:39" x14ac:dyDescent="0.25">
      <c r="A105" t="s">
        <v>16</v>
      </c>
      <c r="B105" t="s">
        <v>29</v>
      </c>
      <c r="C105">
        <v>241</v>
      </c>
      <c r="D105" t="s">
        <v>49</v>
      </c>
      <c r="E105" t="s">
        <v>426</v>
      </c>
      <c r="F105">
        <v>163</v>
      </c>
      <c r="G105">
        <v>7</v>
      </c>
      <c r="H105" t="s">
        <v>32</v>
      </c>
      <c r="I105">
        <v>3</v>
      </c>
      <c r="J105" t="s">
        <v>5</v>
      </c>
      <c r="K105" t="s">
        <v>393</v>
      </c>
      <c r="L105" t="s">
        <v>427</v>
      </c>
      <c r="M105" t="s">
        <v>428</v>
      </c>
      <c r="N105" t="s">
        <v>9</v>
      </c>
      <c r="O105" t="s">
        <v>429</v>
      </c>
      <c r="P105" s="1">
        <v>-5.3400000000000001E-3</v>
      </c>
      <c r="Q105">
        <v>241</v>
      </c>
      <c r="R105">
        <v>134</v>
      </c>
      <c r="S105">
        <v>30</v>
      </c>
      <c r="T105">
        <v>0.54100000000000004</v>
      </c>
      <c r="U105">
        <v>0.55000000000000004</v>
      </c>
      <c r="V105">
        <v>8.9999999999999993E-3</v>
      </c>
      <c r="W105">
        <v>1.6635859999999999E-2</v>
      </c>
      <c r="X105">
        <v>-4.7105307019999998</v>
      </c>
      <c r="Y105" t="s">
        <v>420</v>
      </c>
      <c r="Z105" t="s">
        <v>430</v>
      </c>
      <c r="AA105" t="s">
        <v>830</v>
      </c>
      <c r="AB105">
        <f>VLOOKUP(AA105,'bigelow water quality'!$P$2:$R$33,3, FALSE)</f>
        <v>17.503</v>
      </c>
      <c r="AC105" t="s">
        <v>862</v>
      </c>
      <c r="AD105">
        <f>VLOOKUP(AA105,'bigelow water quality'!$P$2:$R$33,2, FALSE)</f>
        <v>2.0369999999999999</v>
      </c>
      <c r="AE105" t="s">
        <v>863</v>
      </c>
      <c r="AF105" t="s">
        <v>357</v>
      </c>
      <c r="AG105">
        <v>0</v>
      </c>
      <c r="AH105" t="s">
        <v>358</v>
      </c>
      <c r="AI105" t="s">
        <v>359</v>
      </c>
      <c r="AJ105">
        <v>30</v>
      </c>
      <c r="AK105" t="s">
        <v>36</v>
      </c>
      <c r="AL105" t="s">
        <v>36</v>
      </c>
      <c r="AM105" t="s">
        <v>46</v>
      </c>
    </row>
    <row r="106" spans="1:39" x14ac:dyDescent="0.25">
      <c r="A106" t="s">
        <v>16</v>
      </c>
      <c r="B106" t="s">
        <v>17</v>
      </c>
      <c r="C106">
        <v>237</v>
      </c>
      <c r="D106" t="s">
        <v>441</v>
      </c>
      <c r="E106" t="s">
        <v>442</v>
      </c>
      <c r="F106">
        <v>156</v>
      </c>
      <c r="G106">
        <v>10</v>
      </c>
      <c r="H106" t="s">
        <v>4</v>
      </c>
      <c r="I106">
        <v>3</v>
      </c>
      <c r="J106" t="s">
        <v>5</v>
      </c>
      <c r="K106" t="s">
        <v>443</v>
      </c>
      <c r="L106" t="s">
        <v>444</v>
      </c>
      <c r="M106" t="s">
        <v>445</v>
      </c>
      <c r="N106" t="s">
        <v>9</v>
      </c>
      <c r="O106" t="s">
        <v>446</v>
      </c>
      <c r="P106" s="1">
        <v>-4.5500000000000002E-3</v>
      </c>
      <c r="Q106">
        <v>237</v>
      </c>
      <c r="R106">
        <v>136</v>
      </c>
      <c r="S106">
        <v>30</v>
      </c>
      <c r="T106">
        <v>0.36899999999999999</v>
      </c>
      <c r="U106">
        <v>0.433</v>
      </c>
      <c r="V106">
        <v>6.4000000000000001E-2</v>
      </c>
      <c r="W106">
        <v>0.17344173399999999</v>
      </c>
      <c r="X106">
        <v>-2.7488721960000002</v>
      </c>
      <c r="Y106" t="s">
        <v>447</v>
      </c>
      <c r="Z106" t="s">
        <v>398</v>
      </c>
      <c r="AA106" t="s">
        <v>825</v>
      </c>
      <c r="AB106">
        <f>VLOOKUP(AA106,'bigelow water quality'!$P$2:$R$33,3, FALSE)</f>
        <v>16.526</v>
      </c>
      <c r="AC106" t="s">
        <v>862</v>
      </c>
      <c r="AD106">
        <f>VLOOKUP(AA106,'bigelow water quality'!$P$2:$R$33,2, FALSE)</f>
        <v>2.286</v>
      </c>
      <c r="AE106" t="s">
        <v>863</v>
      </c>
      <c r="AF106" t="s">
        <v>357</v>
      </c>
      <c r="AG106">
        <v>0</v>
      </c>
      <c r="AH106" t="s">
        <v>358</v>
      </c>
      <c r="AI106" t="s">
        <v>359</v>
      </c>
      <c r="AJ106">
        <v>30</v>
      </c>
      <c r="AK106" t="s">
        <v>36</v>
      </c>
      <c r="AL106" t="s">
        <v>5</v>
      </c>
      <c r="AM106" t="s">
        <v>55</v>
      </c>
    </row>
    <row r="107" spans="1:39" x14ac:dyDescent="0.25">
      <c r="A107" t="s">
        <v>16</v>
      </c>
      <c r="B107" t="s">
        <v>29</v>
      </c>
      <c r="C107">
        <v>241</v>
      </c>
      <c r="D107" t="s">
        <v>464</v>
      </c>
      <c r="E107" t="s">
        <v>465</v>
      </c>
      <c r="F107">
        <v>164</v>
      </c>
      <c r="G107">
        <v>10</v>
      </c>
      <c r="H107" t="s">
        <v>32</v>
      </c>
      <c r="I107">
        <v>3</v>
      </c>
      <c r="J107" t="s">
        <v>5</v>
      </c>
      <c r="K107" t="s">
        <v>443</v>
      </c>
      <c r="L107" t="s">
        <v>466</v>
      </c>
      <c r="M107" t="s">
        <v>467</v>
      </c>
      <c r="N107" t="s">
        <v>9</v>
      </c>
      <c r="O107" t="s">
        <v>468</v>
      </c>
      <c r="P107" s="1">
        <v>-8.9200000000000008E-3</v>
      </c>
      <c r="Q107">
        <v>241</v>
      </c>
      <c r="R107">
        <v>136</v>
      </c>
      <c r="S107">
        <v>30</v>
      </c>
      <c r="T107">
        <v>0.56899999999999995</v>
      </c>
      <c r="U107">
        <v>0.54600000000000004</v>
      </c>
      <c r="V107">
        <v>-2.3E-2</v>
      </c>
      <c r="W107">
        <v>-4.0421792999999998E-2</v>
      </c>
      <c r="X107">
        <v>-3.7722610630000002</v>
      </c>
      <c r="Y107" t="s">
        <v>469</v>
      </c>
      <c r="Z107" t="s">
        <v>430</v>
      </c>
      <c r="AA107" t="s">
        <v>825</v>
      </c>
      <c r="AB107">
        <f>VLOOKUP(AA107,'bigelow water quality'!$P$2:$R$33,3, FALSE)</f>
        <v>16.526</v>
      </c>
      <c r="AC107" t="s">
        <v>862</v>
      </c>
      <c r="AD107">
        <f>VLOOKUP(AA107,'bigelow water quality'!$P$2:$R$33,2, FALSE)</f>
        <v>2.286</v>
      </c>
      <c r="AE107" t="s">
        <v>863</v>
      </c>
      <c r="AF107" t="s">
        <v>357</v>
      </c>
      <c r="AG107">
        <v>0</v>
      </c>
      <c r="AH107" t="s">
        <v>358</v>
      </c>
      <c r="AI107" t="s">
        <v>359</v>
      </c>
      <c r="AJ107">
        <v>30</v>
      </c>
      <c r="AK107" t="s">
        <v>36</v>
      </c>
      <c r="AL107" t="s">
        <v>36</v>
      </c>
      <c r="AM107" t="s">
        <v>46</v>
      </c>
    </row>
    <row r="108" spans="1:39" x14ac:dyDescent="0.25">
      <c r="A108" t="s">
        <v>16</v>
      </c>
      <c r="B108" t="s">
        <v>29</v>
      </c>
      <c r="C108">
        <v>240</v>
      </c>
      <c r="D108" t="s">
        <v>38</v>
      </c>
      <c r="E108" t="s">
        <v>475</v>
      </c>
      <c r="F108">
        <v>162</v>
      </c>
      <c r="G108">
        <v>6</v>
      </c>
      <c r="H108" t="s">
        <v>32</v>
      </c>
      <c r="I108">
        <v>3</v>
      </c>
      <c r="J108" t="s">
        <v>5</v>
      </c>
      <c r="K108" t="s">
        <v>443</v>
      </c>
      <c r="L108" t="s">
        <v>476</v>
      </c>
      <c r="M108" t="s">
        <v>477</v>
      </c>
      <c r="N108" t="s">
        <v>9</v>
      </c>
      <c r="O108" t="s">
        <v>478</v>
      </c>
      <c r="P108" s="1">
        <v>-5.5799999999999999E-3</v>
      </c>
      <c r="Q108">
        <v>240</v>
      </c>
      <c r="R108">
        <v>136</v>
      </c>
      <c r="S108">
        <v>30</v>
      </c>
      <c r="T108">
        <v>0.502</v>
      </c>
      <c r="U108">
        <v>0.45500000000000002</v>
      </c>
      <c r="V108">
        <v>-4.7E-2</v>
      </c>
      <c r="W108">
        <v>-9.3625498000000001E-2</v>
      </c>
      <c r="X108">
        <v>-3.057607677</v>
      </c>
      <c r="Y108" t="s">
        <v>469</v>
      </c>
      <c r="Z108" t="s">
        <v>430</v>
      </c>
      <c r="AA108" t="s">
        <v>825</v>
      </c>
      <c r="AB108">
        <f>VLOOKUP(AA108,'bigelow water quality'!$P$2:$R$33,3, FALSE)</f>
        <v>16.526</v>
      </c>
      <c r="AC108" t="s">
        <v>862</v>
      </c>
      <c r="AD108">
        <f>VLOOKUP(AA108,'bigelow water quality'!$P$2:$R$33,2, FALSE)</f>
        <v>2.286</v>
      </c>
      <c r="AE108" t="s">
        <v>863</v>
      </c>
      <c r="AF108" t="s">
        <v>357</v>
      </c>
      <c r="AG108">
        <v>0</v>
      </c>
      <c r="AH108" t="s">
        <v>358</v>
      </c>
      <c r="AI108" t="s">
        <v>359</v>
      </c>
      <c r="AJ108">
        <v>30</v>
      </c>
      <c r="AK108" t="s">
        <v>36</v>
      </c>
      <c r="AL108" t="s">
        <v>36</v>
      </c>
      <c r="AM108" t="s">
        <v>46</v>
      </c>
    </row>
    <row r="109" spans="1:39" x14ac:dyDescent="0.25">
      <c r="A109" t="s">
        <v>16</v>
      </c>
      <c r="B109" t="s">
        <v>17</v>
      </c>
      <c r="C109">
        <v>237</v>
      </c>
      <c r="D109" t="s">
        <v>391</v>
      </c>
      <c r="E109" t="s">
        <v>392</v>
      </c>
      <c r="F109">
        <v>157</v>
      </c>
      <c r="G109">
        <v>12</v>
      </c>
      <c r="H109" t="s">
        <v>4</v>
      </c>
      <c r="I109">
        <v>3</v>
      </c>
      <c r="J109" t="s">
        <v>5</v>
      </c>
      <c r="K109" t="s">
        <v>393</v>
      </c>
      <c r="L109" t="s">
        <v>394</v>
      </c>
      <c r="M109" t="s">
        <v>395</v>
      </c>
      <c r="N109" t="s">
        <v>9</v>
      </c>
      <c r="O109" t="s">
        <v>396</v>
      </c>
      <c r="P109" s="1">
        <v>-7.7999999999999996E-3</v>
      </c>
      <c r="Q109">
        <v>237</v>
      </c>
      <c r="R109">
        <v>134</v>
      </c>
      <c r="S109">
        <v>30</v>
      </c>
      <c r="T109">
        <v>0.3</v>
      </c>
      <c r="U109">
        <v>0.437</v>
      </c>
      <c r="V109">
        <v>0.13700000000000001</v>
      </c>
      <c r="W109">
        <v>0.45666666700000003</v>
      </c>
      <c r="X109">
        <v>-1.987774353</v>
      </c>
      <c r="Y109" t="s">
        <v>397</v>
      </c>
      <c r="Z109" t="s">
        <v>398</v>
      </c>
      <c r="AA109" t="s">
        <v>830</v>
      </c>
      <c r="AB109">
        <f>VLOOKUP(AA109,'bigelow water quality'!$P$2:$R$33,3, FALSE)</f>
        <v>17.503</v>
      </c>
      <c r="AC109" t="s">
        <v>862</v>
      </c>
      <c r="AD109">
        <f>VLOOKUP(AA109,'bigelow water quality'!$P$2:$R$33,2, FALSE)</f>
        <v>2.0369999999999999</v>
      </c>
      <c r="AE109" t="s">
        <v>863</v>
      </c>
      <c r="AF109" t="s">
        <v>357</v>
      </c>
      <c r="AG109">
        <v>0</v>
      </c>
      <c r="AH109" t="s">
        <v>358</v>
      </c>
      <c r="AI109" t="s">
        <v>359</v>
      </c>
      <c r="AJ109">
        <v>30</v>
      </c>
      <c r="AK109" t="s">
        <v>36</v>
      </c>
      <c r="AL109" t="s">
        <v>5</v>
      </c>
      <c r="AM109" t="s">
        <v>55</v>
      </c>
    </row>
    <row r="110" spans="1:39" x14ac:dyDescent="0.25">
      <c r="A110" t="s">
        <v>413</v>
      </c>
      <c r="B110" t="s">
        <v>414</v>
      </c>
      <c r="C110">
        <v>235</v>
      </c>
      <c r="D110" t="s">
        <v>89</v>
      </c>
      <c r="E110" t="s">
        <v>415</v>
      </c>
      <c r="F110">
        <v>153</v>
      </c>
      <c r="G110">
        <v>7</v>
      </c>
      <c r="H110" t="s">
        <v>4</v>
      </c>
      <c r="I110">
        <v>3</v>
      </c>
      <c r="J110" t="s">
        <v>5</v>
      </c>
      <c r="K110" t="s">
        <v>416</v>
      </c>
      <c r="L110" t="s">
        <v>417</v>
      </c>
      <c r="M110" t="s">
        <v>418</v>
      </c>
      <c r="N110" t="s">
        <v>9</v>
      </c>
      <c r="O110" t="s">
        <v>419</v>
      </c>
      <c r="P110" s="1">
        <v>-2.65E-3</v>
      </c>
      <c r="Q110">
        <v>235</v>
      </c>
      <c r="R110">
        <v>135</v>
      </c>
      <c r="S110">
        <v>30</v>
      </c>
      <c r="T110">
        <v>0.44800000000000001</v>
      </c>
      <c r="U110">
        <v>0.47699999999999998</v>
      </c>
      <c r="V110">
        <v>2.9000000000000001E-2</v>
      </c>
      <c r="W110">
        <v>6.4732143000000006E-2</v>
      </c>
      <c r="X110">
        <v>-3.5404594490000001</v>
      </c>
      <c r="Y110" t="s">
        <v>420</v>
      </c>
      <c r="Z110" t="s">
        <v>398</v>
      </c>
      <c r="AA110" t="s">
        <v>830</v>
      </c>
      <c r="AB110">
        <f>VLOOKUP(AA110,'bigelow water quality'!$P$2:$R$33,3, FALSE)</f>
        <v>17.503</v>
      </c>
      <c r="AC110" t="s">
        <v>862</v>
      </c>
      <c r="AD110">
        <f>VLOOKUP(AA110,'bigelow water quality'!$P$2:$R$33,2, FALSE)</f>
        <v>2.0369999999999999</v>
      </c>
      <c r="AE110" t="s">
        <v>863</v>
      </c>
      <c r="AF110" t="s">
        <v>357</v>
      </c>
      <c r="AG110">
        <v>0</v>
      </c>
      <c r="AH110" t="s">
        <v>358</v>
      </c>
      <c r="AI110" t="s">
        <v>359</v>
      </c>
      <c r="AJ110">
        <v>30</v>
      </c>
      <c r="AK110" t="s">
        <v>36</v>
      </c>
      <c r="AL110" t="s">
        <v>5</v>
      </c>
      <c r="AM110" t="s">
        <v>55</v>
      </c>
    </row>
    <row r="111" spans="1:39" x14ac:dyDescent="0.25">
      <c r="A111" t="s">
        <v>16</v>
      </c>
      <c r="B111" t="s">
        <v>29</v>
      </c>
      <c r="C111">
        <v>241</v>
      </c>
      <c r="D111" t="s">
        <v>49</v>
      </c>
      <c r="E111" t="s">
        <v>426</v>
      </c>
      <c r="F111">
        <v>163</v>
      </c>
      <c r="G111">
        <v>7</v>
      </c>
      <c r="H111" t="s">
        <v>32</v>
      </c>
      <c r="I111">
        <v>3</v>
      </c>
      <c r="J111" t="s">
        <v>5</v>
      </c>
      <c r="K111" t="s">
        <v>393</v>
      </c>
      <c r="L111" t="s">
        <v>427</v>
      </c>
      <c r="M111" t="s">
        <v>428</v>
      </c>
      <c r="N111" t="s">
        <v>9</v>
      </c>
      <c r="O111" t="s">
        <v>429</v>
      </c>
      <c r="P111" s="1">
        <v>-5.3400000000000001E-3</v>
      </c>
      <c r="Q111">
        <v>241</v>
      </c>
      <c r="R111">
        <v>134</v>
      </c>
      <c r="S111">
        <v>30</v>
      </c>
      <c r="T111">
        <v>0.54100000000000004</v>
      </c>
      <c r="U111">
        <v>0.55000000000000004</v>
      </c>
      <c r="V111">
        <v>8.9999999999999993E-3</v>
      </c>
      <c r="W111">
        <v>1.6635859999999999E-2</v>
      </c>
      <c r="X111">
        <v>-4.7105307019999998</v>
      </c>
      <c r="Y111" t="s">
        <v>420</v>
      </c>
      <c r="Z111" t="s">
        <v>430</v>
      </c>
      <c r="AA111" t="s">
        <v>830</v>
      </c>
      <c r="AB111">
        <f>VLOOKUP(AA111,'bigelow water quality'!$P$2:$R$33,3, FALSE)</f>
        <v>17.503</v>
      </c>
      <c r="AC111" t="s">
        <v>862</v>
      </c>
      <c r="AD111">
        <f>VLOOKUP(AA111,'bigelow water quality'!$P$2:$R$33,2, FALSE)</f>
        <v>2.0369999999999999</v>
      </c>
      <c r="AE111" t="s">
        <v>863</v>
      </c>
      <c r="AF111" t="s">
        <v>357</v>
      </c>
      <c r="AG111">
        <v>0</v>
      </c>
      <c r="AH111" t="s">
        <v>358</v>
      </c>
      <c r="AI111" t="s">
        <v>359</v>
      </c>
      <c r="AJ111">
        <v>30</v>
      </c>
      <c r="AK111" t="s">
        <v>36</v>
      </c>
      <c r="AL111" t="s">
        <v>36</v>
      </c>
      <c r="AM111" t="s">
        <v>46</v>
      </c>
    </row>
    <row r="112" spans="1:39" x14ac:dyDescent="0.25">
      <c r="A112" t="s">
        <v>16</v>
      </c>
      <c r="B112" t="s">
        <v>17</v>
      </c>
      <c r="C112">
        <v>237</v>
      </c>
      <c r="D112" t="s">
        <v>441</v>
      </c>
      <c r="E112" t="s">
        <v>442</v>
      </c>
      <c r="F112">
        <v>156</v>
      </c>
      <c r="G112">
        <v>10</v>
      </c>
      <c r="H112" t="s">
        <v>4</v>
      </c>
      <c r="I112">
        <v>3</v>
      </c>
      <c r="J112" t="s">
        <v>5</v>
      </c>
      <c r="K112" t="s">
        <v>443</v>
      </c>
      <c r="L112" t="s">
        <v>444</v>
      </c>
      <c r="M112" t="s">
        <v>445</v>
      </c>
      <c r="N112" t="s">
        <v>9</v>
      </c>
      <c r="O112" t="s">
        <v>446</v>
      </c>
      <c r="P112" s="1">
        <v>-4.5500000000000002E-3</v>
      </c>
      <c r="Q112">
        <v>237</v>
      </c>
      <c r="R112">
        <v>136</v>
      </c>
      <c r="S112">
        <v>30</v>
      </c>
      <c r="T112">
        <v>0.36899999999999999</v>
      </c>
      <c r="U112">
        <v>0.433</v>
      </c>
      <c r="V112">
        <v>6.4000000000000001E-2</v>
      </c>
      <c r="W112">
        <v>0.17344173399999999</v>
      </c>
      <c r="X112">
        <v>-2.7488721960000002</v>
      </c>
      <c r="Y112" t="s">
        <v>447</v>
      </c>
      <c r="Z112" t="s">
        <v>398</v>
      </c>
      <c r="AA112" t="s">
        <v>825</v>
      </c>
      <c r="AB112">
        <f>VLOOKUP(AA112,'bigelow water quality'!$P$2:$R$33,3, FALSE)</f>
        <v>16.526</v>
      </c>
      <c r="AC112" t="s">
        <v>862</v>
      </c>
      <c r="AD112">
        <f>VLOOKUP(AA112,'bigelow water quality'!$P$2:$R$33,2, FALSE)</f>
        <v>2.286</v>
      </c>
      <c r="AE112" t="s">
        <v>863</v>
      </c>
      <c r="AF112" t="s">
        <v>357</v>
      </c>
      <c r="AG112">
        <v>0</v>
      </c>
      <c r="AH112" t="s">
        <v>358</v>
      </c>
      <c r="AI112" t="s">
        <v>359</v>
      </c>
      <c r="AJ112">
        <v>30</v>
      </c>
      <c r="AK112" t="s">
        <v>36</v>
      </c>
      <c r="AL112" t="s">
        <v>5</v>
      </c>
      <c r="AM112" t="s">
        <v>55</v>
      </c>
    </row>
    <row r="113" spans="1:39" x14ac:dyDescent="0.25">
      <c r="A113" t="s">
        <v>16</v>
      </c>
      <c r="B113" t="s">
        <v>29</v>
      </c>
      <c r="C113">
        <v>241</v>
      </c>
      <c r="D113" t="s">
        <v>464</v>
      </c>
      <c r="E113" t="s">
        <v>465</v>
      </c>
      <c r="F113">
        <v>164</v>
      </c>
      <c r="G113">
        <v>10</v>
      </c>
      <c r="H113" t="s">
        <v>32</v>
      </c>
      <c r="I113">
        <v>3</v>
      </c>
      <c r="J113" t="s">
        <v>5</v>
      </c>
      <c r="K113" t="s">
        <v>443</v>
      </c>
      <c r="L113" t="s">
        <v>466</v>
      </c>
      <c r="M113" t="s">
        <v>467</v>
      </c>
      <c r="N113" t="s">
        <v>9</v>
      </c>
      <c r="O113" t="s">
        <v>468</v>
      </c>
      <c r="P113" s="1">
        <v>-8.9200000000000008E-3</v>
      </c>
      <c r="Q113">
        <v>241</v>
      </c>
      <c r="R113">
        <v>136</v>
      </c>
      <c r="S113">
        <v>30</v>
      </c>
      <c r="T113">
        <v>0.56899999999999995</v>
      </c>
      <c r="U113">
        <v>0.54600000000000004</v>
      </c>
      <c r="V113">
        <v>-2.3E-2</v>
      </c>
      <c r="W113">
        <v>-4.0421792999999998E-2</v>
      </c>
      <c r="X113">
        <v>-3.7722610630000002</v>
      </c>
      <c r="Y113" t="s">
        <v>469</v>
      </c>
      <c r="Z113" t="s">
        <v>430</v>
      </c>
      <c r="AA113" t="s">
        <v>825</v>
      </c>
      <c r="AB113">
        <f>VLOOKUP(AA113,'bigelow water quality'!$P$2:$R$33,3, FALSE)</f>
        <v>16.526</v>
      </c>
      <c r="AC113" t="s">
        <v>862</v>
      </c>
      <c r="AD113">
        <f>VLOOKUP(AA113,'bigelow water quality'!$P$2:$R$33,2, FALSE)</f>
        <v>2.286</v>
      </c>
      <c r="AE113" t="s">
        <v>863</v>
      </c>
      <c r="AF113" t="s">
        <v>357</v>
      </c>
      <c r="AG113">
        <v>0</v>
      </c>
      <c r="AH113" t="s">
        <v>358</v>
      </c>
      <c r="AI113" t="s">
        <v>359</v>
      </c>
      <c r="AJ113">
        <v>30</v>
      </c>
      <c r="AK113" t="s">
        <v>36</v>
      </c>
      <c r="AL113" t="s">
        <v>36</v>
      </c>
      <c r="AM113" t="s">
        <v>46</v>
      </c>
    </row>
    <row r="114" spans="1:39" x14ac:dyDescent="0.25">
      <c r="A114" t="s">
        <v>16</v>
      </c>
      <c r="B114" t="s">
        <v>29</v>
      </c>
      <c r="C114">
        <v>240</v>
      </c>
      <c r="D114" t="s">
        <v>38</v>
      </c>
      <c r="E114" t="s">
        <v>475</v>
      </c>
      <c r="F114">
        <v>162</v>
      </c>
      <c r="G114">
        <v>6</v>
      </c>
      <c r="H114" t="s">
        <v>32</v>
      </c>
      <c r="I114">
        <v>3</v>
      </c>
      <c r="J114" t="s">
        <v>5</v>
      </c>
      <c r="K114" t="s">
        <v>443</v>
      </c>
      <c r="L114" t="s">
        <v>476</v>
      </c>
      <c r="M114" t="s">
        <v>477</v>
      </c>
      <c r="N114" t="s">
        <v>9</v>
      </c>
      <c r="O114" t="s">
        <v>478</v>
      </c>
      <c r="P114" s="1">
        <v>-5.5799999999999999E-3</v>
      </c>
      <c r="Q114">
        <v>240</v>
      </c>
      <c r="R114">
        <v>136</v>
      </c>
      <c r="S114">
        <v>30</v>
      </c>
      <c r="T114">
        <v>0.502</v>
      </c>
      <c r="U114">
        <v>0.45500000000000002</v>
      </c>
      <c r="V114">
        <v>-4.7E-2</v>
      </c>
      <c r="W114">
        <v>-9.3625498000000001E-2</v>
      </c>
      <c r="X114">
        <v>-3.057607677</v>
      </c>
      <c r="Y114" t="s">
        <v>469</v>
      </c>
      <c r="Z114" t="s">
        <v>430</v>
      </c>
      <c r="AA114" t="s">
        <v>825</v>
      </c>
      <c r="AB114">
        <f>VLOOKUP(AA114,'bigelow water quality'!$P$2:$R$33,3, FALSE)</f>
        <v>16.526</v>
      </c>
      <c r="AC114" t="s">
        <v>862</v>
      </c>
      <c r="AD114">
        <f>VLOOKUP(AA114,'bigelow water quality'!$P$2:$R$33,2, FALSE)</f>
        <v>2.286</v>
      </c>
      <c r="AE114" t="s">
        <v>863</v>
      </c>
      <c r="AF114" t="s">
        <v>357</v>
      </c>
      <c r="AG114">
        <v>0</v>
      </c>
      <c r="AH114" t="s">
        <v>358</v>
      </c>
      <c r="AI114" t="s">
        <v>359</v>
      </c>
      <c r="AJ114">
        <v>30</v>
      </c>
      <c r="AK114" t="s">
        <v>36</v>
      </c>
      <c r="AL114" t="s">
        <v>36</v>
      </c>
      <c r="AM114" t="s">
        <v>46</v>
      </c>
    </row>
    <row r="115" spans="1:39" x14ac:dyDescent="0.25">
      <c r="A115" t="s">
        <v>122</v>
      </c>
      <c r="B115" t="s">
        <v>123</v>
      </c>
      <c r="C115">
        <v>223</v>
      </c>
      <c r="D115" t="s">
        <v>30</v>
      </c>
      <c r="E115" t="s">
        <v>536</v>
      </c>
      <c r="F115">
        <v>145</v>
      </c>
      <c r="G115">
        <v>12</v>
      </c>
      <c r="H115" t="s">
        <v>4</v>
      </c>
      <c r="I115">
        <v>3</v>
      </c>
      <c r="J115" t="s">
        <v>5</v>
      </c>
      <c r="K115" t="s">
        <v>537</v>
      </c>
      <c r="L115" t="s">
        <v>538</v>
      </c>
      <c r="M115" t="s">
        <v>539</v>
      </c>
      <c r="N115" t="s">
        <v>9</v>
      </c>
      <c r="O115" t="s">
        <v>540</v>
      </c>
      <c r="P115" s="1">
        <v>-2.7499999999999998E-3</v>
      </c>
      <c r="Q115">
        <v>223</v>
      </c>
      <c r="R115">
        <v>137</v>
      </c>
      <c r="S115">
        <v>20</v>
      </c>
      <c r="T115">
        <v>0.39100000000000001</v>
      </c>
      <c r="U115">
        <v>0.44700000000000001</v>
      </c>
      <c r="V115">
        <v>5.6000000000000001E-2</v>
      </c>
      <c r="W115">
        <v>0.143222506</v>
      </c>
      <c r="X115">
        <v>-2.8824035879999998</v>
      </c>
      <c r="Y115" t="s">
        <v>541</v>
      </c>
      <c r="Z115" t="s">
        <v>541</v>
      </c>
      <c r="AA115" t="s">
        <v>542</v>
      </c>
      <c r="AB115">
        <f>VLOOKUP(AA115,'bigelow water quality'!$P$2:$R$33,3, FALSE)</f>
        <v>2.4700000000000002</v>
      </c>
      <c r="AC115" t="s">
        <v>863</v>
      </c>
      <c r="AD115">
        <f>VLOOKUP(AA115,'bigelow water quality'!$P$2:$R$33,2, FALSE)</f>
        <v>3.6120000000000001</v>
      </c>
      <c r="AE115" t="s">
        <v>864</v>
      </c>
      <c r="AF115" t="s">
        <v>207</v>
      </c>
      <c r="AG115">
        <v>1.5</v>
      </c>
      <c r="AH115" t="s">
        <v>543</v>
      </c>
      <c r="AI115" t="s">
        <v>14</v>
      </c>
      <c r="AJ115">
        <v>20</v>
      </c>
      <c r="AK115" t="s">
        <v>2</v>
      </c>
      <c r="AL115" t="s">
        <v>5</v>
      </c>
      <c r="AM115" t="s">
        <v>15</v>
      </c>
    </row>
    <row r="116" spans="1:39" x14ac:dyDescent="0.25">
      <c r="A116" t="s">
        <v>16</v>
      </c>
      <c r="B116" t="s">
        <v>17</v>
      </c>
      <c r="C116">
        <v>237</v>
      </c>
      <c r="D116" t="s">
        <v>544</v>
      </c>
      <c r="E116" t="s">
        <v>545</v>
      </c>
      <c r="F116">
        <v>157</v>
      </c>
      <c r="G116">
        <v>1</v>
      </c>
      <c r="H116" t="s">
        <v>4</v>
      </c>
      <c r="I116">
        <v>3</v>
      </c>
      <c r="J116" t="s">
        <v>5</v>
      </c>
      <c r="K116" t="s">
        <v>537</v>
      </c>
      <c r="L116" t="s">
        <v>546</v>
      </c>
      <c r="M116" t="s">
        <v>547</v>
      </c>
      <c r="N116" t="s">
        <v>9</v>
      </c>
      <c r="O116" t="s">
        <v>548</v>
      </c>
      <c r="P116" s="1" t="s">
        <v>771</v>
      </c>
      <c r="Q116">
        <v>237</v>
      </c>
      <c r="R116">
        <v>137</v>
      </c>
      <c r="S116">
        <v>20</v>
      </c>
      <c r="T116">
        <v>0.53</v>
      </c>
      <c r="U116">
        <v>0.46700000000000003</v>
      </c>
      <c r="V116">
        <v>-6.3E-2</v>
      </c>
      <c r="W116">
        <v>-0.118867925</v>
      </c>
      <c r="X116">
        <v>-2.7646205529999999</v>
      </c>
      <c r="Y116" t="s">
        <v>541</v>
      </c>
      <c r="Z116" t="s">
        <v>541</v>
      </c>
      <c r="AA116" t="s">
        <v>542</v>
      </c>
      <c r="AB116">
        <f>VLOOKUP(AA116,'bigelow water quality'!$P$2:$R$33,3, FALSE)</f>
        <v>2.4700000000000002</v>
      </c>
      <c r="AC116" t="s">
        <v>863</v>
      </c>
      <c r="AD116">
        <f>VLOOKUP(AA116,'bigelow water quality'!$P$2:$R$33,2, FALSE)</f>
        <v>3.6120000000000001</v>
      </c>
      <c r="AE116" t="s">
        <v>864</v>
      </c>
      <c r="AF116" t="s">
        <v>207</v>
      </c>
      <c r="AG116">
        <v>1.5</v>
      </c>
      <c r="AH116" t="s">
        <v>543</v>
      </c>
      <c r="AI116" t="s">
        <v>14</v>
      </c>
      <c r="AJ116">
        <v>20</v>
      </c>
      <c r="AK116" t="s">
        <v>2</v>
      </c>
      <c r="AL116" t="s">
        <v>5</v>
      </c>
      <c r="AM116" t="s">
        <v>15</v>
      </c>
    </row>
    <row r="117" spans="1:39" x14ac:dyDescent="0.25">
      <c r="A117" t="s">
        <v>16</v>
      </c>
      <c r="B117" t="s">
        <v>17</v>
      </c>
      <c r="C117">
        <v>237</v>
      </c>
      <c r="D117" t="s">
        <v>89</v>
      </c>
      <c r="E117" t="s">
        <v>549</v>
      </c>
      <c r="F117">
        <v>154</v>
      </c>
      <c r="G117">
        <v>9</v>
      </c>
      <c r="H117" t="s">
        <v>4</v>
      </c>
      <c r="I117">
        <v>3</v>
      </c>
      <c r="J117" t="s">
        <v>5</v>
      </c>
      <c r="K117" t="s">
        <v>537</v>
      </c>
      <c r="L117" t="s">
        <v>550</v>
      </c>
      <c r="M117" t="s">
        <v>551</v>
      </c>
      <c r="N117" t="s">
        <v>9</v>
      </c>
      <c r="O117" t="s">
        <v>552</v>
      </c>
      <c r="P117" s="1">
        <v>-1.3799999999999999E-3</v>
      </c>
      <c r="Q117">
        <v>237</v>
      </c>
      <c r="R117">
        <v>137</v>
      </c>
      <c r="S117">
        <v>20</v>
      </c>
      <c r="T117">
        <v>0.42799999999999999</v>
      </c>
      <c r="U117">
        <v>0.36199999999999999</v>
      </c>
      <c r="V117">
        <v>-6.6000000000000003E-2</v>
      </c>
      <c r="W117">
        <v>-0.15420560699999999</v>
      </c>
      <c r="X117">
        <v>-2.7181005370000002</v>
      </c>
      <c r="Y117" t="s">
        <v>541</v>
      </c>
      <c r="Z117" t="s">
        <v>541</v>
      </c>
      <c r="AA117" t="s">
        <v>542</v>
      </c>
      <c r="AB117">
        <f>VLOOKUP(AA117,'bigelow water quality'!$P$2:$R$33,3, FALSE)</f>
        <v>2.4700000000000002</v>
      </c>
      <c r="AC117" t="s">
        <v>863</v>
      </c>
      <c r="AD117">
        <f>VLOOKUP(AA117,'bigelow water quality'!$P$2:$R$33,2, FALSE)</f>
        <v>3.6120000000000001</v>
      </c>
      <c r="AE117" t="s">
        <v>864</v>
      </c>
      <c r="AF117" t="s">
        <v>207</v>
      </c>
      <c r="AG117">
        <v>1.5</v>
      </c>
      <c r="AH117" t="s">
        <v>543</v>
      </c>
      <c r="AI117" t="s">
        <v>14</v>
      </c>
      <c r="AJ117">
        <v>20</v>
      </c>
      <c r="AK117" t="s">
        <v>2</v>
      </c>
      <c r="AL117" t="s">
        <v>5</v>
      </c>
      <c r="AM117" t="s">
        <v>15</v>
      </c>
    </row>
    <row r="118" spans="1:39" x14ac:dyDescent="0.25">
      <c r="A118" t="s">
        <v>16</v>
      </c>
      <c r="B118" t="s">
        <v>29</v>
      </c>
      <c r="C118">
        <v>239</v>
      </c>
      <c r="D118" t="s">
        <v>61</v>
      </c>
      <c r="E118" t="s">
        <v>553</v>
      </c>
      <c r="F118">
        <v>160</v>
      </c>
      <c r="G118">
        <v>7</v>
      </c>
      <c r="H118" t="s">
        <v>32</v>
      </c>
      <c r="I118">
        <v>3</v>
      </c>
      <c r="J118" t="s">
        <v>5</v>
      </c>
      <c r="K118" t="s">
        <v>537</v>
      </c>
      <c r="L118" t="s">
        <v>554</v>
      </c>
      <c r="M118" t="s">
        <v>555</v>
      </c>
      <c r="N118" t="s">
        <v>9</v>
      </c>
      <c r="O118" t="s">
        <v>556</v>
      </c>
      <c r="P118" s="1">
        <v>-7.7200000000000003E-3</v>
      </c>
      <c r="Q118">
        <v>239</v>
      </c>
      <c r="R118">
        <v>137</v>
      </c>
      <c r="S118">
        <v>20</v>
      </c>
      <c r="T118">
        <v>0.58099999999999996</v>
      </c>
      <c r="U118">
        <v>0.20100000000000001</v>
      </c>
      <c r="V118">
        <v>-0.38</v>
      </c>
      <c r="W118">
        <v>-0.65404474999999995</v>
      </c>
      <c r="X118">
        <v>-0.96758402600000004</v>
      </c>
      <c r="Y118" t="s">
        <v>557</v>
      </c>
      <c r="Z118" t="s">
        <v>557</v>
      </c>
      <c r="AA118" t="s">
        <v>542</v>
      </c>
      <c r="AB118">
        <f>VLOOKUP(AA118,'bigelow water quality'!$P$2:$R$33,3, FALSE)</f>
        <v>2.4700000000000002</v>
      </c>
      <c r="AC118" t="s">
        <v>863</v>
      </c>
      <c r="AD118">
        <f>VLOOKUP(AA118,'bigelow water quality'!$P$2:$R$33,2, FALSE)</f>
        <v>3.6120000000000001</v>
      </c>
      <c r="AE118" t="s">
        <v>864</v>
      </c>
      <c r="AF118" t="s">
        <v>207</v>
      </c>
      <c r="AG118">
        <v>1.5</v>
      </c>
      <c r="AH118" t="s">
        <v>543</v>
      </c>
      <c r="AI118" t="s">
        <v>14</v>
      </c>
      <c r="AJ118">
        <v>20</v>
      </c>
      <c r="AK118" t="s">
        <v>2</v>
      </c>
      <c r="AL118" t="s">
        <v>36</v>
      </c>
      <c r="AM118" t="s">
        <v>37</v>
      </c>
    </row>
    <row r="119" spans="1:39" x14ac:dyDescent="0.25">
      <c r="A119" t="s">
        <v>16</v>
      </c>
      <c r="B119" t="s">
        <v>29</v>
      </c>
      <c r="C119">
        <v>240</v>
      </c>
      <c r="D119" t="s">
        <v>94</v>
      </c>
      <c r="E119" t="s">
        <v>558</v>
      </c>
      <c r="F119">
        <v>162</v>
      </c>
      <c r="G119">
        <v>11</v>
      </c>
      <c r="H119" t="s">
        <v>32</v>
      </c>
      <c r="I119">
        <v>3</v>
      </c>
      <c r="J119" t="s">
        <v>5</v>
      </c>
      <c r="K119" t="s">
        <v>537</v>
      </c>
      <c r="L119" t="s">
        <v>559</v>
      </c>
      <c r="M119" t="s">
        <v>560</v>
      </c>
      <c r="N119" t="s">
        <v>9</v>
      </c>
      <c r="O119" t="s">
        <v>561</v>
      </c>
      <c r="P119" s="1">
        <v>-4.1900000000000001E-3</v>
      </c>
      <c r="Q119">
        <v>240</v>
      </c>
      <c r="R119">
        <v>137</v>
      </c>
      <c r="S119">
        <v>20</v>
      </c>
      <c r="T119">
        <v>0.497</v>
      </c>
      <c r="U119">
        <v>4.5999999999999999E-2</v>
      </c>
      <c r="V119">
        <v>-0.45100000000000001</v>
      </c>
      <c r="W119">
        <v>-0.90744466800000001</v>
      </c>
      <c r="X119">
        <v>-0.79628793899999994</v>
      </c>
      <c r="Y119" t="s">
        <v>557</v>
      </c>
      <c r="Z119" t="s">
        <v>557</v>
      </c>
      <c r="AA119" t="s">
        <v>542</v>
      </c>
      <c r="AB119">
        <f>VLOOKUP(AA119,'bigelow water quality'!$P$2:$R$33,3, FALSE)</f>
        <v>2.4700000000000002</v>
      </c>
      <c r="AC119" t="s">
        <v>863</v>
      </c>
      <c r="AD119">
        <f>VLOOKUP(AA119,'bigelow water quality'!$P$2:$R$33,2, FALSE)</f>
        <v>3.6120000000000001</v>
      </c>
      <c r="AE119" t="s">
        <v>864</v>
      </c>
      <c r="AF119" t="s">
        <v>207</v>
      </c>
      <c r="AG119">
        <v>1.5</v>
      </c>
      <c r="AH119" t="s">
        <v>543</v>
      </c>
      <c r="AI119" t="s">
        <v>14</v>
      </c>
      <c r="AJ119">
        <v>20</v>
      </c>
      <c r="AK119" t="s">
        <v>2</v>
      </c>
      <c r="AL119" t="s">
        <v>36</v>
      </c>
      <c r="AM119" t="s">
        <v>37</v>
      </c>
    </row>
    <row r="120" spans="1:39" x14ac:dyDescent="0.25">
      <c r="A120" t="s">
        <v>122</v>
      </c>
      <c r="B120" t="s">
        <v>123</v>
      </c>
      <c r="C120">
        <v>227</v>
      </c>
      <c r="D120" t="s">
        <v>89</v>
      </c>
      <c r="E120" t="s">
        <v>562</v>
      </c>
      <c r="F120">
        <v>148</v>
      </c>
      <c r="G120">
        <v>15</v>
      </c>
      <c r="H120" t="s">
        <v>4</v>
      </c>
      <c r="I120">
        <v>3</v>
      </c>
      <c r="J120" t="s">
        <v>5</v>
      </c>
      <c r="K120" t="s">
        <v>563</v>
      </c>
      <c r="L120" t="s">
        <v>564</v>
      </c>
      <c r="M120" t="s">
        <v>565</v>
      </c>
      <c r="N120" t="s">
        <v>9</v>
      </c>
      <c r="O120" t="s">
        <v>566</v>
      </c>
      <c r="P120" s="1">
        <v>-4.7699999999999999E-3</v>
      </c>
      <c r="Q120">
        <v>227</v>
      </c>
      <c r="R120">
        <v>138</v>
      </c>
      <c r="S120">
        <v>20</v>
      </c>
      <c r="T120">
        <v>0.35099999999999998</v>
      </c>
      <c r="U120">
        <v>0.36699999999999999</v>
      </c>
      <c r="V120">
        <v>1.6E-2</v>
      </c>
      <c r="W120">
        <v>4.5584046000000003E-2</v>
      </c>
      <c r="X120">
        <v>-4.1351665569999998</v>
      </c>
      <c r="Y120" t="s">
        <v>567</v>
      </c>
      <c r="Z120" t="s">
        <v>567</v>
      </c>
      <c r="AA120" t="s">
        <v>568</v>
      </c>
      <c r="AB120">
        <f>VLOOKUP(AA120,'bigelow water quality'!$P$2:$R$33,3, FALSE)</f>
        <v>3.0169999999999999</v>
      </c>
      <c r="AC120" t="s">
        <v>863</v>
      </c>
      <c r="AD120">
        <f>VLOOKUP(AA120,'bigelow water quality'!$P$2:$R$33,2, FALSE)</f>
        <v>3.161</v>
      </c>
      <c r="AE120" t="s">
        <v>864</v>
      </c>
      <c r="AF120" t="s">
        <v>207</v>
      </c>
      <c r="AG120">
        <v>1.5</v>
      </c>
      <c r="AH120" t="s">
        <v>543</v>
      </c>
      <c r="AI120" t="s">
        <v>14</v>
      </c>
      <c r="AJ120">
        <v>20</v>
      </c>
      <c r="AK120" t="s">
        <v>36</v>
      </c>
      <c r="AL120" t="s">
        <v>5</v>
      </c>
      <c r="AM120" t="s">
        <v>55</v>
      </c>
    </row>
    <row r="121" spans="1:39" x14ac:dyDescent="0.25">
      <c r="A121" t="s">
        <v>16</v>
      </c>
      <c r="B121" t="s">
        <v>17</v>
      </c>
      <c r="C121">
        <v>237</v>
      </c>
      <c r="D121" t="s">
        <v>360</v>
      </c>
      <c r="E121" t="s">
        <v>569</v>
      </c>
      <c r="F121">
        <v>155</v>
      </c>
      <c r="G121">
        <v>2</v>
      </c>
      <c r="H121" t="s">
        <v>4</v>
      </c>
      <c r="I121">
        <v>3</v>
      </c>
      <c r="J121" t="s">
        <v>5</v>
      </c>
      <c r="K121" t="s">
        <v>563</v>
      </c>
      <c r="L121" t="s">
        <v>570</v>
      </c>
      <c r="M121" t="s">
        <v>571</v>
      </c>
      <c r="N121" t="s">
        <v>9</v>
      </c>
      <c r="O121" t="s">
        <v>572</v>
      </c>
      <c r="P121" s="1">
        <v>-2.5400000000000002E-3</v>
      </c>
      <c r="Q121">
        <v>237</v>
      </c>
      <c r="R121">
        <v>138</v>
      </c>
      <c r="S121">
        <v>20</v>
      </c>
      <c r="T121">
        <v>0.376</v>
      </c>
      <c r="U121">
        <v>0.39</v>
      </c>
      <c r="V121">
        <v>1.4E-2</v>
      </c>
      <c r="W121">
        <v>3.7234043000000001E-2</v>
      </c>
      <c r="X121">
        <v>-4.2686979489999999</v>
      </c>
      <c r="Y121" t="s">
        <v>567</v>
      </c>
      <c r="Z121" t="s">
        <v>567</v>
      </c>
      <c r="AA121" t="s">
        <v>568</v>
      </c>
      <c r="AB121">
        <f>VLOOKUP(AA121,'bigelow water quality'!$P$2:$R$33,3, FALSE)</f>
        <v>3.0169999999999999</v>
      </c>
      <c r="AC121" t="s">
        <v>863</v>
      </c>
      <c r="AD121">
        <f>VLOOKUP(AA121,'bigelow water quality'!$P$2:$R$33,2, FALSE)</f>
        <v>3.161</v>
      </c>
      <c r="AE121" t="s">
        <v>864</v>
      </c>
      <c r="AF121" t="s">
        <v>207</v>
      </c>
      <c r="AG121">
        <v>1.5</v>
      </c>
      <c r="AH121" t="s">
        <v>543</v>
      </c>
      <c r="AI121" t="s">
        <v>14</v>
      </c>
      <c r="AJ121">
        <v>20</v>
      </c>
      <c r="AK121" t="s">
        <v>36</v>
      </c>
      <c r="AL121" t="s">
        <v>5</v>
      </c>
      <c r="AM121" t="s">
        <v>55</v>
      </c>
    </row>
    <row r="122" spans="1:39" x14ac:dyDescent="0.25">
      <c r="A122" t="s">
        <v>16</v>
      </c>
      <c r="B122" t="s">
        <v>17</v>
      </c>
      <c r="C122">
        <v>237</v>
      </c>
      <c r="D122" t="s">
        <v>573</v>
      </c>
      <c r="E122" t="s">
        <v>574</v>
      </c>
      <c r="F122">
        <v>157</v>
      </c>
      <c r="G122">
        <v>9</v>
      </c>
      <c r="H122" t="s">
        <v>4</v>
      </c>
      <c r="I122">
        <v>3</v>
      </c>
      <c r="J122" t="s">
        <v>5</v>
      </c>
      <c r="K122" t="s">
        <v>563</v>
      </c>
      <c r="L122" t="s">
        <v>575</v>
      </c>
      <c r="M122" t="s">
        <v>576</v>
      </c>
      <c r="N122" t="s">
        <v>9</v>
      </c>
      <c r="O122" t="s">
        <v>577</v>
      </c>
      <c r="P122" s="1" t="s">
        <v>771</v>
      </c>
      <c r="Q122">
        <v>237</v>
      </c>
      <c r="R122">
        <v>138</v>
      </c>
      <c r="S122">
        <v>20</v>
      </c>
      <c r="T122">
        <v>0.45900000000000002</v>
      </c>
      <c r="U122">
        <v>0.47599999999999998</v>
      </c>
      <c r="V122">
        <v>1.7000000000000001E-2</v>
      </c>
      <c r="W122">
        <v>3.7037037000000002E-2</v>
      </c>
      <c r="X122">
        <v>-4.0745419350000001</v>
      </c>
      <c r="Y122" t="s">
        <v>567</v>
      </c>
      <c r="Z122" t="s">
        <v>567</v>
      </c>
      <c r="AA122" t="s">
        <v>568</v>
      </c>
      <c r="AB122">
        <f>VLOOKUP(AA122,'bigelow water quality'!$P$2:$R$33,3, FALSE)</f>
        <v>3.0169999999999999</v>
      </c>
      <c r="AC122" t="s">
        <v>863</v>
      </c>
      <c r="AD122">
        <f>VLOOKUP(AA122,'bigelow water quality'!$P$2:$R$33,2, FALSE)</f>
        <v>3.161</v>
      </c>
      <c r="AE122" t="s">
        <v>864</v>
      </c>
      <c r="AF122" t="s">
        <v>207</v>
      </c>
      <c r="AG122">
        <v>1.5</v>
      </c>
      <c r="AH122" t="s">
        <v>543</v>
      </c>
      <c r="AI122" t="s">
        <v>14</v>
      </c>
      <c r="AJ122">
        <v>20</v>
      </c>
      <c r="AK122" t="s">
        <v>36</v>
      </c>
      <c r="AL122" t="s">
        <v>5</v>
      </c>
      <c r="AM122" t="s">
        <v>55</v>
      </c>
    </row>
    <row r="123" spans="1:39" x14ac:dyDescent="0.25">
      <c r="A123" t="s">
        <v>16</v>
      </c>
      <c r="B123" t="s">
        <v>29</v>
      </c>
      <c r="C123">
        <v>239</v>
      </c>
      <c r="D123" t="s">
        <v>232</v>
      </c>
      <c r="E123" t="s">
        <v>578</v>
      </c>
      <c r="F123">
        <v>161</v>
      </c>
      <c r="G123">
        <v>1</v>
      </c>
      <c r="H123" t="s">
        <v>32</v>
      </c>
      <c r="I123">
        <v>3</v>
      </c>
      <c r="J123" t="s">
        <v>5</v>
      </c>
      <c r="K123" t="s">
        <v>563</v>
      </c>
      <c r="L123" t="s">
        <v>579</v>
      </c>
      <c r="M123" t="s">
        <v>580</v>
      </c>
      <c r="N123" t="s">
        <v>9</v>
      </c>
      <c r="O123" t="s">
        <v>581</v>
      </c>
      <c r="P123" s="1">
        <v>-6.3699999999999998E-3</v>
      </c>
      <c r="Q123">
        <v>239</v>
      </c>
      <c r="R123">
        <v>138</v>
      </c>
      <c r="S123">
        <v>20</v>
      </c>
      <c r="T123">
        <v>0.56899999999999995</v>
      </c>
      <c r="U123">
        <v>5.5E-2</v>
      </c>
      <c r="V123">
        <v>-0.51400000000000001</v>
      </c>
      <c r="W123">
        <v>-0.90333919200000001</v>
      </c>
      <c r="X123">
        <v>-0.66553201399999995</v>
      </c>
      <c r="Y123" t="s">
        <v>582</v>
      </c>
      <c r="Z123" t="s">
        <v>582</v>
      </c>
      <c r="AA123" t="s">
        <v>568</v>
      </c>
      <c r="AB123">
        <f>VLOOKUP(AA123,'bigelow water quality'!$P$2:$R$33,3, FALSE)</f>
        <v>3.0169999999999999</v>
      </c>
      <c r="AC123" t="s">
        <v>863</v>
      </c>
      <c r="AD123">
        <f>VLOOKUP(AA123,'bigelow water quality'!$P$2:$R$33,2, FALSE)</f>
        <v>3.161</v>
      </c>
      <c r="AE123" t="s">
        <v>864</v>
      </c>
      <c r="AF123" t="s">
        <v>207</v>
      </c>
      <c r="AG123">
        <v>1.5</v>
      </c>
      <c r="AH123" t="s">
        <v>543</v>
      </c>
      <c r="AI123" t="s">
        <v>14</v>
      </c>
      <c r="AJ123">
        <v>20</v>
      </c>
      <c r="AK123" t="s">
        <v>36</v>
      </c>
      <c r="AL123" t="s">
        <v>36</v>
      </c>
      <c r="AM123" t="s">
        <v>46</v>
      </c>
    </row>
    <row r="124" spans="1:39" x14ac:dyDescent="0.25">
      <c r="A124" t="s">
        <v>122</v>
      </c>
      <c r="B124" t="s">
        <v>123</v>
      </c>
      <c r="C124">
        <v>230</v>
      </c>
      <c r="D124" t="s">
        <v>2</v>
      </c>
      <c r="E124" t="s">
        <v>583</v>
      </c>
      <c r="F124">
        <v>150</v>
      </c>
      <c r="G124">
        <v>5</v>
      </c>
      <c r="H124" t="s">
        <v>32</v>
      </c>
      <c r="I124">
        <v>3</v>
      </c>
      <c r="J124" t="s">
        <v>5</v>
      </c>
      <c r="K124" t="s">
        <v>563</v>
      </c>
      <c r="L124" t="s">
        <v>584</v>
      </c>
      <c r="M124" t="s">
        <v>585</v>
      </c>
      <c r="N124" t="s">
        <v>9</v>
      </c>
      <c r="O124" t="s">
        <v>586</v>
      </c>
      <c r="P124" s="1">
        <v>-4.0099999999999997E-3</v>
      </c>
      <c r="Q124">
        <v>230</v>
      </c>
      <c r="R124">
        <v>138</v>
      </c>
      <c r="S124">
        <v>20</v>
      </c>
      <c r="T124">
        <v>0.45500000000000002</v>
      </c>
      <c r="U124">
        <v>0.57199999999999995</v>
      </c>
      <c r="V124">
        <v>0.11700000000000001</v>
      </c>
      <c r="W124">
        <v>0.257142857</v>
      </c>
      <c r="X124">
        <v>-2.145581344</v>
      </c>
      <c r="Y124" t="s">
        <v>568</v>
      </c>
      <c r="Z124" t="s">
        <v>582</v>
      </c>
      <c r="AA124" t="s">
        <v>568</v>
      </c>
      <c r="AB124">
        <f>VLOOKUP(AA124,'bigelow water quality'!$P$2:$R$33,3, FALSE)</f>
        <v>3.0169999999999999</v>
      </c>
      <c r="AC124" t="s">
        <v>863</v>
      </c>
      <c r="AD124">
        <f>VLOOKUP(AA124,'bigelow water quality'!$P$2:$R$33,2, FALSE)</f>
        <v>3.161</v>
      </c>
      <c r="AE124" t="s">
        <v>864</v>
      </c>
      <c r="AF124" t="s">
        <v>207</v>
      </c>
      <c r="AG124">
        <v>1.5</v>
      </c>
      <c r="AH124" t="s">
        <v>543</v>
      </c>
      <c r="AI124" t="s">
        <v>14</v>
      </c>
      <c r="AJ124">
        <v>20</v>
      </c>
      <c r="AK124" t="s">
        <v>36</v>
      </c>
      <c r="AL124" t="s">
        <v>36</v>
      </c>
      <c r="AM124" t="s">
        <v>46</v>
      </c>
    </row>
    <row r="125" spans="1:39" x14ac:dyDescent="0.25">
      <c r="A125" t="s">
        <v>122</v>
      </c>
      <c r="B125" t="s">
        <v>123</v>
      </c>
      <c r="C125">
        <v>226</v>
      </c>
      <c r="D125" t="s">
        <v>99</v>
      </c>
      <c r="E125" t="s">
        <v>587</v>
      </c>
      <c r="F125">
        <v>147</v>
      </c>
      <c r="G125">
        <v>13</v>
      </c>
      <c r="H125" t="s">
        <v>4</v>
      </c>
      <c r="I125">
        <v>3</v>
      </c>
      <c r="J125" t="s">
        <v>5</v>
      </c>
      <c r="K125" t="s">
        <v>450</v>
      </c>
      <c r="L125" t="s">
        <v>588</v>
      </c>
      <c r="M125" t="s">
        <v>589</v>
      </c>
      <c r="N125" t="s">
        <v>9</v>
      </c>
      <c r="O125" t="s">
        <v>590</v>
      </c>
      <c r="P125" s="1">
        <v>-4.0699999999999998E-3</v>
      </c>
      <c r="Q125">
        <v>226</v>
      </c>
      <c r="R125">
        <v>141</v>
      </c>
      <c r="S125">
        <v>30</v>
      </c>
      <c r="T125">
        <v>0.40500000000000003</v>
      </c>
      <c r="U125">
        <v>0.47</v>
      </c>
      <c r="V125">
        <v>6.5000000000000002E-2</v>
      </c>
      <c r="W125">
        <v>0.16049382700000001</v>
      </c>
      <c r="X125">
        <v>-2.7333680089999999</v>
      </c>
      <c r="Y125" t="s">
        <v>591</v>
      </c>
      <c r="Z125" t="s">
        <v>591</v>
      </c>
      <c r="AA125" t="s">
        <v>592</v>
      </c>
      <c r="AB125">
        <f>VLOOKUP(AA125,'bigelow water quality'!$P$2:$R$33,3, FALSE)</f>
        <v>11.266999999999999</v>
      </c>
      <c r="AC125" t="s">
        <v>862</v>
      </c>
      <c r="AD125">
        <f>VLOOKUP(AA125,'bigelow water quality'!$P$2:$R$33,2, FALSE)</f>
        <v>2.6160000000000001</v>
      </c>
      <c r="AE125" t="s">
        <v>863</v>
      </c>
      <c r="AF125" t="s">
        <v>207</v>
      </c>
      <c r="AG125">
        <v>1.5</v>
      </c>
      <c r="AH125" t="s">
        <v>543</v>
      </c>
      <c r="AI125" t="s">
        <v>14</v>
      </c>
      <c r="AJ125">
        <v>30</v>
      </c>
      <c r="AK125" t="s">
        <v>2</v>
      </c>
      <c r="AL125" t="s">
        <v>5</v>
      </c>
      <c r="AM125" t="s">
        <v>15</v>
      </c>
    </row>
    <row r="126" spans="1:39" x14ac:dyDescent="0.25">
      <c r="A126" t="s">
        <v>16</v>
      </c>
      <c r="B126" t="s">
        <v>29</v>
      </c>
      <c r="C126">
        <v>240</v>
      </c>
      <c r="D126" t="s">
        <v>593</v>
      </c>
      <c r="E126" t="s">
        <v>594</v>
      </c>
      <c r="F126">
        <v>162</v>
      </c>
      <c r="G126">
        <v>15</v>
      </c>
      <c r="H126" t="s">
        <v>32</v>
      </c>
      <c r="I126">
        <v>3</v>
      </c>
      <c r="J126" t="s">
        <v>5</v>
      </c>
      <c r="K126" t="s">
        <v>450</v>
      </c>
      <c r="L126" t="s">
        <v>595</v>
      </c>
      <c r="M126" t="s">
        <v>596</v>
      </c>
      <c r="N126" t="s">
        <v>9</v>
      </c>
      <c r="O126" t="s">
        <v>597</v>
      </c>
      <c r="P126" s="1">
        <v>-5.7200000000000003E-3</v>
      </c>
      <c r="Q126">
        <v>240</v>
      </c>
      <c r="R126">
        <v>141</v>
      </c>
      <c r="S126">
        <v>30</v>
      </c>
      <c r="T126">
        <v>0.38700000000000001</v>
      </c>
      <c r="U126">
        <v>0.379</v>
      </c>
      <c r="V126">
        <v>-8.0000000000000002E-3</v>
      </c>
      <c r="W126">
        <v>-2.0671835E-2</v>
      </c>
      <c r="X126">
        <v>-4.8283137370000002</v>
      </c>
      <c r="Y126" t="s">
        <v>598</v>
      </c>
      <c r="Z126" t="s">
        <v>598</v>
      </c>
      <c r="AA126" t="s">
        <v>592</v>
      </c>
      <c r="AB126">
        <f>VLOOKUP(AA126,'bigelow water quality'!$P$2:$R$33,3, FALSE)</f>
        <v>11.266999999999999</v>
      </c>
      <c r="AC126" t="s">
        <v>862</v>
      </c>
      <c r="AD126">
        <f>VLOOKUP(AA126,'bigelow water quality'!$P$2:$R$33,2, FALSE)</f>
        <v>2.6160000000000001</v>
      </c>
      <c r="AE126" t="s">
        <v>863</v>
      </c>
      <c r="AF126" t="s">
        <v>207</v>
      </c>
      <c r="AG126">
        <v>1.5</v>
      </c>
      <c r="AH126" t="s">
        <v>543</v>
      </c>
      <c r="AI126" t="s">
        <v>14</v>
      </c>
      <c r="AJ126">
        <v>30</v>
      </c>
      <c r="AK126" t="s">
        <v>2</v>
      </c>
      <c r="AL126" t="s">
        <v>36</v>
      </c>
      <c r="AM126" t="s">
        <v>37</v>
      </c>
    </row>
    <row r="127" spans="1:39" x14ac:dyDescent="0.25">
      <c r="A127" t="s">
        <v>16</v>
      </c>
      <c r="B127" t="s">
        <v>17</v>
      </c>
      <c r="C127">
        <v>237</v>
      </c>
      <c r="D127" t="s">
        <v>38</v>
      </c>
      <c r="E127" t="s">
        <v>599</v>
      </c>
      <c r="F127">
        <v>154</v>
      </c>
      <c r="G127">
        <v>14</v>
      </c>
      <c r="H127" t="s">
        <v>4</v>
      </c>
      <c r="I127">
        <v>3</v>
      </c>
      <c r="J127" t="s">
        <v>5</v>
      </c>
      <c r="K127" t="s">
        <v>450</v>
      </c>
      <c r="L127" t="s">
        <v>600</v>
      </c>
      <c r="M127" t="s">
        <v>601</v>
      </c>
      <c r="N127" t="s">
        <v>9</v>
      </c>
      <c r="O127" t="s">
        <v>602</v>
      </c>
      <c r="P127" s="1">
        <v>-2.1199999999999999E-3</v>
      </c>
      <c r="Q127">
        <v>237</v>
      </c>
      <c r="R127">
        <v>141</v>
      </c>
      <c r="S127">
        <v>30</v>
      </c>
      <c r="T127">
        <v>0.29599999999999999</v>
      </c>
      <c r="U127">
        <v>0.29899999999999999</v>
      </c>
      <c r="V127">
        <v>3.0000000000000001E-3</v>
      </c>
      <c r="W127">
        <v>1.0135135E-2</v>
      </c>
      <c r="X127">
        <v>-5.8091429899999998</v>
      </c>
      <c r="Y127" t="s">
        <v>591</v>
      </c>
      <c r="Z127" t="s">
        <v>591</v>
      </c>
      <c r="AA127" t="s">
        <v>592</v>
      </c>
      <c r="AB127">
        <f>VLOOKUP(AA127,'bigelow water quality'!$P$2:$R$33,3, FALSE)</f>
        <v>11.266999999999999</v>
      </c>
      <c r="AC127" t="s">
        <v>862</v>
      </c>
      <c r="AD127">
        <f>VLOOKUP(AA127,'bigelow water quality'!$P$2:$R$33,2, FALSE)</f>
        <v>2.6160000000000001</v>
      </c>
      <c r="AE127" t="s">
        <v>863</v>
      </c>
      <c r="AF127" t="s">
        <v>207</v>
      </c>
      <c r="AG127">
        <v>1.5</v>
      </c>
      <c r="AH127" t="s">
        <v>543</v>
      </c>
      <c r="AI127" t="s">
        <v>14</v>
      </c>
      <c r="AJ127">
        <v>30</v>
      </c>
      <c r="AK127" t="s">
        <v>2</v>
      </c>
      <c r="AL127" t="s">
        <v>5</v>
      </c>
      <c r="AM127" t="s">
        <v>15</v>
      </c>
    </row>
    <row r="128" spans="1:39" x14ac:dyDescent="0.25">
      <c r="A128" t="s">
        <v>16</v>
      </c>
      <c r="B128" t="s">
        <v>17</v>
      </c>
      <c r="C128">
        <v>237</v>
      </c>
      <c r="D128" t="s">
        <v>603</v>
      </c>
      <c r="E128" t="s">
        <v>604</v>
      </c>
      <c r="F128">
        <v>157</v>
      </c>
      <c r="G128">
        <v>5</v>
      </c>
      <c r="H128" t="s">
        <v>4</v>
      </c>
      <c r="I128">
        <v>3</v>
      </c>
      <c r="J128" t="s">
        <v>5</v>
      </c>
      <c r="K128" t="s">
        <v>450</v>
      </c>
      <c r="L128" t="s">
        <v>605</v>
      </c>
      <c r="M128" t="s">
        <v>606</v>
      </c>
      <c r="N128" t="s">
        <v>9</v>
      </c>
      <c r="O128" t="s">
        <v>607</v>
      </c>
      <c r="P128" s="1" t="s">
        <v>771</v>
      </c>
      <c r="Q128">
        <v>237</v>
      </c>
      <c r="R128">
        <v>141</v>
      </c>
      <c r="S128">
        <v>30</v>
      </c>
      <c r="T128">
        <v>0.46899999999999997</v>
      </c>
      <c r="U128">
        <v>0.36</v>
      </c>
      <c r="V128">
        <v>-0.109</v>
      </c>
      <c r="W128">
        <v>-0.232409382</v>
      </c>
      <c r="X128">
        <v>-2.2164073969999998</v>
      </c>
      <c r="Y128" t="s">
        <v>591</v>
      </c>
      <c r="Z128" t="s">
        <v>591</v>
      </c>
      <c r="AA128" t="s">
        <v>592</v>
      </c>
      <c r="AB128">
        <f>VLOOKUP(AA128,'bigelow water quality'!$P$2:$R$33,3, FALSE)</f>
        <v>11.266999999999999</v>
      </c>
      <c r="AC128" t="s">
        <v>862</v>
      </c>
      <c r="AD128">
        <f>VLOOKUP(AA128,'bigelow water quality'!$P$2:$R$33,2, FALSE)</f>
        <v>2.6160000000000001</v>
      </c>
      <c r="AE128" t="s">
        <v>863</v>
      </c>
      <c r="AF128" t="s">
        <v>207</v>
      </c>
      <c r="AG128">
        <v>1.5</v>
      </c>
      <c r="AH128" t="s">
        <v>543</v>
      </c>
      <c r="AI128" t="s">
        <v>14</v>
      </c>
      <c r="AJ128">
        <v>30</v>
      </c>
      <c r="AK128" t="s">
        <v>2</v>
      </c>
      <c r="AL128" t="s">
        <v>5</v>
      </c>
      <c r="AM128" t="s">
        <v>15</v>
      </c>
    </row>
    <row r="129" spans="1:39" x14ac:dyDescent="0.25">
      <c r="A129" t="s">
        <v>16</v>
      </c>
      <c r="B129" t="s">
        <v>29</v>
      </c>
      <c r="C129">
        <v>239</v>
      </c>
      <c r="D129" t="s">
        <v>184</v>
      </c>
      <c r="E129" t="s">
        <v>608</v>
      </c>
      <c r="F129">
        <v>160</v>
      </c>
      <c r="G129">
        <v>12</v>
      </c>
      <c r="H129" t="s">
        <v>32</v>
      </c>
      <c r="I129">
        <v>3</v>
      </c>
      <c r="J129" t="s">
        <v>5</v>
      </c>
      <c r="K129" t="s">
        <v>450</v>
      </c>
      <c r="L129" t="s">
        <v>609</v>
      </c>
      <c r="M129" t="s">
        <v>610</v>
      </c>
      <c r="N129" t="s">
        <v>9</v>
      </c>
      <c r="O129" t="s">
        <v>611</v>
      </c>
      <c r="P129" s="1">
        <v>-5.2100000000000002E-3</v>
      </c>
      <c r="Q129">
        <v>239</v>
      </c>
      <c r="R129">
        <v>141</v>
      </c>
      <c r="S129">
        <v>30</v>
      </c>
      <c r="T129">
        <v>0.53800000000000003</v>
      </c>
      <c r="U129">
        <v>0.51400000000000001</v>
      </c>
      <c r="V129">
        <v>-2.4E-2</v>
      </c>
      <c r="W129">
        <v>-4.4609665E-2</v>
      </c>
      <c r="X129">
        <v>-3.7297014489999998</v>
      </c>
      <c r="Y129" t="s">
        <v>598</v>
      </c>
      <c r="Z129" t="s">
        <v>598</v>
      </c>
      <c r="AA129" t="s">
        <v>592</v>
      </c>
      <c r="AB129">
        <f>VLOOKUP(AA129,'bigelow water quality'!$P$2:$R$33,3, FALSE)</f>
        <v>11.266999999999999</v>
      </c>
      <c r="AC129" t="s">
        <v>862</v>
      </c>
      <c r="AD129">
        <f>VLOOKUP(AA129,'bigelow water quality'!$P$2:$R$33,2, FALSE)</f>
        <v>2.6160000000000001</v>
      </c>
      <c r="AE129" t="s">
        <v>863</v>
      </c>
      <c r="AF129" t="s">
        <v>207</v>
      </c>
      <c r="AG129">
        <v>1.5</v>
      </c>
      <c r="AH129" t="s">
        <v>543</v>
      </c>
      <c r="AI129" t="s">
        <v>14</v>
      </c>
      <c r="AJ129">
        <v>30</v>
      </c>
      <c r="AK129" t="s">
        <v>2</v>
      </c>
      <c r="AL129" t="s">
        <v>36</v>
      </c>
      <c r="AM129" t="s">
        <v>37</v>
      </c>
    </row>
    <row r="130" spans="1:39" x14ac:dyDescent="0.25">
      <c r="A130" t="s">
        <v>16</v>
      </c>
      <c r="B130" t="s">
        <v>29</v>
      </c>
      <c r="C130">
        <v>239</v>
      </c>
      <c r="D130" t="s">
        <v>454</v>
      </c>
      <c r="E130" t="s">
        <v>612</v>
      </c>
      <c r="F130">
        <v>161</v>
      </c>
      <c r="G130">
        <v>6</v>
      </c>
      <c r="H130" t="s">
        <v>32</v>
      </c>
      <c r="I130">
        <v>3</v>
      </c>
      <c r="J130" t="s">
        <v>5</v>
      </c>
      <c r="K130" t="s">
        <v>461</v>
      </c>
      <c r="L130" t="s">
        <v>613</v>
      </c>
      <c r="M130" t="s">
        <v>614</v>
      </c>
      <c r="N130" t="s">
        <v>9</v>
      </c>
      <c r="O130" t="s">
        <v>615</v>
      </c>
      <c r="P130" s="1">
        <v>-4.5199999999999997E-3</v>
      </c>
      <c r="Q130">
        <v>239</v>
      </c>
      <c r="R130">
        <v>142</v>
      </c>
      <c r="S130">
        <v>30</v>
      </c>
      <c r="T130">
        <v>0.54100000000000004</v>
      </c>
      <c r="U130">
        <v>0.496</v>
      </c>
      <c r="V130">
        <v>-4.4999999999999998E-2</v>
      </c>
      <c r="W130">
        <v>-8.3179297999999999E-2</v>
      </c>
      <c r="X130">
        <v>-3.101092789</v>
      </c>
      <c r="Y130" t="s">
        <v>616</v>
      </c>
      <c r="Z130" t="s">
        <v>616</v>
      </c>
      <c r="AA130" t="s">
        <v>617</v>
      </c>
      <c r="AB130">
        <f>VLOOKUP(AA130,'bigelow water quality'!$P$2:$R$33,3, FALSE)</f>
        <v>19.036000000000001</v>
      </c>
      <c r="AC130" t="s">
        <v>862</v>
      </c>
      <c r="AD130">
        <f>VLOOKUP(AA130,'bigelow water quality'!$P$2:$R$33,2, FALSE)</f>
        <v>3.8639999999999999</v>
      </c>
      <c r="AE130" t="s">
        <v>864</v>
      </c>
      <c r="AF130" t="s">
        <v>207</v>
      </c>
      <c r="AG130">
        <v>1.5</v>
      </c>
      <c r="AH130" t="s">
        <v>543</v>
      </c>
      <c r="AI130" t="s">
        <v>14</v>
      </c>
      <c r="AJ130">
        <v>30</v>
      </c>
      <c r="AK130" t="s">
        <v>36</v>
      </c>
      <c r="AL130" t="s">
        <v>36</v>
      </c>
      <c r="AM130" t="s">
        <v>46</v>
      </c>
    </row>
    <row r="131" spans="1:39" x14ac:dyDescent="0.25">
      <c r="A131" t="s">
        <v>16</v>
      </c>
      <c r="B131" t="s">
        <v>29</v>
      </c>
      <c r="C131">
        <v>241</v>
      </c>
      <c r="D131" t="s">
        <v>2</v>
      </c>
      <c r="E131" t="s">
        <v>618</v>
      </c>
      <c r="F131">
        <v>163</v>
      </c>
      <c r="G131">
        <v>8</v>
      </c>
      <c r="H131" t="s">
        <v>32</v>
      </c>
      <c r="I131">
        <v>3</v>
      </c>
      <c r="J131" t="s">
        <v>5</v>
      </c>
      <c r="K131" t="s">
        <v>461</v>
      </c>
      <c r="L131" t="s">
        <v>619</v>
      </c>
      <c r="M131" t="s">
        <v>620</v>
      </c>
      <c r="N131" t="s">
        <v>9</v>
      </c>
      <c r="O131" t="s">
        <v>621</v>
      </c>
      <c r="P131" s="1">
        <v>-2.8300000000000001E-3</v>
      </c>
      <c r="Q131">
        <v>241</v>
      </c>
      <c r="R131">
        <v>142</v>
      </c>
      <c r="S131">
        <v>30</v>
      </c>
      <c r="T131">
        <v>0.55500000000000005</v>
      </c>
      <c r="U131">
        <v>0.503</v>
      </c>
      <c r="V131">
        <v>-5.1999999999999998E-2</v>
      </c>
      <c r="W131">
        <v>-9.3693693999999994E-2</v>
      </c>
      <c r="X131">
        <v>-2.95651156</v>
      </c>
      <c r="Y131" t="s">
        <v>616</v>
      </c>
      <c r="Z131" t="s">
        <v>616</v>
      </c>
      <c r="AA131" t="s">
        <v>617</v>
      </c>
      <c r="AB131">
        <f>VLOOKUP(AA131,'bigelow water quality'!$P$2:$R$33,3, FALSE)</f>
        <v>19.036000000000001</v>
      </c>
      <c r="AC131" t="s">
        <v>862</v>
      </c>
      <c r="AD131">
        <f>VLOOKUP(AA131,'bigelow water quality'!$P$2:$R$33,2, FALSE)</f>
        <v>3.8639999999999999</v>
      </c>
      <c r="AE131" t="s">
        <v>864</v>
      </c>
      <c r="AF131" t="s">
        <v>207</v>
      </c>
      <c r="AG131">
        <v>1.5</v>
      </c>
      <c r="AH131" t="s">
        <v>543</v>
      </c>
      <c r="AI131" t="s">
        <v>14</v>
      </c>
      <c r="AJ131">
        <v>30</v>
      </c>
      <c r="AK131" t="s">
        <v>36</v>
      </c>
      <c r="AL131" t="s">
        <v>36</v>
      </c>
      <c r="AM131" t="s">
        <v>46</v>
      </c>
    </row>
    <row r="132" spans="1:39" x14ac:dyDescent="0.25">
      <c r="A132" t="s">
        <v>122</v>
      </c>
      <c r="B132" t="s">
        <v>123</v>
      </c>
      <c r="C132">
        <v>230</v>
      </c>
      <c r="D132" t="s">
        <v>5</v>
      </c>
      <c r="E132" t="s">
        <v>622</v>
      </c>
      <c r="F132">
        <v>149</v>
      </c>
      <c r="G132">
        <v>16</v>
      </c>
      <c r="H132" t="s">
        <v>4</v>
      </c>
      <c r="I132">
        <v>3</v>
      </c>
      <c r="J132" t="s">
        <v>5</v>
      </c>
      <c r="K132" t="s">
        <v>461</v>
      </c>
      <c r="L132" t="s">
        <v>623</v>
      </c>
      <c r="M132" t="s">
        <v>624</v>
      </c>
      <c r="N132" t="s">
        <v>9</v>
      </c>
      <c r="O132" t="s">
        <v>625</v>
      </c>
      <c r="P132" s="1" t="s">
        <v>771</v>
      </c>
      <c r="Q132">
        <v>230</v>
      </c>
      <c r="R132">
        <v>142</v>
      </c>
      <c r="S132">
        <v>30</v>
      </c>
      <c r="T132">
        <v>0.48699999999999999</v>
      </c>
      <c r="U132">
        <v>0.66</v>
      </c>
      <c r="V132">
        <v>0.17299999999999999</v>
      </c>
      <c r="W132">
        <v>0.35523613999999998</v>
      </c>
      <c r="X132">
        <v>-1.7544636840000001</v>
      </c>
      <c r="Y132" t="s">
        <v>626</v>
      </c>
      <c r="Z132" t="s">
        <v>626</v>
      </c>
      <c r="AA132" t="s">
        <v>617</v>
      </c>
      <c r="AB132">
        <f>VLOOKUP(AA132,'bigelow water quality'!$P$2:$R$33,3, FALSE)</f>
        <v>19.036000000000001</v>
      </c>
      <c r="AC132" t="s">
        <v>862</v>
      </c>
      <c r="AD132">
        <f>VLOOKUP(AA132,'bigelow water quality'!$P$2:$R$33,2, FALSE)</f>
        <v>3.8639999999999999</v>
      </c>
      <c r="AE132" t="s">
        <v>864</v>
      </c>
      <c r="AF132" t="s">
        <v>207</v>
      </c>
      <c r="AG132">
        <v>1.5</v>
      </c>
      <c r="AH132" t="s">
        <v>543</v>
      </c>
      <c r="AI132" t="s">
        <v>14</v>
      </c>
      <c r="AJ132">
        <v>30</v>
      </c>
      <c r="AK132" t="s">
        <v>36</v>
      </c>
      <c r="AL132" t="s">
        <v>5</v>
      </c>
      <c r="AM132" t="s">
        <v>55</v>
      </c>
    </row>
    <row r="133" spans="1:39" x14ac:dyDescent="0.25">
      <c r="A133" t="s">
        <v>16</v>
      </c>
      <c r="B133" t="s">
        <v>17</v>
      </c>
      <c r="C133">
        <v>237</v>
      </c>
      <c r="D133" t="s">
        <v>593</v>
      </c>
      <c r="E133" t="s">
        <v>627</v>
      </c>
      <c r="F133">
        <v>155</v>
      </c>
      <c r="G133">
        <v>7</v>
      </c>
      <c r="H133" t="s">
        <v>4</v>
      </c>
      <c r="I133">
        <v>3</v>
      </c>
      <c r="J133" t="s">
        <v>5</v>
      </c>
      <c r="K133" t="s">
        <v>461</v>
      </c>
      <c r="L133" t="s">
        <v>244</v>
      </c>
      <c r="M133" t="s">
        <v>628</v>
      </c>
      <c r="N133" t="s">
        <v>9</v>
      </c>
      <c r="O133" t="s">
        <v>629</v>
      </c>
      <c r="P133" s="1">
        <v>-6.0000000000000001E-3</v>
      </c>
      <c r="Q133">
        <v>237</v>
      </c>
      <c r="R133">
        <v>142</v>
      </c>
      <c r="S133">
        <v>30</v>
      </c>
      <c r="T133">
        <v>0.19500000000000001</v>
      </c>
      <c r="U133">
        <v>0.43099999999999999</v>
      </c>
      <c r="V133">
        <v>0.23599999999999999</v>
      </c>
      <c r="W133">
        <v>1.2102564099999999</v>
      </c>
      <c r="X133">
        <v>-1.443923474</v>
      </c>
      <c r="Y133" t="s">
        <v>626</v>
      </c>
      <c r="Z133" t="s">
        <v>626</v>
      </c>
      <c r="AA133" t="s">
        <v>617</v>
      </c>
      <c r="AB133">
        <f>VLOOKUP(AA133,'bigelow water quality'!$P$2:$R$33,3, FALSE)</f>
        <v>19.036000000000001</v>
      </c>
      <c r="AC133" t="s">
        <v>862</v>
      </c>
      <c r="AD133">
        <f>VLOOKUP(AA133,'bigelow water quality'!$P$2:$R$33,2, FALSE)</f>
        <v>3.8639999999999999</v>
      </c>
      <c r="AE133" t="s">
        <v>864</v>
      </c>
      <c r="AF133" t="s">
        <v>207</v>
      </c>
      <c r="AG133">
        <v>1.5</v>
      </c>
      <c r="AH133" t="s">
        <v>543</v>
      </c>
      <c r="AI133" t="s">
        <v>14</v>
      </c>
      <c r="AJ133">
        <v>30</v>
      </c>
      <c r="AK133" t="s">
        <v>36</v>
      </c>
      <c r="AL133" t="s">
        <v>5</v>
      </c>
      <c r="AM133" t="s">
        <v>55</v>
      </c>
    </row>
    <row r="134" spans="1:39" x14ac:dyDescent="0.25">
      <c r="A134" t="s">
        <v>16</v>
      </c>
      <c r="B134" t="s">
        <v>17</v>
      </c>
      <c r="C134">
        <v>237</v>
      </c>
      <c r="D134" t="s">
        <v>630</v>
      </c>
      <c r="E134" t="s">
        <v>631</v>
      </c>
      <c r="F134">
        <v>157</v>
      </c>
      <c r="G134">
        <v>13</v>
      </c>
      <c r="H134" t="s">
        <v>4</v>
      </c>
      <c r="I134">
        <v>3</v>
      </c>
      <c r="J134" t="s">
        <v>5</v>
      </c>
      <c r="K134" t="s">
        <v>461</v>
      </c>
      <c r="L134" t="s">
        <v>632</v>
      </c>
      <c r="M134" t="s">
        <v>633</v>
      </c>
      <c r="N134" t="s">
        <v>9</v>
      </c>
      <c r="O134" t="s">
        <v>634</v>
      </c>
      <c r="P134" s="1">
        <v>-1.9599999999999999E-3</v>
      </c>
      <c r="Q134">
        <v>237</v>
      </c>
      <c r="R134">
        <v>142</v>
      </c>
      <c r="S134">
        <v>30</v>
      </c>
      <c r="T134">
        <v>0.34200000000000003</v>
      </c>
      <c r="U134">
        <v>0.438</v>
      </c>
      <c r="V134">
        <v>9.6000000000000002E-2</v>
      </c>
      <c r="W134">
        <v>0.28070175400000003</v>
      </c>
      <c r="X134">
        <v>-2.3434070880000002</v>
      </c>
      <c r="Y134" t="s">
        <v>626</v>
      </c>
      <c r="Z134" t="s">
        <v>626</v>
      </c>
      <c r="AA134" t="s">
        <v>617</v>
      </c>
      <c r="AB134">
        <f>VLOOKUP(AA134,'bigelow water quality'!$P$2:$R$33,3, FALSE)</f>
        <v>19.036000000000001</v>
      </c>
      <c r="AC134" t="s">
        <v>862</v>
      </c>
      <c r="AD134">
        <f>VLOOKUP(AA134,'bigelow water quality'!$P$2:$R$33,2, FALSE)</f>
        <v>3.8639999999999999</v>
      </c>
      <c r="AE134" t="s">
        <v>864</v>
      </c>
      <c r="AF134" t="s">
        <v>207</v>
      </c>
      <c r="AG134">
        <v>1.5</v>
      </c>
      <c r="AH134" t="s">
        <v>543</v>
      </c>
      <c r="AI134" t="s">
        <v>14</v>
      </c>
      <c r="AJ134">
        <v>30</v>
      </c>
      <c r="AK134" t="s">
        <v>36</v>
      </c>
      <c r="AL134" t="s">
        <v>5</v>
      </c>
      <c r="AM134" t="s">
        <v>55</v>
      </c>
    </row>
    <row r="135" spans="1:39" x14ac:dyDescent="0.25">
      <c r="A135" t="s">
        <v>16</v>
      </c>
      <c r="B135" t="s">
        <v>29</v>
      </c>
      <c r="C135">
        <v>241</v>
      </c>
      <c r="D135" t="s">
        <v>685</v>
      </c>
      <c r="E135" t="s">
        <v>686</v>
      </c>
      <c r="F135">
        <v>164</v>
      </c>
      <c r="G135">
        <v>9</v>
      </c>
      <c r="H135" t="s">
        <v>32</v>
      </c>
      <c r="I135">
        <v>3</v>
      </c>
      <c r="J135" t="s">
        <v>5</v>
      </c>
      <c r="K135" t="s">
        <v>51</v>
      </c>
      <c r="L135" t="s">
        <v>687</v>
      </c>
      <c r="M135" t="s">
        <v>688</v>
      </c>
      <c r="N135" t="s">
        <v>9</v>
      </c>
      <c r="O135" t="s">
        <v>689</v>
      </c>
      <c r="P135" s="1">
        <v>-6.7999999999999996E-3</v>
      </c>
      <c r="Q135">
        <v>241</v>
      </c>
      <c r="R135">
        <v>148</v>
      </c>
      <c r="S135">
        <v>20</v>
      </c>
      <c r="T135">
        <v>0.55000000000000004</v>
      </c>
      <c r="U135">
        <v>0.02</v>
      </c>
      <c r="V135">
        <v>-0.53</v>
      </c>
      <c r="W135">
        <v>-0.96363636399999997</v>
      </c>
      <c r="X135">
        <v>-0.63487827200000002</v>
      </c>
      <c r="Y135" t="s">
        <v>690</v>
      </c>
      <c r="Z135" t="s">
        <v>691</v>
      </c>
      <c r="AA135" t="s">
        <v>692</v>
      </c>
      <c r="AB135">
        <f>VLOOKUP(AA135,'bigelow water quality'!$P$2:$R$33,3, FALSE)</f>
        <v>7.6980000000000004</v>
      </c>
      <c r="AC135" t="s">
        <v>864</v>
      </c>
      <c r="AD135">
        <f>VLOOKUP(AA135,'bigelow water quality'!$P$2:$R$33,2, FALSE)</f>
        <v>10</v>
      </c>
      <c r="AE135" t="s">
        <v>862</v>
      </c>
      <c r="AF135" t="s">
        <v>207</v>
      </c>
      <c r="AG135">
        <v>18</v>
      </c>
      <c r="AH135" t="s">
        <v>693</v>
      </c>
      <c r="AI135" t="s">
        <v>14</v>
      </c>
      <c r="AJ135">
        <v>30</v>
      </c>
      <c r="AK135" t="s">
        <v>2</v>
      </c>
      <c r="AL135" t="s">
        <v>36</v>
      </c>
      <c r="AM135" t="s">
        <v>37</v>
      </c>
    </row>
    <row r="136" spans="1:39" x14ac:dyDescent="0.25">
      <c r="A136" t="s">
        <v>122</v>
      </c>
      <c r="B136" t="s">
        <v>123</v>
      </c>
      <c r="C136">
        <v>227</v>
      </c>
      <c r="D136" t="s">
        <v>5</v>
      </c>
      <c r="E136" t="s">
        <v>694</v>
      </c>
      <c r="F136">
        <v>148</v>
      </c>
      <c r="G136">
        <v>9</v>
      </c>
      <c r="H136" t="s">
        <v>4</v>
      </c>
      <c r="I136">
        <v>3</v>
      </c>
      <c r="J136" t="s">
        <v>5</v>
      </c>
      <c r="K136" t="s">
        <v>695</v>
      </c>
      <c r="L136" t="s">
        <v>696</v>
      </c>
      <c r="M136" t="s">
        <v>697</v>
      </c>
      <c r="N136" t="s">
        <v>9</v>
      </c>
      <c r="O136" t="s">
        <v>698</v>
      </c>
      <c r="P136" s="1">
        <v>-3.2599999999999999E-3</v>
      </c>
      <c r="Q136">
        <v>227</v>
      </c>
      <c r="R136">
        <v>149</v>
      </c>
      <c r="S136">
        <v>30</v>
      </c>
      <c r="T136">
        <v>0.44</v>
      </c>
      <c r="U136">
        <v>0.40600000000000003</v>
      </c>
      <c r="V136">
        <v>-3.4000000000000002E-2</v>
      </c>
      <c r="W136">
        <v>-7.7272726999999999E-2</v>
      </c>
      <c r="X136">
        <v>-3.381394754</v>
      </c>
      <c r="Y136" t="s">
        <v>690</v>
      </c>
      <c r="Z136" t="s">
        <v>690</v>
      </c>
      <c r="AA136" t="s">
        <v>692</v>
      </c>
      <c r="AB136">
        <f>VLOOKUP(AA136,'bigelow water quality'!$P$2:$R$33,3, FALSE)</f>
        <v>7.6980000000000004</v>
      </c>
      <c r="AC136" t="s">
        <v>864</v>
      </c>
      <c r="AD136">
        <f>VLOOKUP(AA136,'bigelow water quality'!$P$2:$R$33,2, FALSE)</f>
        <v>10</v>
      </c>
      <c r="AE136" t="s">
        <v>862</v>
      </c>
      <c r="AF136" t="s">
        <v>207</v>
      </c>
      <c r="AG136">
        <v>18</v>
      </c>
      <c r="AH136" t="s">
        <v>693</v>
      </c>
      <c r="AI136" t="s">
        <v>14</v>
      </c>
      <c r="AJ136">
        <v>30</v>
      </c>
      <c r="AK136" t="s">
        <v>2</v>
      </c>
      <c r="AL136" t="s">
        <v>5</v>
      </c>
      <c r="AM136" t="s">
        <v>15</v>
      </c>
    </row>
    <row r="137" spans="1:39" x14ac:dyDescent="0.25">
      <c r="A137" t="s">
        <v>16</v>
      </c>
      <c r="B137" t="s">
        <v>17</v>
      </c>
      <c r="C137">
        <v>237</v>
      </c>
      <c r="D137" t="s">
        <v>207</v>
      </c>
      <c r="E137" t="s">
        <v>699</v>
      </c>
      <c r="F137">
        <v>154</v>
      </c>
      <c r="G137">
        <v>16</v>
      </c>
      <c r="H137" t="s">
        <v>4</v>
      </c>
      <c r="I137">
        <v>3</v>
      </c>
      <c r="J137" t="s">
        <v>5</v>
      </c>
      <c r="K137" t="s">
        <v>695</v>
      </c>
      <c r="L137" t="s">
        <v>700</v>
      </c>
      <c r="M137" t="s">
        <v>701</v>
      </c>
      <c r="N137" t="s">
        <v>9</v>
      </c>
      <c r="O137" t="s">
        <v>702</v>
      </c>
      <c r="P137" s="1">
        <v>-5.0200000000000002E-3</v>
      </c>
      <c r="Q137">
        <v>237</v>
      </c>
      <c r="R137">
        <v>149</v>
      </c>
      <c r="S137">
        <v>30</v>
      </c>
      <c r="T137">
        <v>0.38200000000000001</v>
      </c>
      <c r="U137">
        <v>0.37</v>
      </c>
      <c r="V137">
        <v>-1.2E-2</v>
      </c>
      <c r="W137">
        <v>-3.1413613E-2</v>
      </c>
      <c r="X137">
        <v>-4.4228486289999998</v>
      </c>
      <c r="Y137" t="s">
        <v>690</v>
      </c>
      <c r="Z137" t="s">
        <v>690</v>
      </c>
      <c r="AA137" t="s">
        <v>692</v>
      </c>
      <c r="AB137">
        <f>VLOOKUP(AA137,'bigelow water quality'!$P$2:$R$33,3, FALSE)</f>
        <v>7.6980000000000004</v>
      </c>
      <c r="AC137" t="s">
        <v>864</v>
      </c>
      <c r="AD137">
        <f>VLOOKUP(AA137,'bigelow water quality'!$P$2:$R$33,2, FALSE)</f>
        <v>10</v>
      </c>
      <c r="AE137" t="s">
        <v>862</v>
      </c>
      <c r="AF137" t="s">
        <v>207</v>
      </c>
      <c r="AG137">
        <v>18</v>
      </c>
      <c r="AH137" t="s">
        <v>693</v>
      </c>
      <c r="AI137" t="s">
        <v>14</v>
      </c>
      <c r="AJ137">
        <v>30</v>
      </c>
      <c r="AK137" t="s">
        <v>2</v>
      </c>
      <c r="AL137" t="s">
        <v>5</v>
      </c>
      <c r="AM137" t="s">
        <v>15</v>
      </c>
    </row>
    <row r="138" spans="1:39" x14ac:dyDescent="0.25">
      <c r="A138" t="s">
        <v>16</v>
      </c>
      <c r="B138" t="s">
        <v>17</v>
      </c>
      <c r="C138">
        <v>237</v>
      </c>
      <c r="D138" t="s">
        <v>703</v>
      </c>
      <c r="E138" t="s">
        <v>704</v>
      </c>
      <c r="F138">
        <v>157</v>
      </c>
      <c r="G138">
        <v>7</v>
      </c>
      <c r="H138" t="s">
        <v>4</v>
      </c>
      <c r="I138">
        <v>3</v>
      </c>
      <c r="J138" t="s">
        <v>5</v>
      </c>
      <c r="K138" t="s">
        <v>695</v>
      </c>
      <c r="L138" t="s">
        <v>705</v>
      </c>
      <c r="M138" t="s">
        <v>706</v>
      </c>
      <c r="N138" t="s">
        <v>9</v>
      </c>
      <c r="O138" t="s">
        <v>707</v>
      </c>
      <c r="P138" s="1" t="s">
        <v>771</v>
      </c>
      <c r="Q138">
        <v>237</v>
      </c>
      <c r="R138">
        <v>149</v>
      </c>
      <c r="S138">
        <v>30</v>
      </c>
      <c r="T138">
        <v>0.34899999999999998</v>
      </c>
      <c r="U138">
        <v>0.314</v>
      </c>
      <c r="V138">
        <v>-3.5000000000000003E-2</v>
      </c>
      <c r="W138">
        <v>-0.100286533</v>
      </c>
      <c r="X138">
        <v>-3.3524072170000001</v>
      </c>
      <c r="Y138" t="s">
        <v>691</v>
      </c>
      <c r="Z138" t="s">
        <v>690</v>
      </c>
      <c r="AA138" t="s">
        <v>692</v>
      </c>
      <c r="AB138">
        <f>VLOOKUP(AA138,'bigelow water quality'!$P$2:$R$33,3, FALSE)</f>
        <v>7.6980000000000004</v>
      </c>
      <c r="AC138" t="s">
        <v>864</v>
      </c>
      <c r="AD138">
        <f>VLOOKUP(AA138,'bigelow water quality'!$P$2:$R$33,2, FALSE)</f>
        <v>10</v>
      </c>
      <c r="AE138" t="s">
        <v>862</v>
      </c>
      <c r="AF138" t="s">
        <v>207</v>
      </c>
      <c r="AG138">
        <v>18</v>
      </c>
      <c r="AH138" t="s">
        <v>693</v>
      </c>
      <c r="AI138" t="s">
        <v>14</v>
      </c>
      <c r="AJ138">
        <v>30</v>
      </c>
      <c r="AK138" t="s">
        <v>2</v>
      </c>
      <c r="AL138" t="s">
        <v>5</v>
      </c>
      <c r="AM138" t="s">
        <v>15</v>
      </c>
    </row>
    <row r="139" spans="1:39" x14ac:dyDescent="0.25">
      <c r="A139" t="s">
        <v>16</v>
      </c>
      <c r="B139" t="s">
        <v>29</v>
      </c>
      <c r="C139">
        <v>239</v>
      </c>
      <c r="D139" t="s">
        <v>70</v>
      </c>
      <c r="E139" t="s">
        <v>708</v>
      </c>
      <c r="F139">
        <v>160</v>
      </c>
      <c r="G139">
        <v>14</v>
      </c>
      <c r="H139" t="s">
        <v>32</v>
      </c>
      <c r="I139">
        <v>3</v>
      </c>
      <c r="J139" t="s">
        <v>5</v>
      </c>
      <c r="K139" t="s">
        <v>695</v>
      </c>
      <c r="L139" t="s">
        <v>709</v>
      </c>
      <c r="M139" t="s">
        <v>710</v>
      </c>
      <c r="N139" t="s">
        <v>9</v>
      </c>
      <c r="O139" t="s">
        <v>711</v>
      </c>
      <c r="P139" s="1">
        <v>-2.2899999999999999E-3</v>
      </c>
      <c r="Q139">
        <v>239</v>
      </c>
      <c r="R139">
        <v>149</v>
      </c>
      <c r="S139">
        <v>30</v>
      </c>
      <c r="T139">
        <v>0.56899999999999995</v>
      </c>
      <c r="U139">
        <v>0.51700000000000002</v>
      </c>
      <c r="V139">
        <v>-5.1999999999999998E-2</v>
      </c>
      <c r="W139">
        <v>-9.1388400999999994E-2</v>
      </c>
      <c r="X139">
        <v>-2.95651156</v>
      </c>
      <c r="Y139" t="s">
        <v>691</v>
      </c>
      <c r="Z139" t="s">
        <v>691</v>
      </c>
      <c r="AA139" t="s">
        <v>692</v>
      </c>
      <c r="AB139">
        <f>VLOOKUP(AA139,'bigelow water quality'!$P$2:$R$33,3, FALSE)</f>
        <v>7.6980000000000004</v>
      </c>
      <c r="AC139" t="s">
        <v>864</v>
      </c>
      <c r="AD139">
        <f>VLOOKUP(AA139,'bigelow water quality'!$P$2:$R$33,2, FALSE)</f>
        <v>10</v>
      </c>
      <c r="AE139" t="s">
        <v>862</v>
      </c>
      <c r="AF139" t="s">
        <v>207</v>
      </c>
      <c r="AG139">
        <v>18</v>
      </c>
      <c r="AH139" t="s">
        <v>693</v>
      </c>
      <c r="AI139" t="s">
        <v>14</v>
      </c>
      <c r="AJ139">
        <v>30</v>
      </c>
      <c r="AK139" t="s">
        <v>2</v>
      </c>
      <c r="AL139" t="s">
        <v>36</v>
      </c>
      <c r="AM139" t="s">
        <v>37</v>
      </c>
    </row>
    <row r="140" spans="1:39" x14ac:dyDescent="0.25">
      <c r="A140" t="s">
        <v>16</v>
      </c>
      <c r="B140" t="s">
        <v>29</v>
      </c>
      <c r="C140">
        <v>240</v>
      </c>
      <c r="D140" t="s">
        <v>685</v>
      </c>
      <c r="E140" t="s">
        <v>712</v>
      </c>
      <c r="F140">
        <v>163</v>
      </c>
      <c r="G140">
        <v>1</v>
      </c>
      <c r="H140" t="s">
        <v>32</v>
      </c>
      <c r="I140">
        <v>3</v>
      </c>
      <c r="J140" t="s">
        <v>5</v>
      </c>
      <c r="K140" t="s">
        <v>695</v>
      </c>
      <c r="L140" t="s">
        <v>713</v>
      </c>
      <c r="M140" t="s">
        <v>714</v>
      </c>
      <c r="N140" t="s">
        <v>9</v>
      </c>
      <c r="O140" t="s">
        <v>715</v>
      </c>
      <c r="P140" s="1">
        <v>-5.45E-3</v>
      </c>
      <c r="Q140">
        <v>240</v>
      </c>
      <c r="R140">
        <v>149</v>
      </c>
      <c r="S140">
        <v>30</v>
      </c>
      <c r="T140">
        <v>0.44500000000000001</v>
      </c>
      <c r="U140">
        <v>8.4000000000000005E-2</v>
      </c>
      <c r="V140">
        <v>-0.36099999999999999</v>
      </c>
      <c r="W140">
        <v>-0.81123595500000001</v>
      </c>
      <c r="X140">
        <v>-1.0188773209999999</v>
      </c>
      <c r="Y140" t="s">
        <v>716</v>
      </c>
      <c r="Z140" t="s">
        <v>717</v>
      </c>
      <c r="AA140" t="s">
        <v>718</v>
      </c>
      <c r="AB140">
        <f>VLOOKUP(AA140,'bigelow water quality'!$P$2:$R$33,3, FALSE)</f>
        <v>15.646000000000001</v>
      </c>
      <c r="AC140" t="s">
        <v>862</v>
      </c>
      <c r="AD140">
        <f>VLOOKUP(AA140,'bigelow water quality'!$P$2:$R$33,2, FALSE)</f>
        <v>19.009</v>
      </c>
      <c r="AE140" t="s">
        <v>862</v>
      </c>
      <c r="AF140" t="s">
        <v>207</v>
      </c>
      <c r="AG140">
        <v>18</v>
      </c>
      <c r="AH140" t="s">
        <v>693</v>
      </c>
      <c r="AI140" t="s">
        <v>14</v>
      </c>
      <c r="AJ140">
        <v>30</v>
      </c>
      <c r="AK140" t="s">
        <v>36</v>
      </c>
      <c r="AL140" t="s">
        <v>36</v>
      </c>
      <c r="AM140" t="s">
        <v>46</v>
      </c>
    </row>
    <row r="141" spans="1:39" x14ac:dyDescent="0.25">
      <c r="A141" t="s">
        <v>122</v>
      </c>
      <c r="B141" t="s">
        <v>123</v>
      </c>
      <c r="C141">
        <v>232</v>
      </c>
      <c r="D141" t="s">
        <v>70</v>
      </c>
      <c r="E141" t="s">
        <v>719</v>
      </c>
      <c r="F141">
        <v>151</v>
      </c>
      <c r="G141">
        <v>3</v>
      </c>
      <c r="H141" t="s">
        <v>4</v>
      </c>
      <c r="I141">
        <v>3</v>
      </c>
      <c r="J141" t="s">
        <v>5</v>
      </c>
      <c r="K141" t="s">
        <v>720</v>
      </c>
      <c r="L141" t="s">
        <v>721</v>
      </c>
      <c r="M141" t="s">
        <v>722</v>
      </c>
      <c r="N141" t="s">
        <v>9</v>
      </c>
      <c r="O141" t="s">
        <v>723</v>
      </c>
      <c r="P141" s="1" t="s">
        <v>771</v>
      </c>
      <c r="Q141">
        <v>232</v>
      </c>
      <c r="R141">
        <v>150</v>
      </c>
      <c r="S141">
        <v>30</v>
      </c>
      <c r="T141">
        <v>0.46700000000000003</v>
      </c>
      <c r="U141">
        <v>0.41899999999999998</v>
      </c>
      <c r="V141">
        <v>-4.8000000000000001E-2</v>
      </c>
      <c r="W141">
        <v>-0.10278372600000001</v>
      </c>
      <c r="X141">
        <v>-3.0365542680000002</v>
      </c>
      <c r="Y141" t="s">
        <v>716</v>
      </c>
      <c r="Z141" t="s">
        <v>716</v>
      </c>
      <c r="AA141" t="s">
        <v>718</v>
      </c>
      <c r="AB141">
        <f>VLOOKUP(AA141,'bigelow water quality'!$P$2:$R$33,3, FALSE)</f>
        <v>15.646000000000001</v>
      </c>
      <c r="AC141" t="s">
        <v>862</v>
      </c>
      <c r="AD141">
        <f>VLOOKUP(AA141,'bigelow water quality'!$P$2:$R$33,2, FALSE)</f>
        <v>19.009</v>
      </c>
      <c r="AE141" t="s">
        <v>862</v>
      </c>
      <c r="AF141" t="s">
        <v>207</v>
      </c>
      <c r="AG141">
        <v>18</v>
      </c>
      <c r="AH141" t="s">
        <v>693</v>
      </c>
      <c r="AI141" t="s">
        <v>14</v>
      </c>
      <c r="AJ141">
        <v>30</v>
      </c>
      <c r="AK141" t="s">
        <v>36</v>
      </c>
      <c r="AL141" t="s">
        <v>5</v>
      </c>
      <c r="AM141" t="s">
        <v>55</v>
      </c>
    </row>
    <row r="142" spans="1:39" x14ac:dyDescent="0.25">
      <c r="A142" t="s">
        <v>16</v>
      </c>
      <c r="B142" t="s">
        <v>17</v>
      </c>
      <c r="C142">
        <v>237</v>
      </c>
      <c r="D142" t="s">
        <v>238</v>
      </c>
      <c r="E142" t="s">
        <v>724</v>
      </c>
      <c r="F142">
        <v>155</v>
      </c>
      <c r="G142">
        <v>11</v>
      </c>
      <c r="H142" t="s">
        <v>4</v>
      </c>
      <c r="I142">
        <v>3</v>
      </c>
      <c r="J142" t="s">
        <v>5</v>
      </c>
      <c r="K142" t="s">
        <v>720</v>
      </c>
      <c r="L142" t="s">
        <v>725</v>
      </c>
      <c r="M142" t="s">
        <v>726</v>
      </c>
      <c r="N142" t="s">
        <v>9</v>
      </c>
      <c r="O142" t="s">
        <v>727</v>
      </c>
      <c r="P142" s="1">
        <v>-2.6800000000000001E-3</v>
      </c>
      <c r="Q142">
        <v>237</v>
      </c>
      <c r="R142">
        <v>150</v>
      </c>
      <c r="S142">
        <v>30</v>
      </c>
      <c r="T142">
        <v>0.41</v>
      </c>
      <c r="U142">
        <v>0.34599999999999997</v>
      </c>
      <c r="V142">
        <v>-6.4000000000000001E-2</v>
      </c>
      <c r="W142">
        <v>-0.156097561</v>
      </c>
      <c r="X142">
        <v>-2.7488721960000002</v>
      </c>
      <c r="Y142" t="s">
        <v>716</v>
      </c>
      <c r="Z142" t="s">
        <v>716</v>
      </c>
      <c r="AA142" t="s">
        <v>718</v>
      </c>
      <c r="AB142">
        <f>VLOOKUP(AA142,'bigelow water quality'!$P$2:$R$33,3, FALSE)</f>
        <v>15.646000000000001</v>
      </c>
      <c r="AC142" t="s">
        <v>862</v>
      </c>
      <c r="AD142">
        <f>VLOOKUP(AA142,'bigelow water quality'!$P$2:$R$33,2, FALSE)</f>
        <v>19.009</v>
      </c>
      <c r="AE142" t="s">
        <v>862</v>
      </c>
      <c r="AF142" t="s">
        <v>207</v>
      </c>
      <c r="AG142">
        <v>18</v>
      </c>
      <c r="AH142" t="s">
        <v>693</v>
      </c>
      <c r="AI142" t="s">
        <v>14</v>
      </c>
      <c r="AJ142">
        <v>30</v>
      </c>
      <c r="AK142" t="s">
        <v>36</v>
      </c>
      <c r="AL142" t="s">
        <v>5</v>
      </c>
      <c r="AM142" t="s">
        <v>55</v>
      </c>
    </row>
    <row r="143" spans="1:39" x14ac:dyDescent="0.25">
      <c r="A143" t="s">
        <v>16</v>
      </c>
      <c r="B143" t="s">
        <v>17</v>
      </c>
      <c r="C143">
        <v>237</v>
      </c>
      <c r="D143" t="s">
        <v>728</v>
      </c>
      <c r="E143" t="s">
        <v>729</v>
      </c>
      <c r="F143">
        <v>157</v>
      </c>
      <c r="G143">
        <v>15</v>
      </c>
      <c r="H143" t="s">
        <v>4</v>
      </c>
      <c r="I143">
        <v>3</v>
      </c>
      <c r="J143" t="s">
        <v>5</v>
      </c>
      <c r="K143" t="s">
        <v>720</v>
      </c>
      <c r="L143" t="s">
        <v>730</v>
      </c>
      <c r="M143" t="s">
        <v>731</v>
      </c>
      <c r="N143" t="s">
        <v>9</v>
      </c>
      <c r="O143" t="s">
        <v>732</v>
      </c>
      <c r="P143" s="1">
        <v>-2.9399999999999999E-3</v>
      </c>
      <c r="Q143">
        <v>237</v>
      </c>
      <c r="R143">
        <v>150</v>
      </c>
      <c r="S143">
        <v>30</v>
      </c>
      <c r="T143">
        <v>0.23300000000000001</v>
      </c>
      <c r="U143">
        <v>0.27100000000000002</v>
      </c>
      <c r="V143">
        <v>3.7999999999999999E-2</v>
      </c>
      <c r="W143">
        <v>0.163090129</v>
      </c>
      <c r="X143">
        <v>-3.2701691190000002</v>
      </c>
      <c r="Y143" t="s">
        <v>717</v>
      </c>
      <c r="Z143" t="s">
        <v>716</v>
      </c>
      <c r="AA143" t="s">
        <v>718</v>
      </c>
      <c r="AB143">
        <f>VLOOKUP(AA143,'bigelow water quality'!$P$2:$R$33,3, FALSE)</f>
        <v>15.646000000000001</v>
      </c>
      <c r="AC143" t="s">
        <v>862</v>
      </c>
      <c r="AD143">
        <f>VLOOKUP(AA143,'bigelow water quality'!$P$2:$R$33,2, FALSE)</f>
        <v>19.009</v>
      </c>
      <c r="AE143" t="s">
        <v>862</v>
      </c>
      <c r="AF143" t="s">
        <v>207</v>
      </c>
      <c r="AG143">
        <v>18</v>
      </c>
      <c r="AH143" t="s">
        <v>693</v>
      </c>
      <c r="AI143" t="s">
        <v>14</v>
      </c>
      <c r="AJ143">
        <v>30</v>
      </c>
      <c r="AK143" t="s">
        <v>36</v>
      </c>
      <c r="AL143" t="s">
        <v>5</v>
      </c>
      <c r="AM143" t="s">
        <v>55</v>
      </c>
    </row>
    <row r="144" spans="1:39" x14ac:dyDescent="0.25">
      <c r="A144" t="s">
        <v>16</v>
      </c>
      <c r="B144" t="s">
        <v>29</v>
      </c>
      <c r="C144">
        <v>239</v>
      </c>
      <c r="D144" t="s">
        <v>177</v>
      </c>
      <c r="E144" t="s">
        <v>733</v>
      </c>
      <c r="F144">
        <v>161</v>
      </c>
      <c r="G144">
        <v>8</v>
      </c>
      <c r="H144" t="s">
        <v>32</v>
      </c>
      <c r="I144">
        <v>3</v>
      </c>
      <c r="J144" t="s">
        <v>5</v>
      </c>
      <c r="K144" t="s">
        <v>720</v>
      </c>
      <c r="L144" t="s">
        <v>734</v>
      </c>
      <c r="M144" t="s">
        <v>735</v>
      </c>
      <c r="N144" t="s">
        <v>9</v>
      </c>
      <c r="O144" t="s">
        <v>736</v>
      </c>
      <c r="P144" s="1">
        <v>-5.7400000000000003E-3</v>
      </c>
      <c r="Q144">
        <v>239</v>
      </c>
      <c r="R144">
        <v>150</v>
      </c>
      <c r="S144">
        <v>30</v>
      </c>
      <c r="T144">
        <v>0.54800000000000004</v>
      </c>
      <c r="U144">
        <v>4.3999999999999997E-2</v>
      </c>
      <c r="V144">
        <v>-0.504</v>
      </c>
      <c r="W144">
        <v>-0.91970802900000004</v>
      </c>
      <c r="X144">
        <v>-0.685179011</v>
      </c>
      <c r="Y144" t="s">
        <v>717</v>
      </c>
      <c r="Z144" t="s">
        <v>717</v>
      </c>
      <c r="AA144" t="s">
        <v>718</v>
      </c>
      <c r="AB144">
        <f>VLOOKUP(AA144,'bigelow water quality'!$P$2:$R$33,3, FALSE)</f>
        <v>15.646000000000001</v>
      </c>
      <c r="AC144" t="s">
        <v>862</v>
      </c>
      <c r="AD144">
        <f>VLOOKUP(AA144,'bigelow water quality'!$P$2:$R$33,2, FALSE)</f>
        <v>19.009</v>
      </c>
      <c r="AE144" t="s">
        <v>862</v>
      </c>
      <c r="AF144" t="s">
        <v>207</v>
      </c>
      <c r="AG144">
        <v>18</v>
      </c>
      <c r="AH144" t="s">
        <v>693</v>
      </c>
      <c r="AI144" t="s">
        <v>14</v>
      </c>
      <c r="AJ144">
        <v>30</v>
      </c>
      <c r="AK144" t="s">
        <v>36</v>
      </c>
      <c r="AL144" t="s">
        <v>36</v>
      </c>
      <c r="AM144" t="s">
        <v>46</v>
      </c>
    </row>
    <row r="145" spans="1:39" x14ac:dyDescent="0.25">
      <c r="A145" t="s">
        <v>16</v>
      </c>
      <c r="B145" t="s">
        <v>29</v>
      </c>
      <c r="C145">
        <v>241</v>
      </c>
      <c r="D145" t="s">
        <v>184</v>
      </c>
      <c r="E145" t="s">
        <v>737</v>
      </c>
      <c r="F145">
        <v>163</v>
      </c>
      <c r="G145">
        <v>10</v>
      </c>
      <c r="H145" t="s">
        <v>32</v>
      </c>
      <c r="I145">
        <v>3</v>
      </c>
      <c r="J145" t="s">
        <v>5</v>
      </c>
      <c r="K145" t="s">
        <v>720</v>
      </c>
      <c r="L145" t="s">
        <v>738</v>
      </c>
      <c r="M145" t="s">
        <v>739</v>
      </c>
      <c r="N145" t="s">
        <v>9</v>
      </c>
      <c r="O145" t="s">
        <v>740</v>
      </c>
      <c r="P145" s="1">
        <v>-4.1399999999999996E-3</v>
      </c>
      <c r="Q145">
        <v>241</v>
      </c>
      <c r="R145">
        <v>150</v>
      </c>
      <c r="S145">
        <v>30</v>
      </c>
      <c r="T145">
        <v>0.54400000000000004</v>
      </c>
      <c r="U145">
        <v>0.51200000000000001</v>
      </c>
      <c r="V145">
        <v>-3.2000000000000001E-2</v>
      </c>
      <c r="W145">
        <v>-5.8823528999999999E-2</v>
      </c>
      <c r="X145">
        <v>-3.4420193760000002</v>
      </c>
      <c r="Y145" t="s">
        <v>717</v>
      </c>
      <c r="Z145" t="s">
        <v>717</v>
      </c>
      <c r="AA145" t="s">
        <v>718</v>
      </c>
      <c r="AB145">
        <f>VLOOKUP(AA145,'bigelow water quality'!$P$2:$R$33,3, FALSE)</f>
        <v>15.646000000000001</v>
      </c>
      <c r="AC145" t="s">
        <v>862</v>
      </c>
      <c r="AD145">
        <f>VLOOKUP(AA145,'bigelow water quality'!$P$2:$R$33,2, FALSE)</f>
        <v>19.009</v>
      </c>
      <c r="AE145" t="s">
        <v>862</v>
      </c>
      <c r="AF145" t="s">
        <v>207</v>
      </c>
      <c r="AG145">
        <v>18</v>
      </c>
      <c r="AH145" t="s">
        <v>693</v>
      </c>
      <c r="AI145" t="s">
        <v>14</v>
      </c>
      <c r="AJ145">
        <v>30</v>
      </c>
      <c r="AK145" t="s">
        <v>36</v>
      </c>
      <c r="AL145" t="s">
        <v>36</v>
      </c>
      <c r="AM145" t="s">
        <v>46</v>
      </c>
    </row>
    <row r="146" spans="1:39" x14ac:dyDescent="0.25">
      <c r="A146" t="s">
        <v>122</v>
      </c>
      <c r="B146" t="s">
        <v>123</v>
      </c>
      <c r="C146">
        <v>226</v>
      </c>
      <c r="D146" t="s">
        <v>89</v>
      </c>
      <c r="E146" t="s">
        <v>660</v>
      </c>
      <c r="F146">
        <v>147</v>
      </c>
      <c r="G146">
        <v>16</v>
      </c>
      <c r="H146" t="s">
        <v>4</v>
      </c>
      <c r="I146">
        <v>3</v>
      </c>
      <c r="J146" t="s">
        <v>5</v>
      </c>
      <c r="K146" t="s">
        <v>661</v>
      </c>
      <c r="L146" t="s">
        <v>662</v>
      </c>
      <c r="M146" t="s">
        <v>663</v>
      </c>
      <c r="N146" t="s">
        <v>9</v>
      </c>
      <c r="O146" t="s">
        <v>664</v>
      </c>
      <c r="P146" s="1" t="s">
        <v>771</v>
      </c>
      <c r="Q146">
        <v>226</v>
      </c>
      <c r="R146">
        <v>160</v>
      </c>
      <c r="S146">
        <v>30</v>
      </c>
      <c r="T146">
        <v>0.374</v>
      </c>
      <c r="U146">
        <v>0.40699999999999997</v>
      </c>
      <c r="V146">
        <v>3.3000000000000002E-2</v>
      </c>
      <c r="W146">
        <v>8.8235294000000006E-2</v>
      </c>
      <c r="X146">
        <v>-3.4112477179999998</v>
      </c>
      <c r="Y146" t="s">
        <v>665</v>
      </c>
      <c r="Z146" t="s">
        <v>665</v>
      </c>
      <c r="AA146" t="s">
        <v>666</v>
      </c>
      <c r="AB146">
        <f>VLOOKUP(AA146,'bigelow water quality'!$P$2:$R$33,3, FALSE)</f>
        <v>15.518000000000001</v>
      </c>
      <c r="AC146" t="s">
        <v>862</v>
      </c>
      <c r="AD146">
        <f>VLOOKUP(AA146,'bigelow water quality'!$P$2:$R$33,2, FALSE)</f>
        <v>6.0579999999999998</v>
      </c>
      <c r="AE146" t="s">
        <v>864</v>
      </c>
      <c r="AF146" t="s">
        <v>207</v>
      </c>
      <c r="AG146">
        <v>5</v>
      </c>
      <c r="AH146" t="s">
        <v>641</v>
      </c>
      <c r="AI146" t="s">
        <v>14</v>
      </c>
      <c r="AJ146">
        <v>30</v>
      </c>
      <c r="AK146" t="s">
        <v>2</v>
      </c>
      <c r="AL146" t="s">
        <v>5</v>
      </c>
      <c r="AM146" t="s">
        <v>15</v>
      </c>
    </row>
    <row r="147" spans="1:39" x14ac:dyDescent="0.25">
      <c r="A147" t="s">
        <v>16</v>
      </c>
      <c r="B147" t="s">
        <v>17</v>
      </c>
      <c r="C147">
        <v>237</v>
      </c>
      <c r="D147" t="s">
        <v>232</v>
      </c>
      <c r="E147" t="s">
        <v>667</v>
      </c>
      <c r="F147">
        <v>154</v>
      </c>
      <c r="G147">
        <v>15</v>
      </c>
      <c r="H147" t="s">
        <v>4</v>
      </c>
      <c r="I147">
        <v>3</v>
      </c>
      <c r="J147" t="s">
        <v>5</v>
      </c>
      <c r="K147" t="s">
        <v>661</v>
      </c>
      <c r="L147" t="s">
        <v>668</v>
      </c>
      <c r="M147" t="s">
        <v>669</v>
      </c>
      <c r="N147" t="s">
        <v>9</v>
      </c>
      <c r="O147" t="s">
        <v>670</v>
      </c>
      <c r="P147" s="1">
        <v>-4.0200000000000001E-3</v>
      </c>
      <c r="Q147">
        <v>237</v>
      </c>
      <c r="R147">
        <v>160</v>
      </c>
      <c r="S147">
        <v>30</v>
      </c>
      <c r="T147">
        <v>0.46100000000000002</v>
      </c>
      <c r="U147">
        <v>0.55200000000000005</v>
      </c>
      <c r="V147">
        <v>9.0999999999999998E-2</v>
      </c>
      <c r="W147">
        <v>0.19739696300000001</v>
      </c>
      <c r="X147">
        <v>-2.3968957720000001</v>
      </c>
      <c r="Y147" t="s">
        <v>665</v>
      </c>
      <c r="Z147" t="s">
        <v>665</v>
      </c>
      <c r="AA147" t="s">
        <v>666</v>
      </c>
      <c r="AB147">
        <f>VLOOKUP(AA147,'bigelow water quality'!$P$2:$R$33,3, FALSE)</f>
        <v>15.518000000000001</v>
      </c>
      <c r="AC147" t="s">
        <v>862</v>
      </c>
      <c r="AD147">
        <f>VLOOKUP(AA147,'bigelow water quality'!$P$2:$R$33,2, FALSE)</f>
        <v>6.0579999999999998</v>
      </c>
      <c r="AE147" t="s">
        <v>864</v>
      </c>
      <c r="AF147" t="s">
        <v>207</v>
      </c>
      <c r="AG147">
        <v>5</v>
      </c>
      <c r="AH147" t="s">
        <v>641</v>
      </c>
      <c r="AI147" t="s">
        <v>14</v>
      </c>
      <c r="AJ147">
        <v>30</v>
      </c>
      <c r="AK147" t="s">
        <v>2</v>
      </c>
      <c r="AL147" t="s">
        <v>5</v>
      </c>
      <c r="AM147" t="s">
        <v>15</v>
      </c>
    </row>
    <row r="148" spans="1:39" x14ac:dyDescent="0.25">
      <c r="A148" t="s">
        <v>16</v>
      </c>
      <c r="B148" t="s">
        <v>17</v>
      </c>
      <c r="C148">
        <v>237</v>
      </c>
      <c r="D148" t="s">
        <v>671</v>
      </c>
      <c r="E148" t="s">
        <v>672</v>
      </c>
      <c r="F148">
        <v>157</v>
      </c>
      <c r="G148">
        <v>6</v>
      </c>
      <c r="H148" t="s">
        <v>4</v>
      </c>
      <c r="I148">
        <v>3</v>
      </c>
      <c r="J148" t="s">
        <v>5</v>
      </c>
      <c r="K148" t="s">
        <v>661</v>
      </c>
      <c r="L148" t="s">
        <v>673</v>
      </c>
      <c r="M148" t="s">
        <v>674</v>
      </c>
      <c r="N148" t="s">
        <v>9</v>
      </c>
      <c r="O148" t="s">
        <v>675</v>
      </c>
      <c r="P148" s="1">
        <v>-6.28E-3</v>
      </c>
      <c r="Q148">
        <v>237</v>
      </c>
      <c r="R148">
        <v>160</v>
      </c>
      <c r="S148">
        <v>30</v>
      </c>
      <c r="T148">
        <v>0.26700000000000002</v>
      </c>
      <c r="U148">
        <v>0.44800000000000001</v>
      </c>
      <c r="V148">
        <v>0.18099999999999999</v>
      </c>
      <c r="W148">
        <v>0.67790262199999995</v>
      </c>
      <c r="X148">
        <v>-1.709258248</v>
      </c>
      <c r="Y148" t="s">
        <v>676</v>
      </c>
      <c r="Z148" t="s">
        <v>665</v>
      </c>
      <c r="AA148" t="s">
        <v>666</v>
      </c>
      <c r="AB148">
        <f>VLOOKUP(AA148,'bigelow water quality'!$P$2:$R$33,3, FALSE)</f>
        <v>15.518000000000001</v>
      </c>
      <c r="AC148" t="s">
        <v>862</v>
      </c>
      <c r="AD148">
        <f>VLOOKUP(AA148,'bigelow water quality'!$P$2:$R$33,2, FALSE)</f>
        <v>6.0579999999999998</v>
      </c>
      <c r="AE148" t="s">
        <v>864</v>
      </c>
      <c r="AF148" t="s">
        <v>207</v>
      </c>
      <c r="AG148">
        <v>5</v>
      </c>
      <c r="AH148" t="s">
        <v>641</v>
      </c>
      <c r="AI148" t="s">
        <v>14</v>
      </c>
      <c r="AJ148">
        <v>30</v>
      </c>
      <c r="AK148" t="s">
        <v>2</v>
      </c>
      <c r="AL148" t="s">
        <v>5</v>
      </c>
      <c r="AM148" t="s">
        <v>15</v>
      </c>
    </row>
    <row r="149" spans="1:39" x14ac:dyDescent="0.25">
      <c r="A149" t="s">
        <v>16</v>
      </c>
      <c r="B149" t="s">
        <v>29</v>
      </c>
      <c r="C149">
        <v>239</v>
      </c>
      <c r="D149" t="s">
        <v>171</v>
      </c>
      <c r="E149" t="s">
        <v>677</v>
      </c>
      <c r="F149">
        <v>160</v>
      </c>
      <c r="G149">
        <v>13</v>
      </c>
      <c r="H149" t="s">
        <v>32</v>
      </c>
      <c r="I149">
        <v>3</v>
      </c>
      <c r="J149" t="s">
        <v>5</v>
      </c>
      <c r="K149" t="s">
        <v>661</v>
      </c>
      <c r="L149" t="s">
        <v>678</v>
      </c>
      <c r="M149" t="s">
        <v>679</v>
      </c>
      <c r="N149" t="s">
        <v>9</v>
      </c>
      <c r="O149" t="s">
        <v>680</v>
      </c>
      <c r="P149" s="1">
        <v>-4.1900000000000001E-3</v>
      </c>
      <c r="Q149">
        <v>239</v>
      </c>
      <c r="R149">
        <v>160</v>
      </c>
      <c r="S149">
        <v>30</v>
      </c>
      <c r="T149">
        <v>0.53</v>
      </c>
      <c r="U149">
        <v>0.47899999999999998</v>
      </c>
      <c r="V149">
        <v>-5.0999999999999997E-2</v>
      </c>
      <c r="W149">
        <v>-9.6226414999999996E-2</v>
      </c>
      <c r="X149">
        <v>-2.975929646</v>
      </c>
      <c r="Y149" t="s">
        <v>676</v>
      </c>
      <c r="Z149" t="s">
        <v>676</v>
      </c>
      <c r="AA149" t="s">
        <v>666</v>
      </c>
      <c r="AB149">
        <f>VLOOKUP(AA149,'bigelow water quality'!$P$2:$R$33,3, FALSE)</f>
        <v>15.518000000000001</v>
      </c>
      <c r="AC149" t="s">
        <v>862</v>
      </c>
      <c r="AD149">
        <f>VLOOKUP(AA149,'bigelow water quality'!$P$2:$R$33,2, FALSE)</f>
        <v>6.0579999999999998</v>
      </c>
      <c r="AE149" t="s">
        <v>864</v>
      </c>
      <c r="AF149" t="s">
        <v>207</v>
      </c>
      <c r="AG149">
        <v>5</v>
      </c>
      <c r="AH149" t="s">
        <v>641</v>
      </c>
      <c r="AI149" t="s">
        <v>14</v>
      </c>
      <c r="AJ149">
        <v>30</v>
      </c>
      <c r="AK149" t="s">
        <v>2</v>
      </c>
      <c r="AL149" t="s">
        <v>36</v>
      </c>
      <c r="AM149" t="s">
        <v>37</v>
      </c>
    </row>
    <row r="150" spans="1:39" x14ac:dyDescent="0.25">
      <c r="A150" t="s">
        <v>16</v>
      </c>
      <c r="B150" t="s">
        <v>29</v>
      </c>
      <c r="C150">
        <v>240</v>
      </c>
      <c r="D150" t="s">
        <v>142</v>
      </c>
      <c r="E150" t="s">
        <v>681</v>
      </c>
      <c r="F150">
        <v>162</v>
      </c>
      <c r="G150">
        <v>16</v>
      </c>
      <c r="H150" t="s">
        <v>32</v>
      </c>
      <c r="I150">
        <v>3</v>
      </c>
      <c r="J150" t="s">
        <v>5</v>
      </c>
      <c r="K150" t="s">
        <v>661</v>
      </c>
      <c r="L150" t="s">
        <v>682</v>
      </c>
      <c r="M150" t="s">
        <v>683</v>
      </c>
      <c r="N150" t="s">
        <v>9</v>
      </c>
      <c r="O150" t="s">
        <v>684</v>
      </c>
      <c r="P150" s="1">
        <v>-4.3499999999999997E-3</v>
      </c>
      <c r="Q150">
        <v>240</v>
      </c>
      <c r="R150">
        <v>160</v>
      </c>
      <c r="S150">
        <v>30</v>
      </c>
      <c r="T150">
        <v>0.36799999999999999</v>
      </c>
      <c r="U150">
        <v>0.40799999999999997</v>
      </c>
      <c r="V150">
        <v>0.04</v>
      </c>
      <c r="W150">
        <v>0.108695652</v>
      </c>
      <c r="X150">
        <v>-3.218875825</v>
      </c>
      <c r="Y150" t="s">
        <v>676</v>
      </c>
      <c r="Z150" t="s">
        <v>676</v>
      </c>
      <c r="AA150" t="s">
        <v>666</v>
      </c>
      <c r="AB150">
        <f>VLOOKUP(AA150,'bigelow water quality'!$P$2:$R$33,3, FALSE)</f>
        <v>15.518000000000001</v>
      </c>
      <c r="AC150" t="s">
        <v>862</v>
      </c>
      <c r="AD150">
        <f>VLOOKUP(AA150,'bigelow water quality'!$P$2:$R$33,2, FALSE)</f>
        <v>6.0579999999999998</v>
      </c>
      <c r="AE150" t="s">
        <v>864</v>
      </c>
      <c r="AF150" t="s">
        <v>207</v>
      </c>
      <c r="AG150">
        <v>5</v>
      </c>
      <c r="AH150" t="s">
        <v>641</v>
      </c>
      <c r="AI150" t="s">
        <v>14</v>
      </c>
      <c r="AJ150">
        <v>30</v>
      </c>
      <c r="AK150" t="s">
        <v>2</v>
      </c>
      <c r="AL150" t="s">
        <v>36</v>
      </c>
      <c r="AM150" t="s">
        <v>37</v>
      </c>
    </row>
    <row r="151" spans="1:39" x14ac:dyDescent="0.25">
      <c r="A151" t="s">
        <v>122</v>
      </c>
      <c r="B151" t="s">
        <v>123</v>
      </c>
      <c r="C151">
        <v>232</v>
      </c>
      <c r="D151" t="s">
        <v>184</v>
      </c>
      <c r="E151" t="s">
        <v>635</v>
      </c>
      <c r="F151">
        <v>151</v>
      </c>
      <c r="G151">
        <v>1</v>
      </c>
      <c r="H151" t="s">
        <v>4</v>
      </c>
      <c r="I151">
        <v>3</v>
      </c>
      <c r="J151" t="s">
        <v>5</v>
      </c>
      <c r="K151" t="s">
        <v>187</v>
      </c>
      <c r="L151" t="s">
        <v>636</v>
      </c>
      <c r="M151" t="s">
        <v>637</v>
      </c>
      <c r="N151" t="s">
        <v>9</v>
      </c>
      <c r="O151" t="s">
        <v>638</v>
      </c>
      <c r="P151" s="1">
        <v>-2.0799999999999998E-3</v>
      </c>
      <c r="Q151">
        <v>232</v>
      </c>
      <c r="R151">
        <v>153</v>
      </c>
      <c r="S151">
        <v>30</v>
      </c>
      <c r="T151">
        <v>0.40899999999999997</v>
      </c>
      <c r="U151">
        <v>0.52100000000000002</v>
      </c>
      <c r="V151">
        <v>0.112</v>
      </c>
      <c r="W151">
        <v>0.273838631</v>
      </c>
      <c r="X151">
        <v>-2.1892564079999999</v>
      </c>
      <c r="Y151" t="s">
        <v>639</v>
      </c>
      <c r="Z151" t="s">
        <v>639</v>
      </c>
      <c r="AA151" t="s">
        <v>640</v>
      </c>
      <c r="AB151">
        <f>VLOOKUP(AA151,'bigelow water quality'!$P$2:$R$33,3, FALSE)</f>
        <v>17.04</v>
      </c>
      <c r="AC151" t="s">
        <v>862</v>
      </c>
      <c r="AD151">
        <f>VLOOKUP(AA151,'bigelow water quality'!$P$2:$R$33,2, FALSE)</f>
        <v>6.298</v>
      </c>
      <c r="AE151" t="s">
        <v>864</v>
      </c>
      <c r="AF151" t="s">
        <v>207</v>
      </c>
      <c r="AG151">
        <v>5</v>
      </c>
      <c r="AH151" t="s">
        <v>641</v>
      </c>
      <c r="AI151" t="s">
        <v>14</v>
      </c>
      <c r="AJ151">
        <v>30</v>
      </c>
      <c r="AK151" t="s">
        <v>36</v>
      </c>
      <c r="AL151" t="s">
        <v>5</v>
      </c>
      <c r="AM151" t="s">
        <v>55</v>
      </c>
    </row>
    <row r="152" spans="1:39" x14ac:dyDescent="0.25">
      <c r="A152" t="s">
        <v>16</v>
      </c>
      <c r="B152" t="s">
        <v>17</v>
      </c>
      <c r="C152">
        <v>237</v>
      </c>
      <c r="D152" t="s">
        <v>142</v>
      </c>
      <c r="E152" t="s">
        <v>642</v>
      </c>
      <c r="F152">
        <v>155</v>
      </c>
      <c r="G152">
        <v>8</v>
      </c>
      <c r="H152" t="s">
        <v>4</v>
      </c>
      <c r="I152">
        <v>3</v>
      </c>
      <c r="J152" t="s">
        <v>5</v>
      </c>
      <c r="K152" t="s">
        <v>187</v>
      </c>
      <c r="L152" t="s">
        <v>643</v>
      </c>
      <c r="M152" t="s">
        <v>644</v>
      </c>
      <c r="N152" t="s">
        <v>9</v>
      </c>
      <c r="O152" t="s">
        <v>645</v>
      </c>
      <c r="P152" s="1">
        <v>-3.5699999999999998E-3</v>
      </c>
      <c r="Q152">
        <v>237</v>
      </c>
      <c r="R152">
        <v>153</v>
      </c>
      <c r="S152">
        <v>30</v>
      </c>
      <c r="T152">
        <v>0.28399999999999997</v>
      </c>
      <c r="U152">
        <v>0.39100000000000001</v>
      </c>
      <c r="V152">
        <v>0.107</v>
      </c>
      <c r="W152">
        <v>0.37676056299999999</v>
      </c>
      <c r="X152">
        <v>-2.2349264450000002</v>
      </c>
      <c r="Y152" t="s">
        <v>639</v>
      </c>
      <c r="Z152" t="s">
        <v>639</v>
      </c>
      <c r="AA152" t="s">
        <v>640</v>
      </c>
      <c r="AB152">
        <f>VLOOKUP(AA152,'bigelow water quality'!$P$2:$R$33,3, FALSE)</f>
        <v>17.04</v>
      </c>
      <c r="AC152" t="s">
        <v>862</v>
      </c>
      <c r="AD152">
        <f>VLOOKUP(AA152,'bigelow water quality'!$P$2:$R$33,2, FALSE)</f>
        <v>6.298</v>
      </c>
      <c r="AE152" t="s">
        <v>864</v>
      </c>
      <c r="AF152" t="s">
        <v>207</v>
      </c>
      <c r="AG152">
        <v>5</v>
      </c>
      <c r="AH152" t="s">
        <v>641</v>
      </c>
      <c r="AI152" t="s">
        <v>14</v>
      </c>
      <c r="AJ152">
        <v>30</v>
      </c>
      <c r="AK152" t="s">
        <v>36</v>
      </c>
      <c r="AL152" t="s">
        <v>5</v>
      </c>
      <c r="AM152" t="s">
        <v>55</v>
      </c>
    </row>
    <row r="153" spans="1:39" x14ac:dyDescent="0.25">
      <c r="A153" t="s">
        <v>16</v>
      </c>
      <c r="B153" t="s">
        <v>17</v>
      </c>
      <c r="C153">
        <v>237</v>
      </c>
      <c r="D153" t="s">
        <v>646</v>
      </c>
      <c r="E153" t="s">
        <v>647</v>
      </c>
      <c r="F153">
        <v>157</v>
      </c>
      <c r="G153">
        <v>14</v>
      </c>
      <c r="H153" t="s">
        <v>4</v>
      </c>
      <c r="I153">
        <v>3</v>
      </c>
      <c r="J153" t="s">
        <v>5</v>
      </c>
      <c r="K153" t="s">
        <v>187</v>
      </c>
      <c r="L153" t="s">
        <v>648</v>
      </c>
      <c r="M153" t="s">
        <v>649</v>
      </c>
      <c r="N153" t="s">
        <v>9</v>
      </c>
      <c r="O153" t="s">
        <v>650</v>
      </c>
      <c r="P153" s="1" t="s">
        <v>771</v>
      </c>
      <c r="Q153">
        <v>237</v>
      </c>
      <c r="R153">
        <v>153</v>
      </c>
      <c r="S153">
        <v>30</v>
      </c>
      <c r="T153">
        <v>0.65200000000000002</v>
      </c>
      <c r="U153">
        <v>0.64900000000000002</v>
      </c>
      <c r="V153">
        <v>-3.0000000000000001E-3</v>
      </c>
      <c r="W153">
        <v>-4.6012270000000003E-3</v>
      </c>
      <c r="X153">
        <v>-5.8091429899999998</v>
      </c>
      <c r="Y153" t="s">
        <v>651</v>
      </c>
      <c r="Z153" t="s">
        <v>639</v>
      </c>
      <c r="AA153" t="s">
        <v>640</v>
      </c>
      <c r="AB153">
        <f>VLOOKUP(AA153,'bigelow water quality'!$P$2:$R$33,3, FALSE)</f>
        <v>17.04</v>
      </c>
      <c r="AC153" t="s">
        <v>862</v>
      </c>
      <c r="AD153">
        <f>VLOOKUP(AA153,'bigelow water quality'!$P$2:$R$33,2, FALSE)</f>
        <v>6.298</v>
      </c>
      <c r="AE153" t="s">
        <v>864</v>
      </c>
      <c r="AF153" t="s">
        <v>207</v>
      </c>
      <c r="AG153">
        <v>5</v>
      </c>
      <c r="AH153" t="s">
        <v>641</v>
      </c>
      <c r="AI153" t="s">
        <v>14</v>
      </c>
      <c r="AJ153">
        <v>30</v>
      </c>
      <c r="AK153" t="s">
        <v>36</v>
      </c>
      <c r="AL153" t="s">
        <v>5</v>
      </c>
      <c r="AM153" t="s">
        <v>55</v>
      </c>
    </row>
    <row r="154" spans="1:39" x14ac:dyDescent="0.25">
      <c r="A154" t="s">
        <v>16</v>
      </c>
      <c r="B154" t="s">
        <v>29</v>
      </c>
      <c r="C154">
        <v>239</v>
      </c>
      <c r="D154" t="s">
        <v>36</v>
      </c>
      <c r="E154" t="s">
        <v>652</v>
      </c>
      <c r="F154">
        <v>161</v>
      </c>
      <c r="G154">
        <v>7</v>
      </c>
      <c r="H154" t="s">
        <v>32</v>
      </c>
      <c r="I154">
        <v>3</v>
      </c>
      <c r="J154" t="s">
        <v>5</v>
      </c>
      <c r="K154" t="s">
        <v>187</v>
      </c>
      <c r="L154" t="s">
        <v>653</v>
      </c>
      <c r="M154" t="s">
        <v>654</v>
      </c>
      <c r="N154" t="s">
        <v>9</v>
      </c>
      <c r="O154" t="s">
        <v>655</v>
      </c>
      <c r="P154" s="1">
        <v>-5.1200000000000004E-3</v>
      </c>
      <c r="Q154">
        <v>239</v>
      </c>
      <c r="R154">
        <v>153</v>
      </c>
      <c r="S154">
        <v>30</v>
      </c>
      <c r="T154">
        <v>0.57099999999999995</v>
      </c>
      <c r="U154">
        <v>0.56100000000000005</v>
      </c>
      <c r="V154">
        <v>-0.01</v>
      </c>
      <c r="W154">
        <v>-1.7513134999999999E-2</v>
      </c>
      <c r="X154">
        <v>-4.6051701859999996</v>
      </c>
      <c r="Y154" t="s">
        <v>651</v>
      </c>
      <c r="Z154" t="s">
        <v>651</v>
      </c>
      <c r="AA154" t="s">
        <v>640</v>
      </c>
      <c r="AB154">
        <f>VLOOKUP(AA154,'bigelow water quality'!$P$2:$R$33,3, FALSE)</f>
        <v>17.04</v>
      </c>
      <c r="AC154" t="s">
        <v>862</v>
      </c>
      <c r="AD154">
        <f>VLOOKUP(AA154,'bigelow water quality'!$P$2:$R$33,2, FALSE)</f>
        <v>6.298</v>
      </c>
      <c r="AE154" t="s">
        <v>864</v>
      </c>
      <c r="AF154" t="s">
        <v>207</v>
      </c>
      <c r="AG154">
        <v>5</v>
      </c>
      <c r="AH154" t="s">
        <v>641</v>
      </c>
      <c r="AI154" t="s">
        <v>14</v>
      </c>
      <c r="AJ154">
        <v>30</v>
      </c>
      <c r="AK154" t="s">
        <v>36</v>
      </c>
      <c r="AL154" t="s">
        <v>36</v>
      </c>
      <c r="AM154" t="s">
        <v>46</v>
      </c>
    </row>
    <row r="155" spans="1:39" x14ac:dyDescent="0.25">
      <c r="A155" t="s">
        <v>16</v>
      </c>
      <c r="B155" t="s">
        <v>29</v>
      </c>
      <c r="C155">
        <v>241</v>
      </c>
      <c r="D155" t="s">
        <v>89</v>
      </c>
      <c r="E155" t="s">
        <v>656</v>
      </c>
      <c r="F155">
        <v>163</v>
      </c>
      <c r="G155">
        <v>9</v>
      </c>
      <c r="H155" t="s">
        <v>32</v>
      </c>
      <c r="I155">
        <v>3</v>
      </c>
      <c r="J155" t="s">
        <v>5</v>
      </c>
      <c r="K155" t="s">
        <v>187</v>
      </c>
      <c r="L155" t="s">
        <v>657</v>
      </c>
      <c r="M155" t="s">
        <v>658</v>
      </c>
      <c r="N155" t="s">
        <v>9</v>
      </c>
      <c r="O155" t="s">
        <v>659</v>
      </c>
      <c r="P155" s="1">
        <v>-4.8700000000000002E-3</v>
      </c>
      <c r="Q155">
        <v>241</v>
      </c>
      <c r="R155">
        <v>153</v>
      </c>
      <c r="S155">
        <v>30</v>
      </c>
      <c r="T155">
        <v>0.55000000000000004</v>
      </c>
      <c r="U155">
        <v>0.53200000000000003</v>
      </c>
      <c r="V155">
        <v>-1.7999999999999999E-2</v>
      </c>
      <c r="W155">
        <v>-3.2727273000000001E-2</v>
      </c>
      <c r="X155">
        <v>-4.0173835210000002</v>
      </c>
      <c r="Y155" t="s">
        <v>651</v>
      </c>
      <c r="Z155" t="s">
        <v>651</v>
      </c>
      <c r="AA155" t="s">
        <v>640</v>
      </c>
      <c r="AB155">
        <f>VLOOKUP(AA155,'bigelow water quality'!$P$2:$R$33,3, FALSE)</f>
        <v>17.04</v>
      </c>
      <c r="AC155" t="s">
        <v>862</v>
      </c>
      <c r="AD155">
        <f>VLOOKUP(AA155,'bigelow water quality'!$P$2:$R$33,2, FALSE)</f>
        <v>6.298</v>
      </c>
      <c r="AE155" t="s">
        <v>864</v>
      </c>
      <c r="AF155" t="s">
        <v>207</v>
      </c>
      <c r="AG155">
        <v>5</v>
      </c>
      <c r="AH155" t="s">
        <v>641</v>
      </c>
      <c r="AI155" t="s">
        <v>14</v>
      </c>
      <c r="AJ155">
        <v>30</v>
      </c>
      <c r="AK155" t="s">
        <v>36</v>
      </c>
      <c r="AL155" t="s">
        <v>36</v>
      </c>
      <c r="AM155" t="s">
        <v>46</v>
      </c>
    </row>
  </sheetData>
  <sortState xmlns:xlrd2="http://schemas.microsoft.com/office/spreadsheetml/2017/richdata2" ref="A2:AM155">
    <sortCondition ref="AA2:AA155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29CE-8124-4402-A78A-8223EE82B656}">
  <dimension ref="A1:Z112"/>
  <sheetViews>
    <sheetView workbookViewId="0">
      <selection activeCell="N8" sqref="N8"/>
    </sheetView>
  </sheetViews>
  <sheetFormatPr defaultRowHeight="15" x14ac:dyDescent="0.25"/>
  <cols>
    <col min="22" max="22" width="15.7109375" bestFit="1" customWidth="1"/>
  </cols>
  <sheetData>
    <row r="1" spans="1:26" x14ac:dyDescent="0.25">
      <c r="A1" t="s">
        <v>762</v>
      </c>
      <c r="B1" t="s">
        <v>763</v>
      </c>
      <c r="C1" t="s">
        <v>513</v>
      </c>
      <c r="D1" t="s">
        <v>514</v>
      </c>
      <c r="E1" t="s">
        <v>764</v>
      </c>
      <c r="F1" t="s">
        <v>765</v>
      </c>
      <c r="G1" t="s">
        <v>766</v>
      </c>
      <c r="H1" t="s">
        <v>767</v>
      </c>
      <c r="I1" t="s">
        <v>768</v>
      </c>
      <c r="J1" t="s">
        <v>527</v>
      </c>
      <c r="K1" t="s">
        <v>528</v>
      </c>
      <c r="L1" t="s">
        <v>535</v>
      </c>
      <c r="M1" t="s">
        <v>532</v>
      </c>
      <c r="N1" t="s">
        <v>530</v>
      </c>
      <c r="O1" t="s">
        <v>533</v>
      </c>
      <c r="P1" t="s">
        <v>531</v>
      </c>
      <c r="Q1" t="s">
        <v>521</v>
      </c>
      <c r="R1" t="s">
        <v>534</v>
      </c>
      <c r="S1" t="s">
        <v>512</v>
      </c>
      <c r="T1" t="s">
        <v>769</v>
      </c>
      <c r="U1" t="s">
        <v>518</v>
      </c>
      <c r="V1" t="s">
        <v>519</v>
      </c>
      <c r="W1" t="s">
        <v>768</v>
      </c>
      <c r="X1" t="s">
        <v>507</v>
      </c>
      <c r="Y1" t="s">
        <v>520</v>
      </c>
      <c r="Z1" t="s">
        <v>770</v>
      </c>
    </row>
    <row r="2" spans="1:26" x14ac:dyDescent="0.25">
      <c r="A2">
        <v>19</v>
      </c>
      <c r="B2" t="s">
        <v>741</v>
      </c>
      <c r="C2">
        <v>3</v>
      </c>
      <c r="D2" t="s">
        <v>5</v>
      </c>
      <c r="E2">
        <v>1</v>
      </c>
      <c r="F2">
        <v>0</v>
      </c>
      <c r="G2" t="s">
        <v>742</v>
      </c>
      <c r="H2" t="s">
        <v>742</v>
      </c>
      <c r="I2">
        <v>-5.3699999999999998E-3</v>
      </c>
      <c r="J2" t="s">
        <v>129</v>
      </c>
      <c r="K2" t="s">
        <v>129</v>
      </c>
      <c r="L2" t="s">
        <v>15</v>
      </c>
      <c r="M2" t="s">
        <v>131</v>
      </c>
      <c r="N2" t="s">
        <v>5</v>
      </c>
      <c r="O2" t="s">
        <v>743</v>
      </c>
      <c r="P2">
        <v>5</v>
      </c>
      <c r="Q2">
        <v>20</v>
      </c>
      <c r="R2" t="s">
        <v>2</v>
      </c>
      <c r="S2" t="s">
        <v>5</v>
      </c>
      <c r="T2" t="s">
        <v>135</v>
      </c>
      <c r="U2" t="s">
        <v>9</v>
      </c>
      <c r="V2" t="s">
        <v>136</v>
      </c>
      <c r="W2">
        <v>-5.3699999999999998E-3</v>
      </c>
      <c r="X2">
        <v>237</v>
      </c>
      <c r="Y2">
        <v>139</v>
      </c>
      <c r="Z2">
        <v>0</v>
      </c>
    </row>
    <row r="3" spans="1:26" x14ac:dyDescent="0.25">
      <c r="A3">
        <v>20</v>
      </c>
      <c r="B3" t="s">
        <v>741</v>
      </c>
      <c r="C3">
        <v>3</v>
      </c>
      <c r="D3" t="s">
        <v>5</v>
      </c>
      <c r="E3">
        <v>1</v>
      </c>
      <c r="F3">
        <v>1</v>
      </c>
      <c r="G3" t="s">
        <v>744</v>
      </c>
      <c r="H3" t="s">
        <v>744</v>
      </c>
      <c r="I3">
        <v>-6.5199999999999998E-3</v>
      </c>
      <c r="J3" t="s">
        <v>129</v>
      </c>
      <c r="K3" t="s">
        <v>129</v>
      </c>
      <c r="L3" t="s">
        <v>15</v>
      </c>
      <c r="M3" t="s">
        <v>131</v>
      </c>
      <c r="N3" t="s">
        <v>5</v>
      </c>
      <c r="O3" t="s">
        <v>743</v>
      </c>
      <c r="P3">
        <v>5</v>
      </c>
      <c r="Q3">
        <v>20</v>
      </c>
      <c r="R3" t="s">
        <v>2</v>
      </c>
      <c r="S3" t="s">
        <v>5</v>
      </c>
      <c r="T3" t="s">
        <v>140</v>
      </c>
      <c r="U3" t="s">
        <v>9</v>
      </c>
      <c r="V3" t="s">
        <v>141</v>
      </c>
      <c r="W3">
        <v>-6.5199999999999998E-3</v>
      </c>
      <c r="X3">
        <v>237</v>
      </c>
      <c r="Y3">
        <v>139</v>
      </c>
      <c r="Z3">
        <v>0</v>
      </c>
    </row>
    <row r="4" spans="1:26" x14ac:dyDescent="0.25">
      <c r="A4">
        <v>20</v>
      </c>
      <c r="B4" t="s">
        <v>741</v>
      </c>
      <c r="C4">
        <v>3</v>
      </c>
      <c r="D4" t="s">
        <v>5</v>
      </c>
      <c r="E4">
        <v>1</v>
      </c>
      <c r="F4">
        <v>0</v>
      </c>
      <c r="G4" t="s">
        <v>744</v>
      </c>
      <c r="H4" t="s">
        <v>744</v>
      </c>
      <c r="I4">
        <v>-7.6499999999999997E-3</v>
      </c>
      <c r="J4" t="s">
        <v>147</v>
      </c>
      <c r="K4" t="s">
        <v>147</v>
      </c>
      <c r="L4" t="s">
        <v>37</v>
      </c>
      <c r="M4" t="s">
        <v>131</v>
      </c>
      <c r="N4" t="s">
        <v>5</v>
      </c>
      <c r="O4" t="s">
        <v>743</v>
      </c>
      <c r="P4">
        <v>5</v>
      </c>
      <c r="Q4">
        <v>20</v>
      </c>
      <c r="R4" t="s">
        <v>2</v>
      </c>
      <c r="S4" t="s">
        <v>36</v>
      </c>
      <c r="T4" t="s">
        <v>145</v>
      </c>
      <c r="U4" t="s">
        <v>9</v>
      </c>
      <c r="V4" t="s">
        <v>146</v>
      </c>
      <c r="W4">
        <v>-7.6499999999999997E-3</v>
      </c>
      <c r="X4">
        <v>239</v>
      </c>
      <c r="Y4">
        <v>139</v>
      </c>
      <c r="Z4">
        <v>0</v>
      </c>
    </row>
    <row r="5" spans="1:26" x14ac:dyDescent="0.25">
      <c r="A5">
        <v>21</v>
      </c>
      <c r="B5" t="s">
        <v>741</v>
      </c>
      <c r="C5">
        <v>3</v>
      </c>
      <c r="D5" t="s">
        <v>5</v>
      </c>
      <c r="E5">
        <v>1</v>
      </c>
      <c r="F5">
        <v>1</v>
      </c>
      <c r="G5" t="s">
        <v>745</v>
      </c>
      <c r="H5" t="s">
        <v>745</v>
      </c>
      <c r="I5">
        <v>-6.5799999999999999E-3</v>
      </c>
      <c r="J5" t="s">
        <v>147</v>
      </c>
      <c r="K5" t="s">
        <v>147</v>
      </c>
      <c r="L5" t="s">
        <v>37</v>
      </c>
      <c r="M5" t="s">
        <v>131</v>
      </c>
      <c r="N5" t="s">
        <v>5</v>
      </c>
      <c r="O5" t="s">
        <v>743</v>
      </c>
      <c r="P5">
        <v>5</v>
      </c>
      <c r="Q5">
        <v>20</v>
      </c>
      <c r="R5" t="s">
        <v>2</v>
      </c>
      <c r="S5" t="s">
        <v>36</v>
      </c>
      <c r="T5" t="s">
        <v>150</v>
      </c>
      <c r="U5" t="s">
        <v>9</v>
      </c>
      <c r="V5" t="s">
        <v>151</v>
      </c>
      <c r="W5">
        <v>-6.5799999999999999E-3</v>
      </c>
      <c r="X5">
        <v>241</v>
      </c>
      <c r="Y5">
        <v>139</v>
      </c>
      <c r="Z5">
        <v>0</v>
      </c>
    </row>
    <row r="6" spans="1:26" x14ac:dyDescent="0.25">
      <c r="A6">
        <v>21</v>
      </c>
      <c r="B6" t="s">
        <v>741</v>
      </c>
      <c r="C6">
        <v>3</v>
      </c>
      <c r="D6" t="s">
        <v>5</v>
      </c>
      <c r="E6">
        <v>1</v>
      </c>
      <c r="F6">
        <v>0</v>
      </c>
      <c r="G6" t="s">
        <v>745</v>
      </c>
      <c r="H6" t="s">
        <v>745</v>
      </c>
      <c r="I6">
        <v>-3.82E-3</v>
      </c>
      <c r="J6" t="s">
        <v>159</v>
      </c>
      <c r="K6" t="s">
        <v>159</v>
      </c>
      <c r="L6" t="s">
        <v>55</v>
      </c>
      <c r="M6" t="s">
        <v>131</v>
      </c>
      <c r="N6" t="s">
        <v>5</v>
      </c>
      <c r="O6" t="s">
        <v>743</v>
      </c>
      <c r="P6">
        <v>5</v>
      </c>
      <c r="Q6">
        <v>20</v>
      </c>
      <c r="R6" t="s">
        <v>36</v>
      </c>
      <c r="S6" t="s">
        <v>5</v>
      </c>
      <c r="T6" t="s">
        <v>157</v>
      </c>
      <c r="U6" t="s">
        <v>9</v>
      </c>
      <c r="V6" t="s">
        <v>158</v>
      </c>
      <c r="W6">
        <v>-3.82E-3</v>
      </c>
      <c r="X6">
        <v>236</v>
      </c>
      <c r="Y6">
        <v>140</v>
      </c>
      <c r="Z6">
        <v>0</v>
      </c>
    </row>
    <row r="7" spans="1:26" x14ac:dyDescent="0.25">
      <c r="A7">
        <v>22</v>
      </c>
      <c r="B7" t="s">
        <v>741</v>
      </c>
      <c r="C7">
        <v>3</v>
      </c>
      <c r="D7" t="s">
        <v>5</v>
      </c>
      <c r="E7">
        <v>1</v>
      </c>
      <c r="F7">
        <v>1</v>
      </c>
      <c r="G7" t="s">
        <v>746</v>
      </c>
      <c r="H7" t="s">
        <v>746</v>
      </c>
      <c r="I7">
        <v>-5.45E-3</v>
      </c>
      <c r="J7" t="s">
        <v>159</v>
      </c>
      <c r="K7" t="s">
        <v>159</v>
      </c>
      <c r="L7" t="s">
        <v>55</v>
      </c>
      <c r="M7" t="s">
        <v>131</v>
      </c>
      <c r="N7" t="s">
        <v>5</v>
      </c>
      <c r="O7" t="s">
        <v>743</v>
      </c>
      <c r="P7">
        <v>5</v>
      </c>
      <c r="Q7">
        <v>20</v>
      </c>
      <c r="R7" t="s">
        <v>36</v>
      </c>
      <c r="S7" t="s">
        <v>5</v>
      </c>
      <c r="T7" t="s">
        <v>164</v>
      </c>
      <c r="U7" t="s">
        <v>9</v>
      </c>
      <c r="V7" t="s">
        <v>165</v>
      </c>
      <c r="W7">
        <v>-5.45E-3</v>
      </c>
      <c r="X7">
        <v>237</v>
      </c>
      <c r="Y7">
        <v>140</v>
      </c>
      <c r="Z7">
        <v>0</v>
      </c>
    </row>
    <row r="8" spans="1:26" x14ac:dyDescent="0.25">
      <c r="A8">
        <v>22</v>
      </c>
      <c r="B8" t="s">
        <v>741</v>
      </c>
      <c r="C8">
        <v>3</v>
      </c>
      <c r="D8" t="s">
        <v>5</v>
      </c>
      <c r="E8">
        <v>1</v>
      </c>
      <c r="F8">
        <v>0</v>
      </c>
      <c r="G8" t="s">
        <v>746</v>
      </c>
      <c r="H8" t="s">
        <v>746</v>
      </c>
      <c r="I8">
        <v>-5.2599999999999999E-3</v>
      </c>
      <c r="J8" t="s">
        <v>176</v>
      </c>
      <c r="K8" t="s">
        <v>176</v>
      </c>
      <c r="L8" t="s">
        <v>46</v>
      </c>
      <c r="M8" t="s">
        <v>131</v>
      </c>
      <c r="N8" t="s">
        <v>5</v>
      </c>
      <c r="O8" t="s">
        <v>743</v>
      </c>
      <c r="P8">
        <v>5</v>
      </c>
      <c r="Q8">
        <v>20</v>
      </c>
      <c r="R8" t="s">
        <v>36</v>
      </c>
      <c r="S8" t="s">
        <v>36</v>
      </c>
      <c r="T8" t="s">
        <v>174</v>
      </c>
      <c r="U8" t="s">
        <v>9</v>
      </c>
      <c r="V8" t="s">
        <v>175</v>
      </c>
      <c r="W8">
        <v>-5.2599999999999999E-3</v>
      </c>
      <c r="X8">
        <v>240</v>
      </c>
      <c r="Y8">
        <v>140</v>
      </c>
      <c r="Z8">
        <v>0</v>
      </c>
    </row>
    <row r="9" spans="1:26" x14ac:dyDescent="0.25">
      <c r="A9">
        <v>23</v>
      </c>
      <c r="B9" t="s">
        <v>741</v>
      </c>
      <c r="C9">
        <v>3</v>
      </c>
      <c r="D9" t="s">
        <v>5</v>
      </c>
      <c r="E9">
        <v>1</v>
      </c>
      <c r="F9">
        <v>1</v>
      </c>
      <c r="G9" t="s">
        <v>747</v>
      </c>
      <c r="H9" t="s">
        <v>747</v>
      </c>
      <c r="I9">
        <v>-1.3220000000000001E-2</v>
      </c>
      <c r="J9" t="s">
        <v>176</v>
      </c>
      <c r="K9" t="s">
        <v>176</v>
      </c>
      <c r="L9" t="s">
        <v>46</v>
      </c>
      <c r="M9" t="s">
        <v>131</v>
      </c>
      <c r="N9" t="s">
        <v>5</v>
      </c>
      <c r="O9" t="s">
        <v>743</v>
      </c>
      <c r="P9">
        <v>5</v>
      </c>
      <c r="Q9">
        <v>20</v>
      </c>
      <c r="R9" t="s">
        <v>36</v>
      </c>
      <c r="S9" t="s">
        <v>36</v>
      </c>
      <c r="T9" t="s">
        <v>180</v>
      </c>
      <c r="U9" t="s">
        <v>9</v>
      </c>
      <c r="V9" t="s">
        <v>181</v>
      </c>
      <c r="W9">
        <v>-1.3220000000000001E-2</v>
      </c>
      <c r="X9">
        <v>241</v>
      </c>
      <c r="Y9">
        <v>140</v>
      </c>
      <c r="Z9">
        <v>0</v>
      </c>
    </row>
    <row r="10" spans="1:26" x14ac:dyDescent="0.25">
      <c r="A10">
        <v>24</v>
      </c>
      <c r="B10" t="s">
        <v>741</v>
      </c>
      <c r="C10">
        <v>3</v>
      </c>
      <c r="D10" t="s">
        <v>5</v>
      </c>
      <c r="E10">
        <v>1</v>
      </c>
      <c r="F10">
        <v>1</v>
      </c>
      <c r="G10" t="s">
        <v>748</v>
      </c>
      <c r="H10" t="s">
        <v>748</v>
      </c>
      <c r="I10">
        <v>-5.13E-3</v>
      </c>
      <c r="J10" t="s">
        <v>190</v>
      </c>
      <c r="K10" t="s">
        <v>190</v>
      </c>
      <c r="L10" t="s">
        <v>15</v>
      </c>
      <c r="M10" t="s">
        <v>131</v>
      </c>
      <c r="N10" t="s">
        <v>5</v>
      </c>
      <c r="O10" t="s">
        <v>743</v>
      </c>
      <c r="P10">
        <v>5</v>
      </c>
      <c r="Q10">
        <v>30</v>
      </c>
      <c r="R10" t="s">
        <v>2</v>
      </c>
      <c r="S10" t="s">
        <v>5</v>
      </c>
      <c r="T10" t="s">
        <v>188</v>
      </c>
      <c r="U10" t="s">
        <v>9</v>
      </c>
      <c r="V10" t="s">
        <v>189</v>
      </c>
      <c r="W10">
        <v>-5.13E-3</v>
      </c>
      <c r="X10">
        <v>235</v>
      </c>
      <c r="Y10">
        <v>143</v>
      </c>
      <c r="Z10">
        <v>0</v>
      </c>
    </row>
    <row r="11" spans="1:26" x14ac:dyDescent="0.25">
      <c r="A11">
        <v>23</v>
      </c>
      <c r="B11" t="s">
        <v>741</v>
      </c>
      <c r="C11">
        <v>3</v>
      </c>
      <c r="D11" t="s">
        <v>5</v>
      </c>
      <c r="E11">
        <v>1</v>
      </c>
      <c r="F11">
        <v>0</v>
      </c>
      <c r="G11" t="s">
        <v>747</v>
      </c>
      <c r="H11" t="s">
        <v>747</v>
      </c>
      <c r="I11">
        <v>-4.8799999999999998E-3</v>
      </c>
      <c r="J11" t="s">
        <v>190</v>
      </c>
      <c r="K11" t="s">
        <v>190</v>
      </c>
      <c r="L11" t="s">
        <v>15</v>
      </c>
      <c r="M11" t="s">
        <v>131</v>
      </c>
      <c r="N11" t="s">
        <v>5</v>
      </c>
      <c r="O11" t="s">
        <v>743</v>
      </c>
      <c r="P11">
        <v>5</v>
      </c>
      <c r="Q11">
        <v>30</v>
      </c>
      <c r="R11" t="s">
        <v>2</v>
      </c>
      <c r="S11" t="s">
        <v>5</v>
      </c>
      <c r="T11" t="s">
        <v>200</v>
      </c>
      <c r="U11" t="s">
        <v>9</v>
      </c>
      <c r="V11" t="s">
        <v>201</v>
      </c>
      <c r="W11">
        <v>-4.8799999999999998E-3</v>
      </c>
      <c r="X11">
        <v>237</v>
      </c>
      <c r="Y11">
        <v>143</v>
      </c>
      <c r="Z11">
        <v>0</v>
      </c>
    </row>
    <row r="12" spans="1:26" x14ac:dyDescent="0.25">
      <c r="A12">
        <v>4</v>
      </c>
      <c r="B12" t="s">
        <v>741</v>
      </c>
      <c r="C12">
        <v>3</v>
      </c>
      <c r="D12" t="s">
        <v>5</v>
      </c>
      <c r="E12">
        <v>2</v>
      </c>
      <c r="F12">
        <v>1</v>
      </c>
      <c r="G12" t="s">
        <v>749</v>
      </c>
      <c r="H12" t="s">
        <v>749</v>
      </c>
      <c r="I12">
        <v>-5.94E-3</v>
      </c>
      <c r="J12" t="s">
        <v>206</v>
      </c>
      <c r="K12" t="s">
        <v>206</v>
      </c>
      <c r="L12" t="s">
        <v>37</v>
      </c>
      <c r="M12" t="s">
        <v>131</v>
      </c>
      <c r="N12" t="s">
        <v>5</v>
      </c>
      <c r="O12" t="s">
        <v>743</v>
      </c>
      <c r="P12">
        <v>5</v>
      </c>
      <c r="Q12">
        <v>30</v>
      </c>
      <c r="R12" t="s">
        <v>2</v>
      </c>
      <c r="S12" t="s">
        <v>36</v>
      </c>
      <c r="T12" t="s">
        <v>204</v>
      </c>
      <c r="U12" t="s">
        <v>9</v>
      </c>
      <c r="V12" t="s">
        <v>205</v>
      </c>
      <c r="W12">
        <v>-5.94E-3</v>
      </c>
      <c r="X12">
        <v>240</v>
      </c>
      <c r="Y12">
        <v>143</v>
      </c>
      <c r="Z12">
        <v>0</v>
      </c>
    </row>
    <row r="13" spans="1:26" x14ac:dyDescent="0.25">
      <c r="A13">
        <v>24</v>
      </c>
      <c r="B13" t="s">
        <v>741</v>
      </c>
      <c r="C13">
        <v>3</v>
      </c>
      <c r="D13" t="s">
        <v>5</v>
      </c>
      <c r="E13">
        <v>1</v>
      </c>
      <c r="F13">
        <v>0</v>
      </c>
      <c r="G13" t="s">
        <v>748</v>
      </c>
      <c r="H13" t="s">
        <v>748</v>
      </c>
      <c r="I13">
        <v>-5.7000000000000002E-3</v>
      </c>
      <c r="J13" t="s">
        <v>206</v>
      </c>
      <c r="K13" t="s">
        <v>206</v>
      </c>
      <c r="L13" t="s">
        <v>37</v>
      </c>
      <c r="M13" t="s">
        <v>131</v>
      </c>
      <c r="N13" t="s">
        <v>5</v>
      </c>
      <c r="O13" t="s">
        <v>743</v>
      </c>
      <c r="P13">
        <v>5</v>
      </c>
      <c r="Q13">
        <v>30</v>
      </c>
      <c r="R13" t="s">
        <v>2</v>
      </c>
      <c r="S13" t="s">
        <v>36</v>
      </c>
      <c r="T13" t="s">
        <v>210</v>
      </c>
      <c r="U13" t="s">
        <v>9</v>
      </c>
      <c r="V13" t="s">
        <v>211</v>
      </c>
      <c r="W13">
        <v>-5.7000000000000002E-3</v>
      </c>
      <c r="X13">
        <v>241</v>
      </c>
      <c r="Y13">
        <v>143</v>
      </c>
      <c r="Z13">
        <v>0</v>
      </c>
    </row>
    <row r="14" spans="1:26" x14ac:dyDescent="0.25">
      <c r="A14">
        <v>5</v>
      </c>
      <c r="B14" t="s">
        <v>741</v>
      </c>
      <c r="C14">
        <v>3</v>
      </c>
      <c r="D14" t="s">
        <v>5</v>
      </c>
      <c r="E14">
        <v>2</v>
      </c>
      <c r="F14">
        <v>1</v>
      </c>
      <c r="G14" t="s">
        <v>750</v>
      </c>
      <c r="H14" t="s">
        <v>750</v>
      </c>
      <c r="I14">
        <v>-2.7399999999999998E-3</v>
      </c>
      <c r="J14" t="s">
        <v>217</v>
      </c>
      <c r="K14" t="s">
        <v>217</v>
      </c>
      <c r="L14" t="s">
        <v>55</v>
      </c>
      <c r="M14" t="s">
        <v>131</v>
      </c>
      <c r="N14" t="s">
        <v>5</v>
      </c>
      <c r="O14" t="s">
        <v>743</v>
      </c>
      <c r="P14">
        <v>5</v>
      </c>
      <c r="Q14">
        <v>30</v>
      </c>
      <c r="R14" t="s">
        <v>36</v>
      </c>
      <c r="S14" t="s">
        <v>5</v>
      </c>
      <c r="T14" t="s">
        <v>222</v>
      </c>
      <c r="U14" t="s">
        <v>9</v>
      </c>
      <c r="V14" t="s">
        <v>223</v>
      </c>
      <c r="W14">
        <v>-2.7399999999999998E-3</v>
      </c>
      <c r="X14">
        <v>237</v>
      </c>
      <c r="Y14">
        <v>144</v>
      </c>
      <c r="Z14">
        <v>0</v>
      </c>
    </row>
    <row r="15" spans="1:26" x14ac:dyDescent="0.25">
      <c r="A15">
        <v>4</v>
      </c>
      <c r="B15" t="s">
        <v>741</v>
      </c>
      <c r="C15">
        <v>3</v>
      </c>
      <c r="D15" t="s">
        <v>5</v>
      </c>
      <c r="E15">
        <v>2</v>
      </c>
      <c r="F15">
        <v>0</v>
      </c>
      <c r="G15" t="s">
        <v>749</v>
      </c>
      <c r="H15" t="s">
        <v>749</v>
      </c>
      <c r="I15">
        <v>-5.9100000000000003E-3</v>
      </c>
      <c r="J15" t="s">
        <v>217</v>
      </c>
      <c r="K15" t="s">
        <v>217</v>
      </c>
      <c r="L15" t="s">
        <v>55</v>
      </c>
      <c r="M15" t="s">
        <v>131</v>
      </c>
      <c r="N15" t="s">
        <v>5</v>
      </c>
      <c r="O15" t="s">
        <v>743</v>
      </c>
      <c r="P15">
        <v>5</v>
      </c>
      <c r="Q15">
        <v>30</v>
      </c>
      <c r="R15" t="s">
        <v>36</v>
      </c>
      <c r="S15" t="s">
        <v>5</v>
      </c>
      <c r="T15" t="s">
        <v>226</v>
      </c>
      <c r="U15" t="s">
        <v>9</v>
      </c>
      <c r="V15" t="s">
        <v>227</v>
      </c>
      <c r="W15">
        <v>-5.9100000000000003E-3</v>
      </c>
      <c r="X15">
        <v>238</v>
      </c>
      <c r="Y15">
        <v>144</v>
      </c>
      <c r="Z15">
        <v>0</v>
      </c>
    </row>
    <row r="16" spans="1:26" x14ac:dyDescent="0.25">
      <c r="A16">
        <v>6</v>
      </c>
      <c r="B16" t="s">
        <v>741</v>
      </c>
      <c r="C16">
        <v>3</v>
      </c>
      <c r="D16" t="s">
        <v>5</v>
      </c>
      <c r="E16">
        <v>2</v>
      </c>
      <c r="F16">
        <v>1</v>
      </c>
      <c r="G16" t="s">
        <v>751</v>
      </c>
      <c r="H16" t="s">
        <v>751</v>
      </c>
      <c r="I16">
        <v>-4.3E-3</v>
      </c>
      <c r="J16" t="s">
        <v>237</v>
      </c>
      <c r="K16" t="s">
        <v>237</v>
      </c>
      <c r="L16" t="s">
        <v>46</v>
      </c>
      <c r="M16" t="s">
        <v>131</v>
      </c>
      <c r="N16" t="s">
        <v>5</v>
      </c>
      <c r="O16" t="s">
        <v>743</v>
      </c>
      <c r="P16">
        <v>5</v>
      </c>
      <c r="Q16">
        <v>30</v>
      </c>
      <c r="R16" t="s">
        <v>36</v>
      </c>
      <c r="S16" t="s">
        <v>36</v>
      </c>
      <c r="T16" t="s">
        <v>235</v>
      </c>
      <c r="U16" t="s">
        <v>9</v>
      </c>
      <c r="V16" t="s">
        <v>236</v>
      </c>
      <c r="W16">
        <v>-4.3E-3</v>
      </c>
      <c r="X16">
        <v>240</v>
      </c>
      <c r="Y16">
        <v>144</v>
      </c>
      <c r="Z16">
        <v>0</v>
      </c>
    </row>
    <row r="17" spans="1:26" x14ac:dyDescent="0.25">
      <c r="A17">
        <v>5</v>
      </c>
      <c r="B17" t="s">
        <v>741</v>
      </c>
      <c r="C17">
        <v>3</v>
      </c>
      <c r="D17" t="s">
        <v>5</v>
      </c>
      <c r="E17">
        <v>2</v>
      </c>
      <c r="F17">
        <v>0</v>
      </c>
      <c r="G17" t="s">
        <v>750</v>
      </c>
      <c r="H17" t="s">
        <v>750</v>
      </c>
      <c r="I17">
        <v>-6.5900000000000004E-3</v>
      </c>
      <c r="J17" t="s">
        <v>237</v>
      </c>
      <c r="K17" t="s">
        <v>237</v>
      </c>
      <c r="L17" t="s">
        <v>46</v>
      </c>
      <c r="M17" t="s">
        <v>131</v>
      </c>
      <c r="N17" t="s">
        <v>5</v>
      </c>
      <c r="O17" t="s">
        <v>743</v>
      </c>
      <c r="P17">
        <v>5</v>
      </c>
      <c r="Q17">
        <v>30</v>
      </c>
      <c r="R17" t="s">
        <v>36</v>
      </c>
      <c r="S17" t="s">
        <v>36</v>
      </c>
      <c r="T17" t="s">
        <v>241</v>
      </c>
      <c r="U17" t="s">
        <v>9</v>
      </c>
      <c r="V17" t="s">
        <v>242</v>
      </c>
      <c r="W17">
        <v>-6.5900000000000004E-3</v>
      </c>
      <c r="X17">
        <v>241</v>
      </c>
      <c r="Y17">
        <v>144</v>
      </c>
      <c r="Z17">
        <v>0</v>
      </c>
    </row>
    <row r="18" spans="1:26" x14ac:dyDescent="0.25">
      <c r="A18">
        <v>9</v>
      </c>
      <c r="B18" t="s">
        <v>741</v>
      </c>
      <c r="C18">
        <v>3</v>
      </c>
      <c r="D18" t="s">
        <v>5</v>
      </c>
      <c r="E18">
        <v>3</v>
      </c>
      <c r="F18">
        <v>0</v>
      </c>
      <c r="G18" t="s">
        <v>752</v>
      </c>
      <c r="H18" t="s">
        <v>752</v>
      </c>
      <c r="I18">
        <v>-4.1399999999999996E-3</v>
      </c>
      <c r="J18" t="s">
        <v>11</v>
      </c>
      <c r="K18" t="s">
        <v>11</v>
      </c>
      <c r="L18" t="s">
        <v>15</v>
      </c>
      <c r="M18" t="s">
        <v>13</v>
      </c>
      <c r="N18" t="s">
        <v>5</v>
      </c>
      <c r="O18" t="s">
        <v>743</v>
      </c>
      <c r="P18">
        <v>10</v>
      </c>
      <c r="Q18">
        <v>20</v>
      </c>
      <c r="R18" t="s">
        <v>2</v>
      </c>
      <c r="S18" t="s">
        <v>5</v>
      </c>
      <c r="T18" t="s">
        <v>8</v>
      </c>
      <c r="U18" t="s">
        <v>9</v>
      </c>
      <c r="V18" t="s">
        <v>10</v>
      </c>
      <c r="W18">
        <v>-4.1399999999999996E-3</v>
      </c>
      <c r="X18">
        <v>235</v>
      </c>
      <c r="Y18">
        <v>147</v>
      </c>
      <c r="Z18">
        <v>0</v>
      </c>
    </row>
    <row r="19" spans="1:26" x14ac:dyDescent="0.25">
      <c r="A19">
        <v>9</v>
      </c>
      <c r="B19" t="s">
        <v>741</v>
      </c>
      <c r="C19">
        <v>3</v>
      </c>
      <c r="D19" t="s">
        <v>5</v>
      </c>
      <c r="E19">
        <v>3</v>
      </c>
      <c r="F19">
        <v>1</v>
      </c>
      <c r="G19" t="s">
        <v>752</v>
      </c>
      <c r="H19" t="s">
        <v>752</v>
      </c>
      <c r="I19">
        <v>-3.5699999999999998E-3</v>
      </c>
      <c r="J19" t="s">
        <v>11</v>
      </c>
      <c r="K19" t="s">
        <v>11</v>
      </c>
      <c r="L19" t="s">
        <v>15</v>
      </c>
      <c r="M19" t="s">
        <v>13</v>
      </c>
      <c r="N19" t="s">
        <v>5</v>
      </c>
      <c r="O19" t="s">
        <v>743</v>
      </c>
      <c r="P19">
        <v>10</v>
      </c>
      <c r="Q19">
        <v>20</v>
      </c>
      <c r="R19" t="s">
        <v>2</v>
      </c>
      <c r="S19" t="s">
        <v>5</v>
      </c>
      <c r="T19" t="s">
        <v>21</v>
      </c>
      <c r="U19" t="s">
        <v>9</v>
      </c>
      <c r="V19" t="s">
        <v>22</v>
      </c>
      <c r="W19">
        <v>-3.5699999999999998E-3</v>
      </c>
      <c r="X19">
        <v>237</v>
      </c>
      <c r="Y19">
        <v>147</v>
      </c>
      <c r="Z19">
        <v>0</v>
      </c>
    </row>
    <row r="20" spans="1:26" x14ac:dyDescent="0.25">
      <c r="A20">
        <v>10</v>
      </c>
      <c r="B20" t="s">
        <v>741</v>
      </c>
      <c r="C20">
        <v>3</v>
      </c>
      <c r="D20" t="s">
        <v>5</v>
      </c>
      <c r="E20">
        <v>3</v>
      </c>
      <c r="F20">
        <v>0</v>
      </c>
      <c r="G20" t="s">
        <v>753</v>
      </c>
      <c r="H20" t="s">
        <v>753</v>
      </c>
      <c r="I20">
        <v>-4.0400000000000002E-3</v>
      </c>
      <c r="J20" t="s">
        <v>28</v>
      </c>
      <c r="K20" t="s">
        <v>28</v>
      </c>
      <c r="L20" t="s">
        <v>37</v>
      </c>
      <c r="M20" t="s">
        <v>13</v>
      </c>
      <c r="N20" t="s">
        <v>5</v>
      </c>
      <c r="O20" t="s">
        <v>743</v>
      </c>
      <c r="P20">
        <v>10</v>
      </c>
      <c r="Q20">
        <v>20</v>
      </c>
      <c r="R20" t="s">
        <v>2</v>
      </c>
      <c r="S20" t="s">
        <v>36</v>
      </c>
      <c r="T20" t="s">
        <v>34</v>
      </c>
      <c r="U20" t="s">
        <v>9</v>
      </c>
      <c r="V20" t="s">
        <v>35</v>
      </c>
      <c r="W20">
        <v>-4.0400000000000002E-3</v>
      </c>
      <c r="X20">
        <v>240</v>
      </c>
      <c r="Y20">
        <v>147</v>
      </c>
      <c r="Z20">
        <v>0</v>
      </c>
    </row>
    <row r="21" spans="1:26" x14ac:dyDescent="0.25">
      <c r="A21">
        <v>10</v>
      </c>
      <c r="B21" t="s">
        <v>741</v>
      </c>
      <c r="C21">
        <v>3</v>
      </c>
      <c r="D21" t="s">
        <v>5</v>
      </c>
      <c r="E21">
        <v>3</v>
      </c>
      <c r="F21">
        <v>1</v>
      </c>
      <c r="G21" t="s">
        <v>753</v>
      </c>
      <c r="H21" t="s">
        <v>753</v>
      </c>
      <c r="I21">
        <v>-5.2199999999999998E-3</v>
      </c>
      <c r="J21" t="s">
        <v>28</v>
      </c>
      <c r="K21" t="s">
        <v>28</v>
      </c>
      <c r="L21" t="s">
        <v>37</v>
      </c>
      <c r="M21" t="s">
        <v>13</v>
      </c>
      <c r="N21" t="s">
        <v>5</v>
      </c>
      <c r="O21" t="s">
        <v>743</v>
      </c>
      <c r="P21">
        <v>10</v>
      </c>
      <c r="Q21">
        <v>20</v>
      </c>
      <c r="R21" t="s">
        <v>2</v>
      </c>
      <c r="S21" t="s">
        <v>36</v>
      </c>
      <c r="T21" t="s">
        <v>41</v>
      </c>
      <c r="U21" t="s">
        <v>9</v>
      </c>
      <c r="V21" t="s">
        <v>42</v>
      </c>
      <c r="W21">
        <v>-5.2199999999999998E-3</v>
      </c>
      <c r="X21">
        <v>241</v>
      </c>
      <c r="Y21">
        <v>147</v>
      </c>
      <c r="Z21">
        <v>0</v>
      </c>
    </row>
    <row r="22" spans="1:26" x14ac:dyDescent="0.25">
      <c r="A22">
        <v>11</v>
      </c>
      <c r="B22" t="s">
        <v>741</v>
      </c>
      <c r="C22">
        <v>3</v>
      </c>
      <c r="D22" t="s">
        <v>5</v>
      </c>
      <c r="E22">
        <v>3</v>
      </c>
      <c r="F22">
        <v>0</v>
      </c>
      <c r="G22" t="s">
        <v>754</v>
      </c>
      <c r="H22" t="s">
        <v>754</v>
      </c>
      <c r="I22">
        <v>-3.29E-3</v>
      </c>
      <c r="J22" t="s">
        <v>43</v>
      </c>
      <c r="K22" t="s">
        <v>43</v>
      </c>
      <c r="L22" t="s">
        <v>55</v>
      </c>
      <c r="M22" t="s">
        <v>13</v>
      </c>
      <c r="N22" t="s">
        <v>5</v>
      </c>
      <c r="O22" t="s">
        <v>743</v>
      </c>
      <c r="P22">
        <v>10</v>
      </c>
      <c r="Q22">
        <v>20</v>
      </c>
      <c r="R22" t="s">
        <v>36</v>
      </c>
      <c r="S22" t="s">
        <v>5</v>
      </c>
      <c r="T22" t="s">
        <v>59</v>
      </c>
      <c r="U22" t="s">
        <v>9</v>
      </c>
      <c r="V22" t="s">
        <v>60</v>
      </c>
      <c r="W22">
        <v>-3.29E-3</v>
      </c>
      <c r="X22">
        <v>237</v>
      </c>
      <c r="Y22">
        <v>148</v>
      </c>
      <c r="Z22">
        <v>0</v>
      </c>
    </row>
    <row r="23" spans="1:26" x14ac:dyDescent="0.25">
      <c r="A23">
        <v>12</v>
      </c>
      <c r="B23" t="s">
        <v>741</v>
      </c>
      <c r="C23">
        <v>3</v>
      </c>
      <c r="D23" t="s">
        <v>5</v>
      </c>
      <c r="E23">
        <v>3</v>
      </c>
      <c r="F23">
        <v>0</v>
      </c>
      <c r="G23" t="s">
        <v>755</v>
      </c>
      <c r="H23" t="s">
        <v>755</v>
      </c>
      <c r="I23">
        <v>-1.0330000000000001E-2</v>
      </c>
      <c r="J23" t="s">
        <v>44</v>
      </c>
      <c r="K23" t="s">
        <v>44</v>
      </c>
      <c r="L23" t="s">
        <v>46</v>
      </c>
      <c r="M23" t="s">
        <v>13</v>
      </c>
      <c r="N23" t="s">
        <v>5</v>
      </c>
      <c r="O23" t="s">
        <v>743</v>
      </c>
      <c r="P23">
        <v>10</v>
      </c>
      <c r="Q23">
        <v>20</v>
      </c>
      <c r="R23" t="s">
        <v>36</v>
      </c>
      <c r="S23" t="s">
        <v>36</v>
      </c>
      <c r="T23" t="s">
        <v>64</v>
      </c>
      <c r="U23" t="s">
        <v>9</v>
      </c>
      <c r="V23" t="s">
        <v>65</v>
      </c>
      <c r="W23">
        <v>-1.0330000000000001E-2</v>
      </c>
      <c r="X23">
        <v>238</v>
      </c>
      <c r="Y23">
        <v>148</v>
      </c>
      <c r="Z23">
        <v>0</v>
      </c>
    </row>
    <row r="24" spans="1:26" x14ac:dyDescent="0.25">
      <c r="A24">
        <v>11</v>
      </c>
      <c r="B24" t="s">
        <v>741</v>
      </c>
      <c r="C24">
        <v>3</v>
      </c>
      <c r="D24" t="s">
        <v>5</v>
      </c>
      <c r="E24">
        <v>3</v>
      </c>
      <c r="F24">
        <v>1</v>
      </c>
      <c r="G24" t="s">
        <v>754</v>
      </c>
      <c r="H24" t="s">
        <v>754</v>
      </c>
      <c r="I24">
        <v>-5.8199999999999997E-3</v>
      </c>
      <c r="J24" t="s">
        <v>43</v>
      </c>
      <c r="K24" t="s">
        <v>43</v>
      </c>
      <c r="L24" t="s">
        <v>55</v>
      </c>
      <c r="M24" t="s">
        <v>13</v>
      </c>
      <c r="N24" t="s">
        <v>5</v>
      </c>
      <c r="O24" t="s">
        <v>743</v>
      </c>
      <c r="P24">
        <v>10</v>
      </c>
      <c r="Q24">
        <v>20</v>
      </c>
      <c r="R24" t="s">
        <v>36</v>
      </c>
      <c r="S24" t="s">
        <v>5</v>
      </c>
      <c r="T24" t="s">
        <v>64</v>
      </c>
      <c r="U24" t="s">
        <v>9</v>
      </c>
      <c r="V24" t="s">
        <v>65</v>
      </c>
      <c r="W24">
        <v>-5.8199999999999997E-3</v>
      </c>
      <c r="X24">
        <v>238</v>
      </c>
      <c r="Y24">
        <v>148</v>
      </c>
      <c r="Z24">
        <v>0</v>
      </c>
    </row>
    <row r="25" spans="1:26" x14ac:dyDescent="0.25">
      <c r="A25">
        <v>12</v>
      </c>
      <c r="B25" t="s">
        <v>741</v>
      </c>
      <c r="C25">
        <v>3</v>
      </c>
      <c r="D25" t="s">
        <v>5</v>
      </c>
      <c r="E25">
        <v>3</v>
      </c>
      <c r="F25">
        <v>1</v>
      </c>
      <c r="G25" t="s">
        <v>755</v>
      </c>
      <c r="H25" t="s">
        <v>755</v>
      </c>
      <c r="I25">
        <v>-6.7999999999999996E-3</v>
      </c>
      <c r="J25" t="s">
        <v>44</v>
      </c>
      <c r="K25" t="s">
        <v>44</v>
      </c>
      <c r="L25" t="s">
        <v>46</v>
      </c>
      <c r="M25" t="s">
        <v>13</v>
      </c>
      <c r="N25" t="s">
        <v>5</v>
      </c>
      <c r="O25" t="s">
        <v>743</v>
      </c>
      <c r="P25">
        <v>10</v>
      </c>
      <c r="Q25">
        <v>20</v>
      </c>
      <c r="R25" t="s">
        <v>36</v>
      </c>
      <c r="S25" t="s">
        <v>36</v>
      </c>
      <c r="T25" t="s">
        <v>688</v>
      </c>
      <c r="U25" t="s">
        <v>9</v>
      </c>
      <c r="V25" t="s">
        <v>689</v>
      </c>
      <c r="W25">
        <v>-6.7999999999999996E-3</v>
      </c>
      <c r="X25">
        <v>241</v>
      </c>
      <c r="Y25">
        <v>148</v>
      </c>
      <c r="Z25">
        <v>0</v>
      </c>
    </row>
    <row r="26" spans="1:26" x14ac:dyDescent="0.25">
      <c r="A26">
        <v>13</v>
      </c>
      <c r="B26" t="s">
        <v>741</v>
      </c>
      <c r="C26">
        <v>3</v>
      </c>
      <c r="D26" t="s">
        <v>5</v>
      </c>
      <c r="E26">
        <v>3</v>
      </c>
      <c r="F26">
        <v>0</v>
      </c>
      <c r="G26" t="s">
        <v>756</v>
      </c>
      <c r="H26" t="s">
        <v>756</v>
      </c>
      <c r="I26">
        <v>-1.6100000000000001E-3</v>
      </c>
      <c r="J26" t="s">
        <v>76</v>
      </c>
      <c r="K26" t="s">
        <v>76</v>
      </c>
      <c r="L26" t="s">
        <v>15</v>
      </c>
      <c r="M26" t="s">
        <v>13</v>
      </c>
      <c r="N26" t="s">
        <v>5</v>
      </c>
      <c r="O26" t="s">
        <v>743</v>
      </c>
      <c r="P26">
        <v>10</v>
      </c>
      <c r="Q26">
        <v>30</v>
      </c>
      <c r="R26" t="s">
        <v>2</v>
      </c>
      <c r="S26" t="s">
        <v>5</v>
      </c>
      <c r="T26" t="s">
        <v>74</v>
      </c>
      <c r="U26" t="s">
        <v>9</v>
      </c>
      <c r="V26" t="s">
        <v>75</v>
      </c>
      <c r="W26">
        <v>-1.6100000000000001E-3</v>
      </c>
      <c r="X26">
        <v>235</v>
      </c>
      <c r="Y26">
        <v>151</v>
      </c>
      <c r="Z26">
        <v>0</v>
      </c>
    </row>
    <row r="27" spans="1:26" x14ac:dyDescent="0.25">
      <c r="A27">
        <v>13</v>
      </c>
      <c r="B27" t="s">
        <v>741</v>
      </c>
      <c r="C27">
        <v>3</v>
      </c>
      <c r="D27" t="s">
        <v>5</v>
      </c>
      <c r="E27">
        <v>3</v>
      </c>
      <c r="F27">
        <v>1</v>
      </c>
      <c r="G27" t="s">
        <v>756</v>
      </c>
      <c r="H27" t="s">
        <v>756</v>
      </c>
      <c r="I27">
        <v>-2.6199999999999999E-3</v>
      </c>
      <c r="J27" t="s">
        <v>76</v>
      </c>
      <c r="K27" t="s">
        <v>76</v>
      </c>
      <c r="L27" t="s">
        <v>15</v>
      </c>
      <c r="M27" t="s">
        <v>13</v>
      </c>
      <c r="N27" t="s">
        <v>5</v>
      </c>
      <c r="O27" t="s">
        <v>743</v>
      </c>
      <c r="P27">
        <v>10</v>
      </c>
      <c r="Q27">
        <v>30</v>
      </c>
      <c r="R27" t="s">
        <v>2</v>
      </c>
      <c r="S27" t="s">
        <v>5</v>
      </c>
      <c r="T27" t="s">
        <v>81</v>
      </c>
      <c r="U27" t="s">
        <v>9</v>
      </c>
      <c r="V27" t="s">
        <v>82</v>
      </c>
      <c r="W27">
        <v>-2.6199999999999999E-3</v>
      </c>
      <c r="X27">
        <v>237</v>
      </c>
      <c r="Y27">
        <v>151</v>
      </c>
      <c r="Z27">
        <v>0</v>
      </c>
    </row>
    <row r="28" spans="1:26" x14ac:dyDescent="0.25">
      <c r="A28">
        <v>14</v>
      </c>
      <c r="B28" t="s">
        <v>741</v>
      </c>
      <c r="C28">
        <v>3</v>
      </c>
      <c r="D28" t="s">
        <v>5</v>
      </c>
      <c r="E28">
        <v>3</v>
      </c>
      <c r="F28">
        <v>0</v>
      </c>
      <c r="G28" t="s">
        <v>757</v>
      </c>
      <c r="H28" t="s">
        <v>757</v>
      </c>
      <c r="I28">
        <v>-3.1700000000000001E-3</v>
      </c>
      <c r="J28" t="s">
        <v>88</v>
      </c>
      <c r="K28" t="s">
        <v>88</v>
      </c>
      <c r="L28" t="s">
        <v>37</v>
      </c>
      <c r="M28" t="s">
        <v>13</v>
      </c>
      <c r="N28" t="s">
        <v>5</v>
      </c>
      <c r="O28" t="s">
        <v>743</v>
      </c>
      <c r="P28">
        <v>10</v>
      </c>
      <c r="Q28">
        <v>30</v>
      </c>
      <c r="R28" t="s">
        <v>2</v>
      </c>
      <c r="S28" t="s">
        <v>36</v>
      </c>
      <c r="T28" t="s">
        <v>92</v>
      </c>
      <c r="U28" t="s">
        <v>9</v>
      </c>
      <c r="V28" t="s">
        <v>93</v>
      </c>
      <c r="W28">
        <v>-3.1700000000000001E-3</v>
      </c>
      <c r="X28">
        <v>240</v>
      </c>
      <c r="Y28">
        <v>151</v>
      </c>
      <c r="Z28">
        <v>0</v>
      </c>
    </row>
    <row r="29" spans="1:26" x14ac:dyDescent="0.25">
      <c r="A29">
        <v>14</v>
      </c>
      <c r="B29" t="s">
        <v>741</v>
      </c>
      <c r="C29">
        <v>3</v>
      </c>
      <c r="D29" t="s">
        <v>5</v>
      </c>
      <c r="E29">
        <v>3</v>
      </c>
      <c r="F29">
        <v>1</v>
      </c>
      <c r="G29" t="s">
        <v>757</v>
      </c>
      <c r="H29" t="s">
        <v>757</v>
      </c>
      <c r="I29">
        <v>-4.8399999999999997E-3</v>
      </c>
      <c r="J29" t="s">
        <v>88</v>
      </c>
      <c r="K29" t="s">
        <v>88</v>
      </c>
      <c r="L29" t="s">
        <v>37</v>
      </c>
      <c r="M29" t="s">
        <v>13</v>
      </c>
      <c r="N29" t="s">
        <v>5</v>
      </c>
      <c r="O29" t="s">
        <v>743</v>
      </c>
      <c r="P29">
        <v>10</v>
      </c>
      <c r="Q29">
        <v>30</v>
      </c>
      <c r="R29" t="s">
        <v>2</v>
      </c>
      <c r="S29" t="s">
        <v>36</v>
      </c>
      <c r="T29" t="s">
        <v>97</v>
      </c>
      <c r="U29" t="s">
        <v>9</v>
      </c>
      <c r="V29" t="s">
        <v>98</v>
      </c>
      <c r="W29">
        <v>-4.8399999999999997E-3</v>
      </c>
      <c r="X29">
        <v>241</v>
      </c>
      <c r="Y29">
        <v>151</v>
      </c>
      <c r="Z29">
        <v>0</v>
      </c>
    </row>
    <row r="30" spans="1:26" x14ac:dyDescent="0.25">
      <c r="A30">
        <v>16</v>
      </c>
      <c r="B30" t="s">
        <v>741</v>
      </c>
      <c r="C30">
        <v>3</v>
      </c>
      <c r="D30" t="s">
        <v>5</v>
      </c>
      <c r="E30">
        <v>3</v>
      </c>
      <c r="F30">
        <v>0</v>
      </c>
      <c r="G30" t="s">
        <v>758</v>
      </c>
      <c r="H30" t="s">
        <v>758</v>
      </c>
      <c r="I30">
        <v>-4.1799999999999997E-3</v>
      </c>
      <c r="J30" t="s">
        <v>106</v>
      </c>
      <c r="K30" t="s">
        <v>106</v>
      </c>
      <c r="L30" t="s">
        <v>46</v>
      </c>
      <c r="M30" t="s">
        <v>13</v>
      </c>
      <c r="N30" t="s">
        <v>5</v>
      </c>
      <c r="O30" t="s">
        <v>743</v>
      </c>
      <c r="P30">
        <v>10</v>
      </c>
      <c r="Q30">
        <v>30</v>
      </c>
      <c r="R30" t="s">
        <v>36</v>
      </c>
      <c r="S30" t="s">
        <v>36</v>
      </c>
      <c r="T30" t="s">
        <v>120</v>
      </c>
      <c r="U30" t="s">
        <v>9</v>
      </c>
      <c r="V30" t="s">
        <v>121</v>
      </c>
      <c r="W30">
        <v>-4.1799999999999997E-3</v>
      </c>
      <c r="X30">
        <v>240</v>
      </c>
      <c r="Y30">
        <v>152</v>
      </c>
      <c r="Z30">
        <v>0</v>
      </c>
    </row>
    <row r="31" spans="1:26" x14ac:dyDescent="0.25">
      <c r="A31">
        <v>16</v>
      </c>
      <c r="B31" t="s">
        <v>741</v>
      </c>
      <c r="C31">
        <v>3</v>
      </c>
      <c r="D31" t="s">
        <v>5</v>
      </c>
      <c r="E31">
        <v>3</v>
      </c>
      <c r="F31">
        <v>1</v>
      </c>
      <c r="G31" t="s">
        <v>758</v>
      </c>
      <c r="H31" t="s">
        <v>758</v>
      </c>
      <c r="I31">
        <v>-5.5900000000000004E-3</v>
      </c>
      <c r="J31" t="s">
        <v>106</v>
      </c>
      <c r="K31" t="s">
        <v>106</v>
      </c>
      <c r="L31" t="s">
        <v>46</v>
      </c>
      <c r="M31" t="s">
        <v>13</v>
      </c>
      <c r="N31" t="s">
        <v>5</v>
      </c>
      <c r="O31" t="s">
        <v>743</v>
      </c>
      <c r="P31">
        <v>10</v>
      </c>
      <c r="Q31">
        <v>30</v>
      </c>
      <c r="R31" t="s">
        <v>36</v>
      </c>
      <c r="S31" t="s">
        <v>36</v>
      </c>
      <c r="T31" t="s">
        <v>103</v>
      </c>
      <c r="U31" t="s">
        <v>9</v>
      </c>
      <c r="V31" t="s">
        <v>104</v>
      </c>
      <c r="W31">
        <v>-5.5900000000000004E-3</v>
      </c>
      <c r="X31">
        <v>243</v>
      </c>
      <c r="Y31">
        <v>152</v>
      </c>
      <c r="Z31">
        <v>0</v>
      </c>
    </row>
    <row r="32" spans="1:26" x14ac:dyDescent="0.25">
      <c r="A32">
        <v>15</v>
      </c>
      <c r="B32" t="s">
        <v>741</v>
      </c>
      <c r="C32">
        <v>3</v>
      </c>
      <c r="D32" t="s">
        <v>5</v>
      </c>
      <c r="E32">
        <v>3</v>
      </c>
      <c r="F32">
        <v>0</v>
      </c>
      <c r="G32" t="s">
        <v>759</v>
      </c>
      <c r="H32" t="s">
        <v>759</v>
      </c>
      <c r="I32">
        <v>-4.2500000000000003E-3</v>
      </c>
      <c r="J32" t="s">
        <v>105</v>
      </c>
      <c r="K32" t="s">
        <v>105</v>
      </c>
      <c r="L32" t="s">
        <v>55</v>
      </c>
      <c r="M32" t="s">
        <v>13</v>
      </c>
      <c r="N32" t="s">
        <v>5</v>
      </c>
      <c r="O32" t="s">
        <v>743</v>
      </c>
      <c r="P32">
        <v>10</v>
      </c>
      <c r="Q32">
        <v>30</v>
      </c>
      <c r="R32" t="s">
        <v>36</v>
      </c>
      <c r="S32" t="s">
        <v>5</v>
      </c>
      <c r="T32" t="s">
        <v>110</v>
      </c>
      <c r="U32" t="s">
        <v>9</v>
      </c>
      <c r="V32" t="s">
        <v>111</v>
      </c>
      <c r="W32">
        <v>-4.2500000000000003E-3</v>
      </c>
      <c r="X32">
        <v>237</v>
      </c>
      <c r="Y32">
        <v>152</v>
      </c>
      <c r="Z32">
        <v>0</v>
      </c>
    </row>
    <row r="33" spans="1:26" x14ac:dyDescent="0.25">
      <c r="A33">
        <v>15</v>
      </c>
      <c r="B33" t="s">
        <v>741</v>
      </c>
      <c r="C33">
        <v>3</v>
      </c>
      <c r="D33" t="s">
        <v>5</v>
      </c>
      <c r="E33">
        <v>3</v>
      </c>
      <c r="F33">
        <v>1</v>
      </c>
      <c r="G33" t="s">
        <v>759</v>
      </c>
      <c r="H33" t="s">
        <v>759</v>
      </c>
      <c r="I33">
        <v>-3.9399999999999999E-3</v>
      </c>
      <c r="J33" t="s">
        <v>105</v>
      </c>
      <c r="K33" t="s">
        <v>105</v>
      </c>
      <c r="L33" t="s">
        <v>55</v>
      </c>
      <c r="M33" t="s">
        <v>13</v>
      </c>
      <c r="N33" t="s">
        <v>5</v>
      </c>
      <c r="O33" t="s">
        <v>743</v>
      </c>
      <c r="P33">
        <v>10</v>
      </c>
      <c r="Q33">
        <v>30</v>
      </c>
      <c r="R33" t="s">
        <v>36</v>
      </c>
      <c r="S33" t="s">
        <v>5</v>
      </c>
      <c r="T33" t="s">
        <v>230</v>
      </c>
      <c r="U33" t="s">
        <v>9</v>
      </c>
      <c r="V33" t="s">
        <v>231</v>
      </c>
      <c r="W33">
        <v>-3.9399999999999999E-3</v>
      </c>
      <c r="X33">
        <v>238</v>
      </c>
      <c r="Y33">
        <v>152</v>
      </c>
      <c r="Z33">
        <v>0</v>
      </c>
    </row>
    <row r="34" spans="1:26" x14ac:dyDescent="0.25">
      <c r="A34">
        <v>19</v>
      </c>
      <c r="B34" t="s">
        <v>741</v>
      </c>
      <c r="C34">
        <v>3</v>
      </c>
      <c r="D34" t="s">
        <v>5</v>
      </c>
      <c r="E34">
        <v>2</v>
      </c>
      <c r="F34">
        <v>1</v>
      </c>
      <c r="G34" t="s">
        <v>742</v>
      </c>
      <c r="H34" t="s">
        <v>742</v>
      </c>
      <c r="I34">
        <v>-3.7499999999999999E-3</v>
      </c>
      <c r="J34" t="s">
        <v>304</v>
      </c>
      <c r="K34" t="s">
        <v>304</v>
      </c>
      <c r="L34" t="s">
        <v>15</v>
      </c>
      <c r="M34" t="s">
        <v>250</v>
      </c>
      <c r="N34" t="s">
        <v>5</v>
      </c>
      <c r="O34" t="s">
        <v>743</v>
      </c>
      <c r="P34">
        <v>7.5</v>
      </c>
      <c r="Q34">
        <v>30</v>
      </c>
      <c r="R34" t="s">
        <v>2</v>
      </c>
      <c r="S34" t="s">
        <v>5</v>
      </c>
      <c r="T34" t="s">
        <v>309</v>
      </c>
      <c r="U34" t="s">
        <v>9</v>
      </c>
      <c r="V34" t="s">
        <v>310</v>
      </c>
      <c r="W34">
        <v>-3.7499999999999999E-3</v>
      </c>
      <c r="X34">
        <v>237</v>
      </c>
      <c r="Y34">
        <v>154</v>
      </c>
      <c r="Z34">
        <v>0</v>
      </c>
    </row>
    <row r="35" spans="1:26" x14ac:dyDescent="0.25">
      <c r="A35">
        <v>18</v>
      </c>
      <c r="B35" t="s">
        <v>741</v>
      </c>
      <c r="C35">
        <v>3</v>
      </c>
      <c r="D35" t="s">
        <v>5</v>
      </c>
      <c r="E35">
        <v>2</v>
      </c>
      <c r="F35">
        <v>0</v>
      </c>
      <c r="G35" t="s">
        <v>760</v>
      </c>
      <c r="H35" t="s">
        <v>760</v>
      </c>
      <c r="I35">
        <v>-4.2100000000000002E-3</v>
      </c>
      <c r="J35" t="s">
        <v>304</v>
      </c>
      <c r="K35" t="s">
        <v>304</v>
      </c>
      <c r="L35" t="s">
        <v>15</v>
      </c>
      <c r="M35" t="s">
        <v>250</v>
      </c>
      <c r="N35" t="s">
        <v>5</v>
      </c>
      <c r="O35" t="s">
        <v>743</v>
      </c>
      <c r="P35">
        <v>7.5</v>
      </c>
      <c r="Q35">
        <v>30</v>
      </c>
      <c r="R35" t="s">
        <v>2</v>
      </c>
      <c r="S35" t="s">
        <v>5</v>
      </c>
      <c r="T35" t="s">
        <v>314</v>
      </c>
      <c r="U35" t="s">
        <v>9</v>
      </c>
      <c r="V35" t="s">
        <v>315</v>
      </c>
      <c r="W35">
        <v>-4.2100000000000002E-3</v>
      </c>
      <c r="X35">
        <v>237</v>
      </c>
      <c r="Y35">
        <v>154</v>
      </c>
      <c r="Z35">
        <v>0</v>
      </c>
    </row>
    <row r="36" spans="1:26" x14ac:dyDescent="0.25">
      <c r="A36">
        <v>20</v>
      </c>
      <c r="B36" t="s">
        <v>741</v>
      </c>
      <c r="C36">
        <v>3</v>
      </c>
      <c r="D36" t="s">
        <v>5</v>
      </c>
      <c r="E36">
        <v>2</v>
      </c>
      <c r="F36">
        <v>1</v>
      </c>
      <c r="G36" t="s">
        <v>744</v>
      </c>
      <c r="H36" t="s">
        <v>744</v>
      </c>
      <c r="I36">
        <v>-4.1900000000000001E-3</v>
      </c>
      <c r="J36" t="s">
        <v>316</v>
      </c>
      <c r="K36" t="s">
        <v>316</v>
      </c>
      <c r="L36" t="s">
        <v>37</v>
      </c>
      <c r="M36" t="s">
        <v>250</v>
      </c>
      <c r="N36" t="s">
        <v>5</v>
      </c>
      <c r="O36" t="s">
        <v>743</v>
      </c>
      <c r="P36">
        <v>7.5</v>
      </c>
      <c r="Q36">
        <v>30</v>
      </c>
      <c r="R36" t="s">
        <v>2</v>
      </c>
      <c r="S36" t="s">
        <v>36</v>
      </c>
      <c r="T36" t="s">
        <v>319</v>
      </c>
      <c r="U36" t="s">
        <v>9</v>
      </c>
      <c r="V36" t="s">
        <v>320</v>
      </c>
      <c r="W36">
        <v>-4.1900000000000001E-3</v>
      </c>
      <c r="X36">
        <v>240</v>
      </c>
      <c r="Y36">
        <v>154</v>
      </c>
      <c r="Z36">
        <v>0</v>
      </c>
    </row>
    <row r="37" spans="1:26" x14ac:dyDescent="0.25">
      <c r="A37">
        <v>19</v>
      </c>
      <c r="B37" t="s">
        <v>741</v>
      </c>
      <c r="C37">
        <v>3</v>
      </c>
      <c r="D37" t="s">
        <v>5</v>
      </c>
      <c r="E37">
        <v>2</v>
      </c>
      <c r="F37">
        <v>0</v>
      </c>
      <c r="G37" t="s">
        <v>742</v>
      </c>
      <c r="H37" t="s">
        <v>742</v>
      </c>
      <c r="I37">
        <v>-4.9800000000000001E-3</v>
      </c>
      <c r="J37" t="s">
        <v>316</v>
      </c>
      <c r="K37" t="s">
        <v>316</v>
      </c>
      <c r="L37" t="s">
        <v>37</v>
      </c>
      <c r="M37" t="s">
        <v>250</v>
      </c>
      <c r="N37" t="s">
        <v>5</v>
      </c>
      <c r="O37" t="s">
        <v>743</v>
      </c>
      <c r="P37">
        <v>7.5</v>
      </c>
      <c r="Q37">
        <v>30</v>
      </c>
      <c r="R37" t="s">
        <v>2</v>
      </c>
      <c r="S37" t="s">
        <v>36</v>
      </c>
      <c r="T37" t="s">
        <v>340</v>
      </c>
      <c r="U37" t="s">
        <v>9</v>
      </c>
      <c r="V37" t="s">
        <v>341</v>
      </c>
      <c r="W37">
        <v>-4.9800000000000001E-3</v>
      </c>
      <c r="X37">
        <v>241</v>
      </c>
      <c r="Y37">
        <v>154</v>
      </c>
      <c r="Z37">
        <v>0</v>
      </c>
    </row>
    <row r="38" spans="1:26" x14ac:dyDescent="0.25">
      <c r="A38">
        <v>22</v>
      </c>
      <c r="B38" t="s">
        <v>741</v>
      </c>
      <c r="C38">
        <v>3</v>
      </c>
      <c r="D38" t="s">
        <v>5</v>
      </c>
      <c r="E38">
        <v>2</v>
      </c>
      <c r="F38">
        <v>1</v>
      </c>
      <c r="G38" t="s">
        <v>746</v>
      </c>
      <c r="H38" t="s">
        <v>746</v>
      </c>
      <c r="I38">
        <v>-3.81E-3</v>
      </c>
      <c r="J38" t="s">
        <v>327</v>
      </c>
      <c r="K38" t="s">
        <v>327</v>
      </c>
      <c r="L38" t="s">
        <v>46</v>
      </c>
      <c r="M38" t="s">
        <v>250</v>
      </c>
      <c r="N38" t="s">
        <v>5</v>
      </c>
      <c r="O38" t="s">
        <v>743</v>
      </c>
      <c r="P38">
        <v>7.5</v>
      </c>
      <c r="Q38">
        <v>30</v>
      </c>
      <c r="R38" t="s">
        <v>36</v>
      </c>
      <c r="S38" t="s">
        <v>36</v>
      </c>
      <c r="T38" t="s">
        <v>324</v>
      </c>
      <c r="U38" t="s">
        <v>9</v>
      </c>
      <c r="V38" t="s">
        <v>325</v>
      </c>
      <c r="W38">
        <v>-3.81E-3</v>
      </c>
      <c r="X38">
        <v>241</v>
      </c>
      <c r="Y38">
        <v>156</v>
      </c>
      <c r="Z38">
        <v>0</v>
      </c>
    </row>
    <row r="39" spans="1:26" x14ac:dyDescent="0.25">
      <c r="A39">
        <v>21</v>
      </c>
      <c r="B39" t="s">
        <v>741</v>
      </c>
      <c r="C39">
        <v>3</v>
      </c>
      <c r="D39" t="s">
        <v>5</v>
      </c>
      <c r="E39">
        <v>2</v>
      </c>
      <c r="F39">
        <v>1</v>
      </c>
      <c r="G39" t="s">
        <v>745</v>
      </c>
      <c r="H39" t="s">
        <v>745</v>
      </c>
      <c r="I39">
        <v>-2.4499999999999999E-3</v>
      </c>
      <c r="J39" t="s">
        <v>326</v>
      </c>
      <c r="K39" t="s">
        <v>326</v>
      </c>
      <c r="L39" t="s">
        <v>55</v>
      </c>
      <c r="M39" t="s">
        <v>250</v>
      </c>
      <c r="N39" t="s">
        <v>5</v>
      </c>
      <c r="O39" t="s">
        <v>743</v>
      </c>
      <c r="P39">
        <v>7.5</v>
      </c>
      <c r="Q39">
        <v>30</v>
      </c>
      <c r="R39" t="s">
        <v>36</v>
      </c>
      <c r="S39" t="s">
        <v>5</v>
      </c>
      <c r="T39" t="s">
        <v>331</v>
      </c>
      <c r="U39" t="s">
        <v>9</v>
      </c>
      <c r="V39" t="s">
        <v>332</v>
      </c>
      <c r="W39">
        <v>-2.4499999999999999E-3</v>
      </c>
      <c r="X39">
        <v>237</v>
      </c>
      <c r="Y39">
        <v>156</v>
      </c>
      <c r="Z39">
        <v>0</v>
      </c>
    </row>
    <row r="40" spans="1:26" x14ac:dyDescent="0.25">
      <c r="A40">
        <v>20</v>
      </c>
      <c r="B40" t="s">
        <v>741</v>
      </c>
      <c r="C40">
        <v>3</v>
      </c>
      <c r="D40" t="s">
        <v>5</v>
      </c>
      <c r="E40">
        <v>2</v>
      </c>
      <c r="F40">
        <v>0</v>
      </c>
      <c r="G40" t="s">
        <v>744</v>
      </c>
      <c r="H40" t="s">
        <v>744</v>
      </c>
      <c r="I40">
        <v>-5.1900000000000002E-3</v>
      </c>
      <c r="J40" t="s">
        <v>326</v>
      </c>
      <c r="K40" t="s">
        <v>326</v>
      </c>
      <c r="L40" t="s">
        <v>55</v>
      </c>
      <c r="M40" t="s">
        <v>250</v>
      </c>
      <c r="N40" t="s">
        <v>5</v>
      </c>
      <c r="O40" t="s">
        <v>743</v>
      </c>
      <c r="P40">
        <v>7.5</v>
      </c>
      <c r="Q40">
        <v>30</v>
      </c>
      <c r="R40" t="s">
        <v>36</v>
      </c>
      <c r="S40" t="s">
        <v>5</v>
      </c>
      <c r="T40" t="s">
        <v>336</v>
      </c>
      <c r="U40" t="s">
        <v>9</v>
      </c>
      <c r="V40" t="s">
        <v>337</v>
      </c>
      <c r="W40">
        <v>-5.1900000000000002E-3</v>
      </c>
      <c r="X40">
        <v>237</v>
      </c>
      <c r="Y40">
        <v>156</v>
      </c>
      <c r="Z40">
        <v>0</v>
      </c>
    </row>
    <row r="41" spans="1:26" x14ac:dyDescent="0.25">
      <c r="A41">
        <v>21</v>
      </c>
      <c r="B41" t="s">
        <v>741</v>
      </c>
      <c r="C41">
        <v>3</v>
      </c>
      <c r="D41" t="s">
        <v>5</v>
      </c>
      <c r="E41">
        <v>2</v>
      </c>
      <c r="F41">
        <v>0</v>
      </c>
      <c r="G41" t="s">
        <v>745</v>
      </c>
      <c r="H41" t="s">
        <v>745</v>
      </c>
      <c r="I41">
        <v>-4.3600000000000002E-3</v>
      </c>
      <c r="J41" t="s">
        <v>327</v>
      </c>
      <c r="K41" t="s">
        <v>327</v>
      </c>
      <c r="L41" t="s">
        <v>46</v>
      </c>
      <c r="M41" t="s">
        <v>250</v>
      </c>
      <c r="N41" t="s">
        <v>5</v>
      </c>
      <c r="O41" t="s">
        <v>743</v>
      </c>
      <c r="P41">
        <v>7.5</v>
      </c>
      <c r="Q41">
        <v>30</v>
      </c>
      <c r="R41" t="s">
        <v>36</v>
      </c>
      <c r="S41" t="s">
        <v>36</v>
      </c>
      <c r="T41" t="s">
        <v>348</v>
      </c>
      <c r="U41" t="s">
        <v>9</v>
      </c>
      <c r="V41" t="s">
        <v>349</v>
      </c>
      <c r="W41">
        <v>-4.3600000000000002E-3</v>
      </c>
      <c r="X41">
        <v>240</v>
      </c>
      <c r="Y41">
        <v>156</v>
      </c>
      <c r="Z41">
        <v>0</v>
      </c>
    </row>
    <row r="42" spans="1:26" x14ac:dyDescent="0.25">
      <c r="A42">
        <v>14</v>
      </c>
      <c r="B42" t="s">
        <v>741</v>
      </c>
      <c r="C42">
        <v>3</v>
      </c>
      <c r="D42" t="s">
        <v>5</v>
      </c>
      <c r="E42">
        <v>2</v>
      </c>
      <c r="F42">
        <v>0</v>
      </c>
      <c r="G42" t="s">
        <v>757</v>
      </c>
      <c r="H42" t="s">
        <v>757</v>
      </c>
      <c r="I42">
        <v>-2.7599999999999999E-3</v>
      </c>
      <c r="J42" t="s">
        <v>248</v>
      </c>
      <c r="K42" t="s">
        <v>248</v>
      </c>
      <c r="L42" t="s">
        <v>15</v>
      </c>
      <c r="M42" t="s">
        <v>250</v>
      </c>
      <c r="N42" t="s">
        <v>5</v>
      </c>
      <c r="O42" t="s">
        <v>743</v>
      </c>
      <c r="P42">
        <v>7.5</v>
      </c>
      <c r="Q42">
        <v>20</v>
      </c>
      <c r="R42" t="s">
        <v>2</v>
      </c>
      <c r="S42" t="s">
        <v>5</v>
      </c>
      <c r="T42" t="s">
        <v>246</v>
      </c>
      <c r="U42" t="s">
        <v>9</v>
      </c>
      <c r="V42" t="s">
        <v>247</v>
      </c>
      <c r="W42">
        <v>-2.7599999999999999E-3</v>
      </c>
      <c r="X42">
        <v>234</v>
      </c>
      <c r="Y42">
        <v>158</v>
      </c>
      <c r="Z42">
        <v>0</v>
      </c>
    </row>
    <row r="43" spans="1:26" x14ac:dyDescent="0.25">
      <c r="A43">
        <v>15</v>
      </c>
      <c r="B43" t="s">
        <v>741</v>
      </c>
      <c r="C43">
        <v>3</v>
      </c>
      <c r="D43" t="s">
        <v>5</v>
      </c>
      <c r="E43">
        <v>2</v>
      </c>
      <c r="F43">
        <v>1</v>
      </c>
      <c r="G43" t="s">
        <v>759</v>
      </c>
      <c r="H43" t="s">
        <v>759</v>
      </c>
      <c r="I43">
        <v>-5.94E-3</v>
      </c>
      <c r="J43" t="s">
        <v>248</v>
      </c>
      <c r="K43" t="s">
        <v>248</v>
      </c>
      <c r="L43" t="s">
        <v>15</v>
      </c>
      <c r="M43" t="s">
        <v>250</v>
      </c>
      <c r="N43" t="s">
        <v>5</v>
      </c>
      <c r="O43" t="s">
        <v>743</v>
      </c>
      <c r="P43">
        <v>7.5</v>
      </c>
      <c r="Q43">
        <v>20</v>
      </c>
      <c r="R43" t="s">
        <v>2</v>
      </c>
      <c r="S43" t="s">
        <v>5</v>
      </c>
      <c r="T43" t="s">
        <v>259</v>
      </c>
      <c r="U43" t="s">
        <v>9</v>
      </c>
      <c r="V43" t="s">
        <v>260</v>
      </c>
      <c r="W43">
        <v>-5.94E-3</v>
      </c>
      <c r="X43">
        <v>237</v>
      </c>
      <c r="Y43">
        <v>158</v>
      </c>
      <c r="Z43">
        <v>0</v>
      </c>
    </row>
    <row r="44" spans="1:26" x14ac:dyDescent="0.25">
      <c r="A44">
        <v>15</v>
      </c>
      <c r="B44" t="s">
        <v>741</v>
      </c>
      <c r="C44">
        <v>3</v>
      </c>
      <c r="D44" t="s">
        <v>5</v>
      </c>
      <c r="E44">
        <v>2</v>
      </c>
      <c r="F44">
        <v>0</v>
      </c>
      <c r="G44" t="s">
        <v>759</v>
      </c>
      <c r="H44" t="s">
        <v>759</v>
      </c>
      <c r="I44">
        <v>-4.15E-3</v>
      </c>
      <c r="J44" t="s">
        <v>261</v>
      </c>
      <c r="K44" t="s">
        <v>261</v>
      </c>
      <c r="L44" t="s">
        <v>37</v>
      </c>
      <c r="M44" t="s">
        <v>250</v>
      </c>
      <c r="N44" t="s">
        <v>5</v>
      </c>
      <c r="O44" t="s">
        <v>743</v>
      </c>
      <c r="P44">
        <v>7.5</v>
      </c>
      <c r="Q44">
        <v>20</v>
      </c>
      <c r="R44" t="s">
        <v>2</v>
      </c>
      <c r="S44" t="s">
        <v>36</v>
      </c>
      <c r="T44" t="s">
        <v>264</v>
      </c>
      <c r="U44" t="s">
        <v>9</v>
      </c>
      <c r="V44" t="s">
        <v>265</v>
      </c>
      <c r="W44">
        <v>-4.15E-3</v>
      </c>
      <c r="X44">
        <v>240</v>
      </c>
      <c r="Y44">
        <v>158</v>
      </c>
      <c r="Z44">
        <v>0</v>
      </c>
    </row>
    <row r="45" spans="1:26" x14ac:dyDescent="0.25">
      <c r="A45">
        <v>16</v>
      </c>
      <c r="B45" t="s">
        <v>741</v>
      </c>
      <c r="C45">
        <v>3</v>
      </c>
      <c r="D45" t="s">
        <v>5</v>
      </c>
      <c r="E45">
        <v>2</v>
      </c>
      <c r="F45">
        <v>1</v>
      </c>
      <c r="G45" t="s">
        <v>758</v>
      </c>
      <c r="H45" t="s">
        <v>758</v>
      </c>
      <c r="I45">
        <v>-2.98E-3</v>
      </c>
      <c r="J45" t="s">
        <v>261</v>
      </c>
      <c r="K45" t="s">
        <v>261</v>
      </c>
      <c r="L45" t="s">
        <v>37</v>
      </c>
      <c r="M45" t="s">
        <v>250</v>
      </c>
      <c r="N45" t="s">
        <v>5</v>
      </c>
      <c r="O45" t="s">
        <v>743</v>
      </c>
      <c r="P45">
        <v>7.5</v>
      </c>
      <c r="Q45">
        <v>20</v>
      </c>
      <c r="R45" t="s">
        <v>2</v>
      </c>
      <c r="S45" t="s">
        <v>36</v>
      </c>
      <c r="T45" t="s">
        <v>268</v>
      </c>
      <c r="U45" t="s">
        <v>9</v>
      </c>
      <c r="V45" t="s">
        <v>269</v>
      </c>
      <c r="W45">
        <v>-2.98E-3</v>
      </c>
      <c r="X45">
        <v>241</v>
      </c>
      <c r="Y45">
        <v>158</v>
      </c>
      <c r="Z45">
        <v>0</v>
      </c>
    </row>
    <row r="46" spans="1:26" x14ac:dyDescent="0.25">
      <c r="A46">
        <v>16</v>
      </c>
      <c r="B46" t="s">
        <v>741</v>
      </c>
      <c r="C46">
        <v>3</v>
      </c>
      <c r="D46" t="s">
        <v>5</v>
      </c>
      <c r="E46">
        <v>2</v>
      </c>
      <c r="F46">
        <v>0</v>
      </c>
      <c r="G46" t="s">
        <v>758</v>
      </c>
      <c r="H46" t="s">
        <v>758</v>
      </c>
      <c r="I46">
        <v>-2.3900000000000002E-3</v>
      </c>
      <c r="J46" t="s">
        <v>270</v>
      </c>
      <c r="K46" t="s">
        <v>270</v>
      </c>
      <c r="L46" t="s">
        <v>55</v>
      </c>
      <c r="M46" t="s">
        <v>250</v>
      </c>
      <c r="N46" t="s">
        <v>5</v>
      </c>
      <c r="O46" t="s">
        <v>743</v>
      </c>
      <c r="P46">
        <v>7.5</v>
      </c>
      <c r="Q46">
        <v>20</v>
      </c>
      <c r="R46" t="s">
        <v>36</v>
      </c>
      <c r="S46" t="s">
        <v>5</v>
      </c>
      <c r="T46" t="s">
        <v>278</v>
      </c>
      <c r="U46" t="s">
        <v>9</v>
      </c>
      <c r="V46" t="s">
        <v>279</v>
      </c>
      <c r="W46">
        <v>-2.3900000000000002E-3</v>
      </c>
      <c r="X46">
        <v>236</v>
      </c>
      <c r="Y46">
        <v>159</v>
      </c>
      <c r="Z46">
        <v>0</v>
      </c>
    </row>
    <row r="47" spans="1:26" x14ac:dyDescent="0.25">
      <c r="A47">
        <v>17</v>
      </c>
      <c r="B47" t="s">
        <v>741</v>
      </c>
      <c r="C47">
        <v>3</v>
      </c>
      <c r="D47" t="s">
        <v>5</v>
      </c>
      <c r="E47">
        <v>2</v>
      </c>
      <c r="F47">
        <v>1</v>
      </c>
      <c r="G47" t="s">
        <v>761</v>
      </c>
      <c r="H47" t="s">
        <v>761</v>
      </c>
      <c r="I47">
        <v>-6.9300000000000004E-3</v>
      </c>
      <c r="J47" t="s">
        <v>270</v>
      </c>
      <c r="K47" t="s">
        <v>270</v>
      </c>
      <c r="L47" t="s">
        <v>55</v>
      </c>
      <c r="M47" t="s">
        <v>250</v>
      </c>
      <c r="N47" t="s">
        <v>5</v>
      </c>
      <c r="O47" t="s">
        <v>743</v>
      </c>
      <c r="P47">
        <v>7.5</v>
      </c>
      <c r="Q47">
        <v>20</v>
      </c>
      <c r="R47" t="s">
        <v>36</v>
      </c>
      <c r="S47" t="s">
        <v>5</v>
      </c>
      <c r="T47" t="s">
        <v>287</v>
      </c>
      <c r="U47" t="s">
        <v>9</v>
      </c>
      <c r="V47" t="s">
        <v>288</v>
      </c>
      <c r="W47">
        <v>-6.9300000000000004E-3</v>
      </c>
      <c r="X47">
        <v>238</v>
      </c>
      <c r="Y47">
        <v>159</v>
      </c>
      <c r="Z47">
        <v>0</v>
      </c>
    </row>
    <row r="48" spans="1:26" x14ac:dyDescent="0.25">
      <c r="A48">
        <v>17</v>
      </c>
      <c r="B48" t="s">
        <v>741</v>
      </c>
      <c r="C48">
        <v>3</v>
      </c>
      <c r="D48" t="s">
        <v>5</v>
      </c>
      <c r="E48">
        <v>2</v>
      </c>
      <c r="F48">
        <v>0</v>
      </c>
      <c r="G48" t="s">
        <v>761</v>
      </c>
      <c r="H48" t="s">
        <v>761</v>
      </c>
      <c r="I48">
        <v>-3.1199999999999999E-3</v>
      </c>
      <c r="J48" t="s">
        <v>271</v>
      </c>
      <c r="K48" t="s">
        <v>271</v>
      </c>
      <c r="L48" t="s">
        <v>46</v>
      </c>
      <c r="M48" t="s">
        <v>250</v>
      </c>
      <c r="N48" t="s">
        <v>5</v>
      </c>
      <c r="O48" t="s">
        <v>743</v>
      </c>
      <c r="P48">
        <v>7.5</v>
      </c>
      <c r="Q48">
        <v>20</v>
      </c>
      <c r="R48" t="s">
        <v>36</v>
      </c>
      <c r="S48" t="s">
        <v>36</v>
      </c>
      <c r="T48" t="s">
        <v>291</v>
      </c>
      <c r="U48" t="s">
        <v>9</v>
      </c>
      <c r="V48" t="s">
        <v>292</v>
      </c>
      <c r="W48">
        <v>-3.1199999999999999E-3</v>
      </c>
      <c r="X48">
        <v>240</v>
      </c>
      <c r="Y48">
        <v>159</v>
      </c>
      <c r="Z48">
        <v>0</v>
      </c>
    </row>
    <row r="49" spans="1:26" x14ac:dyDescent="0.25">
      <c r="A49">
        <v>18</v>
      </c>
      <c r="B49" t="s">
        <v>741</v>
      </c>
      <c r="C49">
        <v>3</v>
      </c>
      <c r="D49" t="s">
        <v>5</v>
      </c>
      <c r="E49">
        <v>2</v>
      </c>
      <c r="F49">
        <v>1</v>
      </c>
      <c r="G49" t="s">
        <v>760</v>
      </c>
      <c r="H49" t="s">
        <v>760</v>
      </c>
      <c r="I49">
        <v>-5.1599999999999997E-3</v>
      </c>
      <c r="J49" t="s">
        <v>271</v>
      </c>
      <c r="K49" t="s">
        <v>271</v>
      </c>
      <c r="L49" t="s">
        <v>46</v>
      </c>
      <c r="M49" t="s">
        <v>250</v>
      </c>
      <c r="N49" t="s">
        <v>5</v>
      </c>
      <c r="O49" t="s">
        <v>743</v>
      </c>
      <c r="P49">
        <v>7.5</v>
      </c>
      <c r="Q49">
        <v>20</v>
      </c>
      <c r="R49" t="s">
        <v>36</v>
      </c>
      <c r="S49" t="s">
        <v>36</v>
      </c>
      <c r="T49" t="s">
        <v>295</v>
      </c>
      <c r="U49" t="s">
        <v>9</v>
      </c>
      <c r="V49" t="s">
        <v>296</v>
      </c>
      <c r="W49">
        <v>-5.1599999999999997E-3</v>
      </c>
      <c r="X49">
        <v>241</v>
      </c>
      <c r="Y49">
        <v>159</v>
      </c>
      <c r="Z49">
        <v>0</v>
      </c>
    </row>
    <row r="50" spans="1:26" x14ac:dyDescent="0.25">
      <c r="A50">
        <v>13</v>
      </c>
      <c r="B50" t="s">
        <v>741</v>
      </c>
      <c r="C50">
        <v>3</v>
      </c>
      <c r="D50" t="s">
        <v>5</v>
      </c>
      <c r="E50">
        <v>1</v>
      </c>
      <c r="F50">
        <v>1</v>
      </c>
      <c r="G50" t="s">
        <v>756</v>
      </c>
      <c r="H50" t="s">
        <v>756</v>
      </c>
      <c r="I50">
        <v>-5.2100000000000002E-3</v>
      </c>
      <c r="J50" t="s">
        <v>366</v>
      </c>
      <c r="K50" t="s">
        <v>367</v>
      </c>
      <c r="L50" t="s">
        <v>37</v>
      </c>
      <c r="M50" t="s">
        <v>358</v>
      </c>
      <c r="N50" t="s">
        <v>357</v>
      </c>
      <c r="O50" t="s">
        <v>359</v>
      </c>
      <c r="P50">
        <v>0</v>
      </c>
      <c r="Q50">
        <v>20</v>
      </c>
      <c r="R50" t="s">
        <v>2</v>
      </c>
      <c r="S50" t="s">
        <v>36</v>
      </c>
      <c r="T50" t="s">
        <v>407</v>
      </c>
      <c r="U50" t="s">
        <v>9</v>
      </c>
      <c r="V50" t="s">
        <v>408</v>
      </c>
      <c r="W50">
        <v>-5.2100000000000002E-3</v>
      </c>
      <c r="X50">
        <v>239</v>
      </c>
      <c r="Y50">
        <v>129</v>
      </c>
      <c r="Z50">
        <v>0</v>
      </c>
    </row>
    <row r="51" spans="1:26" x14ac:dyDescent="0.25">
      <c r="A51">
        <v>12</v>
      </c>
      <c r="B51" t="s">
        <v>741</v>
      </c>
      <c r="C51">
        <v>3</v>
      </c>
      <c r="D51" t="s">
        <v>5</v>
      </c>
      <c r="E51">
        <v>1</v>
      </c>
      <c r="F51">
        <v>0</v>
      </c>
      <c r="G51" t="s">
        <v>755</v>
      </c>
      <c r="H51" t="s">
        <v>755</v>
      </c>
      <c r="I51">
        <v>-9.1299999999999992E-3</v>
      </c>
      <c r="J51" t="s">
        <v>366</v>
      </c>
      <c r="K51" t="s">
        <v>367</v>
      </c>
      <c r="L51" t="s">
        <v>37</v>
      </c>
      <c r="M51" t="s">
        <v>358</v>
      </c>
      <c r="N51" t="s">
        <v>357</v>
      </c>
      <c r="O51" t="s">
        <v>359</v>
      </c>
      <c r="P51">
        <v>0</v>
      </c>
      <c r="Q51">
        <v>20</v>
      </c>
      <c r="R51" t="s">
        <v>2</v>
      </c>
      <c r="S51" t="s">
        <v>36</v>
      </c>
      <c r="T51" t="s">
        <v>364</v>
      </c>
      <c r="U51" t="s">
        <v>9</v>
      </c>
      <c r="V51" t="s">
        <v>365</v>
      </c>
      <c r="W51">
        <v>-9.1299999999999992E-3</v>
      </c>
      <c r="X51">
        <v>240</v>
      </c>
      <c r="Y51">
        <v>129</v>
      </c>
      <c r="Z51">
        <v>0</v>
      </c>
    </row>
    <row r="52" spans="1:26" x14ac:dyDescent="0.25">
      <c r="A52">
        <v>12</v>
      </c>
      <c r="B52" t="s">
        <v>741</v>
      </c>
      <c r="C52">
        <v>3</v>
      </c>
      <c r="D52" t="s">
        <v>5</v>
      </c>
      <c r="E52">
        <v>1</v>
      </c>
      <c r="F52">
        <v>1</v>
      </c>
      <c r="G52" t="s">
        <v>755</v>
      </c>
      <c r="H52" t="s">
        <v>755</v>
      </c>
      <c r="I52">
        <v>-4.1000000000000003E-3</v>
      </c>
      <c r="J52" t="s">
        <v>389</v>
      </c>
      <c r="K52" t="s">
        <v>390</v>
      </c>
      <c r="L52" t="s">
        <v>15</v>
      </c>
      <c r="M52" t="s">
        <v>358</v>
      </c>
      <c r="N52" t="s">
        <v>357</v>
      </c>
      <c r="O52" t="s">
        <v>359</v>
      </c>
      <c r="P52">
        <v>0</v>
      </c>
      <c r="Q52">
        <v>20</v>
      </c>
      <c r="R52" t="s">
        <v>2</v>
      </c>
      <c r="S52" t="s">
        <v>5</v>
      </c>
      <c r="T52" t="s">
        <v>772</v>
      </c>
      <c r="U52" t="s">
        <v>9</v>
      </c>
      <c r="V52" t="s">
        <v>773</v>
      </c>
      <c r="W52">
        <v>-4.1000000000000003E-3</v>
      </c>
      <c r="X52">
        <v>223</v>
      </c>
      <c r="Y52">
        <v>129</v>
      </c>
      <c r="Z52">
        <v>0</v>
      </c>
    </row>
    <row r="53" spans="1:26" x14ac:dyDescent="0.25">
      <c r="A53">
        <v>11</v>
      </c>
      <c r="B53" t="s">
        <v>741</v>
      </c>
      <c r="C53">
        <v>3</v>
      </c>
      <c r="D53" t="s">
        <v>5</v>
      </c>
      <c r="E53">
        <v>1</v>
      </c>
      <c r="F53">
        <v>0</v>
      </c>
      <c r="G53" t="s">
        <v>754</v>
      </c>
      <c r="H53" t="s">
        <v>754</v>
      </c>
      <c r="I53">
        <v>-2.5200000000000001E-3</v>
      </c>
      <c r="J53" t="s">
        <v>389</v>
      </c>
      <c r="K53" t="s">
        <v>390</v>
      </c>
      <c r="L53" t="s">
        <v>15</v>
      </c>
      <c r="M53" t="s">
        <v>358</v>
      </c>
      <c r="N53" t="s">
        <v>357</v>
      </c>
      <c r="O53" t="s">
        <v>359</v>
      </c>
      <c r="P53">
        <v>0</v>
      </c>
      <c r="Q53">
        <v>20</v>
      </c>
      <c r="R53" t="s">
        <v>2</v>
      </c>
      <c r="S53" t="s">
        <v>5</v>
      </c>
      <c r="T53" t="s">
        <v>424</v>
      </c>
      <c r="U53" t="s">
        <v>9</v>
      </c>
      <c r="V53" t="s">
        <v>425</v>
      </c>
      <c r="W53">
        <v>-2.5200000000000001E-3</v>
      </c>
      <c r="X53">
        <v>237</v>
      </c>
      <c r="Y53">
        <v>129</v>
      </c>
      <c r="Z53">
        <v>0</v>
      </c>
    </row>
    <row r="54" spans="1:26" x14ac:dyDescent="0.25">
      <c r="A54">
        <v>15</v>
      </c>
      <c r="B54" t="s">
        <v>741</v>
      </c>
      <c r="C54">
        <v>3</v>
      </c>
      <c r="D54" t="s">
        <v>5</v>
      </c>
      <c r="E54">
        <v>1</v>
      </c>
      <c r="F54">
        <v>1</v>
      </c>
      <c r="G54" t="s">
        <v>759</v>
      </c>
      <c r="H54" t="s">
        <v>759</v>
      </c>
      <c r="I54">
        <v>-4.6499999999999996E-3</v>
      </c>
      <c r="J54" t="s">
        <v>355</v>
      </c>
      <c r="K54" t="s">
        <v>356</v>
      </c>
      <c r="L54" t="s">
        <v>46</v>
      </c>
      <c r="M54" t="s">
        <v>358</v>
      </c>
      <c r="N54" t="s">
        <v>357</v>
      </c>
      <c r="O54" t="s">
        <v>359</v>
      </c>
      <c r="P54">
        <v>0</v>
      </c>
      <c r="Q54">
        <v>20</v>
      </c>
      <c r="R54" t="s">
        <v>36</v>
      </c>
      <c r="S54" t="s">
        <v>36</v>
      </c>
      <c r="T54" t="s">
        <v>353</v>
      </c>
      <c r="U54" t="s">
        <v>9</v>
      </c>
      <c r="V54" t="s">
        <v>354</v>
      </c>
      <c r="W54">
        <v>-4.6499999999999996E-3</v>
      </c>
      <c r="X54">
        <v>241</v>
      </c>
      <c r="Y54">
        <v>130</v>
      </c>
      <c r="Z54">
        <v>0</v>
      </c>
    </row>
    <row r="55" spans="1:26" x14ac:dyDescent="0.25">
      <c r="A55">
        <v>14</v>
      </c>
      <c r="B55" t="s">
        <v>741</v>
      </c>
      <c r="C55">
        <v>3</v>
      </c>
      <c r="D55" t="s">
        <v>5</v>
      </c>
      <c r="E55">
        <v>1</v>
      </c>
      <c r="F55">
        <v>1</v>
      </c>
      <c r="G55" t="s">
        <v>757</v>
      </c>
      <c r="H55" t="s">
        <v>757</v>
      </c>
      <c r="I55">
        <v>-3.47E-3</v>
      </c>
      <c r="J55" t="s">
        <v>376</v>
      </c>
      <c r="K55" t="s">
        <v>377</v>
      </c>
      <c r="L55" t="s">
        <v>55</v>
      </c>
      <c r="M55" t="s">
        <v>358</v>
      </c>
      <c r="N55" t="s">
        <v>357</v>
      </c>
      <c r="O55" t="s">
        <v>359</v>
      </c>
      <c r="P55">
        <v>0</v>
      </c>
      <c r="Q55">
        <v>20</v>
      </c>
      <c r="R55" t="s">
        <v>36</v>
      </c>
      <c r="S55" t="s">
        <v>5</v>
      </c>
      <c r="T55" t="s">
        <v>774</v>
      </c>
      <c r="U55" t="s">
        <v>9</v>
      </c>
      <c r="V55" t="s">
        <v>775</v>
      </c>
      <c r="W55">
        <v>-3.47E-3</v>
      </c>
      <c r="X55">
        <v>237</v>
      </c>
      <c r="Y55">
        <v>130</v>
      </c>
      <c r="Z55">
        <v>0</v>
      </c>
    </row>
    <row r="56" spans="1:26" x14ac:dyDescent="0.25">
      <c r="A56">
        <v>13</v>
      </c>
      <c r="B56" t="s">
        <v>741</v>
      </c>
      <c r="C56">
        <v>3</v>
      </c>
      <c r="D56" t="s">
        <v>5</v>
      </c>
      <c r="E56">
        <v>1</v>
      </c>
      <c r="F56">
        <v>0</v>
      </c>
      <c r="G56" t="s">
        <v>756</v>
      </c>
      <c r="H56" t="s">
        <v>756</v>
      </c>
      <c r="I56">
        <v>-6.7000000000000002E-3</v>
      </c>
      <c r="J56" t="s">
        <v>376</v>
      </c>
      <c r="K56" t="s">
        <v>377</v>
      </c>
      <c r="L56" t="s">
        <v>55</v>
      </c>
      <c r="M56" t="s">
        <v>358</v>
      </c>
      <c r="N56" t="s">
        <v>357</v>
      </c>
      <c r="O56" t="s">
        <v>359</v>
      </c>
      <c r="P56">
        <v>0</v>
      </c>
      <c r="Q56">
        <v>20</v>
      </c>
      <c r="R56" t="s">
        <v>36</v>
      </c>
      <c r="S56" t="s">
        <v>5</v>
      </c>
      <c r="T56" t="s">
        <v>374</v>
      </c>
      <c r="U56" t="s">
        <v>9</v>
      </c>
      <c r="V56" t="s">
        <v>375</v>
      </c>
      <c r="W56">
        <v>-6.7000000000000002E-3</v>
      </c>
      <c r="X56">
        <v>237</v>
      </c>
      <c r="Y56">
        <v>130</v>
      </c>
      <c r="Z56">
        <v>0</v>
      </c>
    </row>
    <row r="57" spans="1:26" x14ac:dyDescent="0.25">
      <c r="A57">
        <v>14</v>
      </c>
      <c r="B57" t="s">
        <v>741</v>
      </c>
      <c r="C57">
        <v>3</v>
      </c>
      <c r="D57" t="s">
        <v>5</v>
      </c>
      <c r="E57">
        <v>1</v>
      </c>
      <c r="F57">
        <v>0</v>
      </c>
      <c r="G57" t="s">
        <v>757</v>
      </c>
      <c r="H57" t="s">
        <v>757</v>
      </c>
      <c r="I57">
        <v>-8.1899999999999994E-3</v>
      </c>
      <c r="J57" t="s">
        <v>355</v>
      </c>
      <c r="K57" t="s">
        <v>356</v>
      </c>
      <c r="L57" t="s">
        <v>46</v>
      </c>
      <c r="M57" t="s">
        <v>358</v>
      </c>
      <c r="N57" t="s">
        <v>357</v>
      </c>
      <c r="O57" t="s">
        <v>359</v>
      </c>
      <c r="P57">
        <v>0</v>
      </c>
      <c r="Q57">
        <v>20</v>
      </c>
      <c r="R57" t="s">
        <v>36</v>
      </c>
      <c r="S57" t="s">
        <v>36</v>
      </c>
      <c r="T57" t="s">
        <v>370</v>
      </c>
      <c r="U57" t="s">
        <v>9</v>
      </c>
      <c r="V57" t="s">
        <v>371</v>
      </c>
      <c r="W57">
        <v>-8.1899999999999994E-3</v>
      </c>
      <c r="X57">
        <v>239</v>
      </c>
      <c r="Y57">
        <v>130</v>
      </c>
      <c r="Z57">
        <v>0</v>
      </c>
    </row>
    <row r="58" spans="1:26" ht="45" x14ac:dyDescent="0.25">
      <c r="A58">
        <v>3</v>
      </c>
      <c r="B58" t="s">
        <v>741</v>
      </c>
      <c r="C58">
        <v>3</v>
      </c>
      <c r="D58" t="s">
        <v>5</v>
      </c>
      <c r="E58">
        <v>1</v>
      </c>
      <c r="F58">
        <v>0</v>
      </c>
      <c r="G58" t="s">
        <v>776</v>
      </c>
      <c r="H58" t="s">
        <v>776</v>
      </c>
      <c r="I58">
        <v>-5.3499999999999997E-3</v>
      </c>
      <c r="J58" s="2" t="s">
        <v>777</v>
      </c>
      <c r="K58" s="2" t="s">
        <v>778</v>
      </c>
      <c r="L58" t="s">
        <v>15</v>
      </c>
      <c r="M58" t="s">
        <v>358</v>
      </c>
      <c r="N58" t="s">
        <v>357</v>
      </c>
      <c r="O58" t="s">
        <v>359</v>
      </c>
      <c r="P58">
        <v>0</v>
      </c>
      <c r="Q58">
        <v>20</v>
      </c>
      <c r="R58" t="s">
        <v>2</v>
      </c>
      <c r="S58" t="s">
        <v>5</v>
      </c>
      <c r="T58" t="s">
        <v>462</v>
      </c>
      <c r="U58" t="s">
        <v>9</v>
      </c>
      <c r="V58" t="s">
        <v>463</v>
      </c>
      <c r="W58">
        <v>-5.3499999999999997E-3</v>
      </c>
      <c r="X58">
        <v>237</v>
      </c>
      <c r="Y58">
        <v>131</v>
      </c>
      <c r="Z58">
        <v>0</v>
      </c>
    </row>
    <row r="59" spans="1:26" ht="45" x14ac:dyDescent="0.25">
      <c r="A59">
        <v>4</v>
      </c>
      <c r="B59" t="s">
        <v>741</v>
      </c>
      <c r="C59">
        <v>3</v>
      </c>
      <c r="D59" t="s">
        <v>5</v>
      </c>
      <c r="E59">
        <v>1</v>
      </c>
      <c r="F59">
        <v>1</v>
      </c>
      <c r="G59" t="s">
        <v>749</v>
      </c>
      <c r="H59" t="s">
        <v>749</v>
      </c>
      <c r="I59">
        <v>-3.8E-3</v>
      </c>
      <c r="J59" s="2" t="s">
        <v>777</v>
      </c>
      <c r="K59" s="2" t="s">
        <v>778</v>
      </c>
      <c r="L59" t="s">
        <v>15</v>
      </c>
      <c r="M59" t="s">
        <v>358</v>
      </c>
      <c r="N59" t="s">
        <v>357</v>
      </c>
      <c r="O59" t="s">
        <v>359</v>
      </c>
      <c r="P59">
        <v>0</v>
      </c>
      <c r="Q59">
        <v>20</v>
      </c>
      <c r="R59" t="s">
        <v>2</v>
      </c>
      <c r="S59" t="s">
        <v>5</v>
      </c>
      <c r="T59" t="s">
        <v>487</v>
      </c>
      <c r="U59" t="s">
        <v>9</v>
      </c>
      <c r="V59" t="s">
        <v>488</v>
      </c>
      <c r="W59">
        <v>-3.8E-3</v>
      </c>
      <c r="X59">
        <v>237</v>
      </c>
      <c r="Y59">
        <v>131</v>
      </c>
      <c r="Z59">
        <v>0</v>
      </c>
    </row>
    <row r="60" spans="1:26" x14ac:dyDescent="0.25">
      <c r="A60">
        <v>5</v>
      </c>
      <c r="B60" t="s">
        <v>741</v>
      </c>
      <c r="C60">
        <v>3</v>
      </c>
      <c r="D60" t="s">
        <v>5</v>
      </c>
      <c r="E60">
        <v>1</v>
      </c>
      <c r="F60">
        <v>1</v>
      </c>
      <c r="G60" t="s">
        <v>750</v>
      </c>
      <c r="H60" t="s">
        <v>750</v>
      </c>
      <c r="I60">
        <v>-4.1399999999999996E-3</v>
      </c>
      <c r="J60" t="s">
        <v>493</v>
      </c>
      <c r="K60" t="s">
        <v>367</v>
      </c>
      <c r="L60" t="s">
        <v>37</v>
      </c>
      <c r="M60" t="s">
        <v>358</v>
      </c>
      <c r="N60" t="s">
        <v>357</v>
      </c>
      <c r="O60" t="s">
        <v>359</v>
      </c>
      <c r="P60">
        <v>0</v>
      </c>
      <c r="Q60">
        <v>20</v>
      </c>
      <c r="R60" t="s">
        <v>2</v>
      </c>
      <c r="S60" t="s">
        <v>36</v>
      </c>
      <c r="T60" t="s">
        <v>491</v>
      </c>
      <c r="U60" t="s">
        <v>9</v>
      </c>
      <c r="V60" t="s">
        <v>492</v>
      </c>
      <c r="W60">
        <v>-4.1399999999999996E-3</v>
      </c>
      <c r="X60">
        <v>241</v>
      </c>
      <c r="Y60">
        <v>131</v>
      </c>
      <c r="Z60">
        <v>0</v>
      </c>
    </row>
    <row r="61" spans="1:26" x14ac:dyDescent="0.25">
      <c r="A61">
        <v>5</v>
      </c>
      <c r="B61" t="s">
        <v>741</v>
      </c>
      <c r="C61">
        <v>3</v>
      </c>
      <c r="D61" t="s">
        <v>5</v>
      </c>
      <c r="E61">
        <v>1</v>
      </c>
      <c r="F61">
        <v>0</v>
      </c>
      <c r="G61" t="s">
        <v>750</v>
      </c>
      <c r="H61" t="s">
        <v>750</v>
      </c>
      <c r="I61">
        <v>-2.9299999999999999E-3</v>
      </c>
      <c r="J61" t="s">
        <v>499</v>
      </c>
      <c r="K61" t="s">
        <v>377</v>
      </c>
      <c r="L61" t="s">
        <v>55</v>
      </c>
      <c r="M61" t="s">
        <v>358</v>
      </c>
      <c r="N61" t="s">
        <v>357</v>
      </c>
      <c r="O61" t="s">
        <v>359</v>
      </c>
      <c r="P61">
        <v>0</v>
      </c>
      <c r="Q61">
        <v>20</v>
      </c>
      <c r="R61" t="s">
        <v>36</v>
      </c>
      <c r="S61" t="s">
        <v>5</v>
      </c>
      <c r="T61" t="s">
        <v>779</v>
      </c>
      <c r="U61" t="s">
        <v>9</v>
      </c>
      <c r="V61" t="s">
        <v>780</v>
      </c>
      <c r="W61">
        <v>-2.9299999999999999E-3</v>
      </c>
      <c r="X61">
        <v>235</v>
      </c>
      <c r="Y61">
        <v>132</v>
      </c>
      <c r="Z61">
        <v>0</v>
      </c>
    </row>
    <row r="62" spans="1:26" x14ac:dyDescent="0.25">
      <c r="A62">
        <v>6</v>
      </c>
      <c r="B62" t="s">
        <v>741</v>
      </c>
      <c r="C62">
        <v>3</v>
      </c>
      <c r="D62" t="s">
        <v>5</v>
      </c>
      <c r="E62">
        <v>1</v>
      </c>
      <c r="F62">
        <v>1</v>
      </c>
      <c r="G62" t="s">
        <v>751</v>
      </c>
      <c r="H62" t="s">
        <v>751</v>
      </c>
      <c r="I62">
        <v>-9.5E-4</v>
      </c>
      <c r="J62" t="s">
        <v>499</v>
      </c>
      <c r="K62" t="s">
        <v>377</v>
      </c>
      <c r="L62" t="s">
        <v>55</v>
      </c>
      <c r="M62" t="s">
        <v>358</v>
      </c>
      <c r="N62" t="s">
        <v>357</v>
      </c>
      <c r="O62" t="s">
        <v>359</v>
      </c>
      <c r="P62">
        <v>0</v>
      </c>
      <c r="Q62">
        <v>20</v>
      </c>
      <c r="R62" t="s">
        <v>36</v>
      </c>
      <c r="S62" t="s">
        <v>5</v>
      </c>
      <c r="T62" t="s">
        <v>497</v>
      </c>
      <c r="U62" t="s">
        <v>9</v>
      </c>
      <c r="V62" t="s">
        <v>498</v>
      </c>
      <c r="W62">
        <v>-9.5E-4</v>
      </c>
      <c r="X62">
        <v>237</v>
      </c>
      <c r="Y62">
        <v>132</v>
      </c>
      <c r="Z62">
        <v>0</v>
      </c>
    </row>
    <row r="63" spans="1:26" x14ac:dyDescent="0.25">
      <c r="A63">
        <v>6</v>
      </c>
      <c r="B63" t="s">
        <v>741</v>
      </c>
      <c r="C63">
        <v>3</v>
      </c>
      <c r="D63" t="s">
        <v>5</v>
      </c>
      <c r="E63">
        <v>1</v>
      </c>
      <c r="F63">
        <v>0</v>
      </c>
      <c r="G63" t="s">
        <v>751</v>
      </c>
      <c r="H63" t="s">
        <v>751</v>
      </c>
      <c r="I63">
        <v>-4.0099999999999997E-3</v>
      </c>
      <c r="J63" t="s">
        <v>440</v>
      </c>
      <c r="K63" t="s">
        <v>356</v>
      </c>
      <c r="L63" t="s">
        <v>46</v>
      </c>
      <c r="M63" t="s">
        <v>358</v>
      </c>
      <c r="N63" t="s">
        <v>357</v>
      </c>
      <c r="O63" t="s">
        <v>359</v>
      </c>
      <c r="P63">
        <v>0</v>
      </c>
      <c r="Q63">
        <v>20</v>
      </c>
      <c r="R63" t="s">
        <v>36</v>
      </c>
      <c r="S63" t="s">
        <v>36</v>
      </c>
      <c r="T63" t="s">
        <v>438</v>
      </c>
      <c r="U63" t="s">
        <v>9</v>
      </c>
      <c r="V63" t="s">
        <v>439</v>
      </c>
      <c r="W63">
        <v>-4.0099999999999997E-3</v>
      </c>
      <c r="X63">
        <v>240</v>
      </c>
      <c r="Y63">
        <v>132</v>
      </c>
      <c r="Z63">
        <v>0</v>
      </c>
    </row>
    <row r="64" spans="1:26" x14ac:dyDescent="0.25">
      <c r="A64">
        <v>7</v>
      </c>
      <c r="B64" t="s">
        <v>741</v>
      </c>
      <c r="C64">
        <v>3</v>
      </c>
      <c r="D64" t="s">
        <v>5</v>
      </c>
      <c r="E64">
        <v>1</v>
      </c>
      <c r="F64">
        <v>1</v>
      </c>
      <c r="G64" t="s">
        <v>781</v>
      </c>
      <c r="H64" t="s">
        <v>781</v>
      </c>
      <c r="I64">
        <v>-4.7200000000000002E-3</v>
      </c>
      <c r="J64" t="s">
        <v>440</v>
      </c>
      <c r="K64" t="s">
        <v>356</v>
      </c>
      <c r="L64" t="s">
        <v>46</v>
      </c>
      <c r="M64" t="s">
        <v>358</v>
      </c>
      <c r="N64" t="s">
        <v>357</v>
      </c>
      <c r="O64" t="s">
        <v>359</v>
      </c>
      <c r="P64">
        <v>0</v>
      </c>
      <c r="Q64">
        <v>20</v>
      </c>
      <c r="R64" t="s">
        <v>36</v>
      </c>
      <c r="S64" t="s">
        <v>36</v>
      </c>
      <c r="T64" t="s">
        <v>457</v>
      </c>
      <c r="U64" t="s">
        <v>9</v>
      </c>
      <c r="V64" t="s">
        <v>458</v>
      </c>
      <c r="W64">
        <v>-4.7200000000000002E-3</v>
      </c>
      <c r="X64">
        <v>241</v>
      </c>
      <c r="Y64">
        <v>132</v>
      </c>
      <c r="Z64">
        <v>0</v>
      </c>
    </row>
    <row r="65" spans="1:26" x14ac:dyDescent="0.25">
      <c r="A65">
        <v>16</v>
      </c>
      <c r="B65" t="s">
        <v>741</v>
      </c>
      <c r="C65">
        <v>3</v>
      </c>
      <c r="D65" t="s">
        <v>5</v>
      </c>
      <c r="E65">
        <v>1</v>
      </c>
      <c r="F65">
        <v>1</v>
      </c>
      <c r="G65" t="s">
        <v>758</v>
      </c>
      <c r="H65" t="s">
        <v>758</v>
      </c>
      <c r="I65">
        <v>-3.5500000000000002E-3</v>
      </c>
      <c r="J65" t="s">
        <v>383</v>
      </c>
      <c r="K65" t="s">
        <v>384</v>
      </c>
      <c r="L65" t="s">
        <v>15</v>
      </c>
      <c r="M65" t="s">
        <v>358</v>
      </c>
      <c r="N65" t="s">
        <v>357</v>
      </c>
      <c r="O65" t="s">
        <v>359</v>
      </c>
      <c r="P65">
        <v>0</v>
      </c>
      <c r="Q65">
        <v>30</v>
      </c>
      <c r="R65" t="s">
        <v>2</v>
      </c>
      <c r="S65" t="s">
        <v>5</v>
      </c>
      <c r="T65" t="s">
        <v>411</v>
      </c>
      <c r="U65" t="s">
        <v>9</v>
      </c>
      <c r="V65" t="s">
        <v>412</v>
      </c>
      <c r="W65">
        <v>-3.5500000000000002E-3</v>
      </c>
      <c r="X65">
        <v>226</v>
      </c>
      <c r="Y65">
        <v>133</v>
      </c>
      <c r="Z65">
        <v>0</v>
      </c>
    </row>
    <row r="66" spans="1:26" x14ac:dyDescent="0.25">
      <c r="A66">
        <v>15</v>
      </c>
      <c r="B66" t="s">
        <v>741</v>
      </c>
      <c r="C66">
        <v>3</v>
      </c>
      <c r="D66" t="s">
        <v>5</v>
      </c>
      <c r="E66">
        <v>1</v>
      </c>
      <c r="F66">
        <v>0</v>
      </c>
      <c r="G66" t="s">
        <v>759</v>
      </c>
      <c r="H66" t="s">
        <v>759</v>
      </c>
      <c r="I66">
        <v>-4.64E-3</v>
      </c>
      <c r="J66" t="s">
        <v>383</v>
      </c>
      <c r="K66" t="s">
        <v>384</v>
      </c>
      <c r="L66" t="s">
        <v>15</v>
      </c>
      <c r="M66" t="s">
        <v>358</v>
      </c>
      <c r="N66" t="s">
        <v>357</v>
      </c>
      <c r="O66" t="s">
        <v>359</v>
      </c>
      <c r="P66">
        <v>0</v>
      </c>
      <c r="Q66">
        <v>30</v>
      </c>
      <c r="R66" t="s">
        <v>2</v>
      </c>
      <c r="S66" t="s">
        <v>5</v>
      </c>
      <c r="T66" t="s">
        <v>381</v>
      </c>
      <c r="U66" t="s">
        <v>9</v>
      </c>
      <c r="V66" t="s">
        <v>382</v>
      </c>
      <c r="W66">
        <v>-4.64E-3</v>
      </c>
      <c r="X66">
        <v>237</v>
      </c>
      <c r="Y66">
        <v>133</v>
      </c>
      <c r="Z66">
        <v>0</v>
      </c>
    </row>
    <row r="67" spans="1:26" x14ac:dyDescent="0.25">
      <c r="A67">
        <v>17</v>
      </c>
      <c r="B67" t="s">
        <v>741</v>
      </c>
      <c r="C67">
        <v>3</v>
      </c>
      <c r="D67" t="s">
        <v>5</v>
      </c>
      <c r="E67">
        <v>1</v>
      </c>
      <c r="F67">
        <v>1</v>
      </c>
      <c r="G67" t="s">
        <v>761</v>
      </c>
      <c r="H67" t="s">
        <v>761</v>
      </c>
      <c r="I67">
        <v>-5.1700000000000001E-3</v>
      </c>
      <c r="J67" t="s">
        <v>403</v>
      </c>
      <c r="K67" t="s">
        <v>404</v>
      </c>
      <c r="L67" t="s">
        <v>37</v>
      </c>
      <c r="M67" t="s">
        <v>358</v>
      </c>
      <c r="N67" t="s">
        <v>357</v>
      </c>
      <c r="O67" t="s">
        <v>359</v>
      </c>
      <c r="P67">
        <v>0</v>
      </c>
      <c r="Q67">
        <v>30</v>
      </c>
      <c r="R67" t="s">
        <v>2</v>
      </c>
      <c r="S67" t="s">
        <v>36</v>
      </c>
      <c r="T67" t="s">
        <v>433</v>
      </c>
      <c r="U67" t="s">
        <v>9</v>
      </c>
      <c r="V67" t="s">
        <v>434</v>
      </c>
      <c r="W67">
        <v>-5.1700000000000001E-3</v>
      </c>
      <c r="X67">
        <v>239</v>
      </c>
      <c r="Y67">
        <v>133</v>
      </c>
      <c r="Z67">
        <v>0</v>
      </c>
    </row>
    <row r="68" spans="1:26" x14ac:dyDescent="0.25">
      <c r="A68">
        <v>16</v>
      </c>
      <c r="B68" t="s">
        <v>741</v>
      </c>
      <c r="C68">
        <v>3</v>
      </c>
      <c r="D68" t="s">
        <v>5</v>
      </c>
      <c r="E68">
        <v>1</v>
      </c>
      <c r="F68">
        <v>0</v>
      </c>
      <c r="G68" t="s">
        <v>758</v>
      </c>
      <c r="H68" t="s">
        <v>758</v>
      </c>
      <c r="I68">
        <v>-3.8500000000000001E-3</v>
      </c>
      <c r="J68" t="s">
        <v>403</v>
      </c>
      <c r="K68" t="s">
        <v>404</v>
      </c>
      <c r="L68" t="s">
        <v>37</v>
      </c>
      <c r="M68" t="s">
        <v>358</v>
      </c>
      <c r="N68" t="s">
        <v>357</v>
      </c>
      <c r="O68" t="s">
        <v>359</v>
      </c>
      <c r="P68">
        <v>0</v>
      </c>
      <c r="Q68">
        <v>30</v>
      </c>
      <c r="R68" t="s">
        <v>2</v>
      </c>
      <c r="S68" t="s">
        <v>36</v>
      </c>
      <c r="T68" t="s">
        <v>401</v>
      </c>
      <c r="U68" t="s">
        <v>9</v>
      </c>
      <c r="V68" t="s">
        <v>402</v>
      </c>
      <c r="W68">
        <v>-3.8500000000000001E-3</v>
      </c>
      <c r="X68">
        <v>240</v>
      </c>
      <c r="Y68">
        <v>133</v>
      </c>
      <c r="Z68">
        <v>0</v>
      </c>
    </row>
    <row r="69" spans="1:26" x14ac:dyDescent="0.25">
      <c r="A69">
        <v>18</v>
      </c>
      <c r="B69" t="s">
        <v>741</v>
      </c>
      <c r="C69">
        <v>3</v>
      </c>
      <c r="D69" t="s">
        <v>5</v>
      </c>
      <c r="E69">
        <v>1</v>
      </c>
      <c r="F69">
        <v>1</v>
      </c>
      <c r="G69" t="s">
        <v>760</v>
      </c>
      <c r="H69" t="s">
        <v>760</v>
      </c>
      <c r="I69">
        <v>-5.9800000000000001E-3</v>
      </c>
      <c r="J69" t="s">
        <v>397</v>
      </c>
      <c r="K69" t="s">
        <v>398</v>
      </c>
      <c r="L69" t="s">
        <v>55</v>
      </c>
      <c r="M69" t="s">
        <v>358</v>
      </c>
      <c r="N69" t="s">
        <v>357</v>
      </c>
      <c r="O69" t="s">
        <v>359</v>
      </c>
      <c r="P69">
        <v>0</v>
      </c>
      <c r="Q69">
        <v>30</v>
      </c>
      <c r="R69" t="s">
        <v>36</v>
      </c>
      <c r="S69" t="s">
        <v>5</v>
      </c>
      <c r="T69" t="s">
        <v>782</v>
      </c>
      <c r="U69" t="s">
        <v>9</v>
      </c>
      <c r="V69" t="s">
        <v>783</v>
      </c>
      <c r="W69">
        <v>-5.9800000000000001E-3</v>
      </c>
      <c r="X69">
        <v>229</v>
      </c>
      <c r="Y69">
        <v>134</v>
      </c>
      <c r="Z69">
        <v>0</v>
      </c>
    </row>
    <row r="70" spans="1:26" x14ac:dyDescent="0.25">
      <c r="A70">
        <v>17</v>
      </c>
      <c r="B70" t="s">
        <v>741</v>
      </c>
      <c r="C70">
        <v>3</v>
      </c>
      <c r="D70" t="s">
        <v>5</v>
      </c>
      <c r="E70">
        <v>1</v>
      </c>
      <c r="F70">
        <v>0</v>
      </c>
      <c r="G70" t="s">
        <v>761</v>
      </c>
      <c r="H70" t="s">
        <v>761</v>
      </c>
      <c r="I70">
        <v>-7.7999999999999996E-3</v>
      </c>
      <c r="J70" t="s">
        <v>397</v>
      </c>
      <c r="K70" t="s">
        <v>398</v>
      </c>
      <c r="L70" t="s">
        <v>55</v>
      </c>
      <c r="M70" t="s">
        <v>358</v>
      </c>
      <c r="N70" t="s">
        <v>357</v>
      </c>
      <c r="O70" t="s">
        <v>359</v>
      </c>
      <c r="P70">
        <v>0</v>
      </c>
      <c r="Q70">
        <v>30</v>
      </c>
      <c r="R70" t="s">
        <v>36</v>
      </c>
      <c r="S70" t="s">
        <v>5</v>
      </c>
      <c r="T70" t="s">
        <v>395</v>
      </c>
      <c r="U70" t="s">
        <v>9</v>
      </c>
      <c r="V70" t="s">
        <v>396</v>
      </c>
      <c r="W70">
        <v>-7.7999999999999996E-3</v>
      </c>
      <c r="X70">
        <v>237</v>
      </c>
      <c r="Y70">
        <v>134</v>
      </c>
      <c r="Z70">
        <v>0</v>
      </c>
    </row>
    <row r="71" spans="1:26" x14ac:dyDescent="0.25">
      <c r="A71">
        <v>19</v>
      </c>
      <c r="B71" t="s">
        <v>741</v>
      </c>
      <c r="C71">
        <v>3</v>
      </c>
      <c r="D71" t="s">
        <v>5</v>
      </c>
      <c r="E71">
        <v>1</v>
      </c>
      <c r="F71">
        <v>1</v>
      </c>
      <c r="G71" t="s">
        <v>742</v>
      </c>
      <c r="H71" t="s">
        <v>742</v>
      </c>
      <c r="I71">
        <v>-4.8900000000000002E-3</v>
      </c>
      <c r="J71" t="s">
        <v>420</v>
      </c>
      <c r="K71" t="s">
        <v>430</v>
      </c>
      <c r="L71" t="s">
        <v>46</v>
      </c>
      <c r="M71" t="s">
        <v>358</v>
      </c>
      <c r="N71" t="s">
        <v>357</v>
      </c>
      <c r="O71" t="s">
        <v>359</v>
      </c>
      <c r="P71">
        <v>0</v>
      </c>
      <c r="Q71">
        <v>30</v>
      </c>
      <c r="R71" t="s">
        <v>36</v>
      </c>
      <c r="S71" t="s">
        <v>36</v>
      </c>
      <c r="T71" t="s">
        <v>784</v>
      </c>
      <c r="U71" t="s">
        <v>9</v>
      </c>
      <c r="V71" t="s">
        <v>785</v>
      </c>
      <c r="W71">
        <v>-4.8900000000000002E-3</v>
      </c>
      <c r="X71">
        <v>239</v>
      </c>
      <c r="Y71">
        <v>134</v>
      </c>
      <c r="Z71">
        <v>0</v>
      </c>
    </row>
    <row r="72" spans="1:26" x14ac:dyDescent="0.25">
      <c r="A72">
        <v>18</v>
      </c>
      <c r="B72" t="s">
        <v>741</v>
      </c>
      <c r="C72">
        <v>3</v>
      </c>
      <c r="D72" t="s">
        <v>5</v>
      </c>
      <c r="E72">
        <v>1</v>
      </c>
      <c r="F72">
        <v>0</v>
      </c>
      <c r="G72" t="s">
        <v>760</v>
      </c>
      <c r="H72" t="s">
        <v>760</v>
      </c>
      <c r="I72">
        <v>-5.3400000000000001E-3</v>
      </c>
      <c r="J72" t="s">
        <v>420</v>
      </c>
      <c r="K72" t="s">
        <v>430</v>
      </c>
      <c r="L72" t="s">
        <v>46</v>
      </c>
      <c r="M72" t="s">
        <v>358</v>
      </c>
      <c r="N72" t="s">
        <v>357</v>
      </c>
      <c r="O72" t="s">
        <v>359</v>
      </c>
      <c r="P72">
        <v>0</v>
      </c>
      <c r="Q72">
        <v>30</v>
      </c>
      <c r="R72" t="s">
        <v>36</v>
      </c>
      <c r="S72" t="s">
        <v>36</v>
      </c>
      <c r="T72" t="s">
        <v>428</v>
      </c>
      <c r="U72" t="s">
        <v>9</v>
      </c>
      <c r="V72" t="s">
        <v>429</v>
      </c>
      <c r="W72">
        <v>-5.3400000000000001E-3</v>
      </c>
      <c r="X72">
        <v>241</v>
      </c>
      <c r="Y72">
        <v>134</v>
      </c>
      <c r="Z72">
        <v>0</v>
      </c>
    </row>
    <row r="73" spans="1:26" x14ac:dyDescent="0.25">
      <c r="A73">
        <v>7</v>
      </c>
      <c r="B73" t="s">
        <v>741</v>
      </c>
      <c r="C73">
        <v>3</v>
      </c>
      <c r="D73" t="s">
        <v>5</v>
      </c>
      <c r="E73">
        <v>1</v>
      </c>
      <c r="F73">
        <v>0</v>
      </c>
      <c r="G73" t="s">
        <v>781</v>
      </c>
      <c r="H73" t="s">
        <v>781</v>
      </c>
      <c r="I73">
        <v>-2.65E-3</v>
      </c>
      <c r="J73" t="s">
        <v>484</v>
      </c>
      <c r="K73" t="s">
        <v>384</v>
      </c>
      <c r="L73" t="s">
        <v>15</v>
      </c>
      <c r="M73" t="s">
        <v>358</v>
      </c>
      <c r="N73" t="s">
        <v>357</v>
      </c>
      <c r="O73" t="s">
        <v>359</v>
      </c>
      <c r="P73">
        <v>0</v>
      </c>
      <c r="Q73">
        <v>30</v>
      </c>
      <c r="R73" t="s">
        <v>2</v>
      </c>
      <c r="S73" t="s">
        <v>5</v>
      </c>
      <c r="T73" t="s">
        <v>418</v>
      </c>
      <c r="U73" t="s">
        <v>9</v>
      </c>
      <c r="V73" t="s">
        <v>419</v>
      </c>
      <c r="W73">
        <v>-2.65E-3</v>
      </c>
      <c r="X73">
        <v>235</v>
      </c>
      <c r="Y73">
        <v>135</v>
      </c>
      <c r="Z73">
        <v>0</v>
      </c>
    </row>
    <row r="74" spans="1:26" x14ac:dyDescent="0.25">
      <c r="A74">
        <v>8</v>
      </c>
      <c r="B74" t="s">
        <v>741</v>
      </c>
      <c r="C74">
        <v>3</v>
      </c>
      <c r="D74" t="s">
        <v>5</v>
      </c>
      <c r="E74">
        <v>1</v>
      </c>
      <c r="F74">
        <v>1</v>
      </c>
      <c r="G74" t="s">
        <v>786</v>
      </c>
      <c r="H74" t="s">
        <v>786</v>
      </c>
      <c r="I74">
        <v>-4.0200000000000001E-3</v>
      </c>
      <c r="J74" t="s">
        <v>484</v>
      </c>
      <c r="K74" t="s">
        <v>384</v>
      </c>
      <c r="L74" t="s">
        <v>15</v>
      </c>
      <c r="M74" t="s">
        <v>358</v>
      </c>
      <c r="N74" t="s">
        <v>357</v>
      </c>
      <c r="O74" t="s">
        <v>359</v>
      </c>
      <c r="P74">
        <v>0</v>
      </c>
      <c r="Q74">
        <v>30</v>
      </c>
      <c r="R74" t="s">
        <v>2</v>
      </c>
      <c r="S74" t="s">
        <v>5</v>
      </c>
      <c r="T74" t="s">
        <v>482</v>
      </c>
      <c r="U74" t="s">
        <v>9</v>
      </c>
      <c r="V74" t="s">
        <v>483</v>
      </c>
      <c r="W74">
        <v>-4.0200000000000001E-3</v>
      </c>
      <c r="X74">
        <v>237</v>
      </c>
      <c r="Y74">
        <v>135</v>
      </c>
      <c r="Z74">
        <v>0</v>
      </c>
    </row>
    <row r="75" spans="1:26" x14ac:dyDescent="0.25">
      <c r="A75">
        <v>8</v>
      </c>
      <c r="B75" t="s">
        <v>741</v>
      </c>
      <c r="C75">
        <v>3</v>
      </c>
      <c r="D75" t="s">
        <v>5</v>
      </c>
      <c r="E75">
        <v>1</v>
      </c>
      <c r="F75">
        <v>0</v>
      </c>
      <c r="G75" t="s">
        <v>786</v>
      </c>
      <c r="H75" t="s">
        <v>786</v>
      </c>
      <c r="I75">
        <v>-3.0500000000000002E-3</v>
      </c>
      <c r="J75" t="s">
        <v>474</v>
      </c>
      <c r="K75" t="s">
        <v>404</v>
      </c>
      <c r="L75" t="s">
        <v>37</v>
      </c>
      <c r="M75" t="s">
        <v>358</v>
      </c>
      <c r="N75" t="s">
        <v>357</v>
      </c>
      <c r="O75" t="s">
        <v>359</v>
      </c>
      <c r="P75">
        <v>0</v>
      </c>
      <c r="Q75">
        <v>30</v>
      </c>
      <c r="R75" t="s">
        <v>2</v>
      </c>
      <c r="S75" t="s">
        <v>36</v>
      </c>
      <c r="T75" t="s">
        <v>472</v>
      </c>
      <c r="U75" t="s">
        <v>9</v>
      </c>
      <c r="V75" t="s">
        <v>473</v>
      </c>
      <c r="W75">
        <v>-3.0500000000000002E-3</v>
      </c>
      <c r="X75">
        <v>240</v>
      </c>
      <c r="Y75">
        <v>135</v>
      </c>
      <c r="Z75">
        <v>0</v>
      </c>
    </row>
    <row r="76" spans="1:26" x14ac:dyDescent="0.25">
      <c r="A76">
        <v>9</v>
      </c>
      <c r="B76" t="s">
        <v>741</v>
      </c>
      <c r="C76">
        <v>3</v>
      </c>
      <c r="D76" t="s">
        <v>5</v>
      </c>
      <c r="E76">
        <v>1</v>
      </c>
      <c r="F76">
        <v>1</v>
      </c>
      <c r="G76" t="s">
        <v>752</v>
      </c>
      <c r="H76" t="s">
        <v>752</v>
      </c>
      <c r="I76">
        <v>-8.0099999999999998E-3</v>
      </c>
      <c r="J76" t="s">
        <v>474</v>
      </c>
      <c r="K76" t="s">
        <v>404</v>
      </c>
      <c r="L76" t="s">
        <v>37</v>
      </c>
      <c r="M76" t="s">
        <v>358</v>
      </c>
      <c r="N76" t="s">
        <v>357</v>
      </c>
      <c r="O76" t="s">
        <v>359</v>
      </c>
      <c r="P76">
        <v>0</v>
      </c>
      <c r="Q76">
        <v>30</v>
      </c>
      <c r="R76" t="s">
        <v>2</v>
      </c>
      <c r="S76" t="s">
        <v>36</v>
      </c>
      <c r="T76" t="s">
        <v>787</v>
      </c>
      <c r="U76" t="s">
        <v>9</v>
      </c>
      <c r="V76" t="s">
        <v>788</v>
      </c>
      <c r="W76">
        <v>-8.0099999999999998E-3</v>
      </c>
      <c r="X76">
        <v>241</v>
      </c>
      <c r="Y76">
        <v>135</v>
      </c>
      <c r="Z76">
        <v>0</v>
      </c>
    </row>
    <row r="77" spans="1:26" x14ac:dyDescent="0.25">
      <c r="A77">
        <v>9</v>
      </c>
      <c r="B77" t="s">
        <v>741</v>
      </c>
      <c r="C77">
        <v>3</v>
      </c>
      <c r="D77" t="s">
        <v>5</v>
      </c>
      <c r="E77">
        <v>1</v>
      </c>
      <c r="F77">
        <v>0</v>
      </c>
      <c r="G77" t="s">
        <v>752</v>
      </c>
      <c r="H77" t="s">
        <v>752</v>
      </c>
      <c r="I77">
        <v>-3.1800000000000001E-3</v>
      </c>
      <c r="J77" t="s">
        <v>447</v>
      </c>
      <c r="K77" t="s">
        <v>398</v>
      </c>
      <c r="L77" t="s">
        <v>55</v>
      </c>
      <c r="M77" t="s">
        <v>358</v>
      </c>
      <c r="N77" t="s">
        <v>357</v>
      </c>
      <c r="O77" t="s">
        <v>359</v>
      </c>
      <c r="P77">
        <v>0</v>
      </c>
      <c r="Q77">
        <v>30</v>
      </c>
      <c r="R77" t="s">
        <v>36</v>
      </c>
      <c r="S77" t="s">
        <v>5</v>
      </c>
      <c r="T77" t="s">
        <v>789</v>
      </c>
      <c r="U77" t="s">
        <v>9</v>
      </c>
      <c r="V77" t="s">
        <v>790</v>
      </c>
      <c r="W77">
        <v>-3.1800000000000001E-3</v>
      </c>
      <c r="X77">
        <v>237</v>
      </c>
      <c r="Y77">
        <v>136</v>
      </c>
      <c r="Z77">
        <v>0</v>
      </c>
    </row>
    <row r="78" spans="1:26" x14ac:dyDescent="0.25">
      <c r="A78">
        <v>10</v>
      </c>
      <c r="B78" t="s">
        <v>741</v>
      </c>
      <c r="C78">
        <v>3</v>
      </c>
      <c r="D78" t="s">
        <v>5</v>
      </c>
      <c r="E78">
        <v>1</v>
      </c>
      <c r="F78">
        <v>1</v>
      </c>
      <c r="G78" t="s">
        <v>753</v>
      </c>
      <c r="H78" t="s">
        <v>753</v>
      </c>
      <c r="I78">
        <v>-4.5500000000000002E-3</v>
      </c>
      <c r="J78" t="s">
        <v>447</v>
      </c>
      <c r="K78" t="s">
        <v>398</v>
      </c>
      <c r="L78" t="s">
        <v>55</v>
      </c>
      <c r="M78" t="s">
        <v>358</v>
      </c>
      <c r="N78" t="s">
        <v>357</v>
      </c>
      <c r="O78" t="s">
        <v>359</v>
      </c>
      <c r="P78">
        <v>0</v>
      </c>
      <c r="Q78">
        <v>30</v>
      </c>
      <c r="R78" t="s">
        <v>36</v>
      </c>
      <c r="S78" t="s">
        <v>5</v>
      </c>
      <c r="T78" t="s">
        <v>445</v>
      </c>
      <c r="U78" t="s">
        <v>9</v>
      </c>
      <c r="V78" t="s">
        <v>446</v>
      </c>
      <c r="W78">
        <v>-4.5500000000000002E-3</v>
      </c>
      <c r="X78">
        <v>237</v>
      </c>
      <c r="Y78">
        <v>136</v>
      </c>
      <c r="Z78">
        <v>0</v>
      </c>
    </row>
    <row r="79" spans="1:26" x14ac:dyDescent="0.25">
      <c r="A79">
        <v>10</v>
      </c>
      <c r="B79" t="s">
        <v>741</v>
      </c>
      <c r="C79">
        <v>3</v>
      </c>
      <c r="D79" t="s">
        <v>5</v>
      </c>
      <c r="E79">
        <v>1</v>
      </c>
      <c r="F79">
        <v>0</v>
      </c>
      <c r="G79" t="s">
        <v>753</v>
      </c>
      <c r="H79" t="s">
        <v>753</v>
      </c>
      <c r="I79">
        <v>-5.5799999999999999E-3</v>
      </c>
      <c r="J79" t="s">
        <v>469</v>
      </c>
      <c r="K79" t="s">
        <v>430</v>
      </c>
      <c r="L79" t="s">
        <v>46</v>
      </c>
      <c r="M79" t="s">
        <v>358</v>
      </c>
      <c r="N79" t="s">
        <v>357</v>
      </c>
      <c r="O79" t="s">
        <v>359</v>
      </c>
      <c r="P79">
        <v>0</v>
      </c>
      <c r="Q79">
        <v>30</v>
      </c>
      <c r="R79" t="s">
        <v>36</v>
      </c>
      <c r="S79" t="s">
        <v>36</v>
      </c>
      <c r="T79" t="s">
        <v>477</v>
      </c>
      <c r="U79" t="s">
        <v>9</v>
      </c>
      <c r="V79" t="s">
        <v>478</v>
      </c>
      <c r="W79">
        <v>-5.5799999999999999E-3</v>
      </c>
      <c r="X79">
        <v>240</v>
      </c>
      <c r="Y79">
        <v>136</v>
      </c>
      <c r="Z79">
        <v>0</v>
      </c>
    </row>
    <row r="80" spans="1:26" x14ac:dyDescent="0.25">
      <c r="A80">
        <v>11</v>
      </c>
      <c r="B80" t="s">
        <v>741</v>
      </c>
      <c r="C80">
        <v>3</v>
      </c>
      <c r="D80" t="s">
        <v>5</v>
      </c>
      <c r="E80">
        <v>1</v>
      </c>
      <c r="F80">
        <v>1</v>
      </c>
      <c r="G80" t="s">
        <v>754</v>
      </c>
      <c r="H80" t="s">
        <v>754</v>
      </c>
      <c r="I80">
        <v>-8.9200000000000008E-3</v>
      </c>
      <c r="J80" t="s">
        <v>469</v>
      </c>
      <c r="K80" t="s">
        <v>430</v>
      </c>
      <c r="L80" t="s">
        <v>46</v>
      </c>
      <c r="M80" t="s">
        <v>358</v>
      </c>
      <c r="N80" t="s">
        <v>357</v>
      </c>
      <c r="O80" t="s">
        <v>359</v>
      </c>
      <c r="P80">
        <v>0</v>
      </c>
      <c r="Q80">
        <v>30</v>
      </c>
      <c r="R80" t="s">
        <v>36</v>
      </c>
      <c r="S80" t="s">
        <v>36</v>
      </c>
      <c r="T80" t="s">
        <v>467</v>
      </c>
      <c r="U80" t="s">
        <v>9</v>
      </c>
      <c r="V80" t="s">
        <v>468</v>
      </c>
      <c r="W80">
        <v>-8.9200000000000008E-3</v>
      </c>
      <c r="X80">
        <v>241</v>
      </c>
      <c r="Y80">
        <v>136</v>
      </c>
      <c r="Z80">
        <v>0</v>
      </c>
    </row>
    <row r="81" spans="1:26" x14ac:dyDescent="0.25">
      <c r="A81">
        <v>7</v>
      </c>
      <c r="B81" t="s">
        <v>741</v>
      </c>
      <c r="C81">
        <v>3</v>
      </c>
      <c r="D81" t="s">
        <v>5</v>
      </c>
      <c r="E81">
        <v>2</v>
      </c>
      <c r="F81">
        <v>1</v>
      </c>
      <c r="G81" t="s">
        <v>781</v>
      </c>
      <c r="H81" t="s">
        <v>781</v>
      </c>
      <c r="I81">
        <v>-2.7499999999999998E-3</v>
      </c>
      <c r="J81" t="s">
        <v>541</v>
      </c>
      <c r="K81" t="s">
        <v>541</v>
      </c>
      <c r="L81" t="s">
        <v>15</v>
      </c>
      <c r="M81" t="s">
        <v>543</v>
      </c>
      <c r="N81" t="s">
        <v>207</v>
      </c>
      <c r="O81" t="s">
        <v>791</v>
      </c>
      <c r="P81">
        <v>1.5</v>
      </c>
      <c r="Q81">
        <v>20</v>
      </c>
      <c r="R81" t="s">
        <v>2</v>
      </c>
      <c r="S81" t="s">
        <v>5</v>
      </c>
      <c r="T81" t="s">
        <v>539</v>
      </c>
      <c r="U81" t="s">
        <v>9</v>
      </c>
      <c r="V81" t="s">
        <v>540</v>
      </c>
      <c r="W81">
        <v>-2.7499999999999998E-3</v>
      </c>
      <c r="X81">
        <v>223</v>
      </c>
      <c r="Y81">
        <v>137</v>
      </c>
      <c r="Z81">
        <v>0</v>
      </c>
    </row>
    <row r="82" spans="1:26" x14ac:dyDescent="0.25">
      <c r="A82">
        <v>6</v>
      </c>
      <c r="B82" t="s">
        <v>741</v>
      </c>
      <c r="C82">
        <v>3</v>
      </c>
      <c r="D82" t="s">
        <v>5</v>
      </c>
      <c r="E82">
        <v>2</v>
      </c>
      <c r="F82">
        <v>0</v>
      </c>
      <c r="G82" t="s">
        <v>751</v>
      </c>
      <c r="H82" t="s">
        <v>751</v>
      </c>
      <c r="I82">
        <v>-1.3799999999999999E-3</v>
      </c>
      <c r="J82" t="s">
        <v>541</v>
      </c>
      <c r="K82" t="s">
        <v>541</v>
      </c>
      <c r="L82" t="s">
        <v>15</v>
      </c>
      <c r="M82" t="s">
        <v>543</v>
      </c>
      <c r="N82" t="s">
        <v>207</v>
      </c>
      <c r="O82" t="s">
        <v>791</v>
      </c>
      <c r="P82">
        <v>1.5</v>
      </c>
      <c r="Q82">
        <v>20</v>
      </c>
      <c r="R82" t="s">
        <v>2</v>
      </c>
      <c r="S82" t="s">
        <v>5</v>
      </c>
      <c r="T82" t="s">
        <v>551</v>
      </c>
      <c r="U82" t="s">
        <v>9</v>
      </c>
      <c r="V82" t="s">
        <v>552</v>
      </c>
      <c r="W82">
        <v>-1.3799999999999999E-3</v>
      </c>
      <c r="X82">
        <v>237</v>
      </c>
      <c r="Y82">
        <v>137</v>
      </c>
      <c r="Z82">
        <v>0</v>
      </c>
    </row>
    <row r="83" spans="1:26" x14ac:dyDescent="0.25">
      <c r="A83">
        <v>8</v>
      </c>
      <c r="B83" t="s">
        <v>741</v>
      </c>
      <c r="C83">
        <v>3</v>
      </c>
      <c r="D83" t="s">
        <v>5</v>
      </c>
      <c r="E83">
        <v>2</v>
      </c>
      <c r="F83">
        <v>1</v>
      </c>
      <c r="G83" t="s">
        <v>786</v>
      </c>
      <c r="H83" t="s">
        <v>786</v>
      </c>
      <c r="I83">
        <v>-7.7200000000000003E-3</v>
      </c>
      <c r="J83" t="s">
        <v>557</v>
      </c>
      <c r="K83" t="s">
        <v>557</v>
      </c>
      <c r="L83" t="s">
        <v>37</v>
      </c>
      <c r="M83" t="s">
        <v>543</v>
      </c>
      <c r="N83" t="s">
        <v>207</v>
      </c>
      <c r="O83" t="s">
        <v>791</v>
      </c>
      <c r="P83">
        <v>1.5</v>
      </c>
      <c r="Q83">
        <v>20</v>
      </c>
      <c r="R83" t="s">
        <v>2</v>
      </c>
      <c r="S83" t="s">
        <v>36</v>
      </c>
      <c r="T83" t="s">
        <v>555</v>
      </c>
      <c r="U83" t="s">
        <v>9</v>
      </c>
      <c r="V83" t="s">
        <v>556</v>
      </c>
      <c r="W83">
        <v>-7.7200000000000003E-3</v>
      </c>
      <c r="X83">
        <v>239</v>
      </c>
      <c r="Y83">
        <v>137</v>
      </c>
      <c r="Z83">
        <v>0</v>
      </c>
    </row>
    <row r="84" spans="1:26" x14ac:dyDescent="0.25">
      <c r="A84">
        <v>7</v>
      </c>
      <c r="B84" t="s">
        <v>741</v>
      </c>
      <c r="C84">
        <v>3</v>
      </c>
      <c r="D84" t="s">
        <v>5</v>
      </c>
      <c r="E84">
        <v>2</v>
      </c>
      <c r="F84">
        <v>0</v>
      </c>
      <c r="G84" t="s">
        <v>781</v>
      </c>
      <c r="H84" t="s">
        <v>781</v>
      </c>
      <c r="I84">
        <v>-4.1900000000000001E-3</v>
      </c>
      <c r="J84" t="s">
        <v>557</v>
      </c>
      <c r="K84" t="s">
        <v>557</v>
      </c>
      <c r="L84" t="s">
        <v>37</v>
      </c>
      <c r="M84" t="s">
        <v>543</v>
      </c>
      <c r="N84" t="s">
        <v>207</v>
      </c>
      <c r="O84" t="s">
        <v>791</v>
      </c>
      <c r="P84">
        <v>1.5</v>
      </c>
      <c r="Q84">
        <v>20</v>
      </c>
      <c r="R84" t="s">
        <v>2</v>
      </c>
      <c r="S84" t="s">
        <v>36</v>
      </c>
      <c r="T84" t="s">
        <v>560</v>
      </c>
      <c r="U84" t="s">
        <v>9</v>
      </c>
      <c r="V84" t="s">
        <v>561</v>
      </c>
      <c r="W84">
        <v>-4.1900000000000001E-3</v>
      </c>
      <c r="X84">
        <v>240</v>
      </c>
      <c r="Y84">
        <v>137</v>
      </c>
      <c r="Z84">
        <v>0</v>
      </c>
    </row>
    <row r="85" spans="1:26" x14ac:dyDescent="0.25">
      <c r="A85">
        <v>9</v>
      </c>
      <c r="B85" t="s">
        <v>741</v>
      </c>
      <c r="C85">
        <v>3</v>
      </c>
      <c r="D85" t="s">
        <v>5</v>
      </c>
      <c r="E85">
        <v>2</v>
      </c>
      <c r="F85">
        <v>1</v>
      </c>
      <c r="G85" t="s">
        <v>752</v>
      </c>
      <c r="H85" t="s">
        <v>752</v>
      </c>
      <c r="I85">
        <v>-4.7699999999999999E-3</v>
      </c>
      <c r="J85" t="s">
        <v>567</v>
      </c>
      <c r="K85" t="s">
        <v>567</v>
      </c>
      <c r="L85" t="s">
        <v>55</v>
      </c>
      <c r="M85" t="s">
        <v>543</v>
      </c>
      <c r="N85" t="s">
        <v>207</v>
      </c>
      <c r="O85" t="s">
        <v>791</v>
      </c>
      <c r="P85">
        <v>1.5</v>
      </c>
      <c r="Q85">
        <v>20</v>
      </c>
      <c r="R85" t="s">
        <v>36</v>
      </c>
      <c r="S85" t="s">
        <v>5</v>
      </c>
      <c r="T85" t="s">
        <v>565</v>
      </c>
      <c r="U85" t="s">
        <v>9</v>
      </c>
      <c r="V85" t="s">
        <v>566</v>
      </c>
      <c r="W85">
        <v>-4.7699999999999999E-3</v>
      </c>
      <c r="X85">
        <v>227</v>
      </c>
      <c r="Y85">
        <v>138</v>
      </c>
      <c r="Z85">
        <v>0</v>
      </c>
    </row>
    <row r="86" spans="1:26" x14ac:dyDescent="0.25">
      <c r="A86">
        <v>8</v>
      </c>
      <c r="B86" t="s">
        <v>741</v>
      </c>
      <c r="C86">
        <v>3</v>
      </c>
      <c r="D86" t="s">
        <v>5</v>
      </c>
      <c r="E86">
        <v>2</v>
      </c>
      <c r="F86">
        <v>0</v>
      </c>
      <c r="G86" t="s">
        <v>786</v>
      </c>
      <c r="H86" t="s">
        <v>786</v>
      </c>
      <c r="I86">
        <v>-2.5400000000000002E-3</v>
      </c>
      <c r="J86" t="s">
        <v>567</v>
      </c>
      <c r="K86" t="s">
        <v>567</v>
      </c>
      <c r="L86" t="s">
        <v>55</v>
      </c>
      <c r="M86" t="s">
        <v>543</v>
      </c>
      <c r="N86" t="s">
        <v>207</v>
      </c>
      <c r="O86" t="s">
        <v>791</v>
      </c>
      <c r="P86">
        <v>1.5</v>
      </c>
      <c r="Q86">
        <v>20</v>
      </c>
      <c r="R86" t="s">
        <v>36</v>
      </c>
      <c r="S86" t="s">
        <v>5</v>
      </c>
      <c r="T86" t="s">
        <v>571</v>
      </c>
      <c r="U86" t="s">
        <v>9</v>
      </c>
      <c r="V86" t="s">
        <v>572</v>
      </c>
      <c r="W86">
        <v>-2.5400000000000002E-3</v>
      </c>
      <c r="X86">
        <v>237</v>
      </c>
      <c r="Y86">
        <v>138</v>
      </c>
      <c r="Z86">
        <v>0</v>
      </c>
    </row>
    <row r="87" spans="1:26" x14ac:dyDescent="0.25">
      <c r="A87">
        <v>10</v>
      </c>
      <c r="B87" t="s">
        <v>741</v>
      </c>
      <c r="C87">
        <v>3</v>
      </c>
      <c r="D87" t="s">
        <v>5</v>
      </c>
      <c r="E87">
        <v>2</v>
      </c>
      <c r="F87">
        <v>1</v>
      </c>
      <c r="G87" t="s">
        <v>753</v>
      </c>
      <c r="H87" t="s">
        <v>753</v>
      </c>
      <c r="I87">
        <v>-6.3699999999999998E-3</v>
      </c>
      <c r="J87" t="s">
        <v>582</v>
      </c>
      <c r="K87" t="s">
        <v>582</v>
      </c>
      <c r="L87" t="s">
        <v>46</v>
      </c>
      <c r="M87" t="s">
        <v>543</v>
      </c>
      <c r="N87" t="s">
        <v>207</v>
      </c>
      <c r="O87" t="s">
        <v>791</v>
      </c>
      <c r="P87">
        <v>1.5</v>
      </c>
      <c r="Q87">
        <v>20</v>
      </c>
      <c r="R87" t="s">
        <v>36</v>
      </c>
      <c r="S87" t="s">
        <v>36</v>
      </c>
      <c r="T87" t="s">
        <v>580</v>
      </c>
      <c r="U87" t="s">
        <v>9</v>
      </c>
      <c r="V87" t="s">
        <v>581</v>
      </c>
      <c r="W87">
        <v>-6.3699999999999998E-3</v>
      </c>
      <c r="X87">
        <v>239</v>
      </c>
      <c r="Y87">
        <v>138</v>
      </c>
      <c r="Z87">
        <v>0</v>
      </c>
    </row>
    <row r="88" spans="1:26" x14ac:dyDescent="0.25">
      <c r="A88">
        <v>9</v>
      </c>
      <c r="B88" t="s">
        <v>741</v>
      </c>
      <c r="C88">
        <v>3</v>
      </c>
      <c r="D88" t="s">
        <v>5</v>
      </c>
      <c r="E88">
        <v>2</v>
      </c>
      <c r="F88">
        <v>0</v>
      </c>
      <c r="G88" t="s">
        <v>752</v>
      </c>
      <c r="H88" t="s">
        <v>752</v>
      </c>
      <c r="I88">
        <v>-4.0099999999999997E-3</v>
      </c>
      <c r="J88" t="s">
        <v>582</v>
      </c>
      <c r="K88" t="s">
        <v>582</v>
      </c>
      <c r="L88" t="s">
        <v>46</v>
      </c>
      <c r="M88" t="s">
        <v>543</v>
      </c>
      <c r="N88" t="s">
        <v>207</v>
      </c>
      <c r="O88" t="s">
        <v>791</v>
      </c>
      <c r="P88">
        <v>1.5</v>
      </c>
      <c r="Q88">
        <v>20</v>
      </c>
      <c r="R88" t="s">
        <v>36</v>
      </c>
      <c r="S88" t="s">
        <v>36</v>
      </c>
      <c r="T88" t="s">
        <v>585</v>
      </c>
      <c r="U88" t="s">
        <v>9</v>
      </c>
      <c r="V88" t="s">
        <v>586</v>
      </c>
      <c r="W88">
        <v>-4.0099999999999997E-3</v>
      </c>
      <c r="X88">
        <v>230</v>
      </c>
      <c r="Y88">
        <v>138</v>
      </c>
      <c r="Z88">
        <v>0</v>
      </c>
    </row>
    <row r="89" spans="1:26" x14ac:dyDescent="0.25">
      <c r="A89">
        <v>11</v>
      </c>
      <c r="B89" t="s">
        <v>741</v>
      </c>
      <c r="C89">
        <v>3</v>
      </c>
      <c r="D89" t="s">
        <v>5</v>
      </c>
      <c r="E89">
        <v>2</v>
      </c>
      <c r="F89">
        <v>1</v>
      </c>
      <c r="G89" t="s">
        <v>754</v>
      </c>
      <c r="H89" t="s">
        <v>754</v>
      </c>
      <c r="I89">
        <v>-4.0699999999999998E-3</v>
      </c>
      <c r="J89" t="s">
        <v>591</v>
      </c>
      <c r="K89" t="s">
        <v>591</v>
      </c>
      <c r="L89" t="s">
        <v>15</v>
      </c>
      <c r="M89" t="s">
        <v>543</v>
      </c>
      <c r="N89" t="s">
        <v>207</v>
      </c>
      <c r="O89" t="s">
        <v>791</v>
      </c>
      <c r="P89">
        <v>1.5</v>
      </c>
      <c r="Q89">
        <v>30</v>
      </c>
      <c r="R89" t="s">
        <v>2</v>
      </c>
      <c r="S89" t="s">
        <v>5</v>
      </c>
      <c r="T89" t="s">
        <v>589</v>
      </c>
      <c r="U89" t="s">
        <v>9</v>
      </c>
      <c r="V89" t="s">
        <v>590</v>
      </c>
      <c r="W89">
        <v>-4.0699999999999998E-3</v>
      </c>
      <c r="X89">
        <v>226</v>
      </c>
      <c r="Y89">
        <v>141</v>
      </c>
      <c r="Z89">
        <v>0</v>
      </c>
    </row>
    <row r="90" spans="1:26" x14ac:dyDescent="0.25">
      <c r="A90">
        <v>12</v>
      </c>
      <c r="B90" t="s">
        <v>741</v>
      </c>
      <c r="C90">
        <v>3</v>
      </c>
      <c r="D90" t="s">
        <v>5</v>
      </c>
      <c r="E90">
        <v>2</v>
      </c>
      <c r="F90">
        <v>1</v>
      </c>
      <c r="G90" t="s">
        <v>755</v>
      </c>
      <c r="H90" t="s">
        <v>755</v>
      </c>
      <c r="I90">
        <v>-5.7200000000000003E-3</v>
      </c>
      <c r="J90" t="s">
        <v>598</v>
      </c>
      <c r="K90" t="s">
        <v>598</v>
      </c>
      <c r="L90" t="s">
        <v>37</v>
      </c>
      <c r="M90" t="s">
        <v>543</v>
      </c>
      <c r="N90" t="s">
        <v>207</v>
      </c>
      <c r="O90" t="s">
        <v>791</v>
      </c>
      <c r="P90">
        <v>1.5</v>
      </c>
      <c r="Q90">
        <v>30</v>
      </c>
      <c r="R90" t="s">
        <v>2</v>
      </c>
      <c r="S90" t="s">
        <v>36</v>
      </c>
      <c r="T90" t="s">
        <v>596</v>
      </c>
      <c r="U90" t="s">
        <v>9</v>
      </c>
      <c r="V90" t="s">
        <v>597</v>
      </c>
      <c r="W90">
        <v>-5.7200000000000003E-3</v>
      </c>
      <c r="X90">
        <v>240</v>
      </c>
      <c r="Y90">
        <v>141</v>
      </c>
      <c r="Z90">
        <v>0</v>
      </c>
    </row>
    <row r="91" spans="1:26" x14ac:dyDescent="0.25">
      <c r="A91">
        <v>10</v>
      </c>
      <c r="B91" t="s">
        <v>741</v>
      </c>
      <c r="C91">
        <v>3</v>
      </c>
      <c r="D91" t="s">
        <v>5</v>
      </c>
      <c r="E91">
        <v>2</v>
      </c>
      <c r="F91">
        <v>0</v>
      </c>
      <c r="G91" t="s">
        <v>753</v>
      </c>
      <c r="H91" t="s">
        <v>753</v>
      </c>
      <c r="I91">
        <v>-2.1199999999999999E-3</v>
      </c>
      <c r="J91" t="s">
        <v>591</v>
      </c>
      <c r="K91" t="s">
        <v>591</v>
      </c>
      <c r="L91" t="s">
        <v>15</v>
      </c>
      <c r="M91" t="s">
        <v>543</v>
      </c>
      <c r="N91" t="s">
        <v>207</v>
      </c>
      <c r="O91" t="s">
        <v>791</v>
      </c>
      <c r="P91">
        <v>1.5</v>
      </c>
      <c r="Q91">
        <v>30</v>
      </c>
      <c r="R91" t="s">
        <v>2</v>
      </c>
      <c r="S91" t="s">
        <v>5</v>
      </c>
      <c r="T91" t="s">
        <v>601</v>
      </c>
      <c r="U91" t="s">
        <v>9</v>
      </c>
      <c r="V91" t="s">
        <v>602</v>
      </c>
      <c r="W91">
        <v>-2.1199999999999999E-3</v>
      </c>
      <c r="X91">
        <v>237</v>
      </c>
      <c r="Y91">
        <v>141</v>
      </c>
      <c r="Z91">
        <v>0</v>
      </c>
    </row>
    <row r="92" spans="1:26" x14ac:dyDescent="0.25">
      <c r="A92">
        <v>11</v>
      </c>
      <c r="B92" t="s">
        <v>741</v>
      </c>
      <c r="C92">
        <v>3</v>
      </c>
      <c r="D92" t="s">
        <v>5</v>
      </c>
      <c r="E92">
        <v>2</v>
      </c>
      <c r="F92">
        <v>0</v>
      </c>
      <c r="G92" t="s">
        <v>754</v>
      </c>
      <c r="H92" t="s">
        <v>754</v>
      </c>
      <c r="I92">
        <v>-5.2100000000000002E-3</v>
      </c>
      <c r="J92" t="s">
        <v>598</v>
      </c>
      <c r="K92" t="s">
        <v>598</v>
      </c>
      <c r="L92" t="s">
        <v>37</v>
      </c>
      <c r="M92" t="s">
        <v>543</v>
      </c>
      <c r="N92" t="s">
        <v>207</v>
      </c>
      <c r="O92" t="s">
        <v>791</v>
      </c>
      <c r="P92">
        <v>1.5</v>
      </c>
      <c r="Q92">
        <v>30</v>
      </c>
      <c r="R92" t="s">
        <v>2</v>
      </c>
      <c r="S92" t="s">
        <v>36</v>
      </c>
      <c r="T92" t="s">
        <v>610</v>
      </c>
      <c r="U92" t="s">
        <v>9</v>
      </c>
      <c r="V92" t="s">
        <v>611</v>
      </c>
      <c r="W92">
        <v>-5.2100000000000002E-3</v>
      </c>
      <c r="X92">
        <v>239</v>
      </c>
      <c r="Y92">
        <v>141</v>
      </c>
      <c r="Z92">
        <v>0</v>
      </c>
    </row>
    <row r="93" spans="1:26" x14ac:dyDescent="0.25">
      <c r="A93">
        <v>13</v>
      </c>
      <c r="B93" t="s">
        <v>741</v>
      </c>
      <c r="C93">
        <v>3</v>
      </c>
      <c r="D93" t="s">
        <v>5</v>
      </c>
      <c r="E93">
        <v>2</v>
      </c>
      <c r="F93">
        <v>0</v>
      </c>
      <c r="G93" t="s">
        <v>756</v>
      </c>
      <c r="H93" t="s">
        <v>756</v>
      </c>
      <c r="I93">
        <v>-4.5199999999999997E-3</v>
      </c>
      <c r="J93" t="s">
        <v>616</v>
      </c>
      <c r="K93" t="s">
        <v>616</v>
      </c>
      <c r="L93" t="s">
        <v>46</v>
      </c>
      <c r="M93" t="s">
        <v>543</v>
      </c>
      <c r="N93" t="s">
        <v>207</v>
      </c>
      <c r="O93" t="s">
        <v>791</v>
      </c>
      <c r="P93">
        <v>1.5</v>
      </c>
      <c r="Q93">
        <v>30</v>
      </c>
      <c r="R93" t="s">
        <v>36</v>
      </c>
      <c r="S93" t="s">
        <v>36</v>
      </c>
      <c r="T93" t="s">
        <v>614</v>
      </c>
      <c r="U93" t="s">
        <v>9</v>
      </c>
      <c r="V93" t="s">
        <v>615</v>
      </c>
      <c r="W93">
        <v>-4.5199999999999997E-3</v>
      </c>
      <c r="X93">
        <v>239</v>
      </c>
      <c r="Y93">
        <v>142</v>
      </c>
      <c r="Z93">
        <v>0</v>
      </c>
    </row>
    <row r="94" spans="1:26" x14ac:dyDescent="0.25">
      <c r="A94">
        <v>14</v>
      </c>
      <c r="B94" t="s">
        <v>741</v>
      </c>
      <c r="C94">
        <v>3</v>
      </c>
      <c r="D94" t="s">
        <v>5</v>
      </c>
      <c r="E94">
        <v>2</v>
      </c>
      <c r="F94">
        <v>1</v>
      </c>
      <c r="G94" t="s">
        <v>757</v>
      </c>
      <c r="H94" t="s">
        <v>757</v>
      </c>
      <c r="I94">
        <v>-2.8300000000000001E-3</v>
      </c>
      <c r="J94" t="s">
        <v>616</v>
      </c>
      <c r="K94" t="s">
        <v>616</v>
      </c>
      <c r="L94" t="s">
        <v>46</v>
      </c>
      <c r="M94" t="s">
        <v>543</v>
      </c>
      <c r="N94" t="s">
        <v>207</v>
      </c>
      <c r="O94" t="s">
        <v>791</v>
      </c>
      <c r="P94">
        <v>1.5</v>
      </c>
      <c r="Q94">
        <v>30</v>
      </c>
      <c r="R94" t="s">
        <v>36</v>
      </c>
      <c r="S94" t="s">
        <v>36</v>
      </c>
      <c r="T94" t="s">
        <v>620</v>
      </c>
      <c r="U94" t="s">
        <v>9</v>
      </c>
      <c r="V94" t="s">
        <v>621</v>
      </c>
      <c r="W94">
        <v>-2.8300000000000001E-3</v>
      </c>
      <c r="X94">
        <v>241</v>
      </c>
      <c r="Y94">
        <v>142</v>
      </c>
      <c r="Z94">
        <v>0</v>
      </c>
    </row>
    <row r="95" spans="1:26" x14ac:dyDescent="0.25">
      <c r="A95">
        <v>13</v>
      </c>
      <c r="B95" t="s">
        <v>741</v>
      </c>
      <c r="C95">
        <v>3</v>
      </c>
      <c r="D95" t="s">
        <v>5</v>
      </c>
      <c r="E95">
        <v>2</v>
      </c>
      <c r="F95">
        <v>1</v>
      </c>
      <c r="G95" t="s">
        <v>756</v>
      </c>
      <c r="H95" t="s">
        <v>756</v>
      </c>
      <c r="I95">
        <v>-6.0000000000000001E-3</v>
      </c>
      <c r="J95" t="s">
        <v>626</v>
      </c>
      <c r="K95" t="s">
        <v>626</v>
      </c>
      <c r="L95" t="s">
        <v>55</v>
      </c>
      <c r="M95" t="s">
        <v>543</v>
      </c>
      <c r="N95" t="s">
        <v>207</v>
      </c>
      <c r="O95" t="s">
        <v>791</v>
      </c>
      <c r="P95">
        <v>1.5</v>
      </c>
      <c r="Q95">
        <v>30</v>
      </c>
      <c r="R95" t="s">
        <v>36</v>
      </c>
      <c r="S95" t="s">
        <v>5</v>
      </c>
      <c r="T95" t="s">
        <v>628</v>
      </c>
      <c r="U95" t="s">
        <v>9</v>
      </c>
      <c r="V95" t="s">
        <v>629</v>
      </c>
      <c r="W95">
        <v>-6.0000000000000001E-3</v>
      </c>
      <c r="X95">
        <v>237</v>
      </c>
      <c r="Y95">
        <v>142</v>
      </c>
      <c r="Z95">
        <v>0</v>
      </c>
    </row>
    <row r="96" spans="1:26" x14ac:dyDescent="0.25">
      <c r="A96">
        <v>12</v>
      </c>
      <c r="B96" t="s">
        <v>741</v>
      </c>
      <c r="C96">
        <v>3</v>
      </c>
      <c r="D96" t="s">
        <v>5</v>
      </c>
      <c r="E96">
        <v>2</v>
      </c>
      <c r="F96">
        <v>0</v>
      </c>
      <c r="G96" t="s">
        <v>755</v>
      </c>
      <c r="H96" t="s">
        <v>755</v>
      </c>
      <c r="I96">
        <v>-1.9599999999999999E-3</v>
      </c>
      <c r="J96" t="s">
        <v>626</v>
      </c>
      <c r="K96" t="s">
        <v>626</v>
      </c>
      <c r="L96" t="s">
        <v>55</v>
      </c>
      <c r="M96" t="s">
        <v>543</v>
      </c>
      <c r="N96" t="s">
        <v>207</v>
      </c>
      <c r="O96" t="s">
        <v>791</v>
      </c>
      <c r="P96">
        <v>1.5</v>
      </c>
      <c r="Q96">
        <v>30</v>
      </c>
      <c r="R96" t="s">
        <v>36</v>
      </c>
      <c r="S96" t="s">
        <v>5</v>
      </c>
      <c r="T96" t="s">
        <v>633</v>
      </c>
      <c r="U96" t="s">
        <v>9</v>
      </c>
      <c r="V96" t="s">
        <v>634</v>
      </c>
      <c r="W96">
        <v>-1.9599999999999999E-3</v>
      </c>
      <c r="X96">
        <v>237</v>
      </c>
      <c r="Y96">
        <v>142</v>
      </c>
      <c r="Z96">
        <v>0</v>
      </c>
    </row>
    <row r="97" spans="1:26" x14ac:dyDescent="0.25">
      <c r="A97">
        <v>21</v>
      </c>
      <c r="B97" t="s">
        <v>741</v>
      </c>
      <c r="C97">
        <v>3</v>
      </c>
      <c r="D97" t="s">
        <v>5</v>
      </c>
      <c r="E97">
        <v>3</v>
      </c>
      <c r="F97">
        <v>0</v>
      </c>
      <c r="G97" t="s">
        <v>745</v>
      </c>
      <c r="H97" t="s">
        <v>745</v>
      </c>
      <c r="I97">
        <v>-3.2599999999999999E-3</v>
      </c>
      <c r="J97" t="s">
        <v>690</v>
      </c>
      <c r="K97" t="s">
        <v>690</v>
      </c>
      <c r="L97" t="s">
        <v>15</v>
      </c>
      <c r="M97" t="s">
        <v>693</v>
      </c>
      <c r="N97" t="s">
        <v>207</v>
      </c>
      <c r="O97" t="s">
        <v>791</v>
      </c>
      <c r="P97">
        <v>18</v>
      </c>
      <c r="Q97">
        <v>30</v>
      </c>
      <c r="R97" t="s">
        <v>2</v>
      </c>
      <c r="S97" t="s">
        <v>5</v>
      </c>
      <c r="T97" t="s">
        <v>697</v>
      </c>
      <c r="U97" t="s">
        <v>9</v>
      </c>
      <c r="V97" t="s">
        <v>698</v>
      </c>
      <c r="W97">
        <v>-3.2599999999999999E-3</v>
      </c>
      <c r="X97">
        <v>227</v>
      </c>
      <c r="Y97">
        <v>149</v>
      </c>
      <c r="Z97">
        <v>0</v>
      </c>
    </row>
    <row r="98" spans="1:26" x14ac:dyDescent="0.25">
      <c r="A98">
        <v>21</v>
      </c>
      <c r="B98" t="s">
        <v>741</v>
      </c>
      <c r="C98">
        <v>3</v>
      </c>
      <c r="D98" t="s">
        <v>5</v>
      </c>
      <c r="E98">
        <v>3</v>
      </c>
      <c r="F98">
        <v>1</v>
      </c>
      <c r="G98" t="s">
        <v>745</v>
      </c>
      <c r="H98" t="s">
        <v>745</v>
      </c>
      <c r="I98">
        <v>-5.0200000000000002E-3</v>
      </c>
      <c r="J98" t="s">
        <v>690</v>
      </c>
      <c r="K98" t="s">
        <v>690</v>
      </c>
      <c r="L98" t="s">
        <v>15</v>
      </c>
      <c r="M98" t="s">
        <v>693</v>
      </c>
      <c r="N98" t="s">
        <v>207</v>
      </c>
      <c r="O98" t="s">
        <v>791</v>
      </c>
      <c r="P98">
        <v>18</v>
      </c>
      <c r="Q98">
        <v>30</v>
      </c>
      <c r="R98" t="s">
        <v>2</v>
      </c>
      <c r="S98" t="s">
        <v>5</v>
      </c>
      <c r="T98" t="s">
        <v>701</v>
      </c>
      <c r="U98" t="s">
        <v>9</v>
      </c>
      <c r="V98" t="s">
        <v>702</v>
      </c>
      <c r="W98">
        <v>-5.0200000000000002E-3</v>
      </c>
      <c r="X98">
        <v>237</v>
      </c>
      <c r="Y98">
        <v>149</v>
      </c>
      <c r="Z98">
        <v>0</v>
      </c>
    </row>
    <row r="99" spans="1:26" x14ac:dyDescent="0.25">
      <c r="A99">
        <v>22</v>
      </c>
      <c r="B99" t="s">
        <v>741</v>
      </c>
      <c r="C99">
        <v>3</v>
      </c>
      <c r="D99" t="s">
        <v>5</v>
      </c>
      <c r="E99">
        <v>3</v>
      </c>
      <c r="F99">
        <v>0</v>
      </c>
      <c r="G99" t="s">
        <v>746</v>
      </c>
      <c r="H99" t="s">
        <v>746</v>
      </c>
      <c r="I99">
        <v>-2.2899999999999999E-3</v>
      </c>
      <c r="J99" t="s">
        <v>691</v>
      </c>
      <c r="K99" t="s">
        <v>691</v>
      </c>
      <c r="L99" t="s">
        <v>37</v>
      </c>
      <c r="M99" t="s">
        <v>693</v>
      </c>
      <c r="N99" t="s">
        <v>207</v>
      </c>
      <c r="O99" t="s">
        <v>791</v>
      </c>
      <c r="P99">
        <v>18</v>
      </c>
      <c r="Q99">
        <v>30</v>
      </c>
      <c r="R99" t="s">
        <v>2</v>
      </c>
      <c r="S99" t="s">
        <v>36</v>
      </c>
      <c r="T99" t="s">
        <v>710</v>
      </c>
      <c r="U99" t="s">
        <v>9</v>
      </c>
      <c r="V99" t="s">
        <v>711</v>
      </c>
      <c r="W99">
        <v>-2.2899999999999999E-3</v>
      </c>
      <c r="X99">
        <v>239</v>
      </c>
      <c r="Y99">
        <v>149</v>
      </c>
      <c r="Z99">
        <v>0</v>
      </c>
    </row>
    <row r="100" spans="1:26" x14ac:dyDescent="0.25">
      <c r="A100">
        <v>22</v>
      </c>
      <c r="B100" t="s">
        <v>741</v>
      </c>
      <c r="C100">
        <v>3</v>
      </c>
      <c r="D100" t="s">
        <v>5</v>
      </c>
      <c r="E100">
        <v>3</v>
      </c>
      <c r="F100">
        <v>1</v>
      </c>
      <c r="G100" t="s">
        <v>746</v>
      </c>
      <c r="H100" t="s">
        <v>746</v>
      </c>
      <c r="I100">
        <v>-5.45E-3</v>
      </c>
      <c r="J100" t="s">
        <v>691</v>
      </c>
      <c r="K100" t="s">
        <v>691</v>
      </c>
      <c r="L100" t="s">
        <v>37</v>
      </c>
      <c r="M100" t="s">
        <v>693</v>
      </c>
      <c r="N100" t="s">
        <v>207</v>
      </c>
      <c r="O100" t="s">
        <v>791</v>
      </c>
      <c r="P100">
        <v>18</v>
      </c>
      <c r="Q100">
        <v>30</v>
      </c>
      <c r="R100" t="s">
        <v>2</v>
      </c>
      <c r="S100" t="s">
        <v>36</v>
      </c>
      <c r="T100" t="s">
        <v>714</v>
      </c>
      <c r="U100" t="s">
        <v>9</v>
      </c>
      <c r="V100" t="s">
        <v>715</v>
      </c>
      <c r="W100">
        <v>-5.45E-3</v>
      </c>
      <c r="X100">
        <v>240</v>
      </c>
      <c r="Y100">
        <v>149</v>
      </c>
      <c r="Z100">
        <v>0</v>
      </c>
    </row>
    <row r="101" spans="1:26" x14ac:dyDescent="0.25">
      <c r="A101">
        <v>23</v>
      </c>
      <c r="B101" t="s">
        <v>741</v>
      </c>
      <c r="C101">
        <v>3</v>
      </c>
      <c r="D101" t="s">
        <v>5</v>
      </c>
      <c r="E101">
        <v>3</v>
      </c>
      <c r="F101">
        <v>0</v>
      </c>
      <c r="G101" t="s">
        <v>747</v>
      </c>
      <c r="H101" t="s">
        <v>747</v>
      </c>
      <c r="I101">
        <v>-2.6800000000000001E-3</v>
      </c>
      <c r="J101" t="s">
        <v>716</v>
      </c>
      <c r="K101" t="s">
        <v>716</v>
      </c>
      <c r="L101" t="s">
        <v>55</v>
      </c>
      <c r="M101" t="s">
        <v>693</v>
      </c>
      <c r="N101" t="s">
        <v>207</v>
      </c>
      <c r="O101" t="s">
        <v>791</v>
      </c>
      <c r="P101">
        <v>18</v>
      </c>
      <c r="Q101">
        <v>30</v>
      </c>
      <c r="R101" t="s">
        <v>36</v>
      </c>
      <c r="S101" t="s">
        <v>5</v>
      </c>
      <c r="T101" t="s">
        <v>726</v>
      </c>
      <c r="U101" t="s">
        <v>9</v>
      </c>
      <c r="V101" t="s">
        <v>727</v>
      </c>
      <c r="W101">
        <v>-2.6800000000000001E-3</v>
      </c>
      <c r="X101">
        <v>237</v>
      </c>
      <c r="Y101">
        <v>150</v>
      </c>
      <c r="Z101">
        <v>0</v>
      </c>
    </row>
    <row r="102" spans="1:26" x14ac:dyDescent="0.25">
      <c r="A102">
        <v>23</v>
      </c>
      <c r="B102" t="s">
        <v>741</v>
      </c>
      <c r="C102">
        <v>3</v>
      </c>
      <c r="D102" t="s">
        <v>5</v>
      </c>
      <c r="E102">
        <v>3</v>
      </c>
      <c r="F102">
        <v>1</v>
      </c>
      <c r="G102" t="s">
        <v>747</v>
      </c>
      <c r="H102" t="s">
        <v>747</v>
      </c>
      <c r="I102">
        <v>-2.9399999999999999E-3</v>
      </c>
      <c r="J102" t="s">
        <v>716</v>
      </c>
      <c r="K102" t="s">
        <v>716</v>
      </c>
      <c r="L102" t="s">
        <v>55</v>
      </c>
      <c r="M102" t="s">
        <v>693</v>
      </c>
      <c r="N102" t="s">
        <v>207</v>
      </c>
      <c r="O102" t="s">
        <v>791</v>
      </c>
      <c r="P102">
        <v>18</v>
      </c>
      <c r="Q102">
        <v>30</v>
      </c>
      <c r="R102" t="s">
        <v>36</v>
      </c>
      <c r="S102" t="s">
        <v>5</v>
      </c>
      <c r="T102" t="s">
        <v>731</v>
      </c>
      <c r="U102" t="s">
        <v>9</v>
      </c>
      <c r="V102" t="s">
        <v>732</v>
      </c>
      <c r="W102">
        <v>-2.9399999999999999E-3</v>
      </c>
      <c r="X102">
        <v>237</v>
      </c>
      <c r="Y102">
        <v>150</v>
      </c>
      <c r="Z102">
        <v>0</v>
      </c>
    </row>
    <row r="103" spans="1:26" x14ac:dyDescent="0.25">
      <c r="A103">
        <v>24</v>
      </c>
      <c r="B103" t="s">
        <v>741</v>
      </c>
      <c r="C103">
        <v>3</v>
      </c>
      <c r="D103" t="s">
        <v>5</v>
      </c>
      <c r="E103">
        <v>3</v>
      </c>
      <c r="F103">
        <v>0</v>
      </c>
      <c r="G103" t="s">
        <v>748</v>
      </c>
      <c r="H103" t="s">
        <v>748</v>
      </c>
      <c r="I103">
        <v>-5.7400000000000003E-3</v>
      </c>
      <c r="J103" t="s">
        <v>717</v>
      </c>
      <c r="K103" t="s">
        <v>717</v>
      </c>
      <c r="L103" t="s">
        <v>46</v>
      </c>
      <c r="M103" t="s">
        <v>693</v>
      </c>
      <c r="N103" t="s">
        <v>207</v>
      </c>
      <c r="O103" t="s">
        <v>791</v>
      </c>
      <c r="P103">
        <v>18</v>
      </c>
      <c r="Q103">
        <v>30</v>
      </c>
      <c r="R103" t="s">
        <v>36</v>
      </c>
      <c r="S103" t="s">
        <v>36</v>
      </c>
      <c r="T103" t="s">
        <v>735</v>
      </c>
      <c r="U103" t="s">
        <v>9</v>
      </c>
      <c r="V103" t="s">
        <v>736</v>
      </c>
      <c r="W103">
        <v>-5.7400000000000003E-3</v>
      </c>
      <c r="X103">
        <v>239</v>
      </c>
      <c r="Y103">
        <v>150</v>
      </c>
      <c r="Z103">
        <v>0</v>
      </c>
    </row>
    <row r="104" spans="1:26" x14ac:dyDescent="0.25">
      <c r="A104">
        <v>24</v>
      </c>
      <c r="B104" t="s">
        <v>741</v>
      </c>
      <c r="C104">
        <v>3</v>
      </c>
      <c r="D104" t="s">
        <v>5</v>
      </c>
      <c r="E104">
        <v>3</v>
      </c>
      <c r="F104">
        <v>1</v>
      </c>
      <c r="G104" t="s">
        <v>748</v>
      </c>
      <c r="H104" t="s">
        <v>748</v>
      </c>
      <c r="I104">
        <v>-4.1399999999999996E-3</v>
      </c>
      <c r="J104" t="s">
        <v>717</v>
      </c>
      <c r="K104" t="s">
        <v>717</v>
      </c>
      <c r="L104" t="s">
        <v>46</v>
      </c>
      <c r="M104" t="s">
        <v>693</v>
      </c>
      <c r="N104" t="s">
        <v>207</v>
      </c>
      <c r="O104" t="s">
        <v>791</v>
      </c>
      <c r="P104">
        <v>18</v>
      </c>
      <c r="Q104">
        <v>30</v>
      </c>
      <c r="R104" t="s">
        <v>36</v>
      </c>
      <c r="S104" t="s">
        <v>36</v>
      </c>
      <c r="T104" t="s">
        <v>739</v>
      </c>
      <c r="U104" t="s">
        <v>9</v>
      </c>
      <c r="V104" t="s">
        <v>740</v>
      </c>
      <c r="W104">
        <v>-4.1399999999999996E-3</v>
      </c>
      <c r="X104">
        <v>241</v>
      </c>
      <c r="Y104">
        <v>150</v>
      </c>
      <c r="Z104">
        <v>0</v>
      </c>
    </row>
    <row r="105" spans="1:26" x14ac:dyDescent="0.25">
      <c r="A105">
        <v>7</v>
      </c>
      <c r="B105" t="s">
        <v>741</v>
      </c>
      <c r="C105">
        <v>3</v>
      </c>
      <c r="D105" t="s">
        <v>5</v>
      </c>
      <c r="E105">
        <v>3</v>
      </c>
      <c r="F105">
        <v>0</v>
      </c>
      <c r="G105" t="s">
        <v>781</v>
      </c>
      <c r="H105" t="s">
        <v>781</v>
      </c>
      <c r="I105">
        <v>-2.0799999999999998E-3</v>
      </c>
      <c r="J105" t="s">
        <v>639</v>
      </c>
      <c r="K105" t="s">
        <v>639</v>
      </c>
      <c r="L105" t="s">
        <v>55</v>
      </c>
      <c r="M105" t="s">
        <v>641</v>
      </c>
      <c r="N105" t="s">
        <v>207</v>
      </c>
      <c r="O105" t="s">
        <v>791</v>
      </c>
      <c r="P105">
        <v>5</v>
      </c>
      <c r="Q105">
        <v>30</v>
      </c>
      <c r="R105" t="s">
        <v>36</v>
      </c>
      <c r="S105" t="s">
        <v>5</v>
      </c>
      <c r="T105" t="s">
        <v>637</v>
      </c>
      <c r="U105" t="s">
        <v>9</v>
      </c>
      <c r="V105" t="s">
        <v>638</v>
      </c>
      <c r="W105">
        <v>-2.0799999999999998E-3</v>
      </c>
      <c r="X105">
        <v>232</v>
      </c>
      <c r="Y105">
        <v>153</v>
      </c>
      <c r="Z105">
        <v>0</v>
      </c>
    </row>
    <row r="106" spans="1:26" x14ac:dyDescent="0.25">
      <c r="A106">
        <v>7</v>
      </c>
      <c r="B106" t="s">
        <v>741</v>
      </c>
      <c r="C106">
        <v>3</v>
      </c>
      <c r="D106" t="s">
        <v>5</v>
      </c>
      <c r="E106">
        <v>3</v>
      </c>
      <c r="F106">
        <v>1</v>
      </c>
      <c r="G106" t="s">
        <v>781</v>
      </c>
      <c r="H106" t="s">
        <v>781</v>
      </c>
      <c r="I106">
        <v>-3.5699999999999998E-3</v>
      </c>
      <c r="J106" t="s">
        <v>639</v>
      </c>
      <c r="K106" t="s">
        <v>639</v>
      </c>
      <c r="L106" t="s">
        <v>55</v>
      </c>
      <c r="M106" t="s">
        <v>641</v>
      </c>
      <c r="N106" t="s">
        <v>207</v>
      </c>
      <c r="O106" t="s">
        <v>791</v>
      </c>
      <c r="P106">
        <v>5</v>
      </c>
      <c r="Q106">
        <v>30</v>
      </c>
      <c r="R106" t="s">
        <v>36</v>
      </c>
      <c r="S106" t="s">
        <v>5</v>
      </c>
      <c r="T106" t="s">
        <v>644</v>
      </c>
      <c r="U106" t="s">
        <v>9</v>
      </c>
      <c r="V106" t="s">
        <v>645</v>
      </c>
      <c r="W106">
        <v>-3.5699999999999998E-3</v>
      </c>
      <c r="X106">
        <v>237</v>
      </c>
      <c r="Y106">
        <v>153</v>
      </c>
      <c r="Z106">
        <v>0</v>
      </c>
    </row>
    <row r="107" spans="1:26" x14ac:dyDescent="0.25">
      <c r="A107">
        <v>8</v>
      </c>
      <c r="B107" t="s">
        <v>741</v>
      </c>
      <c r="C107">
        <v>3</v>
      </c>
      <c r="D107" t="s">
        <v>5</v>
      </c>
      <c r="E107">
        <v>3</v>
      </c>
      <c r="F107">
        <v>0</v>
      </c>
      <c r="G107" t="s">
        <v>786</v>
      </c>
      <c r="H107" t="s">
        <v>786</v>
      </c>
      <c r="I107">
        <v>-5.1200000000000004E-3</v>
      </c>
      <c r="J107" t="s">
        <v>651</v>
      </c>
      <c r="K107" t="s">
        <v>651</v>
      </c>
      <c r="L107" t="s">
        <v>46</v>
      </c>
      <c r="M107" t="s">
        <v>641</v>
      </c>
      <c r="N107" t="s">
        <v>207</v>
      </c>
      <c r="O107" t="s">
        <v>791</v>
      </c>
      <c r="P107">
        <v>5</v>
      </c>
      <c r="Q107">
        <v>30</v>
      </c>
      <c r="R107" t="s">
        <v>36</v>
      </c>
      <c r="S107" t="s">
        <v>36</v>
      </c>
      <c r="T107" t="s">
        <v>654</v>
      </c>
      <c r="U107" t="s">
        <v>9</v>
      </c>
      <c r="V107" t="s">
        <v>655</v>
      </c>
      <c r="W107">
        <v>-5.1200000000000004E-3</v>
      </c>
      <c r="X107">
        <v>239</v>
      </c>
      <c r="Y107">
        <v>153</v>
      </c>
      <c r="Z107">
        <v>0</v>
      </c>
    </row>
    <row r="108" spans="1:26" x14ac:dyDescent="0.25">
      <c r="A108">
        <v>8</v>
      </c>
      <c r="B108" t="s">
        <v>741</v>
      </c>
      <c r="C108">
        <v>3</v>
      </c>
      <c r="D108" t="s">
        <v>5</v>
      </c>
      <c r="E108">
        <v>3</v>
      </c>
      <c r="F108">
        <v>1</v>
      </c>
      <c r="G108" t="s">
        <v>786</v>
      </c>
      <c r="H108" t="s">
        <v>786</v>
      </c>
      <c r="I108">
        <v>-4.8700000000000002E-3</v>
      </c>
      <c r="J108" t="s">
        <v>651</v>
      </c>
      <c r="K108" t="s">
        <v>651</v>
      </c>
      <c r="L108" t="s">
        <v>46</v>
      </c>
      <c r="M108" t="s">
        <v>641</v>
      </c>
      <c r="N108" t="s">
        <v>207</v>
      </c>
      <c r="O108" t="s">
        <v>791</v>
      </c>
      <c r="P108">
        <v>5</v>
      </c>
      <c r="Q108">
        <v>30</v>
      </c>
      <c r="R108" t="s">
        <v>36</v>
      </c>
      <c r="S108" t="s">
        <v>36</v>
      </c>
      <c r="T108" t="s">
        <v>658</v>
      </c>
      <c r="U108" t="s">
        <v>9</v>
      </c>
      <c r="V108" t="s">
        <v>659</v>
      </c>
      <c r="W108">
        <v>-4.8700000000000002E-3</v>
      </c>
      <c r="X108">
        <v>241</v>
      </c>
      <c r="Y108">
        <v>153</v>
      </c>
      <c r="Z108">
        <v>0</v>
      </c>
    </row>
    <row r="109" spans="1:26" x14ac:dyDescent="0.25">
      <c r="A109">
        <v>5</v>
      </c>
      <c r="B109" t="s">
        <v>741</v>
      </c>
      <c r="C109">
        <v>3</v>
      </c>
      <c r="D109" t="s">
        <v>5</v>
      </c>
      <c r="E109">
        <v>3</v>
      </c>
      <c r="F109">
        <v>0</v>
      </c>
      <c r="G109" t="s">
        <v>750</v>
      </c>
      <c r="H109" t="s">
        <v>750</v>
      </c>
      <c r="I109">
        <v>-4.0200000000000001E-3</v>
      </c>
      <c r="J109" t="s">
        <v>665</v>
      </c>
      <c r="K109" t="s">
        <v>665</v>
      </c>
      <c r="L109" t="s">
        <v>15</v>
      </c>
      <c r="M109" t="s">
        <v>641</v>
      </c>
      <c r="N109" t="s">
        <v>207</v>
      </c>
      <c r="O109" t="s">
        <v>791</v>
      </c>
      <c r="P109">
        <v>5</v>
      </c>
      <c r="Q109">
        <v>30</v>
      </c>
      <c r="R109" t="s">
        <v>2</v>
      </c>
      <c r="S109" t="s">
        <v>5</v>
      </c>
      <c r="T109" t="s">
        <v>669</v>
      </c>
      <c r="U109" t="s">
        <v>9</v>
      </c>
      <c r="V109" t="s">
        <v>670</v>
      </c>
      <c r="W109">
        <v>-4.0200000000000001E-3</v>
      </c>
      <c r="X109">
        <v>237</v>
      </c>
      <c r="Y109">
        <v>160</v>
      </c>
      <c r="Z109">
        <v>0</v>
      </c>
    </row>
    <row r="110" spans="1:26" x14ac:dyDescent="0.25">
      <c r="A110">
        <v>5</v>
      </c>
      <c r="B110" t="s">
        <v>741</v>
      </c>
      <c r="C110">
        <v>3</v>
      </c>
      <c r="D110" t="s">
        <v>5</v>
      </c>
      <c r="E110">
        <v>3</v>
      </c>
      <c r="F110">
        <v>1</v>
      </c>
      <c r="G110" t="s">
        <v>750</v>
      </c>
      <c r="H110" t="s">
        <v>750</v>
      </c>
      <c r="I110">
        <v>-6.28E-3</v>
      </c>
      <c r="J110" t="s">
        <v>665</v>
      </c>
      <c r="K110" t="s">
        <v>665</v>
      </c>
      <c r="L110" t="s">
        <v>15</v>
      </c>
      <c r="M110" t="s">
        <v>641</v>
      </c>
      <c r="N110" t="s">
        <v>207</v>
      </c>
      <c r="O110" t="s">
        <v>791</v>
      </c>
      <c r="P110">
        <v>5</v>
      </c>
      <c r="Q110">
        <v>30</v>
      </c>
      <c r="R110" t="s">
        <v>2</v>
      </c>
      <c r="S110" t="s">
        <v>5</v>
      </c>
      <c r="T110" t="s">
        <v>674</v>
      </c>
      <c r="U110" t="s">
        <v>9</v>
      </c>
      <c r="V110" t="s">
        <v>675</v>
      </c>
      <c r="W110">
        <v>-6.28E-3</v>
      </c>
      <c r="X110">
        <v>237</v>
      </c>
      <c r="Y110">
        <v>160</v>
      </c>
      <c r="Z110">
        <v>0</v>
      </c>
    </row>
    <row r="111" spans="1:26" x14ac:dyDescent="0.25">
      <c r="A111">
        <v>6</v>
      </c>
      <c r="B111" t="s">
        <v>741</v>
      </c>
      <c r="C111">
        <v>3</v>
      </c>
      <c r="D111" t="s">
        <v>5</v>
      </c>
      <c r="E111">
        <v>3</v>
      </c>
      <c r="F111">
        <v>0</v>
      </c>
      <c r="G111" t="s">
        <v>751</v>
      </c>
      <c r="H111" t="s">
        <v>751</v>
      </c>
      <c r="I111">
        <v>-4.1900000000000001E-3</v>
      </c>
      <c r="J111" t="s">
        <v>676</v>
      </c>
      <c r="K111" t="s">
        <v>676</v>
      </c>
      <c r="L111" t="s">
        <v>37</v>
      </c>
      <c r="M111" t="s">
        <v>641</v>
      </c>
      <c r="N111" t="s">
        <v>207</v>
      </c>
      <c r="O111" t="s">
        <v>791</v>
      </c>
      <c r="P111">
        <v>5</v>
      </c>
      <c r="Q111">
        <v>30</v>
      </c>
      <c r="R111" t="s">
        <v>2</v>
      </c>
      <c r="S111" t="s">
        <v>36</v>
      </c>
      <c r="T111" t="s">
        <v>679</v>
      </c>
      <c r="U111" t="s">
        <v>9</v>
      </c>
      <c r="V111" t="s">
        <v>680</v>
      </c>
      <c r="W111">
        <v>-4.1900000000000001E-3</v>
      </c>
      <c r="X111">
        <v>239</v>
      </c>
      <c r="Y111">
        <v>160</v>
      </c>
      <c r="Z111">
        <v>0</v>
      </c>
    </row>
    <row r="112" spans="1:26" x14ac:dyDescent="0.25">
      <c r="A112">
        <v>6</v>
      </c>
      <c r="B112" t="s">
        <v>741</v>
      </c>
      <c r="C112">
        <v>3</v>
      </c>
      <c r="D112" t="s">
        <v>5</v>
      </c>
      <c r="E112">
        <v>3</v>
      </c>
      <c r="F112">
        <v>1</v>
      </c>
      <c r="G112" t="s">
        <v>751</v>
      </c>
      <c r="H112" t="s">
        <v>751</v>
      </c>
      <c r="I112">
        <v>-4.3499999999999997E-3</v>
      </c>
      <c r="J112" t="s">
        <v>676</v>
      </c>
      <c r="K112" t="s">
        <v>676</v>
      </c>
      <c r="L112" t="s">
        <v>37</v>
      </c>
      <c r="M112" t="s">
        <v>641</v>
      </c>
      <c r="N112" t="s">
        <v>207</v>
      </c>
      <c r="O112" t="s">
        <v>791</v>
      </c>
      <c r="P112">
        <v>5</v>
      </c>
      <c r="Q112">
        <v>30</v>
      </c>
      <c r="R112" t="s">
        <v>2</v>
      </c>
      <c r="S112" t="s">
        <v>36</v>
      </c>
      <c r="T112" t="s">
        <v>683</v>
      </c>
      <c r="U112" t="s">
        <v>9</v>
      </c>
      <c r="V112" t="s">
        <v>684</v>
      </c>
      <c r="W112">
        <v>-4.3499999999999997E-3</v>
      </c>
      <c r="X112">
        <v>240</v>
      </c>
      <c r="Y112">
        <v>160</v>
      </c>
      <c r="Z1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B807F-692B-438B-A55E-812E00A67C77}">
  <dimension ref="A1:S33"/>
  <sheetViews>
    <sheetView topLeftCell="C1" workbookViewId="0">
      <selection activeCell="Q9" sqref="Q9"/>
    </sheetView>
  </sheetViews>
  <sheetFormatPr defaultRowHeight="15" x14ac:dyDescent="0.25"/>
  <cols>
    <col min="1" max="1" width="13.5703125" bestFit="1" customWidth="1"/>
    <col min="2" max="2" width="14.28515625" bestFit="1" customWidth="1"/>
    <col min="3" max="3" width="11.7109375" bestFit="1" customWidth="1"/>
    <col min="4" max="4" width="20.42578125" bestFit="1" customWidth="1"/>
    <col min="5" max="5" width="31" bestFit="1" customWidth="1"/>
    <col min="6" max="6" width="14.5703125" bestFit="1" customWidth="1"/>
    <col min="7" max="7" width="5.7109375" bestFit="1" customWidth="1"/>
    <col min="8" max="8" width="18.140625" bestFit="1" customWidth="1"/>
    <col min="11" max="11" width="15" bestFit="1" customWidth="1"/>
    <col min="12" max="12" width="18.28515625" bestFit="1" customWidth="1"/>
    <col min="14" max="14" width="14.85546875" bestFit="1" customWidth="1"/>
    <col min="15" max="15" width="18.140625" bestFit="1" customWidth="1"/>
    <col min="16" max="16" width="21" bestFit="1" customWidth="1"/>
  </cols>
  <sheetData>
    <row r="1" spans="1:19" x14ac:dyDescent="0.25">
      <c r="A1" t="s">
        <v>792</v>
      </c>
      <c r="B1" t="s">
        <v>793</v>
      </c>
      <c r="C1" t="s">
        <v>794</v>
      </c>
      <c r="D1" t="s">
        <v>795</v>
      </c>
      <c r="E1" t="s">
        <v>796</v>
      </c>
      <c r="F1" t="s">
        <v>797</v>
      </c>
      <c r="G1" t="s">
        <v>521</v>
      </c>
      <c r="H1" t="s">
        <v>798</v>
      </c>
      <c r="I1" t="s">
        <v>799</v>
      </c>
      <c r="J1" t="s">
        <v>800</v>
      </c>
      <c r="K1" t="s">
        <v>801</v>
      </c>
      <c r="L1" t="s">
        <v>802</v>
      </c>
      <c r="M1" t="s">
        <v>803</v>
      </c>
      <c r="N1" t="s">
        <v>804</v>
      </c>
      <c r="O1" t="s">
        <v>805</v>
      </c>
      <c r="P1" t="s">
        <v>806</v>
      </c>
      <c r="Q1" t="s">
        <v>800</v>
      </c>
      <c r="R1" t="s">
        <v>803</v>
      </c>
      <c r="S1" t="s">
        <v>807</v>
      </c>
    </row>
    <row r="2" spans="1:19" x14ac:dyDescent="0.25">
      <c r="A2" t="s">
        <v>808</v>
      </c>
      <c r="B2" t="s">
        <v>809</v>
      </c>
      <c r="C2" t="s">
        <v>810</v>
      </c>
      <c r="D2" t="s">
        <v>9</v>
      </c>
      <c r="E2">
        <v>11</v>
      </c>
      <c r="F2" t="s">
        <v>811</v>
      </c>
      <c r="G2">
        <v>20</v>
      </c>
      <c r="H2">
        <v>2.0510000000000002</v>
      </c>
      <c r="I2">
        <v>0.36399999999999999</v>
      </c>
      <c r="J2">
        <v>1.6870000000000001</v>
      </c>
      <c r="K2">
        <v>0</v>
      </c>
      <c r="L2">
        <v>1.6870000000000001</v>
      </c>
      <c r="M2">
        <v>6.4219999999999997</v>
      </c>
      <c r="N2">
        <v>0</v>
      </c>
      <c r="O2">
        <v>6.4219999999999997</v>
      </c>
      <c r="P2" t="s">
        <v>812</v>
      </c>
      <c r="Q2">
        <v>1.6870000000000001</v>
      </c>
      <c r="R2">
        <v>6.4219999999999997</v>
      </c>
      <c r="S2" t="s">
        <v>813</v>
      </c>
    </row>
    <row r="3" spans="1:19" x14ac:dyDescent="0.25">
      <c r="A3" t="s">
        <v>814</v>
      </c>
      <c r="B3" t="s">
        <v>809</v>
      </c>
      <c r="C3" t="s">
        <v>810</v>
      </c>
      <c r="D3" t="s">
        <v>9</v>
      </c>
      <c r="E3">
        <v>11</v>
      </c>
      <c r="F3" t="s">
        <v>811</v>
      </c>
      <c r="G3">
        <v>20</v>
      </c>
      <c r="H3">
        <v>5.8860000000000001</v>
      </c>
      <c r="I3">
        <v>0.69699999999999995</v>
      </c>
      <c r="J3">
        <v>5.1890000000000001</v>
      </c>
      <c r="K3">
        <v>0</v>
      </c>
      <c r="L3">
        <v>5.1890000000000001</v>
      </c>
      <c r="M3">
        <v>12.442</v>
      </c>
      <c r="N3">
        <v>5</v>
      </c>
      <c r="O3">
        <v>7.4420000000000002</v>
      </c>
      <c r="P3" t="s">
        <v>160</v>
      </c>
      <c r="Q3">
        <v>5.1890000000000001</v>
      </c>
      <c r="R3">
        <v>12.442</v>
      </c>
    </row>
    <row r="4" spans="1:19" x14ac:dyDescent="0.25">
      <c r="A4" t="s">
        <v>815</v>
      </c>
      <c r="B4" t="s">
        <v>809</v>
      </c>
      <c r="C4" t="s">
        <v>810</v>
      </c>
      <c r="D4" t="s">
        <v>9</v>
      </c>
      <c r="E4">
        <v>11</v>
      </c>
      <c r="F4" t="s">
        <v>811</v>
      </c>
      <c r="G4">
        <v>20</v>
      </c>
      <c r="H4">
        <v>3.6840000000000002</v>
      </c>
      <c r="I4">
        <v>0.52400000000000002</v>
      </c>
      <c r="J4">
        <v>3.16</v>
      </c>
      <c r="K4">
        <v>0</v>
      </c>
      <c r="L4">
        <v>3.16</v>
      </c>
      <c r="M4">
        <v>12.564</v>
      </c>
      <c r="N4">
        <v>7.5</v>
      </c>
      <c r="O4">
        <v>5.0640000000000001</v>
      </c>
      <c r="P4" t="s">
        <v>272</v>
      </c>
      <c r="Q4">
        <v>3.16</v>
      </c>
      <c r="R4">
        <v>12.564</v>
      </c>
    </row>
    <row r="5" spans="1:19" x14ac:dyDescent="0.25">
      <c r="A5" t="s">
        <v>816</v>
      </c>
      <c r="B5" t="s">
        <v>809</v>
      </c>
      <c r="C5" t="s">
        <v>810</v>
      </c>
      <c r="D5" t="s">
        <v>9</v>
      </c>
      <c r="E5">
        <v>11</v>
      </c>
      <c r="F5" t="s">
        <v>811</v>
      </c>
      <c r="G5">
        <v>20</v>
      </c>
      <c r="H5">
        <v>2.8780000000000001</v>
      </c>
      <c r="I5">
        <v>0.55100000000000005</v>
      </c>
      <c r="J5">
        <v>2.327</v>
      </c>
      <c r="K5">
        <v>0</v>
      </c>
      <c r="L5">
        <v>2.327</v>
      </c>
      <c r="M5">
        <v>11.122</v>
      </c>
      <c r="N5">
        <v>10</v>
      </c>
      <c r="O5">
        <v>1.1220000000000001</v>
      </c>
      <c r="P5" t="s">
        <v>45</v>
      </c>
      <c r="Q5">
        <v>2.327</v>
      </c>
      <c r="R5">
        <v>11.122</v>
      </c>
    </row>
    <row r="6" spans="1:19" x14ac:dyDescent="0.25">
      <c r="A6" t="s">
        <v>817</v>
      </c>
      <c r="B6" t="s">
        <v>809</v>
      </c>
      <c r="C6" t="s">
        <v>810</v>
      </c>
      <c r="D6" t="s">
        <v>9</v>
      </c>
      <c r="E6">
        <v>11</v>
      </c>
      <c r="F6" t="s">
        <v>811</v>
      </c>
      <c r="G6">
        <v>20</v>
      </c>
      <c r="H6">
        <v>3.9540000000000002</v>
      </c>
      <c r="I6">
        <v>0.59399999999999997</v>
      </c>
      <c r="J6">
        <v>3.36</v>
      </c>
      <c r="K6">
        <v>0</v>
      </c>
      <c r="L6">
        <v>3.36</v>
      </c>
      <c r="M6">
        <v>4.7060000000000004</v>
      </c>
      <c r="N6">
        <v>0</v>
      </c>
      <c r="O6">
        <v>4.7060000000000004</v>
      </c>
      <c r="P6" t="s">
        <v>818</v>
      </c>
      <c r="Q6">
        <v>3.36</v>
      </c>
      <c r="R6">
        <v>4.7060000000000004</v>
      </c>
      <c r="S6" t="s">
        <v>813</v>
      </c>
    </row>
    <row r="7" spans="1:19" x14ac:dyDescent="0.25">
      <c r="A7" t="s">
        <v>819</v>
      </c>
      <c r="B7" t="s">
        <v>809</v>
      </c>
      <c r="C7" t="s">
        <v>810</v>
      </c>
      <c r="D7" t="s">
        <v>9</v>
      </c>
      <c r="E7">
        <v>11</v>
      </c>
      <c r="F7" t="s">
        <v>811</v>
      </c>
      <c r="G7">
        <v>20</v>
      </c>
      <c r="H7">
        <v>3.702</v>
      </c>
      <c r="I7">
        <v>0.54100000000000004</v>
      </c>
      <c r="J7">
        <v>3.161</v>
      </c>
      <c r="K7">
        <v>1.5</v>
      </c>
      <c r="L7">
        <v>1.661</v>
      </c>
      <c r="M7">
        <v>3.0169999999999999</v>
      </c>
      <c r="N7">
        <v>0</v>
      </c>
      <c r="O7">
        <v>3.0169999999999999</v>
      </c>
      <c r="P7" t="s">
        <v>568</v>
      </c>
      <c r="Q7">
        <v>3.161</v>
      </c>
      <c r="R7">
        <v>3.0169999999999999</v>
      </c>
    </row>
    <row r="8" spans="1:19" x14ac:dyDescent="0.25">
      <c r="A8" t="s">
        <v>820</v>
      </c>
      <c r="B8" t="s">
        <v>809</v>
      </c>
      <c r="C8" t="s">
        <v>810</v>
      </c>
      <c r="D8" t="s">
        <v>9</v>
      </c>
      <c r="E8">
        <v>11</v>
      </c>
      <c r="F8" t="s">
        <v>811</v>
      </c>
      <c r="G8">
        <v>20</v>
      </c>
      <c r="H8">
        <v>4.4660000000000002</v>
      </c>
      <c r="I8">
        <v>0.17899999999999999</v>
      </c>
      <c r="J8">
        <v>4.2869999999999999</v>
      </c>
      <c r="K8">
        <v>5</v>
      </c>
      <c r="L8">
        <v>-0.71299999999999997</v>
      </c>
      <c r="M8">
        <v>0.93899999999999995</v>
      </c>
      <c r="N8">
        <v>0</v>
      </c>
      <c r="O8">
        <v>0.93899999999999995</v>
      </c>
      <c r="P8" t="s">
        <v>821</v>
      </c>
      <c r="Q8">
        <v>4.2869999999999999</v>
      </c>
      <c r="R8">
        <v>0.93899999999999995</v>
      </c>
    </row>
    <row r="9" spans="1:19" x14ac:dyDescent="0.25">
      <c r="A9" t="s">
        <v>822</v>
      </c>
      <c r="B9" t="s">
        <v>809</v>
      </c>
      <c r="C9" t="s">
        <v>810</v>
      </c>
      <c r="D9" t="s">
        <v>9</v>
      </c>
      <c r="E9">
        <v>11</v>
      </c>
      <c r="F9" t="s">
        <v>811</v>
      </c>
      <c r="G9">
        <v>20</v>
      </c>
      <c r="H9">
        <v>16.16</v>
      </c>
      <c r="I9">
        <v>0.38100000000000001</v>
      </c>
      <c r="J9">
        <v>15.779</v>
      </c>
      <c r="K9">
        <v>18</v>
      </c>
      <c r="L9">
        <v>-2.2210000000000001</v>
      </c>
      <c r="M9">
        <v>1.282</v>
      </c>
      <c r="N9">
        <v>0</v>
      </c>
      <c r="O9">
        <v>1.282</v>
      </c>
      <c r="P9" t="s">
        <v>823</v>
      </c>
      <c r="Q9">
        <v>15.779</v>
      </c>
      <c r="R9">
        <v>1.282</v>
      </c>
    </row>
    <row r="10" spans="1:19" x14ac:dyDescent="0.25">
      <c r="A10" t="s">
        <v>824</v>
      </c>
      <c r="B10" t="s">
        <v>809</v>
      </c>
      <c r="C10" t="s">
        <v>810</v>
      </c>
      <c r="D10" t="s">
        <v>9</v>
      </c>
      <c r="E10">
        <v>11</v>
      </c>
      <c r="F10" t="s">
        <v>811</v>
      </c>
      <c r="G10">
        <v>30</v>
      </c>
      <c r="H10">
        <v>4.3849999999999998</v>
      </c>
      <c r="I10">
        <v>2.0990000000000002</v>
      </c>
      <c r="J10">
        <v>2.286</v>
      </c>
      <c r="K10">
        <v>0</v>
      </c>
      <c r="L10">
        <v>2.286</v>
      </c>
      <c r="M10">
        <v>16.526</v>
      </c>
      <c r="N10">
        <v>0</v>
      </c>
      <c r="O10">
        <v>16.526</v>
      </c>
      <c r="P10" t="s">
        <v>825</v>
      </c>
      <c r="Q10">
        <v>2.286</v>
      </c>
      <c r="R10">
        <v>16.526</v>
      </c>
      <c r="S10" t="s">
        <v>813</v>
      </c>
    </row>
    <row r="11" spans="1:19" x14ac:dyDescent="0.25">
      <c r="A11" t="s">
        <v>826</v>
      </c>
      <c r="B11" t="s">
        <v>809</v>
      </c>
      <c r="C11" t="s">
        <v>810</v>
      </c>
      <c r="D11" t="s">
        <v>9</v>
      </c>
      <c r="E11">
        <v>11</v>
      </c>
      <c r="F11" t="s">
        <v>811</v>
      </c>
      <c r="G11">
        <v>30</v>
      </c>
      <c r="H11">
        <v>4.3639999999999999</v>
      </c>
      <c r="I11">
        <v>2.3370000000000002</v>
      </c>
      <c r="J11">
        <v>2.0270000000000001</v>
      </c>
      <c r="K11">
        <v>0</v>
      </c>
      <c r="L11">
        <v>2.0270000000000001</v>
      </c>
      <c r="M11">
        <v>25.834</v>
      </c>
      <c r="N11">
        <v>5</v>
      </c>
      <c r="O11">
        <v>20.834</v>
      </c>
      <c r="P11" t="s">
        <v>218</v>
      </c>
      <c r="Q11">
        <v>2.0270000000000001</v>
      </c>
      <c r="R11">
        <v>25.834</v>
      </c>
    </row>
    <row r="12" spans="1:19" x14ac:dyDescent="0.25">
      <c r="A12" t="s">
        <v>827</v>
      </c>
      <c r="B12" t="s">
        <v>809</v>
      </c>
      <c r="C12" t="s">
        <v>810</v>
      </c>
      <c r="D12" t="s">
        <v>9</v>
      </c>
      <c r="E12">
        <v>11</v>
      </c>
      <c r="F12" t="s">
        <v>811</v>
      </c>
      <c r="G12">
        <v>30</v>
      </c>
      <c r="H12">
        <v>4.8419999999999996</v>
      </c>
      <c r="I12">
        <v>2.6989999999999998</v>
      </c>
      <c r="J12">
        <v>2.1429999999999998</v>
      </c>
      <c r="K12">
        <v>0</v>
      </c>
      <c r="L12">
        <v>2.1429999999999998</v>
      </c>
      <c r="M12">
        <v>25.198</v>
      </c>
      <c r="N12">
        <v>7.5</v>
      </c>
      <c r="O12">
        <v>17.698</v>
      </c>
      <c r="P12" t="s">
        <v>328</v>
      </c>
      <c r="Q12">
        <v>2.1429999999999998</v>
      </c>
      <c r="R12">
        <v>25.198</v>
      </c>
    </row>
    <row r="13" spans="1:19" x14ac:dyDescent="0.25">
      <c r="A13" t="s">
        <v>828</v>
      </c>
      <c r="B13" t="s">
        <v>809</v>
      </c>
      <c r="C13" t="s">
        <v>810</v>
      </c>
      <c r="D13" t="s">
        <v>9</v>
      </c>
      <c r="E13">
        <v>11</v>
      </c>
      <c r="F13" t="s">
        <v>811</v>
      </c>
      <c r="G13">
        <v>30</v>
      </c>
      <c r="H13">
        <v>3.7229999999999999</v>
      </c>
      <c r="I13">
        <v>1.679</v>
      </c>
      <c r="J13">
        <v>2.044</v>
      </c>
      <c r="K13">
        <v>0</v>
      </c>
      <c r="L13">
        <v>2.044</v>
      </c>
      <c r="M13">
        <v>17.96</v>
      </c>
      <c r="N13">
        <v>10</v>
      </c>
      <c r="O13">
        <v>7.96</v>
      </c>
      <c r="P13" t="s">
        <v>107</v>
      </c>
      <c r="Q13">
        <v>2.044</v>
      </c>
      <c r="R13">
        <v>17.96</v>
      </c>
    </row>
    <row r="14" spans="1:19" x14ac:dyDescent="0.25">
      <c r="A14" t="s">
        <v>829</v>
      </c>
      <c r="B14" t="s">
        <v>809</v>
      </c>
      <c r="C14" t="s">
        <v>810</v>
      </c>
      <c r="D14" t="s">
        <v>9</v>
      </c>
      <c r="E14">
        <v>11</v>
      </c>
      <c r="F14" t="s">
        <v>811</v>
      </c>
      <c r="G14">
        <v>30</v>
      </c>
      <c r="H14">
        <v>4.2839999999999998</v>
      </c>
      <c r="I14">
        <v>2.2469999999999999</v>
      </c>
      <c r="J14">
        <v>2.0369999999999999</v>
      </c>
      <c r="K14">
        <v>0</v>
      </c>
      <c r="L14">
        <v>2.0369999999999999</v>
      </c>
      <c r="M14">
        <v>17.503</v>
      </c>
      <c r="N14">
        <v>0</v>
      </c>
      <c r="O14">
        <v>17.503</v>
      </c>
      <c r="P14" t="s">
        <v>830</v>
      </c>
      <c r="Q14">
        <v>2.0369999999999999</v>
      </c>
      <c r="R14">
        <v>17.503</v>
      </c>
      <c r="S14" t="s">
        <v>813</v>
      </c>
    </row>
    <row r="15" spans="1:19" x14ac:dyDescent="0.25">
      <c r="A15" t="s">
        <v>831</v>
      </c>
      <c r="B15" t="s">
        <v>809</v>
      </c>
      <c r="C15" t="s">
        <v>810</v>
      </c>
      <c r="D15" t="s">
        <v>9</v>
      </c>
      <c r="E15">
        <v>11</v>
      </c>
      <c r="F15" t="s">
        <v>811</v>
      </c>
      <c r="G15">
        <v>30</v>
      </c>
      <c r="H15">
        <v>7.0510000000000002</v>
      </c>
      <c r="I15">
        <v>3.1869999999999998</v>
      </c>
      <c r="J15">
        <v>3.8639999999999999</v>
      </c>
      <c r="K15">
        <v>1.5</v>
      </c>
      <c r="L15">
        <v>2.3639999999999999</v>
      </c>
      <c r="M15">
        <v>19.036000000000001</v>
      </c>
      <c r="N15">
        <v>0</v>
      </c>
      <c r="O15">
        <v>19.036000000000001</v>
      </c>
      <c r="P15" t="s">
        <v>617</v>
      </c>
      <c r="Q15">
        <v>3.8639999999999999</v>
      </c>
      <c r="R15">
        <v>19.036000000000001</v>
      </c>
    </row>
    <row r="16" spans="1:19" x14ac:dyDescent="0.25">
      <c r="A16" t="s">
        <v>832</v>
      </c>
      <c r="B16" t="s">
        <v>809</v>
      </c>
      <c r="C16" t="s">
        <v>810</v>
      </c>
      <c r="D16" t="s">
        <v>9</v>
      </c>
      <c r="E16">
        <v>11</v>
      </c>
      <c r="F16" t="s">
        <v>811</v>
      </c>
      <c r="G16">
        <v>30</v>
      </c>
      <c r="H16">
        <v>9.3330000000000002</v>
      </c>
      <c r="I16">
        <v>3.0350000000000001</v>
      </c>
      <c r="J16">
        <v>6.298</v>
      </c>
      <c r="K16">
        <v>5</v>
      </c>
      <c r="L16">
        <v>1.298</v>
      </c>
      <c r="M16">
        <v>17.04</v>
      </c>
      <c r="N16">
        <v>0</v>
      </c>
      <c r="O16">
        <v>17.04</v>
      </c>
      <c r="P16" t="s">
        <v>640</v>
      </c>
      <c r="Q16">
        <v>6.298</v>
      </c>
      <c r="R16">
        <v>17.04</v>
      </c>
    </row>
    <row r="17" spans="1:19" x14ac:dyDescent="0.25">
      <c r="A17" t="s">
        <v>833</v>
      </c>
      <c r="B17" t="s">
        <v>809</v>
      </c>
      <c r="C17" t="s">
        <v>810</v>
      </c>
      <c r="D17" t="s">
        <v>9</v>
      </c>
      <c r="E17">
        <v>11</v>
      </c>
      <c r="F17" t="s">
        <v>811</v>
      </c>
      <c r="G17">
        <v>30</v>
      </c>
      <c r="H17">
        <v>21.18</v>
      </c>
      <c r="I17">
        <v>2.1709999999999998</v>
      </c>
      <c r="J17">
        <v>19.009</v>
      </c>
      <c r="K17">
        <v>18</v>
      </c>
      <c r="L17">
        <v>1.0089999999999999</v>
      </c>
      <c r="M17">
        <v>15.646000000000001</v>
      </c>
      <c r="N17">
        <v>0</v>
      </c>
      <c r="O17">
        <v>15.646000000000001</v>
      </c>
      <c r="P17" t="s">
        <v>718</v>
      </c>
      <c r="Q17">
        <v>19.009</v>
      </c>
      <c r="R17">
        <v>15.646000000000001</v>
      </c>
    </row>
    <row r="18" spans="1:19" x14ac:dyDescent="0.25">
      <c r="A18" t="s">
        <v>834</v>
      </c>
      <c r="B18" t="s">
        <v>835</v>
      </c>
      <c r="C18" t="s">
        <v>810</v>
      </c>
      <c r="D18" t="s">
        <v>9</v>
      </c>
      <c r="E18">
        <v>7</v>
      </c>
      <c r="F18" t="s">
        <v>836</v>
      </c>
      <c r="G18">
        <v>20</v>
      </c>
      <c r="H18">
        <v>4.3280000000000003</v>
      </c>
      <c r="I18">
        <v>0.26200000000000001</v>
      </c>
      <c r="J18">
        <v>4.0659999999999998</v>
      </c>
      <c r="K18">
        <v>0</v>
      </c>
      <c r="L18">
        <v>4.0659999999999998</v>
      </c>
      <c r="M18">
        <v>3.5510000000000002</v>
      </c>
      <c r="N18">
        <v>0</v>
      </c>
      <c r="O18">
        <v>3.5510000000000002</v>
      </c>
      <c r="P18" t="s">
        <v>837</v>
      </c>
      <c r="Q18">
        <v>4.0659999999999998</v>
      </c>
      <c r="R18">
        <v>3.5510000000000002</v>
      </c>
      <c r="S18" t="s">
        <v>813</v>
      </c>
    </row>
    <row r="19" spans="1:19" x14ac:dyDescent="0.25">
      <c r="A19" t="s">
        <v>838</v>
      </c>
      <c r="B19" t="s">
        <v>835</v>
      </c>
      <c r="C19" t="s">
        <v>810</v>
      </c>
      <c r="D19" t="s">
        <v>9</v>
      </c>
      <c r="E19">
        <v>7</v>
      </c>
      <c r="F19" t="s">
        <v>836</v>
      </c>
      <c r="G19">
        <v>20</v>
      </c>
      <c r="H19">
        <v>3.0510000000000002</v>
      </c>
      <c r="I19">
        <v>0.58899999999999997</v>
      </c>
      <c r="J19">
        <v>2.4620000000000002</v>
      </c>
      <c r="K19">
        <v>0</v>
      </c>
      <c r="L19">
        <v>2.4620000000000002</v>
      </c>
      <c r="M19">
        <v>12.255000000000001</v>
      </c>
      <c r="N19">
        <v>5</v>
      </c>
      <c r="O19">
        <v>7.2549999999999999</v>
      </c>
      <c r="P19" t="s">
        <v>130</v>
      </c>
      <c r="Q19">
        <v>2.4620000000000002</v>
      </c>
      <c r="R19">
        <v>12.255000000000001</v>
      </c>
    </row>
    <row r="20" spans="1:19" x14ac:dyDescent="0.25">
      <c r="A20" t="s">
        <v>839</v>
      </c>
      <c r="B20" t="s">
        <v>835</v>
      </c>
      <c r="C20" t="s">
        <v>810</v>
      </c>
      <c r="D20" t="s">
        <v>9</v>
      </c>
      <c r="E20">
        <v>7</v>
      </c>
      <c r="F20" t="s">
        <v>836</v>
      </c>
      <c r="G20">
        <v>20</v>
      </c>
      <c r="H20">
        <v>4.3079999999999998</v>
      </c>
      <c r="I20">
        <v>0.22900000000000001</v>
      </c>
      <c r="J20">
        <v>4.0789999999999997</v>
      </c>
      <c r="K20">
        <v>0</v>
      </c>
      <c r="L20">
        <v>4.0789999999999997</v>
      </c>
      <c r="M20">
        <v>10.676</v>
      </c>
      <c r="N20">
        <v>7.5</v>
      </c>
      <c r="O20">
        <v>3.1760000000000002</v>
      </c>
      <c r="P20" t="s">
        <v>249</v>
      </c>
      <c r="Q20">
        <v>4.0789999999999997</v>
      </c>
      <c r="R20">
        <v>10.676</v>
      </c>
    </row>
    <row r="21" spans="1:19" x14ac:dyDescent="0.25">
      <c r="A21" t="s">
        <v>840</v>
      </c>
      <c r="B21" t="s">
        <v>835</v>
      </c>
      <c r="C21" t="s">
        <v>810</v>
      </c>
      <c r="D21" t="s">
        <v>9</v>
      </c>
      <c r="E21">
        <v>7</v>
      </c>
      <c r="F21" t="s">
        <v>836</v>
      </c>
      <c r="G21">
        <v>20</v>
      </c>
      <c r="H21">
        <v>4.3289999999999997</v>
      </c>
      <c r="I21">
        <v>0.434</v>
      </c>
      <c r="J21">
        <v>3.895</v>
      </c>
      <c r="K21">
        <v>0</v>
      </c>
      <c r="L21">
        <v>3.895</v>
      </c>
      <c r="M21">
        <v>11.449</v>
      </c>
      <c r="N21">
        <v>10</v>
      </c>
      <c r="O21">
        <v>1.4490000000000001</v>
      </c>
      <c r="P21" t="s">
        <v>12</v>
      </c>
      <c r="Q21">
        <v>3.895</v>
      </c>
      <c r="R21">
        <v>11.449</v>
      </c>
    </row>
    <row r="22" spans="1:19" x14ac:dyDescent="0.25">
      <c r="A22" t="s">
        <v>841</v>
      </c>
      <c r="B22" t="s">
        <v>835</v>
      </c>
      <c r="C22" t="s">
        <v>810</v>
      </c>
      <c r="D22" t="s">
        <v>9</v>
      </c>
      <c r="E22">
        <v>7</v>
      </c>
      <c r="F22" t="s">
        <v>836</v>
      </c>
      <c r="G22">
        <v>20</v>
      </c>
      <c r="H22">
        <v>1.696</v>
      </c>
      <c r="I22">
        <v>0.29299999999999998</v>
      </c>
      <c r="J22">
        <v>1.403</v>
      </c>
      <c r="K22">
        <v>0</v>
      </c>
      <c r="L22">
        <v>1.403</v>
      </c>
      <c r="M22">
        <v>5.5810000000000004</v>
      </c>
      <c r="N22">
        <v>0</v>
      </c>
      <c r="O22">
        <v>5.5810000000000004</v>
      </c>
      <c r="P22" t="s">
        <v>842</v>
      </c>
      <c r="Q22">
        <v>1.403</v>
      </c>
      <c r="R22">
        <v>5.5810000000000004</v>
      </c>
      <c r="S22" t="s">
        <v>813</v>
      </c>
    </row>
    <row r="23" spans="1:19" x14ac:dyDescent="0.25">
      <c r="A23" t="s">
        <v>843</v>
      </c>
      <c r="B23" t="s">
        <v>835</v>
      </c>
      <c r="C23" t="s">
        <v>810</v>
      </c>
      <c r="D23" t="s">
        <v>9</v>
      </c>
      <c r="E23">
        <v>7</v>
      </c>
      <c r="F23" t="s">
        <v>836</v>
      </c>
      <c r="G23">
        <v>20</v>
      </c>
      <c r="H23">
        <v>3.7959999999999998</v>
      </c>
      <c r="I23">
        <v>0.184</v>
      </c>
      <c r="J23">
        <v>3.6120000000000001</v>
      </c>
      <c r="K23">
        <v>1.5</v>
      </c>
      <c r="L23">
        <v>2.1120000000000001</v>
      </c>
      <c r="M23">
        <v>2.4700000000000002</v>
      </c>
      <c r="N23">
        <v>0</v>
      </c>
      <c r="O23">
        <v>2.4700000000000002</v>
      </c>
      <c r="P23" t="s">
        <v>542</v>
      </c>
      <c r="Q23">
        <v>3.6120000000000001</v>
      </c>
      <c r="R23">
        <v>2.4700000000000002</v>
      </c>
    </row>
    <row r="24" spans="1:19" x14ac:dyDescent="0.25">
      <c r="A24" t="s">
        <v>844</v>
      </c>
      <c r="B24" t="s">
        <v>835</v>
      </c>
      <c r="C24" t="s">
        <v>810</v>
      </c>
      <c r="D24" t="s">
        <v>9</v>
      </c>
      <c r="E24">
        <v>7</v>
      </c>
      <c r="F24" t="s">
        <v>836</v>
      </c>
      <c r="G24">
        <v>20</v>
      </c>
      <c r="H24">
        <v>6.6390000000000002</v>
      </c>
      <c r="I24">
        <v>0.216</v>
      </c>
      <c r="J24">
        <v>6.423</v>
      </c>
      <c r="K24">
        <v>5</v>
      </c>
      <c r="L24">
        <v>1.423</v>
      </c>
      <c r="M24">
        <v>5.827</v>
      </c>
      <c r="N24">
        <v>0</v>
      </c>
      <c r="O24">
        <v>5.827</v>
      </c>
      <c r="P24" t="s">
        <v>845</v>
      </c>
      <c r="Q24">
        <v>6.423</v>
      </c>
      <c r="R24">
        <v>5.827</v>
      </c>
    </row>
    <row r="25" spans="1:19" x14ac:dyDescent="0.25">
      <c r="A25" t="s">
        <v>846</v>
      </c>
      <c r="B25" t="s">
        <v>835</v>
      </c>
      <c r="C25" t="s">
        <v>810</v>
      </c>
      <c r="D25" t="s">
        <v>9</v>
      </c>
      <c r="E25">
        <v>7</v>
      </c>
      <c r="F25" t="s">
        <v>836</v>
      </c>
      <c r="G25">
        <v>20</v>
      </c>
      <c r="H25">
        <v>13.39</v>
      </c>
      <c r="I25">
        <v>0.26800000000000002</v>
      </c>
      <c r="J25">
        <v>13.122</v>
      </c>
      <c r="K25">
        <v>18</v>
      </c>
      <c r="L25">
        <v>-4.8780000000000001</v>
      </c>
      <c r="M25">
        <v>4.766</v>
      </c>
      <c r="N25">
        <v>0</v>
      </c>
      <c r="O25">
        <v>4.766</v>
      </c>
      <c r="P25" t="s">
        <v>847</v>
      </c>
      <c r="Q25">
        <v>13.122</v>
      </c>
      <c r="R25">
        <v>4.766</v>
      </c>
    </row>
    <row r="26" spans="1:19" x14ac:dyDescent="0.25">
      <c r="A26" t="s">
        <v>848</v>
      </c>
      <c r="B26" t="s">
        <v>835</v>
      </c>
      <c r="C26" t="s">
        <v>810</v>
      </c>
      <c r="D26" t="s">
        <v>9</v>
      </c>
      <c r="E26">
        <v>7</v>
      </c>
      <c r="F26" t="s">
        <v>836</v>
      </c>
      <c r="G26">
        <v>30</v>
      </c>
      <c r="H26">
        <v>3.2050000000000001</v>
      </c>
      <c r="I26">
        <v>1.3129999999999999</v>
      </c>
      <c r="J26">
        <v>1.8919999999999999</v>
      </c>
      <c r="K26">
        <v>0</v>
      </c>
      <c r="L26">
        <v>1.8919999999999999</v>
      </c>
      <c r="M26">
        <v>12.403</v>
      </c>
      <c r="N26">
        <v>0</v>
      </c>
      <c r="O26">
        <v>12.403</v>
      </c>
      <c r="P26" t="s">
        <v>849</v>
      </c>
      <c r="Q26">
        <v>1.8919999999999999</v>
      </c>
      <c r="R26">
        <v>12.403</v>
      </c>
      <c r="S26" t="s">
        <v>813</v>
      </c>
    </row>
    <row r="27" spans="1:19" x14ac:dyDescent="0.25">
      <c r="A27" t="s">
        <v>850</v>
      </c>
      <c r="B27" t="s">
        <v>835</v>
      </c>
      <c r="C27" t="s">
        <v>810</v>
      </c>
      <c r="D27" t="s">
        <v>9</v>
      </c>
      <c r="E27">
        <v>7</v>
      </c>
      <c r="F27" t="s">
        <v>836</v>
      </c>
      <c r="G27">
        <v>30</v>
      </c>
      <c r="H27">
        <v>2.7589999999999999</v>
      </c>
      <c r="I27">
        <v>0.94899999999999995</v>
      </c>
      <c r="J27">
        <v>1.81</v>
      </c>
      <c r="K27">
        <v>0</v>
      </c>
      <c r="L27">
        <v>1.81</v>
      </c>
      <c r="M27">
        <v>12.468</v>
      </c>
      <c r="N27">
        <v>5</v>
      </c>
      <c r="O27">
        <v>7.468</v>
      </c>
      <c r="P27" t="s">
        <v>191</v>
      </c>
      <c r="Q27">
        <v>1.81</v>
      </c>
      <c r="R27">
        <v>12.468</v>
      </c>
    </row>
    <row r="28" spans="1:19" x14ac:dyDescent="0.25">
      <c r="A28" t="s">
        <v>851</v>
      </c>
      <c r="B28" t="s">
        <v>835</v>
      </c>
      <c r="C28" t="s">
        <v>810</v>
      </c>
      <c r="D28" t="s">
        <v>9</v>
      </c>
      <c r="E28">
        <v>7</v>
      </c>
      <c r="F28" t="s">
        <v>836</v>
      </c>
      <c r="G28">
        <v>30</v>
      </c>
      <c r="H28">
        <v>4.3630000000000004</v>
      </c>
      <c r="I28">
        <v>1.0369999999999999</v>
      </c>
      <c r="J28">
        <v>3.3260000000000001</v>
      </c>
      <c r="K28">
        <v>0</v>
      </c>
      <c r="L28">
        <v>3.3260000000000001</v>
      </c>
      <c r="M28">
        <v>22.475000000000001</v>
      </c>
      <c r="N28">
        <v>7.5</v>
      </c>
      <c r="O28">
        <v>14.975</v>
      </c>
      <c r="P28" t="s">
        <v>305</v>
      </c>
      <c r="Q28">
        <v>3.3260000000000001</v>
      </c>
      <c r="R28">
        <v>22.475000000000001</v>
      </c>
    </row>
    <row r="29" spans="1:19" x14ac:dyDescent="0.25">
      <c r="A29" t="s">
        <v>852</v>
      </c>
      <c r="B29" t="s">
        <v>835</v>
      </c>
      <c r="C29" t="s">
        <v>810</v>
      </c>
      <c r="D29" t="s">
        <v>9</v>
      </c>
      <c r="E29">
        <v>7</v>
      </c>
      <c r="F29" t="s">
        <v>836</v>
      </c>
      <c r="G29">
        <v>30</v>
      </c>
      <c r="H29">
        <v>2.06</v>
      </c>
      <c r="I29">
        <v>0.46400000000000002</v>
      </c>
      <c r="J29">
        <v>1.5960000000000001</v>
      </c>
      <c r="K29">
        <v>0</v>
      </c>
      <c r="L29">
        <v>1.5960000000000001</v>
      </c>
      <c r="M29">
        <v>19.335999999999999</v>
      </c>
      <c r="N29">
        <v>10</v>
      </c>
      <c r="O29">
        <v>9.3360000000000003</v>
      </c>
      <c r="P29" t="s">
        <v>77</v>
      </c>
      <c r="Q29">
        <v>1.5960000000000001</v>
      </c>
      <c r="R29">
        <v>19.335999999999999</v>
      </c>
    </row>
    <row r="30" spans="1:19" x14ac:dyDescent="0.25">
      <c r="A30" t="s">
        <v>853</v>
      </c>
      <c r="B30" t="s">
        <v>835</v>
      </c>
      <c r="C30" t="s">
        <v>810</v>
      </c>
      <c r="D30" t="s">
        <v>9</v>
      </c>
      <c r="E30">
        <v>7</v>
      </c>
      <c r="F30" t="s">
        <v>836</v>
      </c>
      <c r="G30">
        <v>30</v>
      </c>
      <c r="H30">
        <v>2.129</v>
      </c>
      <c r="I30">
        <v>0.88300000000000001</v>
      </c>
      <c r="J30">
        <v>1.246</v>
      </c>
      <c r="K30">
        <v>0</v>
      </c>
      <c r="L30">
        <v>1.246</v>
      </c>
      <c r="M30">
        <v>21.248999999999999</v>
      </c>
      <c r="N30">
        <v>0</v>
      </c>
      <c r="O30">
        <v>21.248999999999999</v>
      </c>
      <c r="P30" t="s">
        <v>854</v>
      </c>
      <c r="Q30">
        <v>1.246</v>
      </c>
      <c r="R30">
        <v>21.248999999999999</v>
      </c>
      <c r="S30" t="s">
        <v>813</v>
      </c>
    </row>
    <row r="31" spans="1:19" x14ac:dyDescent="0.25">
      <c r="A31" t="s">
        <v>855</v>
      </c>
      <c r="B31" t="s">
        <v>835</v>
      </c>
      <c r="C31" t="s">
        <v>810</v>
      </c>
      <c r="D31" t="s">
        <v>9</v>
      </c>
      <c r="E31">
        <v>7</v>
      </c>
      <c r="F31" t="s">
        <v>836</v>
      </c>
      <c r="G31">
        <v>30</v>
      </c>
      <c r="H31">
        <v>3.22</v>
      </c>
      <c r="I31">
        <v>0.60399999999999998</v>
      </c>
      <c r="J31">
        <v>2.6160000000000001</v>
      </c>
      <c r="K31">
        <v>1.5</v>
      </c>
      <c r="L31">
        <v>1.1160000000000001</v>
      </c>
      <c r="M31">
        <v>11.266999999999999</v>
      </c>
      <c r="N31">
        <v>0</v>
      </c>
      <c r="O31">
        <v>11.266999999999999</v>
      </c>
      <c r="P31" t="s">
        <v>592</v>
      </c>
      <c r="Q31">
        <v>2.6160000000000001</v>
      </c>
      <c r="R31">
        <v>11.266999999999999</v>
      </c>
    </row>
    <row r="32" spans="1:19" x14ac:dyDescent="0.25">
      <c r="A32" t="s">
        <v>856</v>
      </c>
      <c r="B32" t="s">
        <v>835</v>
      </c>
      <c r="C32" t="s">
        <v>810</v>
      </c>
      <c r="D32" t="s">
        <v>9</v>
      </c>
      <c r="E32">
        <v>7</v>
      </c>
      <c r="F32" t="s">
        <v>836</v>
      </c>
      <c r="G32">
        <v>30</v>
      </c>
      <c r="H32">
        <v>7.4119999999999999</v>
      </c>
      <c r="I32">
        <v>1.3540000000000001</v>
      </c>
      <c r="J32">
        <v>6.0579999999999998</v>
      </c>
      <c r="K32">
        <v>5</v>
      </c>
      <c r="L32">
        <v>1.0580000000000001</v>
      </c>
      <c r="M32">
        <v>15.518000000000001</v>
      </c>
      <c r="N32">
        <v>0</v>
      </c>
      <c r="O32">
        <v>15.518000000000001</v>
      </c>
      <c r="P32" t="s">
        <v>666</v>
      </c>
      <c r="Q32">
        <v>6.0579999999999998</v>
      </c>
      <c r="R32">
        <v>15.518000000000001</v>
      </c>
    </row>
    <row r="33" spans="1:18" x14ac:dyDescent="0.25">
      <c r="A33" t="s">
        <v>857</v>
      </c>
      <c r="B33" t="s">
        <v>835</v>
      </c>
      <c r="C33" t="s">
        <v>810</v>
      </c>
      <c r="D33" t="s">
        <v>9</v>
      </c>
      <c r="E33">
        <v>7</v>
      </c>
      <c r="F33" t="s">
        <v>836</v>
      </c>
      <c r="G33">
        <v>30</v>
      </c>
      <c r="H33">
        <v>10.387</v>
      </c>
      <c r="I33">
        <v>0.38700000000000001</v>
      </c>
      <c r="J33">
        <v>10</v>
      </c>
      <c r="K33">
        <v>18</v>
      </c>
      <c r="L33">
        <v>-8</v>
      </c>
      <c r="M33">
        <v>7.6980000000000004</v>
      </c>
      <c r="N33">
        <v>0</v>
      </c>
      <c r="O33">
        <v>7.6980000000000004</v>
      </c>
      <c r="P33" t="s">
        <v>692</v>
      </c>
      <c r="Q33">
        <v>10</v>
      </c>
      <c r="R33">
        <v>7.6980000000000004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pam_resp_rate_data_water_qual</vt:lpstr>
      <vt:lpstr>resp rates</vt:lpstr>
      <vt:lpstr>bigelow water 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Fleming</dc:creator>
  <cp:lastModifiedBy>Caroline Fleming</cp:lastModifiedBy>
  <dcterms:created xsi:type="dcterms:W3CDTF">2023-06-07T17:54:59Z</dcterms:created>
  <dcterms:modified xsi:type="dcterms:W3CDTF">2023-06-07T19:03:11Z</dcterms:modified>
</cp:coreProperties>
</file>