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Sisi\geomatics\Graduation\rubrics\"/>
    </mc:Choice>
  </mc:AlternateContent>
  <bookViews>
    <workbookView xWindow="0" yWindow="0" windowWidth="5610" windowHeight="10545"/>
  </bookViews>
  <sheets>
    <sheet name="Sheet1" sheetId="1" r:id="rId1"/>
    <sheet name="Sheet2" sheetId="2" r:id="rId2"/>
  </sheet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 i="2" l="1"/>
  <c r="G3" i="2"/>
  <c r="G4" i="2"/>
  <c r="G5" i="2"/>
  <c r="G6" i="2"/>
  <c r="B6" i="2"/>
  <c r="B8" i="1"/>
  <c r="G22" i="1"/>
  <c r="G26" i="1"/>
  <c r="G25" i="1"/>
  <c r="G24" i="1"/>
  <c r="G23" i="1"/>
  <c r="J22" i="1"/>
  <c r="J23" i="1"/>
  <c r="J24" i="1"/>
  <c r="J25" i="1"/>
  <c r="J26" i="1"/>
  <c r="B21" i="1"/>
  <c r="B17" i="1"/>
  <c r="B13" i="1"/>
</calcChain>
</file>

<file path=xl/sharedStrings.xml><?xml version="1.0" encoding="utf-8"?>
<sst xmlns="http://schemas.openxmlformats.org/spreadsheetml/2006/main" count="108" uniqueCount="107">
  <si>
    <t>Geomatics P5</t>
  </si>
  <si>
    <t>research 50%</t>
  </si>
  <si>
    <t>&lt;6</t>
  </si>
  <si>
    <t>Does not understand and can not reproduce directly relevant theory at the level of MSc textbooks nor relate theory to the performed research</t>
  </si>
  <si>
    <t>Understands and can reproduce directly  relevant theory at the level of MSc textbooks, but has difficulties applying theory to performed research</t>
  </si>
  <si>
    <t>Understands and can reproduce directly relevant theory at the level of MSc textbooks and is able to apply this theory to the performed research, after being shown how to do so</t>
  </si>
  <si>
    <t>Understands and can reproduce directly relevant theory at the level of MSc textbooks, scientific literature and applied theory to the performed research</t>
  </si>
  <si>
    <t>Has independently collected, processed and integrated theory from different fields or sources and independently applied theory to the performed research</t>
  </si>
  <si>
    <t>Has independently developed a new piece of theory</t>
  </si>
  <si>
    <t xml:space="preserve"> Has not verified nor extended knowledge, data and/or methods available in the field </t>
  </si>
  <si>
    <t>Has produced new knowledge and/or methods, not previously available in the world.</t>
  </si>
  <si>
    <t xml:space="preserve"> Has sufficiently extended existing knowledge, data or methods available in the field</t>
  </si>
  <si>
    <t xml:space="preserve"> Has well extended existing knowledge and/or methods, not previously available in the field</t>
  </si>
  <si>
    <t xml:space="preserve"> Has produced new knowledge and/or methods not previously available in the group</t>
  </si>
  <si>
    <t>Has no scientific conclusion and judgement of own results. Recommendations are not adequate</t>
  </si>
  <si>
    <t>Limited scientific conclusions and judgement of own results. Recommendations are just adequate</t>
  </si>
  <si>
    <t>Sufficient scientific conclusion and judgement of own results, limited critical attitude towards literature and specialists. Recommendations are adequate</t>
  </si>
  <si>
    <t>Very well balanced scientific conclusions and judgement of own results, literature and specialists. Recommendations are good and sound</t>
  </si>
  <si>
    <t>Good scientific conclusions and judgement of own results, literature and specialists. Recommendations are good and sound</t>
  </si>
  <si>
    <t>presentation 20%</t>
  </si>
  <si>
    <t xml:space="preserve">Presentation material just adequate </t>
  </si>
  <si>
    <t xml:space="preserve">Bad presentation material </t>
  </si>
  <si>
    <t xml:space="preserve">Bad speaker. Cannot answer questions </t>
  </si>
  <si>
    <t>As a speaker just adequate. Has difficulties answering questions</t>
  </si>
  <si>
    <t>Excellent and persuasive speaker. Answers questions perfectly to the point and with depth</t>
  </si>
  <si>
    <t>Has not made any original contribution to the project</t>
  </si>
  <si>
    <t>Has made a contribution to the project, but not really original</t>
  </si>
  <si>
    <t>Has made a partial original contribution to the project</t>
  </si>
  <si>
    <t>Has had at least one original contribution to the project not initiated or thought of by the supervisor</t>
  </si>
  <si>
    <t>Has had several original ideas not initiated or thought of by the supervisor</t>
  </si>
  <si>
    <t>Has surprised us all with some brilliant new ideas</t>
  </si>
  <si>
    <t xml:space="preserve">Was not able to execute methods and approaches suggested by the supervisor(s). Difficulties with planning </t>
  </si>
  <si>
    <t>Showed little initiative and executed methods and approaches suggested by the supervisor(s). Difficulties with planning</t>
  </si>
  <si>
    <t>Took occasionally initiative to extend and modify methods and approaches suggested by the supervisor(s). Adequate planning</t>
  </si>
  <si>
    <t xml:space="preserve">Methods and approaches were essentially selected by the student. Very good planning </t>
  </si>
  <si>
    <t>the student proactively initiated (new) methods and approaches. Has complete autonomy</t>
  </si>
  <si>
    <t xml:space="preserve">Sources of information are absolutely not clear </t>
  </si>
  <si>
    <t>just sufficient analytical, logical and integration skills, responds to feedback in a defensive way, or gets demotivated by feedback</t>
  </si>
  <si>
    <t>Has problems with the motivation of the problem and its complexity</t>
  </si>
  <si>
    <t>Sources of information are fully clear and elaborated and used fully consistently and conscientiously</t>
  </si>
  <si>
    <t>should improve considerably on analytical, logical or integration skills,  non-responsive to feedback</t>
  </si>
  <si>
    <t>sufficient on analytical, logical and integration skills, responds to feedback,  but can get demotivated by feedback</t>
  </si>
  <si>
    <t>very good analytical , logical and integration skills,  uses feedback to improve him/herself</t>
  </si>
  <si>
    <t>exceptional analytical, logical and integration skills, actively seeking for feedback to improve him/herself</t>
  </si>
  <si>
    <t>suffers from lack of self-reflection, or persists in incorrect understanding or approach in spite of being advised otherwise</t>
  </si>
  <si>
    <t xml:space="preserve">just sufficient level of self-reflection, but should be more open to advise and feedback </t>
  </si>
  <si>
    <t>sufficient level of self-reflection, but could be more open to advise and feedback</t>
  </si>
  <si>
    <t xml:space="preserve">good balance between independent opinion, self-reflection and openness to advise and feedback from specialist </t>
  </si>
  <si>
    <t>is good in self-reflection and takes the right decisions based on own insights and sought after advice from others</t>
  </si>
  <si>
    <t>is good in self-reflection and steers the project, based on own insights and sought after advice from others</t>
  </si>
  <si>
    <t>Process (20%)</t>
  </si>
  <si>
    <t>Project (10%)</t>
  </si>
  <si>
    <t>research (50%)</t>
  </si>
  <si>
    <t>presentation (20%)</t>
  </si>
  <si>
    <t xml:space="preserve">process(20%) </t>
  </si>
  <si>
    <t xml:space="preserve">final </t>
  </si>
  <si>
    <t>motivation/problem definition</t>
  </si>
  <si>
    <t xml:space="preserve">theoretical framework </t>
  </si>
  <si>
    <t xml:space="preserve">analysis, research results </t>
  </si>
  <si>
    <t>conclusion recommendation</t>
  </si>
  <si>
    <t>references</t>
  </si>
  <si>
    <t xml:space="preserve">reflection </t>
  </si>
  <si>
    <t>independence and own initiative, planning</t>
  </si>
  <si>
    <t>graphics and demo presentation</t>
  </si>
  <si>
    <t>written report</t>
  </si>
  <si>
    <t xml:space="preserve">oral (answering questions) </t>
  </si>
  <si>
    <t>XXXX</t>
  </si>
  <si>
    <t xml:space="preserve"> Has only verified knowledge, data and/or methods available in de field</t>
  </si>
  <si>
    <t>Sources of information and scientific references are provided but are not complete</t>
  </si>
  <si>
    <t>Sources of information and scientific references are provided but not in a adequate way</t>
  </si>
  <si>
    <t>Sources of information and scientific references are clear and used in a consistent manner</t>
  </si>
  <si>
    <t xml:space="preserve">Sources of information and scientific references are elaborated and used with care. </t>
  </si>
  <si>
    <t>Written report has bad structure, consistency and clarity. Significant errs</t>
  </si>
  <si>
    <t xml:space="preserve">Written report has just right with structure, consistency and clarity.  Significant corrections needed to be appointed out by supervisors </t>
  </si>
  <si>
    <t xml:space="preserve">Written report has adequate structure, consistency and clarity.  Important corrections needed to be appointed out by supervisors </t>
  </si>
  <si>
    <t xml:space="preserve">Written report has good structure, consistency and clarity.  limited corrections needed to be appointed out by supervisors </t>
  </si>
  <si>
    <t xml:space="preserve">Written report has a very good structure, consistency and clarity.  Virtually no corrections needed to be appointed out by supervisors </t>
  </si>
  <si>
    <t xml:space="preserve">Written report has perfect structure, consistency and clarity.  No corrections needed to be appointed out by supervisors </t>
  </si>
  <si>
    <t>Very good and persuasive speaker. Answers questions very well. Answers sound and well explained</t>
  </si>
  <si>
    <t xml:space="preserve">Adequate presentation material. No specific demos </t>
  </si>
  <si>
    <t xml:space="preserve">Good presentation material. Appropriate demos </t>
  </si>
  <si>
    <t>originality and scientific level</t>
  </si>
  <si>
    <t xml:space="preserve">Significant own initiative and input  into methods and approaches. Good planning </t>
  </si>
  <si>
    <t xml:space="preserve">skills, academic attitude </t>
  </si>
  <si>
    <t>good analytical, logical and integration skills, can handle feedback in a positive way</t>
  </si>
  <si>
    <t>Just adequate motivation. The complexity of the problem not fully taken into consideration</t>
  </si>
  <si>
    <t>Adequate motivation. The complexity of the problem is only partially taken into consideration</t>
  </si>
  <si>
    <t>Good  motivation. The complexity of the problem is fully taken into consideration</t>
  </si>
  <si>
    <t xml:space="preserve">Very  good motivation. The complexity of the problem is well understood and addressed </t>
  </si>
  <si>
    <t xml:space="preserve">Excellent motivation. The complexity of the problem is very well understood to the details and addressed   </t>
  </si>
  <si>
    <t>projects (10%)</t>
  </si>
  <si>
    <t xml:space="preserve">Process (20%) </t>
  </si>
  <si>
    <t xml:space="preserve">Third mentor (reviewer) </t>
  </si>
  <si>
    <t>Main mentor</t>
  </si>
  <si>
    <t>Second mentor</t>
  </si>
  <si>
    <t>number mentors</t>
  </si>
  <si>
    <t>Average</t>
  </si>
  <si>
    <t>Final mark</t>
  </si>
  <si>
    <t>%</t>
  </si>
  <si>
    <t>Research (50%)</t>
  </si>
  <si>
    <t>Mentor</t>
  </si>
  <si>
    <t>Presentation (20%)</t>
  </si>
  <si>
    <t>Perfectly structured scientific conclussions and judgement of own results, literature and specialists. Recommendations are towards new directions not available in the world</t>
  </si>
  <si>
    <t xml:space="preserve">Adequate speaker. Can answer questions. Not all answers are good </t>
  </si>
  <si>
    <t>Good speaker, give a clear presentation. Answers questions well. Answers are correct</t>
  </si>
  <si>
    <t>Very good presentation material. Makes use of possibilities</t>
  </si>
  <si>
    <t>Excellent presentation material. Makes use of all possibilities</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</si>
</sst>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b/>
      <sz val="8"/>
      <color theme="1"/>
      <name val="Tahoma"/>
      <family val="2"/>
    </font>
    <font>
      <b/>
      <sz val="11"/>
      <color rgb="FFFF0000"/>
      <name val="Calibri"/>
      <family val="2"/>
      <scheme val="minor"/>
    </font>
    <font>
      <b/>
      <sz val="11"/>
      <name val="Calibri"/>
      <family val="2"/>
      <scheme val="minor"/>
    </font>
    <font>
      <sz val="11"/>
      <color theme="1"/>
      <name val="Calibri"/>
      <family val="2"/>
      <scheme val="minor"/>
    </font>
    <font>
      <b/>
      <sz val="11"/>
      <color theme="3"/>
      <name val="Calibri"/>
      <family val="2"/>
      <scheme val="minor"/>
    </font>
    <font>
      <sz val="11"/>
      <color theme="0"/>
      <name val="Calibri"/>
      <family val="2"/>
      <scheme val="minor"/>
    </font>
    <font>
      <strike/>
      <sz val="11"/>
      <color theme="1"/>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6"/>
      </patternFill>
    </fill>
    <fill>
      <patternFill patternType="solid">
        <fgColor theme="6" tint="0.79998168889431442"/>
        <bgColor indexed="65"/>
      </patternFill>
    </fill>
  </fills>
  <borders count="7">
    <border>
      <left/>
      <right/>
      <top/>
      <bottom/>
      <diagonal/>
    </border>
    <border>
      <left style="thin">
        <color auto="1"/>
      </left>
      <right style="medium">
        <color auto="1"/>
      </right>
      <top style="thin">
        <color auto="1"/>
      </top>
      <bottom style="thin">
        <color auto="1"/>
      </bottom>
      <diagonal/>
    </border>
    <border>
      <left/>
      <right style="medium">
        <color auto="1"/>
      </right>
      <top style="medium">
        <color auto="1"/>
      </top>
      <bottom style="thin">
        <color auto="1"/>
      </bottom>
      <diagonal/>
    </border>
    <border>
      <left/>
      <right style="thin">
        <color indexed="64"/>
      </right>
      <top/>
      <bottom/>
      <diagonal/>
    </border>
    <border>
      <left/>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s>
  <cellStyleXfs count="4">
    <xf numFmtId="0" fontId="0" fillId="0" borderId="0"/>
    <xf numFmtId="0" fontId="6" fillId="0" borderId="0" applyNumberFormat="0" applyFill="0" applyBorder="0" applyAlignment="0" applyProtection="0"/>
    <xf numFmtId="0" fontId="7" fillId="3" borderId="0" applyNumberFormat="0" applyBorder="0" applyAlignment="0" applyProtection="0"/>
    <xf numFmtId="0" fontId="5" fillId="4" borderId="0" applyNumberFormat="0" applyBorder="0" applyAlignment="0" applyProtection="0"/>
  </cellStyleXfs>
  <cellXfs count="20">
    <xf numFmtId="0" fontId="0" fillId="0" borderId="0" xfId="0"/>
    <xf numFmtId="0" fontId="2" fillId="2" borderId="1" xfId="0" applyFont="1" applyFill="1" applyBorder="1" applyAlignment="1" applyProtection="1">
      <alignment horizontal="center" vertical="center" wrapText="1"/>
      <protection locked="0" hidden="1"/>
    </xf>
    <xf numFmtId="0" fontId="2" fillId="2" borderId="2" xfId="0" applyFont="1" applyFill="1" applyBorder="1" applyAlignment="1" applyProtection="1">
      <alignment horizontal="center" vertical="center" wrapText="1"/>
      <protection locked="0" hidden="1"/>
    </xf>
    <xf numFmtId="0" fontId="1" fillId="0" borderId="0" xfId="0" applyFont="1"/>
    <xf numFmtId="0" fontId="0" fillId="0" borderId="0" xfId="0" applyAlignment="1">
      <alignment wrapText="1"/>
    </xf>
    <xf numFmtId="0" fontId="1" fillId="0" borderId="0" xfId="0" applyFont="1" applyAlignment="1">
      <alignment wrapText="1"/>
    </xf>
    <xf numFmtId="0" fontId="3" fillId="0" borderId="0" xfId="0" applyFont="1"/>
    <xf numFmtId="0" fontId="4" fillId="0" borderId="0" xfId="0" applyFont="1"/>
    <xf numFmtId="0" fontId="7" fillId="3" borderId="0" xfId="2"/>
    <xf numFmtId="0" fontId="7" fillId="3" borderId="3" xfId="2" applyBorder="1"/>
    <xf numFmtId="0" fontId="5" fillId="4" borderId="3" xfId="3" applyBorder="1"/>
    <xf numFmtId="0" fontId="0" fillId="0" borderId="0" xfId="0" applyBorder="1"/>
    <xf numFmtId="0" fontId="0" fillId="0" borderId="4" xfId="0" applyBorder="1"/>
    <xf numFmtId="0" fontId="5" fillId="4" borderId="5" xfId="3" applyBorder="1"/>
    <xf numFmtId="0" fontId="0" fillId="0" borderId="0" xfId="0" applyFill="1" applyBorder="1"/>
    <xf numFmtId="0" fontId="8" fillId="0" borderId="0" xfId="0" applyFont="1"/>
    <xf numFmtId="0" fontId="6" fillId="0" borderId="0" xfId="1" applyFill="1" applyBorder="1"/>
    <xf numFmtId="0" fontId="6" fillId="0" borderId="0" xfId="1"/>
    <xf numFmtId="0" fontId="6" fillId="0" borderId="0" xfId="1" applyBorder="1"/>
    <xf numFmtId="0" fontId="6" fillId="0" borderId="6" xfId="1" applyBorder="1"/>
  </cellXfs>
  <cellStyles count="4">
    <cellStyle name="20% - Accent3" xfId="3" builtinId="38"/>
    <cellStyle name="Accent3" xfId="2" builtinId="37"/>
    <cellStyle name="Heading 4" xfId="1" builtinId="19"/>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tabSelected="1" topLeftCell="A11" zoomScale="110" zoomScaleNormal="110" workbookViewId="0">
      <selection activeCell="F19" sqref="F19"/>
    </sheetView>
  </sheetViews>
  <sheetFormatPr defaultRowHeight="15" x14ac:dyDescent="0.25"/>
  <cols>
    <col min="1" max="1" width="35" customWidth="1"/>
    <col min="2" max="2" width="5.28515625" customWidth="1"/>
    <col min="3" max="3" width="21.28515625" customWidth="1"/>
    <col min="4" max="4" width="23" customWidth="1"/>
    <col min="5" max="5" width="21.5703125" customWidth="1"/>
    <col min="6" max="6" width="23" customWidth="1"/>
    <col min="7" max="7" width="22.140625" customWidth="1"/>
    <col min="8" max="8" width="24" customWidth="1"/>
  </cols>
  <sheetData>
    <row r="1" spans="1:10" x14ac:dyDescent="0.25">
      <c r="A1" t="s">
        <v>0</v>
      </c>
      <c r="C1" t="s">
        <v>2</v>
      </c>
      <c r="D1">
        <v>6</v>
      </c>
      <c r="E1">
        <v>7</v>
      </c>
      <c r="F1">
        <v>8</v>
      </c>
      <c r="G1">
        <v>9</v>
      </c>
      <c r="H1">
        <v>10</v>
      </c>
    </row>
    <row r="2" spans="1:10" x14ac:dyDescent="0.25">
      <c r="A2" s="3" t="s">
        <v>1</v>
      </c>
      <c r="B2" s="3"/>
      <c r="J2" t="s">
        <v>66</v>
      </c>
    </row>
    <row r="3" spans="1:10" ht="42" x14ac:dyDescent="0.25">
      <c r="A3" t="s">
        <v>56</v>
      </c>
      <c r="B3" s="3">
        <v>5</v>
      </c>
      <c r="C3" s="1" t="s">
        <v>38</v>
      </c>
      <c r="D3" s="1" t="s">
        <v>85</v>
      </c>
      <c r="E3" s="1" t="s">
        <v>86</v>
      </c>
      <c r="F3" s="1" t="s">
        <v>87</v>
      </c>
      <c r="G3" s="1" t="s">
        <v>88</v>
      </c>
      <c r="H3" s="1" t="s">
        <v>89</v>
      </c>
      <c r="J3">
        <v>10</v>
      </c>
    </row>
    <row r="4" spans="1:10" ht="84.75" thickBot="1" x14ac:dyDescent="0.3">
      <c r="A4" t="s">
        <v>57</v>
      </c>
      <c r="B4" s="3">
        <v>10</v>
      </c>
      <c r="C4" s="1" t="s">
        <v>3</v>
      </c>
      <c r="D4" s="1" t="s">
        <v>4</v>
      </c>
      <c r="E4" s="1" t="s">
        <v>5</v>
      </c>
      <c r="F4" s="1" t="s">
        <v>6</v>
      </c>
      <c r="G4" s="1" t="s">
        <v>7</v>
      </c>
      <c r="H4" s="1" t="s">
        <v>8</v>
      </c>
      <c r="J4">
        <v>7.5</v>
      </c>
    </row>
    <row r="5" spans="1:10" ht="53.25" thickBot="1" x14ac:dyDescent="0.3">
      <c r="A5" t="s">
        <v>58</v>
      </c>
      <c r="B5" s="3">
        <v>15</v>
      </c>
      <c r="C5" s="2" t="s">
        <v>9</v>
      </c>
      <c r="D5" s="1" t="s">
        <v>67</v>
      </c>
      <c r="E5" s="2" t="s">
        <v>11</v>
      </c>
      <c r="F5" s="2" t="s">
        <v>12</v>
      </c>
      <c r="G5" s="2" t="s">
        <v>13</v>
      </c>
      <c r="H5" s="2" t="s">
        <v>10</v>
      </c>
      <c r="J5">
        <v>7</v>
      </c>
    </row>
    <row r="6" spans="1:10" ht="84.75" thickBot="1" x14ac:dyDescent="0.3">
      <c r="A6" t="s">
        <v>59</v>
      </c>
      <c r="B6" s="3">
        <v>15</v>
      </c>
      <c r="C6" s="2" t="s">
        <v>14</v>
      </c>
      <c r="D6" s="2" t="s">
        <v>15</v>
      </c>
      <c r="E6" s="2" t="s">
        <v>16</v>
      </c>
      <c r="F6" s="2" t="s">
        <v>18</v>
      </c>
      <c r="G6" s="2" t="s">
        <v>17</v>
      </c>
      <c r="H6" s="2" t="s">
        <v>102</v>
      </c>
      <c r="J6">
        <v>7</v>
      </c>
    </row>
    <row r="7" spans="1:10" ht="42" x14ac:dyDescent="0.25">
      <c r="A7" t="s">
        <v>60</v>
      </c>
      <c r="B7" s="3">
        <v>5</v>
      </c>
      <c r="C7" s="2" t="s">
        <v>36</v>
      </c>
      <c r="D7" s="2" t="s">
        <v>68</v>
      </c>
      <c r="E7" s="2" t="s">
        <v>69</v>
      </c>
      <c r="F7" s="2" t="s">
        <v>70</v>
      </c>
      <c r="G7" s="2" t="s">
        <v>71</v>
      </c>
      <c r="H7" s="2" t="s">
        <v>39</v>
      </c>
      <c r="J7">
        <v>9</v>
      </c>
    </row>
    <row r="8" spans="1:10" x14ac:dyDescent="0.25">
      <c r="B8" s="6">
        <f>SUM(B3:B7)</f>
        <v>50</v>
      </c>
    </row>
    <row r="9" spans="1:10" ht="15.75" thickBot="1" x14ac:dyDescent="0.3">
      <c r="A9" s="3" t="s">
        <v>19</v>
      </c>
      <c r="B9" s="3"/>
    </row>
    <row r="10" spans="1:10" ht="63.75" thickBot="1" x14ac:dyDescent="0.3">
      <c r="A10" t="s">
        <v>64</v>
      </c>
      <c r="B10" s="3">
        <v>5</v>
      </c>
      <c r="C10" s="2" t="s">
        <v>72</v>
      </c>
      <c r="D10" s="2" t="s">
        <v>73</v>
      </c>
      <c r="E10" s="2" t="s">
        <v>74</v>
      </c>
      <c r="F10" s="2" t="s">
        <v>75</v>
      </c>
      <c r="G10" s="2" t="s">
        <v>76</v>
      </c>
      <c r="H10" s="2" t="s">
        <v>77</v>
      </c>
      <c r="J10">
        <v>8</v>
      </c>
    </row>
    <row r="11" spans="1:10" ht="53.25" thickBot="1" x14ac:dyDescent="0.3">
      <c r="A11" t="s">
        <v>65</v>
      </c>
      <c r="B11" s="3">
        <v>10</v>
      </c>
      <c r="C11" s="2" t="s">
        <v>22</v>
      </c>
      <c r="D11" s="2" t="s">
        <v>23</v>
      </c>
      <c r="E11" s="2" t="s">
        <v>103</v>
      </c>
      <c r="F11" s="2" t="s">
        <v>104</v>
      </c>
      <c r="G11" s="2" t="s">
        <v>78</v>
      </c>
      <c r="H11" s="2" t="s">
        <v>24</v>
      </c>
      <c r="J11">
        <v>7.5</v>
      </c>
    </row>
    <row r="12" spans="1:10" ht="31.5" x14ac:dyDescent="0.25">
      <c r="A12" t="s">
        <v>63</v>
      </c>
      <c r="B12" s="3">
        <v>5</v>
      </c>
      <c r="C12" s="2" t="s">
        <v>21</v>
      </c>
      <c r="D12" s="2" t="s">
        <v>20</v>
      </c>
      <c r="E12" s="2" t="s">
        <v>79</v>
      </c>
      <c r="F12" s="2" t="s">
        <v>80</v>
      </c>
      <c r="G12" s="2" t="s">
        <v>105</v>
      </c>
      <c r="H12" s="2" t="s">
        <v>106</v>
      </c>
      <c r="J12">
        <v>8.5</v>
      </c>
    </row>
    <row r="13" spans="1:10" x14ac:dyDescent="0.25">
      <c r="B13" s="6">
        <f>SUM(B10:B12)</f>
        <v>20</v>
      </c>
    </row>
    <row r="14" spans="1:10" x14ac:dyDescent="0.25">
      <c r="A14" s="3" t="s">
        <v>51</v>
      </c>
      <c r="B14" s="3"/>
    </row>
    <row r="15" spans="1:10" ht="52.5" x14ac:dyDescent="0.25">
      <c r="A15" t="s">
        <v>81</v>
      </c>
      <c r="B15" s="3">
        <v>5</v>
      </c>
      <c r="C15" s="1" t="s">
        <v>25</v>
      </c>
      <c r="D15" s="1" t="s">
        <v>26</v>
      </c>
      <c r="E15" s="1" t="s">
        <v>27</v>
      </c>
      <c r="F15" s="1" t="s">
        <v>28</v>
      </c>
      <c r="G15" s="1" t="s">
        <v>29</v>
      </c>
      <c r="H15" s="1" t="s">
        <v>30</v>
      </c>
      <c r="J15">
        <v>9</v>
      </c>
    </row>
    <row r="16" spans="1:10" ht="63" x14ac:dyDescent="0.25">
      <c r="A16" s="4" t="s">
        <v>62</v>
      </c>
      <c r="B16" s="5">
        <v>5</v>
      </c>
      <c r="C16" s="1" t="s">
        <v>31</v>
      </c>
      <c r="D16" s="1" t="s">
        <v>32</v>
      </c>
      <c r="E16" s="1" t="s">
        <v>33</v>
      </c>
      <c r="F16" s="1" t="s">
        <v>82</v>
      </c>
      <c r="G16" s="1" t="s">
        <v>34</v>
      </c>
      <c r="H16" s="1" t="s">
        <v>35</v>
      </c>
      <c r="J16">
        <v>7</v>
      </c>
    </row>
    <row r="17" spans="1:10" x14ac:dyDescent="0.25">
      <c r="B17" s="6">
        <f>SUM(B15:B16)</f>
        <v>10</v>
      </c>
    </row>
    <row r="18" spans="1:10" ht="15.75" thickBot="1" x14ac:dyDescent="0.3">
      <c r="A18" s="3" t="s">
        <v>50</v>
      </c>
      <c r="B18" s="3"/>
    </row>
    <row r="19" spans="1:10" ht="63.75" thickBot="1" x14ac:dyDescent="0.3">
      <c r="A19" t="s">
        <v>83</v>
      </c>
      <c r="B19" s="3">
        <v>10</v>
      </c>
      <c r="C19" s="2" t="s">
        <v>40</v>
      </c>
      <c r="D19" s="2" t="s">
        <v>37</v>
      </c>
      <c r="E19" s="2" t="s">
        <v>41</v>
      </c>
      <c r="F19" s="2" t="s">
        <v>84</v>
      </c>
      <c r="G19" s="2" t="s">
        <v>42</v>
      </c>
      <c r="H19" s="2" t="s">
        <v>43</v>
      </c>
      <c r="J19">
        <v>8</v>
      </c>
    </row>
    <row r="20" spans="1:10" ht="52.5" x14ac:dyDescent="0.25">
      <c r="A20" t="s">
        <v>61</v>
      </c>
      <c r="B20" s="3">
        <v>10</v>
      </c>
      <c r="C20" s="2" t="s">
        <v>44</v>
      </c>
      <c r="D20" s="2" t="s">
        <v>45</v>
      </c>
      <c r="E20" s="2" t="s">
        <v>46</v>
      </c>
      <c r="F20" s="2" t="s">
        <v>47</v>
      </c>
      <c r="G20" s="2" t="s">
        <v>48</v>
      </c>
      <c r="H20" s="2" t="s">
        <v>49</v>
      </c>
      <c r="J20">
        <v>6</v>
      </c>
    </row>
    <row r="21" spans="1:10" x14ac:dyDescent="0.25">
      <c r="B21" s="6">
        <f>SUM(B19:B20)</f>
        <v>20</v>
      </c>
    </row>
    <row r="22" spans="1:10" x14ac:dyDescent="0.25">
      <c r="G22" s="6">
        <f>B8</f>
        <v>50</v>
      </c>
      <c r="H22" s="7" t="s">
        <v>52</v>
      </c>
      <c r="I22" s="6"/>
      <c r="J22" s="6">
        <f>(J3*B3+J4*B4+J5*B5+J6*B6+J7*B7)/B8</f>
        <v>7.6</v>
      </c>
    </row>
    <row r="23" spans="1:10" x14ac:dyDescent="0.25">
      <c r="G23" s="6">
        <f>B13</f>
        <v>20</v>
      </c>
      <c r="H23" s="7" t="s">
        <v>53</v>
      </c>
      <c r="I23" s="6"/>
      <c r="J23" s="6">
        <f>(J10*B10+J11*B11+J12*B12)/B13</f>
        <v>7.875</v>
      </c>
    </row>
    <row r="24" spans="1:10" x14ac:dyDescent="0.25">
      <c r="G24" s="6">
        <f>B17</f>
        <v>10</v>
      </c>
      <c r="H24" s="7" t="s">
        <v>90</v>
      </c>
      <c r="I24" s="6"/>
      <c r="J24" s="6">
        <f>(J15*B15+J16*B16)/B17</f>
        <v>8</v>
      </c>
    </row>
    <row r="25" spans="1:10" x14ac:dyDescent="0.25">
      <c r="G25" s="6">
        <f>B21</f>
        <v>20</v>
      </c>
      <c r="H25" s="7" t="s">
        <v>54</v>
      </c>
      <c r="I25" s="6"/>
      <c r="J25" s="6">
        <f>(J19*B19+J20*B20)/B21</f>
        <v>7</v>
      </c>
    </row>
    <row r="26" spans="1:10" x14ac:dyDescent="0.25">
      <c r="G26" s="6">
        <f>SUM(G22:G25)</f>
        <v>100</v>
      </c>
      <c r="H26" s="6" t="s">
        <v>55</v>
      </c>
      <c r="I26" s="6"/>
      <c r="J26" s="6">
        <f>(J22*G22+J23*G23+J24*G24+J25*G25)/G26</f>
        <v>7.5750000000000002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D9" sqref="D9:D10"/>
    </sheetView>
  </sheetViews>
  <sheetFormatPr defaultRowHeight="15" x14ac:dyDescent="0.25"/>
  <cols>
    <col min="1" max="1" width="35.7109375" customWidth="1"/>
    <col min="2" max="2" width="4.140625" customWidth="1"/>
    <col min="3" max="3" width="22.7109375" customWidth="1"/>
    <col min="4" max="4" width="20" customWidth="1"/>
    <col min="5" max="5" width="17.5703125" customWidth="1"/>
    <col min="6" max="6" width="8.140625" customWidth="1"/>
    <col min="7" max="7" width="13.85546875" customWidth="1"/>
    <col min="8" max="8" width="32.42578125" customWidth="1"/>
  </cols>
  <sheetData>
    <row r="1" spans="1:7" x14ac:dyDescent="0.25">
      <c r="B1" s="15" t="s">
        <v>98</v>
      </c>
      <c r="C1" s="8" t="s">
        <v>92</v>
      </c>
      <c r="D1" s="8" t="s">
        <v>94</v>
      </c>
      <c r="E1" s="8" t="s">
        <v>93</v>
      </c>
      <c r="F1" s="9" t="s">
        <v>100</v>
      </c>
      <c r="G1" s="8" t="s">
        <v>96</v>
      </c>
    </row>
    <row r="2" spans="1:7" x14ac:dyDescent="0.25">
      <c r="A2" t="s">
        <v>99</v>
      </c>
      <c r="B2">
        <v>50</v>
      </c>
      <c r="C2">
        <v>8</v>
      </c>
      <c r="D2">
        <v>8</v>
      </c>
      <c r="E2">
        <v>8</v>
      </c>
      <c r="F2" s="10"/>
      <c r="G2">
        <f>SUM(C2:F2)/B8</f>
        <v>8</v>
      </c>
    </row>
    <row r="3" spans="1:7" x14ac:dyDescent="0.25">
      <c r="A3" t="s">
        <v>101</v>
      </c>
      <c r="B3">
        <v>20</v>
      </c>
      <c r="C3">
        <v>8</v>
      </c>
      <c r="D3">
        <v>8</v>
      </c>
      <c r="E3">
        <v>8</v>
      </c>
      <c r="F3" s="10"/>
      <c r="G3">
        <f>SUM(C3:F3)/B8</f>
        <v>8</v>
      </c>
    </row>
    <row r="4" spans="1:7" x14ac:dyDescent="0.25">
      <c r="A4" s="11" t="s">
        <v>51</v>
      </c>
      <c r="B4" s="11">
        <v>10</v>
      </c>
      <c r="C4" s="11">
        <v>8</v>
      </c>
      <c r="D4" s="11">
        <v>8</v>
      </c>
      <c r="E4" s="14">
        <v>8</v>
      </c>
      <c r="F4" s="10"/>
      <c r="G4" s="11">
        <f>SUM(C4:F4)/B8</f>
        <v>8</v>
      </c>
    </row>
    <row r="5" spans="1:7" ht="15.75" thickBot="1" x14ac:dyDescent="0.3">
      <c r="A5" s="12" t="s">
        <v>91</v>
      </c>
      <c r="B5" s="12">
        <v>20</v>
      </c>
      <c r="C5" s="12">
        <v>8</v>
      </c>
      <c r="D5" s="12">
        <v>8</v>
      </c>
      <c r="E5" s="12">
        <v>8</v>
      </c>
      <c r="F5" s="13"/>
      <c r="G5" s="12">
        <f>SUM(C5:F5)/B8</f>
        <v>8</v>
      </c>
    </row>
    <row r="6" spans="1:7" ht="15.75" thickBot="1" x14ac:dyDescent="0.3">
      <c r="A6" s="16" t="s">
        <v>97</v>
      </c>
      <c r="B6" s="17">
        <f>SUM(B2:B5)</f>
        <v>100</v>
      </c>
      <c r="C6" s="17"/>
      <c r="D6" s="17"/>
      <c r="E6" s="17"/>
      <c r="F6" s="18"/>
      <c r="G6" s="19">
        <f>SUM(G2*B2+G3*B3+G4*B4+G5*B5)/100</f>
        <v>8</v>
      </c>
    </row>
    <row r="7" spans="1:7" x14ac:dyDescent="0.25">
      <c r="F7" s="11"/>
    </row>
    <row r="8" spans="1:7" x14ac:dyDescent="0.25">
      <c r="A8" t="s">
        <v>95</v>
      </c>
      <c r="B8" s="6">
        <v>3</v>
      </c>
      <c r="F8" s="1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Sisi Zlatanova</dc:creator>
  <cp:lastModifiedBy>Sisi Zlatanova</cp:lastModifiedBy>
  <dcterms:created xsi:type="dcterms:W3CDTF">2016-11-09T14:20:39Z</dcterms:created>
  <dcterms:modified xsi:type="dcterms:W3CDTF">2017-04-12T14:30:44Z</dcterms:modified>
</cp:coreProperties>
</file>