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9ec12b92949a51/Documents/"/>
    </mc:Choice>
  </mc:AlternateContent>
  <xr:revisionPtr revIDLastSave="0" documentId="8_{A37505BD-9D8F-47B0-A363-1D844D690F6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Crowdfunding" sheetId="1" r:id="rId1"/>
    <sheet name="Category PivotTable" sheetId="4" r:id="rId2"/>
    <sheet name="Category&amp;CountryFilterPivotTabl" sheetId="5" r:id="rId3"/>
    <sheet name="SubCategoryFilterPivotTable" sheetId="6" r:id="rId4"/>
    <sheet name="LineGraph" sheetId="8" r:id="rId5"/>
  </sheets>
  <calcPr calcId="191029"/>
  <pivotCaches>
    <pivotCache cacheId="17" r:id="rId6"/>
    <pivotCache cacheId="24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<sst xmlns="http://schemas.openxmlformats.org/spreadsheetml/2006/main" count="6137" uniqueCount="2086">
  <si>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</si>
  <si>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</si>
  <si>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</si>
  <si>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</si>
  <si>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</si>
  <si>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</si>
  <si>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</si>
  <si>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</si>
  <si>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</si>
  <si>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</si>
  <si>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</si>
  <si>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</si>
  <si>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</si>
  <si>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</si>
  <si>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</si>
  <si>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</si>
  <si>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</si>
  <si>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</si>
  <si>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</si>
  <si>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</si>
  <si>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</si>
  <si>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</si>
  <si>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</si>
  <si>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</si>
  <si>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</si>
  <si>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</si>
  <si>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</si>
  <si>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</si>
  <si>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</si>
  <si>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</si>
  <si>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</si>
  <si>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</si>
  <si>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</si>
  <si>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</si>
  <si>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</si>
  <si>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</si>
  <si>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</si>
  <si>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</si>
  <si>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</si>
  <si>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</si>
  <si>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</si>
  <si>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</si>
  <si>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</si>
  <si>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</si>
  <si>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</si>
  <si>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</si>
  <si>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</si>
  <si>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</si>
  <si>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</si>
  <si>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</si>
  <si>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</si>
  <si>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</si>
  <si>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</si>
  <si>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</si>
  <si>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</si>
  <si>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</si>
  <si>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</si>
  <si>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</si>
  <si>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</si>
  <si>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</si>
  <si>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</si>
  <si>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</si>
  <si>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</si>
  <si>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</si>
  <si>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</si>
  <si>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</si>
  <si>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</si>
  <si>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</si>
  <si>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</si>
  <si>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</si>
  <si>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</si>
  <si>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</si>
  <si>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</si>
  <si>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</si>
  <si>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</si>
  <si>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</si>
  <si>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</si>
  <si>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</si>
  <si>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</si>
  <si>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</si>
  <si>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</si>
  <si>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</si>
  <si>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</si>
  <si>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</si>
  <si>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</si>
  <si>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</si>
  <si>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</si>
  <si>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</si>
  <si>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</si>
  <si>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</si>
  <si>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</si>
  <si>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</si>
  <si>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</si>
  <si>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</si>
  <si>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</si>
  <si>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</si>
  <si>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</si>
  <si>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</si>
  <si>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</si>
  <si>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</si>
  <si>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</si>
  <si>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</si>
  <si>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</si>
  <si>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</si>
  <si>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</si>
  <si>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</si>
  <si>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</si>
  <si>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</si>
  <si>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</si>
  <si>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</si>
  <si>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</si>
  <si>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</si>
  <si>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</si>
  <si>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</si>
  <si>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</si>
  <si>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</si>
  <si>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</si>
  <si>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</si>
  <si>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</si>
  <si>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</si>
  <si>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</si>
  <si>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</si>
  <si>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</si>
  <si>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</si>
  <si>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</si>
  <si>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</si>
  <si>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</si>
  <si>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</si>
  <si>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</si>
  <si>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</si>
  <si>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</si>
  <si>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</si>
  <si>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</si>
  <si>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</si>
  <si>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</si>
  <si>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</si>
  <si>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</si>
  <si>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</si>
  <si>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</si>
  <si>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</si>
  <si>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</si>
  <si>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</si>
  <si>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</si>
  <si>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</si>
  <si>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</si>
  <si>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</si>
  <si>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</si>
  <si>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</si>
  <si>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</si>
  <si>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</si>
  <si>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</si>
  <si>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</si>
  <si>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</si>
  <si>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</si>
  <si>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</si>
  <si>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</si>
  <si>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</si>
  <si>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</si>
  <si>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</si>
  <si>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</si>
  <si>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</si>
  <si>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</si>
  <si>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</si>
  <si>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</si>
  <si>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</si>
  <si>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</si>
  <si>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</si>
  <si>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</si>
  <si>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</si>
  <si>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</si>
  <si>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</si>
  <si>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</si>
  <si>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</si>
  <si>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</si>
  <si>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</si>
  <si>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</si>
  <si>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</si>
  <si>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</si>
  <si>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</si>
  <si>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</si>
  <si>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</si>
  <si>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</si>
  <si>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</si>
  <si>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</si>
  <si>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</si>
  <si>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</si>
  <si>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</si>
  <si>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</si>
  <si>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</si>
  <si>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</si>
  <si>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</si>
  <si>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</si>
  <si>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</si>
  <si>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</si>
  <si>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</si>
  <si>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</si>
  <si>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</si>
  <si>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</si>
  <si>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</si>
  <si>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</si>
  <si>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</si>
  <si>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</si>
  <si>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</si>
  <si>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</si>
  <si>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</si>
  <si>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</si>
  <si>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</si>
  <si>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</si>
  <si>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</si>
  <si>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</si>
  <si>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</si>
  <si>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</si>
  <si>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</si>
  <si>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</si>
  <si>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</si>
  <si>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</si>
  <si>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</si>
  <si>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</si>
  <si>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</si>
  <si>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</si>
  <si>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</si>
  <si>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</si>
  <si>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</si>
  <si>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</si>
  <si>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</si>
  <si>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</si>
  <si>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</si>
  <si>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</si>
  <si>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</si>
  <si>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</si>
  <si>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</si>
  <si>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</si>
  <si>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</si>
  <si>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</si>
  <si>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</si>
  <si>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</si>
  <si>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</si>
  <si>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</si>
  <si>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</si>
  <si>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</si>
  <si>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</si>
  <si>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</si>
  <si>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</si>
  <si>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</si>
  <si>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</si>
  <si>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</si>
  <si>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</si>
  <si>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</si>
  <si>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</si>
  <si>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</si>
  <si>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</si>
  <si>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</si>
  <si>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</si>
  <si>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</si>
  <si>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</si>
  <si>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</si>
  <si>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</si>
  <si>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</si>
  <si>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</si>
  <si>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</si>
  <si>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</si>
  <si>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</si>
  <si>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</si>
  <si>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</si>
  <si>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</si>
  <si>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</si>
  <si>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</si>
  <si>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</si>
  <si>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</si>
  <si>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</si>
  <si>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</si>
  <si>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</si>
  <si>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</si>
  <si>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</si>
  <si>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</si>
  <si>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</si>
  <si>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</si>
  <si>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</si>
  <si>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</si>
  <si>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</si>
  <si>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</si>
  <si>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</si>
  <si>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</si>
  <si>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</si>
  <si>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</si>
  <si>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</si>
  <si>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</si>
  <si>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</si>
  <si>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</si>
  <si>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</si>
  <si>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</si>
  <si>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</si>
  <si>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</si>
  <si>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</si>
  <si>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</si>
  <si>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</si>
  <si>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</si>
  <si>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</si>
  <si>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</si>
  <si>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</si>
  <si>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</si>
  <si>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</si>
  <si>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</si>
  <si>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</si>
  <si>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</si>
  <si>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</si>
  <si>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</si>
  <si>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</si>
  <si>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</si>
  <si>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</si>
  <si>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</si>
  <si>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</si>
  <si>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</si>
  <si>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</si>
  <si>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</si>
  <si>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</si>
  <si>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</si>
  <si>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</si>
  <si>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</si>
  <si>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</si>
  <si>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</si>
  <si>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</si>
  <si>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</si>
  <si>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</si>
  <si>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</si>
  <si>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</si>
  <si>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</si>
  <si>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</si>
  <si>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</si>
  <si>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</si>
  <si>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</si>
  <si>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</si>
  <si>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</si>
  <si>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</si>
  <si>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</si>
  <si>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</si>
  <si>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</si>
  <si>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</si>
  <si>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</si>
  <si>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</si>
  <si>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</si>
  <si>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</si>
  <si>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</si>
  <si>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</si>
  <si>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</si>
  <si>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</si>
  <si>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</si>
  <si>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</si>
  <si>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</si>
  <si>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</si>
  <si>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</si>
  <si>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</si>
  <si>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</si>
  <si>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</si>
  <si>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</si>
  <si>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</si>
  <si>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</si>
  <si>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</si>
  <si>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</si>
  <si>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</si>
  <si>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</si>
  <si>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</si>
  <si>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</si>
  <si>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</si>
  <si>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</si>
  <si>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</si>
  <si>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</si>
  <si>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</si>
  <si>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</si>
  <si>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</si>
  <si>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</si>
  <si>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</si>
  <si>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</si>
  <si>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</si>
  <si>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</si>
  <si>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</si>
  <si>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</si>
  <si>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</si>
  <si>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</si>
  <si>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</si>
  <si>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</si>
  <si>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</si>
  <si>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</si>
  <si>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</si>
  <si>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</si>
  <si>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</si>
  <si>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</si>
  <si>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</si>
  <si>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</si>
  <si>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</si>
  <si>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</si>
  <si>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</si>
  <si>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</si>
  <si>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</si>
  <si>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</si>
  <si>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</si>
  <si>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</si>
  <si>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</si>
  <si>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</si>
  <si>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</si>
  <si>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</si>
  <si>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</si>
  <si>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</si>
  <si>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</si>
  <si>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</si>
  <si>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</si>
  <si>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</si>
  <si>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</si>
  <si>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</si>
  <si>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</si>
  <si>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</si>
  <si>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</si>
  <si>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</si>
  <si>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</si>
  <si>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</si>
  <si>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</si>
  <si>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</si>
  <si>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</si>
  <si>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</si>
  <si>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</si>
  <si>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</si>
  <si>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</si>
  <si>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</si>
  <si>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</si>
  <si>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</si>
  <si>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</si>
  <si>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</si>
  <si>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</si>
  <si>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</si>
  <si>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</si>
  <si>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</si>
  <si>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</si>
  <si>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</si>
  <si>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</si>
  <si>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</si>
  <si>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</si>
  <si>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</si>
  <si>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</si>
  <si>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</si>
  <si>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</si>
  <si>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</si>
  <si>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</si>
  <si>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</si>
  <si>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</si>
  <si>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</si>
  <si>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</si>
  <si>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</si>
  <si>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</si>
  <si>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</si>
  <si>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</si>
  <si>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</si>
  <si>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</si>
  <si>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</si>
  <si>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</si>
  <si>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</si>
  <si>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</si>
  <si>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</si>
  <si>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</si>
  <si>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</si>
  <si>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</si>
  <si>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</si>
  <si>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</si>
  <si>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</si>
  <si>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</si>
  <si>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</si>
  <si>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</si>
  <si>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</si>
  <si>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</si>
  <si>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</si>
  <si>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</si>
  <si>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</si>
  <si>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</si>
  <si>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</si>
  <si>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</si>
  <si>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</si>
  <si>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</si>
  <si>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</si>
  <si>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</si>
  <si>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</si>
  <si>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</si>
  <si>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</si>
  <si>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</si>
  <si>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</si>
  <si>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</si>
  <si>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</si>
  <si>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</si>
  <si>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</si>
  <si>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</si>
  <si>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</si>
  <si>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</si>
  <si>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</si>
  <si>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</si>
  <si>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</si>
  <si>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</si>
  <si>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</si>
  <si>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</si>
  <si>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</si>
  <si>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</si>
  <si>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</si>
  <si>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</si>
  <si>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</si>
  <si>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</si>
  <si>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</si>
  <si>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</si>
  <si>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</si>
  <si>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</si>
  <si>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</si>
  <si>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</si>
  <si>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</si>
  <si>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</si>
  <si>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</si>
  <si>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</si>
  <si>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</si>
  <si>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</si>
  <si>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</si>
  <si>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</si>
  <si>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</si>
  <si>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</si>
  <si>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</si>
  <si>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</si>
  <si>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</si>
  <si>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</si>
  <si>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</si>
  <si>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</si>
  <si>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</si>
  <si>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</si>
  <si>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</si>
  <si>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</si>
  <si>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</si>
  <si>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</si>
  <si>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</si>
  <si>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</si>
  <si>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</si>
  <si>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</si>
  <si>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</si>
  <si>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</si>
  <si>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</si>
  <si>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</si>
  <si>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</si>
  <si>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</si>
  <si>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</si>
  <si>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</si>
  <si>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</si>
  <si>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</si>
  <si>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</si>
  <si>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</si>
  <si>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</si>
  <si>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</si>
  <si>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</si>
  <si>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</si>
  <si>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</si>
  <si>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</si>
  <si>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</si>
  <si>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</si>
  <si>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</si>
  <si>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</si>
  <si>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</si>
  <si>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</si>
  <si>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</si>
  <si>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</si>
  <si>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</si>
  <si>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</si>
  <si>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</si>
  <si>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</si>
  <si>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</si>
  <si>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</si>
  <si>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</si>
  <si>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</si>
  <si>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</si>
  <si>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</si>
  <si>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</si>
  <si>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</si>
  <si>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</si>
  <si>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</si>
  <si>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</si>
  <si>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</si>
  <si>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</si>
  <si>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</si>
  <si>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</si>
  <si>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</si>
  <si>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</si>
  <si>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</si>
  <si>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</si>
  <si>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</si>
  <si>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</si>
  <si>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</si>
  <si>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</si>
  <si>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</si>
  <si>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</si>
  <si>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</si>
  <si>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</si>
  <si>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</si>
  <si>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</si>
  <si>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</si>
  <si>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</si>
  <si>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</si>
  <si>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</si>
  <si>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</si>
  <si>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</si>
  <si>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</si>
  <si>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</si>
  <si>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</si>
  <si>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</si>
  <si>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</si>
  <si>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</si>
  <si>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</si>
  <si>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</si>
  <si>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</si>
  <si>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</si>
  <si>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</si>
  <si>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</si>
  <si>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</si>
  <si>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</si>
  <si>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</si>
  <si>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</si>
  <si>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</si>
  <si>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</si>
  <si>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</si>
  <si>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</si>
  <si>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</si>
  <si>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</si>
  <si>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</si>
  <si>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</si>
  <si>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</si>
  <si>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</si>
  <si>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</si>
  <si>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</si>
  <si>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</si>
  <si>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</si>
  <si>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</si>
  <si>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</si>
  <si>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</si>
  <si>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</si>
  <si>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</si>
  <si>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</si>
  <si>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</si>
  <si>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</si>
  <si>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</si>
  <si>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</si>
  <si>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</si>
  <si>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</si>
  <si>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</si>
  <si>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</si>
  <si>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</si>
  <si>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</si>
  <si>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</si>
  <si>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</si>
  <si>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</si>
  <si>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</si>
  <si>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</si>
  <si>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</si>
  <si>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</si>
  <si>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</si>
  <si>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</si>
  <si>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</si>
  <si>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</si>
  <si>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</si>
  <si>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</si>
  <si>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</si>
  <si>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</si>
  <si>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</si>
  <si>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</si>
  <si>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</si>
  <si>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</si>
  <si>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</si>
  <si>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</si>
  <si>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</si>
  <si>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</si>
  <si>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</si>
  <si>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</si>
  <si>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</si>
  <si>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</si>
  <si>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</si>
  <si>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</si>
  <si>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</si>
  <si>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</si>
  <si>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</si>
  <si>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</si>
  <si>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</si>
  <si>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</si>
  <si>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</si>
  <si>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</si>
  <si>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</si>
  <si>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</si>
  <si>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</si>
  <si>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</si>
  <si>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</si>
  <si>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</si>
  <si>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</si>
  <si>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</si>
  <si>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</si>
  <si>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</si>
  <si>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</si>
  <si>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</si>
  <si>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</si>
  <si>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</si>
  <si>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</si>
  <si>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</si>
  <si>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</si>
  <si>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</si>
  <si>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</si>
  <si>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</si>
  <si>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</si>
  <si>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</si>
  <si>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</si>
  <si>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</si>
  <si>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</si>
  <si>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</si>
  <si>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</si>
  <si>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</si>
  <si>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</si>
  <si>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</si>
  <si>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</si>
  <si>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</si>
  <si>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</si>
  <si>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</si>
  <si>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</si>
  <si>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</si>
  <si>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</si>
  <si>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</si>
  <si>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</si>
  <si>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</si>
  <si>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</si>
  <si>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</si>
  <si>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</si>
  <si>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</si>
  <si>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</si>
  <si>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</si>
  <si>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</si>
  <si>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</si>
  <si>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</si>
  <si>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</si>
  <si>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</si>
  <si>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</si>
  <si>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</si>
  <si>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</si>
  <si>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</si>
  <si>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</si>
  <si>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</si>
  <si>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</si>
  <si>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</si>
  <si>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</si>
  <si>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</si>
  <si>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</si>
  <si>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</si>
  <si>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</si>
  <si>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</si>
  <si>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</si>
  <si>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</si>
  <si>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</si>
  <si>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</si>
  <si>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</si>
  <si>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</si>
  <si>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</si>
  <si>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</si>
  <si>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</si>
  <si>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</si>
  <si>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</si>
  <si>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</si>
  <si>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</si>
  <si>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</si>
  <si>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</si>
  <si>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</si>
  <si>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</si>
  <si>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</si>
  <si>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</si>
  <si>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</si>
  <si>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</si>
  <si>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</si>
  <si>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</si>
  <si>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</si>
  <si>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</si>
  <si>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</si>
  <si>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</si>
  <si>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</si>
  <si>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</si>
  <si>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</si>
  <si>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</si>
  <si>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</si>
  <si>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</si>
  <si>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</si>
  <si>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</si>
  <si>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</si>
  <si>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</si>
  <si>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</si>
  <si>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</si>
  <si>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</si>
  <si>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</si>
  <si>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</si>
  <si>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</si>
  <si>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</si>
  <si>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</si>
  <si>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</si>
  <si>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</si>
  <si>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</si>
  <si>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</si>
  <si>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</si>
  <si>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</si>
  <si>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</si>
  <si>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</si>
  <si>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</si>
  <si>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</si>
  <si>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</si>
  <si>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</si>
  <si>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</si>
  <si>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</si>
  <si>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</si>
  <si>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</si>
  <si>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</si>
  <si>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</si>
  <si>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</si>
  <si>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</si>
  <si>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</si>
  <si>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</si>
  <si>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</si>
  <si>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</si>
  <si>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</si>
  <si>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</si>
  <si>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</si>
  <si>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</si>
  <si>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</si>
  <si>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</si>
  <si>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</si>
  <si>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</si>
  <si>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</si>
  <si>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</si>
  <si>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</si>
  <si>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</si>
  <si>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</si>
  <si>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</si>
  <si>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</si>
  <si>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</si>
  <si>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</si>
  <si>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</si>
  <si>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</si>
  <si>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</si>
  <si>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</si>
  <si>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</si>
  <si>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</si>
  <si>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</si>
  <si>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</si>
  <si>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</si>
  <si>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</si>
  <si>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</si>
  <si>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</si>
  <si>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</si>
  <si>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</si>
  <si>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</si>
  <si>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</si>
  <si>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</si>
  <si>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</si>
  <si>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</si>
  <si>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</si>
  <si>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</si>
  <si>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</si>
  <si>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</si>
  <si>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</si>
  <si>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</si>
  <si>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</si>
  <si>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</si>
  <si>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</si>
  <si>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</si>
  <si>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</si>
  <si>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</si>
  <si>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</si>
  <si>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</si>
  <si>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</si>
  <si>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</si>
  <si>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</si>
  <si>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</si>
  <si>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</si>
  <si>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</si>
  <si>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</si>
  <si>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</si>
  <si>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</si>
  <si>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</si>
  <si>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</si>
  <si>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</si>
  <si>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</si>
  <si>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</si>
  <si>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</si>
  <si>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</si>
  <si>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</si>
  <si>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</si>
  <si>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</si>
  <si>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</si>
  <si>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</si>
  <si>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</si>
  <si>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</si>
  <si>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</si>
  <si>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</si>
  <si>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</si>
  <si>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</si>
  <si>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</si>
  <si>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</si>
  <si>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</si>
  <si>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</si>
  <si>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</si>
  <si>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</si>
  <si>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</si>
  <si>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</si>
  <si>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</si>
  <si>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</si>
  <si>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</si>
  <si>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</si>
  <si>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</si>
  <si>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</si>
  <si>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</si>
  <si>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</si>
  <si>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</si>
  <si>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</si>
  <si>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</si>
  <si>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</si>
  <si>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</si>
  <si>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</si>
  <si>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</si>
  <si>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</si>
  <si>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</si>
  <si>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</si>
  <si>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</si>
  <si>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</si>
  <si>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</si>
  <si>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</si>
  <si>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</si>
  <si>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</si>
  <si>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</si>
  <si>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</si>
  <si>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</si>
  <si>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</si>
  <si>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</si>
  <si>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</si>
  <si>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</si>
  <si>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</si>
  <si>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</si>
  <si>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</si>
  <si>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</si>
  <si>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</si>
  <si>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</si>
  <si>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</si>
  <si>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</si>
  <si>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</si>
  <si>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</si>
  <si>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</si>
  <si>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</si>
  <si>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</si>
  <si>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</si>
  <si>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</si>
  <si>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</si>
  <si>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</si>
  <si>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</si>
  <si>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</si>
  <si>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</si>
  <si>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</si>
  <si>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</si>
  <si>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</si>
  <si>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</si>
  <si>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</si>
  <si>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</si>
  <si>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</si>
  <si>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</si>
  <si>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</si>
  <si>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</si>
  <si>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</si>
  <si>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</si>
  <si>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</si>
  <si>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</si>
  <si>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</si>
  <si>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</si>
  <si>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</si>
  <si>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</si>
  <si>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</si>
  <si>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</si>
  <si>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</si>
  <si>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</si>
  <si>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</si>
  <si>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</si>
  <si>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</si>
  <si>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</si>
  <si>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</si>
  <si>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</si>
  <si>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</si>
  <si>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</si>
  <si>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</si>
  <si>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</si>
  <si>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</si>
  <si>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</si>
  <si>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</si>
  <si>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</si>
  <si>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</si>
  <si>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</si>
  <si>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</si>
  <si>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</si>
  <si>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</si>
  <si>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</si>
  <si>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</si>
  <si>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</si>
  <si>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</si>
  <si>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</si>
  <si>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</si>
  <si>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</si>
  <si>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</si>
  <si>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</si>
  <si>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</si>
  <si>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</si>
  <si>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</si>
  <si>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</si>
  <si>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</si>
  <si>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</si>
  <si>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</si>
  <si>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</si>
  <si>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</si>
  <si>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</si>
  <si>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</si>
  <si>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</si>
  <si>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</si>
  <si>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</si>
  <si>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</si>
  <si>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</si>
  <si>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</si>
  <si>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</si>
  <si>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</si>
  <si>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</si>
  <si>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</si>
  <si>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</si>
  <si>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</si>
  <si>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</si>
  <si>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</si>
  <si>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</si>
  <si>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</si>
  <si>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</si>
  <si>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</si>
  <si>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</si>
  <si>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</si>
  <si>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</si>
  <si>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</si>
  <si>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</si>
  <si>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</si>
  <si>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</si>
  <si>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</si>
  <si>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</si>
  <si>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</si>
  <si>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</si>
  <si>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</si>
  <si>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</si>
  <si>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</si>
  <si>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</si>
  <si>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</si>
  <si>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</si>
  <si>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</si>
  <si>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</si>
  <si>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</si>
  <si>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</si>
  <si>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</si>
  <si>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</si>
  <si>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</si>
  <si>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</si>
  <si>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</si>
  <si>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</si>
  <si>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</si>
  <si>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</si>
  <si>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</si>
  <si>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</si>
  <si>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</si>
  <si>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</si>
  <si>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</si>
  <si>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</si>
  <si>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</si>
  <si>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</si>
  <si>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</si>
  <si>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</si>
  <si>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</si>
  <si>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</si>
  <si>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</si>
  <si>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</si>
  <si>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</si>
  <si>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</si>
  <si>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</si>
  <si>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</si>
  <si>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</si>
  <si>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</si>
  <si>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</si>
  <si>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</si>
  <si>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</si>
  <si>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</si>
  <si>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</si>
  <si>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</si>
  <si>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</si>
  <si>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</si>
  <si>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</si>
  <si>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</si>
  <si>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</si>
  <si>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</si>
  <si>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</si>
  <si>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</si>
  <si>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</si>
  <si>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</si>
  <si>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</si>
  <si>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</si>
  <si>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</si>
  <si>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</si>
  <si>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</si>
  <si>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</si>
  <si>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</si>
  <si>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</si>
  <si>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</si>
  <si>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</si>
  <si>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</si>
  <si>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</si>
  <si>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</si>
  <si>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</si>
  <si>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</si>
  <si>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</si>
  <si>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</si>
  <si>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</si>
  <si>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</si>
  <si>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</si>
  <si>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</si>
  <si>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</si>
  <si>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</si>
  <si>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</si>
  <si>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</si>
  <si>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</si>
  <si>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</si>
  <si>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</si>
  <si>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</si>
  <si>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</si>
  <si>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</si>
  <si>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</si>
  <si>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</si>
  <si>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</si>
  <si>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</si>
  <si>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</si>
  <si>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</si>
  <si>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</si>
  <si>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</si>
  <si>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</si>
  <si>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</si>
  <si>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</si>
  <si>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</si>
  <si>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</si>
  <si>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</si>
  <si>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</si>
  <si>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</si>
  <si>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</si>
  <si>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</si>
  <si>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</si>
  <si>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</si>
  <si>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</si>
  <si>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</si>
  <si>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</si>
  <si>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</si>
  <si>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</si>
  <si>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</si>
  <si>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</si>
  <si>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</si>
  <si>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</si>
  <si>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</si>
  <si>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</si>
  <si>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</si>
  <si>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</si>
  <si>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</si>
  <si>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</si>
  <si>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</si>
  <si>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</si>
  <si>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</si>
  <si>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</si>
  <si>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</si>
  <si>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</si>
  <si>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</si>
  <si>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</si>
  <si>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</si>
  <si>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</si>
  <si>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</si>
  <si>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</si>
  <si>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</si>
  <si>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</si>
  <si>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</si>
  <si>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</si>
  <si>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</si>
  <si>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</si>
  <si>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</si>
  <si>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</si>
  <si>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</si>
  <si>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</si>
  <si>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</si>
  <si>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</si>
  <si>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</si>
  <si>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</si>
  <si>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</si>
  <si>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</si>
  <si>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</si>
  <si>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</si>
  <si>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</si>
  <si>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</si>
  <si>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</si>
  <si>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</si>
  <si>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</si>
  <si>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</si>
  <si>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</si>
  <si>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</si>
  <si>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</si>
  <si>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</si>
  <si>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</si>
  <si>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</si>
  <si>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</si>
  <si>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</si>
  <si>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</si>
  <si>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</si>
  <si>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</si>
  <si>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</si>
  <si>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</si>
  <si>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</si>
  <si>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</si>
  <si>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</si>
  <si>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</si>
  <si>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</si>
  <si>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</si>
  <si>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</si>
  <si>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</si>
  <si>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</si>
  <si>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</si>
  <si>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</si>
  <si>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</si>
  <si>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</si>
  <si>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</si>
  <si>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</si>
  <si>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</si>
  <si>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</si>
  <si>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</si>
  <si>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</si>
  <si>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</si>
  <si>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</si>
  <si>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</si>
  <si>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</si>
  <si>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</si>
  <si>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</si>
  <si>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</si>
  <si>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</si>
  <si>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</si>
  <si>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</si>
  <si>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</si>
  <si>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</si>
  <si>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</si>
  <si>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</si>
  <si>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</si>
  <si>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</si>
  <si>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</si>
  <si>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</si>
  <si>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</si>
  <si>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</si>
  <si>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</si>
  <si>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</si>
  <si>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</si>
  <si>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</si>
  <si>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</si>
  <si>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</si>
  <si>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</si>
  <si>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</si>
  <si>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</si>
  <si>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</si>
  <si>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</si>
  <si>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</si>
  <si>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</si>
  <si>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</si>
  <si>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</si>
  <si>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</si>
  <si>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</si>
  <si>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</si>
  <si>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</si>
  <si>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</si>
  <si>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</si>
  <si>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</si>
  <si>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</si>
  <si>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</si>
  <si>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</si>
  <si>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</si>
  <si>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</si>
  <si>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</si>
  <si>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</si>
  <si>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</si>
  <si>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</si>
  <si>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</si>
  <si>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</si>
  <si>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</si>
  <si>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</si>
  <si>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</si>
  <si>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</si>
  <si>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</si>
  <si>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</si>
  <si>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</si>
  <si>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</si>
  <si>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</si>
  <si>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</si>
  <si>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</si>
  <si>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</si>
  <si>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</si>
  <si>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</si>
  <si>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</si>
  <si>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</si>
  <si>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</si>
  <si>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</si>
  <si>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</si>
  <si>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</si>
  <si>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</si>
  <si>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</si>
  <si>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</si>
  <si>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</si>
  <si>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</si>
  <si>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</si>
  <si>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</si>
  <si>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</si>
  <si>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</si>
  <si>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</si>
  <si>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</si>
  <si>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</si>
  <si>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</si>
  <si>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</si>
  <si>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</si>
  <si>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</si>
  <si>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</si>
  <si>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</si>
  <si>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</si>
  <si>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</si>
  <si>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</si>
  <si>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</si>
  <si>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</si>
  <si>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</si>
  <si>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</si>
  <si>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</si>
  <si>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</si>
  <si>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</si>
  <si>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</si>
  <si>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</si>
  <si>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</si>
  <si>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</si>
  <si>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</si>
  <si>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</si>
  <si>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</si>
  <si>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</si>
  <si>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</si>
  <si>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</si>
  <si>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</si>
  <si>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</si>
  <si>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</si>
  <si>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</si>
  <si>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</si>
  <si>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</si>
  <si>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</si>
  <si>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</si>
  <si>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</si>
  <si>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</si>
  <si>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</si>
  <si>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</si>
  <si>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</si>
  <si>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</si>
  <si>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</si>
  <si>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</si>
  <si>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</si>
  <si>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</si>
  <si>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</si>
  <si>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</si>
  <si>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</si>
  <si>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</si>
  <si>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</si>
  <si>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</si>
  <si>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</si>
  <si>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</si>
  <si>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</si>
  <si>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</si>
  <si>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</si>
  <si>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</si>
  <si>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</si>
  <si>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</si>
  <si>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</si>
  <si>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</si>
  <si>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</si>
  <si>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</si>
  <si>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</si>
  <si>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</si>
  <si>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</si>
  <si>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</si>
  <si>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</si>
  <si>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</si>
  <si>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</si>
  <si>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</si>
  <si>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</si>
  <si>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</si>
  <si>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</si>
  <si>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</si>
  <si>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</si>
  <si>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</si>
  <si>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</si>
  <si>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</si>
  <si>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</si>
  <si>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</si>
  <si>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</si>
  <si>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</si>
  <si>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</si>
  <si>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</si>
  <si>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</si>
  <si>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</si>
  <si>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</si>
  <si>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</si>
  <si>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</si>
  <si>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</si>
  <si>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</si>
  <si>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</si>
  <si>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</si>
  <si>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</si>
  <si>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</si>
  <si>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</si>
  <si>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</si>
  <si>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</si>
  <si>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</si>
  <si>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</si>
  <si>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</si>
  <si>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</si>
  <si>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</si>
  <si>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</si>
  <si>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</si>
  <si>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</si>
  <si>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</si>
  <si>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</si>
  <si>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</si>
  <si>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</si>
  <si>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</si>
  <si>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</si>
  <si>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</si>
  <si>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</si>
  <si>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</si>
  <si>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</si>
  <si>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</si>
  <si>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</si>
  <si>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</si>
  <si>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</si>
  <si>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</si>
  <si>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</si>
  <si>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</si>
  <si>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</si>
  <si>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</si>
  <si>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</si>
  <si>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</si>
  <si>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</si>
  <si>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</si>
  <si>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</si>
  <si>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</si>
  <si>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</si>
  <si>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</si>
  <si>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</si>
  <si>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</si>
  <si>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</si>
  <si>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</si>
  <si>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</si>
  <si>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</si>
  <si>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</si>
  <si>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</si>
  <si>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</si>
  <si>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</si>
  <si>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</si>
  <si>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</si>
  <si>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</si>
  <si>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</si>
  <si>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</si>
  <si>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</si>
  <si>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</si>
  <si>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</si>
  <si>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</si>
  <si>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</si>
  <si>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</si>
  <si>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</si>
  <si>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</si>
  <si>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</si>
  <si>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</si>
  <si>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</si>
  <si>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</si>
  <si>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</si>
  <si>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</si>
  <si>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</si>
  <si>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</si>
  <si>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</si>
  <si>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</si>
  <si>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</si>
  <si>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</si>
  <si>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</si>
  <si>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</si>
  <si>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</si>
  <si>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</si>
  <si>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</si>
  <si>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</si>
  <si>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</si>
  <si>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</si>
  <si>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</si>
  <si>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</si>
  <si>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</si>
  <si>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</si>
  <si>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</si>
  <si>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</si>
  <si>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</si>
  <si>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</si>
  <si>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</si>
  <si>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</si>
  <si>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</si>
  <si>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</si>
  <si>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</si>
  <si>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</si>
  <si>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</si>
  <si>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</si>
  <si>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</si>
  <si>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</si>
  <si>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</si>
  <si>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</si>
  <si>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</si>
  <si>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</si>
  <si>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</si>
  <si>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</si>
  <si>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</si>
  <si>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</si>
  <si>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</si>
  <si>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</si>
  <si>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</si>
  <si>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</si>
  <si>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</si>
  <si>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</si>
  <si>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</si>
  <si>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</si>
  <si>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</si>
  <si>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</si>
  <si>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</si>
  <si>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</si>
  <si>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</si>
  <si>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</si>
  <si>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</si>
  <si>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</si>
  <si>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</si>
  <si>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</si>
  <si>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</si>
  <si>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</si>
  <si>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</si>
  <si>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</si>
  <si>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</si>
  <si>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</si>
  <si>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</si>
  <si>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</si>
  <si>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</si>
  <si>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</si>
  <si>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</si>
  <si>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</si>
  <si>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</si>
  <si>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</si>
  <si>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</si>
  <si>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</si>
  <si>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</si>
  <si>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</si>
  <si>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</si>
  <si>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</si>
  <si>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</si>
  <si>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</si>
  <si>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</si>
  <si>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</si>
  <si>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</si>
  <si>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</si>
  <si>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</si>
  <si>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</si>
  <si>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</si>
  <si>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</si>
  <si>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</si>
  <si>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</si>
  <si>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</si>
  <si>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</si>
  <si>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</si>
  <si>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</si>
  <si>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</si>
  <si>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</si>
  <si>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</si>
  <si>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</si>
  <si>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</si>
  <si>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</si>
  <si>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</si>
  <si>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</si>
  <si>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</si>
  <si>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</si>
  <si>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</si>
  <si>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</si>
  <si>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</si>
  <si>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</si>
  <si>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</si>
  <si>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</si>
  <si>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</si>
  <si>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</si>
  <si>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</si>
  <si>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</si>
  <si>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</si>
  <si>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</si>
  <si>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</si>
  <si>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</si>
  <si>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</si>
  <si>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</si>
  <si>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</si>
  <si>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</si>
  <si>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</si>
  <si>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</si>
  <si>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</si>
  <si>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</si>
  <si>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</si>
  <si>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</si>
  <si>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</si>
  <si>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</si>
  <si>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</si>
  <si>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</si>
  <si>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</si>
  <si>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</si>
  <si>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</si>
  <si>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</si>
  <si>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</si>
  <si>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</si>
  <si>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</si>
  <si>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</si>
  <si>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</si>
  <si>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</si>
  <si>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</si>
  <si>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</si>
  <si>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</si>
  <si>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</si>
  <si>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</si>
  <si>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</si>
  <si>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</si>
  <si>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</si>
  <si>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</si>
  <si>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</si>
  <si>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</si>
  <si>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</si>
  <si>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</si>
  <si>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</si>
  <si>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</si>
  <si>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</si>
  <si>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</si>
  <si>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</si>
  <si>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</si>
  <si>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</si>
  <si>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</si>
  <si>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</si>
  <si>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</si>
  <si>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</si>
  <si>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</si>
  <si>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</si>
  <si>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</si>
  <si>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</si>
  <si>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</si>
  <si>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</si>
  <si>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</si>
  <si>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</si>
  <si>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</si>
  <si>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</si>
  <si>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</si>
  <si>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</si>
  <si>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</si>
  <si>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</si>
  <si>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</si>
  <si>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</si>
  <si>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</si>
  <si>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</si>
  <si>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</si>
  <si>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</si>
  <si>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</si>
  <si>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</si>
  <si>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</si>
  <si>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</si>
  <si>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</si>
  <si>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</si>
  <si>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</si>
  <si>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</si>
  <si>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</si>
  <si>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</si>
  <si>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</si>
  <si>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</si>
  <si>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</si>
  <si>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</si>
  <si>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</si>
  <si>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</si>
  <si>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</si>
  <si>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</si>
  <si>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</si>
  <si>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</si>
  <si>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</si>
  <si>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</si>
  <si>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</si>
  <si>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</si>
  <si>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</si>
  <si>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</si>
  <si>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</si>
  <si>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</si>
  <si>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</si>
  <si>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</si>
  <si>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</si>
  <si>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</si>
  <si>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</si>
  <si>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</si>
  <si>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</si>
  <si>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</si>
  <si>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</si>
  <si>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</si>
  <si>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</si>
  <si>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</si>
  <si>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</si>
  <si>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</si>
  <si>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</si>
  <si>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</si>
  <si>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</si>
  <si>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</si>
  <si>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</si>
  <si>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</si>
  <si>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</si>
  <si>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</si>
  <si>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</si>
  <si>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</si>
  <si>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</si>
  <si>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</si>
  <si>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</si>
  <si>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</si>
  <si>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</si>
  <si>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</si>
  <si>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</si>
  <si>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</si>
  <si>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</si>
  <si>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</si>
  <si>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</si>
  <si>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</si>
  <si>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</si>
  <si>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</si>
  <si>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</si>
  <si>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</si>
  <si>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</si>
  <si>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</si>
  <si>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</si>
  <si>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</si>
  <si>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</si>
  <si>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</si>
  <si>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</si>
  <si>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</si>
  <si>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</si>
  <si>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</si>
  <si>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</si>
  <si>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</si>
  <si>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</si>
  <si>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</si>
  <si>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</si>
  <si>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</si>
  <si>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</si>
  <si>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</si>
  <si>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</si>
  <si>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</si>
  <si>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</si>
  <si>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</si>
  <si>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</si>
  <si>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</si>
  <si>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</si>
  <si>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</si>
  <si>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</si>
  <si>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</si>
  <si>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</si>
  <si>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</si>
  <si>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</si>
  <si>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</si>
  <si>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</si>
  <si>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</si>
  <si>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</si>
  <si>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</si>
  <si>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</si>
  <si>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</si>
  <si>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</si>
  <si>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</si>
  <si>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</si>
  <si>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</si>
  <si>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</si>
  <si>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</si>
  <si>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</si>
  <si>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</si>
  <si>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</si>
  <si>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</si>
  <si>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</si>
  <si>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</si>
  <si>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</si>
  <si>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</si>
  <si>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</si>
  <si>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</si>
  <si>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</si>
  <si>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</si>
  <si>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</si>
  <si>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</si>
  <si>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</si>
  <si>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</si>
  <si>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</si>
  <si>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</si>
  <si>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</si>
  <si>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</si>
  <si>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</si>
  <si>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</si>
  <si>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</si>
  <si>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</si>
  <si>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</si>
  <si>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</si>
  <si>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</si>
  <si>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</si>
  <si>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</si>
  <si>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</si>
  <si>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</si>
  <si>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</si>
  <si>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</si>
  <si>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</si>
  <si>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</si>
  <si>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</si>
  <si>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</si>
  <si>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</si>
  <si>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</si>
  <si>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</si>
  <si>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</si>
  <si>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</si>
  <si>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</si>
  <si>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</si>
  <si>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</si>
  <si>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</si>
  <si>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</si>
  <si>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</si>
  <si>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</si>
  <si>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</si>
  <si>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</si>
  <si>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</si>
  <si>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</si>
  <si>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</si>
  <si>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</si>
  <si>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</si>
  <si>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</si>
  <si>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</si>
  <si>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</si>
  <si>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</si>
  <si>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</si>
  <si>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</si>
  <si>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</si>
  <si>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</si>
  <si>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</si>
  <si>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</si>
  <si>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</si>
  <si>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</si>
  <si>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</si>
  <si>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</si>
  <si>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</si>
  <si>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</si>
  <si>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</si>
  <si>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</si>
  <si>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</si>
  <si>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</si>
  <si>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</si>
  <si>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</si>
  <si>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</si>
  <si>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</si>
  <si>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</si>
  <si>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</si>
  <si>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</si>
  <si>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</si>
  <si>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</si>
  <si>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</si>
  <si>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</si>
  <si>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</si>
  <si>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</si>
  <si>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</si>
  <si>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</si>
  <si>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</si>
  <si>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</si>
  <si>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</si>
  <si>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</si>
  <si>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</si>
  <si>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</si>
  <si>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</si>
  <si>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</si>
  <si>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</si>
  <si>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</si>
  <si>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</si>
  <si>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</si>
  <si>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</si>
  <si>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</si>
  <si>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</si>
  <si>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</si>
  <si>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</si>
  <si>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</si>
  <si>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</si>
  <si>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</si>
  <si>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</si>
  <si>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</si>
  <si>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</si>
  <si>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</si>
  <si>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</si>
  <si>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</si>
  <si>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</si>
  <si>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</si>
  <si>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</si>
  <si>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</si>
  <si>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</si>
  <si>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</si>
  <si>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</si>
  <si>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</si>
  <si>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</si>
  <si>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</si>
  <si>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</si>
  <si>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</si>
  <si>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</si>
  <si>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</si>
  <si>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</si>
  <si>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</si>
  <si>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</si>
  <si>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</si>
  <si>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</si>
  <si>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</si>
  <si>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</si>
  <si>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</si>
  <si>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</si>
  <si>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</si>
  <si>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</si>
  <si>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</si>
  <si>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</si>
  <si>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</si>
  <si>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</si>
  <si>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</si>
  <si>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</si>
  <si>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</si>
  <si>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</si>
  <si>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</si>
  <si>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</si>
  <si>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</si>
  <si>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</si>
  <si>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</si>
  <si>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</si>
  <si>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</si>
  <si>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</si>
  <si>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</si>
  <si>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</si>
  <si>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</si>
  <si>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</si>
  <si>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</si>
  <si>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</si>
  <si>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</si>
  <si>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</si>
  <si>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</si>
  <si>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</si>
  <si>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</si>
  <si>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</si>
  <si>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</si>
  <si>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</si>
  <si>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</si>
  <si>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</si>
  <si>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</si>
  <si>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</si>
  <si>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</si>
  <si>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</si>
  <si>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</si>
  <si>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</si>
  <si>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</si>
  <si>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</si>
  <si>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</si>
  <si>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</si>
  <si>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</si>
  <si>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</si>
  <si>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</si>
  <si>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</si>
  <si>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</si>
  <si>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</si>
  <si>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</si>
  <si>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</si>
  <si>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</si>
  <si>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</si>
  <si>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</si>
  <si>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</si>
  <si>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</si>
  <si>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</si>
  <si>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</si>
  <si>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</si>
  <si>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</si>
  <si>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</si>
  <si>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</si>
  <si>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</si>
  <si>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</si>
  <si>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</si>
  <si>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</si>
  <si>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</si>
  <si>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</si>
  <si>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</si>
  <si>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</si>
  <si>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</si>
  <si>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</si>
  <si>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</si>
  <si>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</si>
  <si>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</si>
  <si>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</si>
  <si>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</si>
  <si>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</si>
  <si>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</si>
  <si>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</si>
  <si>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</si>
  <si>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</si>
  <si>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</si>
  <si>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</si>
  <si>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</si>
  <si>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</si>
  <si>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</si>
  <si>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</si>
  <si>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</si>
  <si>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</si>
  <si>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</si>
  <si>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</si>
  <si>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</si>
  <si>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</si>
  <si>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</si>
  <si>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</si>
  <si>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</si>
  <si>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</si>
  <si>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</si>
  <si>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</si>
  <si>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</si>
  <si>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</si>
  <si>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</si>
  <si>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</si>
  <si>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</si>
  <si>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</si>
  <si>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</si>
  <si>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</si>
  <si>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</si>
  <si>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</si>
  <si>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</si>
  <si>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</si>
  <si>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</si>
  <si>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</si>
  <si>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</si>
  <si>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</si>
  <si>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</si>
  <si>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</si>
  <si>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</si>
  <si>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</si>
  <si>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</si>
  <si>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</si>
  <si>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</si>
  <si>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</si>
  <si>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</si>
  <si>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</si>
  <si>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</si>
  <si>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</si>
  <si>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</si>
  <si>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</t>
  </si>
  <si>
    <t>drama</t>
  </si>
  <si>
    <t>science fi</t>
  </si>
  <si>
    <t>shorts</t>
  </si>
  <si>
    <t>television</t>
  </si>
  <si>
    <t>food truck</t>
  </si>
  <si>
    <t>mobile gam</t>
  </si>
  <si>
    <t>video game</t>
  </si>
  <si>
    <t>audio</t>
  </si>
  <si>
    <t>electric m</t>
  </si>
  <si>
    <t>indie rock</t>
  </si>
  <si>
    <t>jazz</t>
  </si>
  <si>
    <t>metal</t>
  </si>
  <si>
    <t>rock</t>
  </si>
  <si>
    <t>world musi</t>
  </si>
  <si>
    <t>photograph</t>
  </si>
  <si>
    <t>fiction</t>
  </si>
  <si>
    <t>nonfiction</t>
  </si>
  <si>
    <t>radio &amp; po</t>
  </si>
  <si>
    <t>translatio</t>
  </si>
  <si>
    <t>wearables</t>
  </si>
  <si>
    <t>web</t>
  </si>
  <si>
    <t>plays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</si>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</sst>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[CrowdfundingBook_Complete.xlsx]Category PivotTable!PivotTable2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C-4799-98AE-D330366CD860}"/>
            </c:ext>
          </c:extLst>
        </c:ser>
        <c:ser>
          <c:idx val="1"/>
          <c:order val="1"/>
          <c:tx>
            <c:strRef>
              <c:f>'Category PivotTable'!$C$3:$C$4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EC-4799-98AE-D330366CD860}"/>
            </c:ext>
          </c:extLst>
        </c:ser>
        <c:ser>
          <c:idx val="2"/>
          <c:order val="2"/>
          <c:tx>
            <c:strRef>
              <c:f>'Category PivotTable'!$D$3:$D$4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C-4799-98AE-D330366CD860}"/>
            </c:ext>
          </c:extLst>
        </c:ser>
        <c:ser>
          <c:idx val="3"/>
          <c:order val="3"/>
          <c:tx>
            <c:strRef>
              <c:f>'Category PivotTable'!$E$3:$E$4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EC-4799-98AE-D330366C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3648336"/>
        <c:axId val="683648816"/>
      </c:barChart>
      <c:catAx>
        <c:axId val="6836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48816"/>
        <c:crosses val="autoZero"/>
        <c:auto val="1"/>
        <c:lblAlgn val="ctr"/>
        <c:lblOffset val="100"/>
        <c:noMultiLvlLbl val="0"/>
      </c:catAx>
      <c:valAx>
        <c:axId val="6836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[CrowdfundingBook_Complete.xlsx]Category&amp;CountryFilterPivotTabl!PivotTable3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'Category&amp;CountryFilterPivotTabl'!$B$4:$B$5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'Category&amp;CountryFilterPivotTabl'!$A$6:$A$30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</c:v>
                </c:pt>
                <c:pt idx="3">
                  <c:v>drama</c:v>
                </c:pt>
                <c:pt idx="4">
                  <c:v>electric m</c:v>
                </c:pt>
                <c:pt idx="5">
                  <c:v>fiction</c:v>
                </c:pt>
                <c:pt idx="6">
                  <c:v>food truck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</c:v>
                </c:pt>
                <c:pt idx="11">
                  <c:v>nonfiction</c:v>
                </c:pt>
                <c:pt idx="12">
                  <c:v>photograph</c:v>
                </c:pt>
                <c:pt idx="13">
                  <c:v>plays</c:v>
                </c:pt>
                <c:pt idx="14">
                  <c:v>radio &amp; po</c:v>
                </c:pt>
                <c:pt idx="15">
                  <c:v>rock</c:v>
                </c:pt>
                <c:pt idx="16">
                  <c:v>science fi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</c:v>
                </c:pt>
                <c:pt idx="20">
                  <c:v>video game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</c:v>
                </c:pt>
              </c:strCache>
            </c:strRef>
          </c:cat>
          <c:val>
            <c:numRef>
              <c:f>'Category&amp;CountryFilterPivotTabl'!$B$6:$B$30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F-43C6-AA7B-239BA879C06B}"/>
            </c:ext>
          </c:extLst>
        </c:ser>
        <c:ser>
          <c:idx val="1"/>
          <c:order val="1"/>
          <c:tx>
            <c:strRef>
              <c:f>'Category&amp;CountryFilterPivotTabl'!$C$4:$C$5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'Category&amp;CountryFilterPivotTabl'!$A$6:$A$30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</c:v>
                </c:pt>
                <c:pt idx="3">
                  <c:v>drama</c:v>
                </c:pt>
                <c:pt idx="4">
                  <c:v>electric m</c:v>
                </c:pt>
                <c:pt idx="5">
                  <c:v>fiction</c:v>
                </c:pt>
                <c:pt idx="6">
                  <c:v>food truck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</c:v>
                </c:pt>
                <c:pt idx="11">
                  <c:v>nonfiction</c:v>
                </c:pt>
                <c:pt idx="12">
                  <c:v>photograph</c:v>
                </c:pt>
                <c:pt idx="13">
                  <c:v>plays</c:v>
                </c:pt>
                <c:pt idx="14">
                  <c:v>radio &amp; po</c:v>
                </c:pt>
                <c:pt idx="15">
                  <c:v>rock</c:v>
                </c:pt>
                <c:pt idx="16">
                  <c:v>science fi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</c:v>
                </c:pt>
                <c:pt idx="20">
                  <c:v>video game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</c:v>
                </c:pt>
              </c:strCache>
            </c:strRef>
          </c:cat>
          <c:val>
            <c:numRef>
              <c:f>'Category&amp;CountryFilterPivotTabl'!$C$6:$C$30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F-43C6-AA7B-239BA879C06B}"/>
            </c:ext>
          </c:extLst>
        </c:ser>
        <c:ser>
          <c:idx val="2"/>
          <c:order val="2"/>
          <c:tx>
            <c:strRef>
              <c:f>'Category&amp;CountryFilterPivotTabl'!$D$4:$D$5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'Category&amp;CountryFilterPivotTabl'!$A$6:$A$30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</c:v>
                </c:pt>
                <c:pt idx="3">
                  <c:v>drama</c:v>
                </c:pt>
                <c:pt idx="4">
                  <c:v>electric m</c:v>
                </c:pt>
                <c:pt idx="5">
                  <c:v>fiction</c:v>
                </c:pt>
                <c:pt idx="6">
                  <c:v>food truck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</c:v>
                </c:pt>
                <c:pt idx="11">
                  <c:v>nonfiction</c:v>
                </c:pt>
                <c:pt idx="12">
                  <c:v>photograph</c:v>
                </c:pt>
                <c:pt idx="13">
                  <c:v>plays</c:v>
                </c:pt>
                <c:pt idx="14">
                  <c:v>radio &amp; po</c:v>
                </c:pt>
                <c:pt idx="15">
                  <c:v>rock</c:v>
                </c:pt>
                <c:pt idx="16">
                  <c:v>science fi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</c:v>
                </c:pt>
                <c:pt idx="20">
                  <c:v>video game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</c:v>
                </c:pt>
              </c:strCache>
            </c:strRef>
          </c:cat>
          <c:val>
            <c:numRef>
              <c:f>'Category&amp;CountryFilterPivotTabl'!$D$6:$D$30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F-43C6-AA7B-239BA879C06B}"/>
            </c:ext>
          </c:extLst>
        </c:ser>
        <c:ser>
          <c:idx val="3"/>
          <c:order val="3"/>
          <c:tx>
            <c:strRef>
              <c:f>'Category&amp;CountryFilterPivotTabl'!$E$4:$E$5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'Category&amp;CountryFilterPivotTabl'!$A$6:$A$30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</c:v>
                </c:pt>
                <c:pt idx="3">
                  <c:v>drama</c:v>
                </c:pt>
                <c:pt idx="4">
                  <c:v>electric m</c:v>
                </c:pt>
                <c:pt idx="5">
                  <c:v>fiction</c:v>
                </c:pt>
                <c:pt idx="6">
                  <c:v>food truck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</c:v>
                </c:pt>
                <c:pt idx="11">
                  <c:v>nonfiction</c:v>
                </c:pt>
                <c:pt idx="12">
                  <c:v>photograph</c:v>
                </c:pt>
                <c:pt idx="13">
                  <c:v>plays</c:v>
                </c:pt>
                <c:pt idx="14">
                  <c:v>radio &amp; po</c:v>
                </c:pt>
                <c:pt idx="15">
                  <c:v>rock</c:v>
                </c:pt>
                <c:pt idx="16">
                  <c:v>science fi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</c:v>
                </c:pt>
                <c:pt idx="20">
                  <c:v>video game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</c:v>
                </c:pt>
              </c:strCache>
            </c:strRef>
          </c:cat>
          <c:val>
            <c:numRef>
              <c:f>'Category&amp;CountryFilterPivotTabl'!$E$6:$E$30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AF-43C6-AA7B-239BA879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145888"/>
        <c:axId val="890143968"/>
      </c:barChart>
      <c:catAx>
        <c:axId val="8901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43968"/>
        <c:crosses val="autoZero"/>
        <c:auto val="1"/>
        <c:lblAlgn val="ctr"/>
        <c:lblOffset val="100"/>
        <c:noMultiLvlLbl val="0"/>
      </c:catAx>
      <c:valAx>
        <c:axId val="8901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[CrowdfundingBook_Complete.xlsx]SubCategoryFilterPivotTable!PivotTable4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SubCategoryFilterPivotTable!$B$4:$B$5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SubCategoryFilterPivotTable!$A$6:$A$30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</c:v>
                </c:pt>
                <c:pt idx="3">
                  <c:v>drama</c:v>
                </c:pt>
                <c:pt idx="4">
                  <c:v>electric m</c:v>
                </c:pt>
                <c:pt idx="5">
                  <c:v>fiction</c:v>
                </c:pt>
                <c:pt idx="6">
                  <c:v>food truck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</c:v>
                </c:pt>
                <c:pt idx="11">
                  <c:v>nonfiction</c:v>
                </c:pt>
                <c:pt idx="12">
                  <c:v>photograph</c:v>
                </c:pt>
                <c:pt idx="13">
                  <c:v>plays</c:v>
                </c:pt>
                <c:pt idx="14">
                  <c:v>radio &amp; po</c:v>
                </c:pt>
                <c:pt idx="15">
                  <c:v>rock</c:v>
                </c:pt>
                <c:pt idx="16">
                  <c:v>science fi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</c:v>
                </c:pt>
                <c:pt idx="20">
                  <c:v>video game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</c:v>
                </c:pt>
              </c:strCache>
            </c:strRef>
          </c:cat>
          <c:val>
            <c:numRef>
              <c:f>SubCategoryFilterPivotTable!$B$6:$B$30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B-4AF1-A72C-45E0A883F946}"/>
            </c:ext>
          </c:extLst>
        </c:ser>
        <c:ser>
          <c:idx val="1"/>
          <c:order val="1"/>
          <c:tx>
            <c:strRef>
              <c:f>SubCategoryFilterPivotTable!$C$4:$C$5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SubCategoryFilterPivotTable!$A$6:$A$30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</c:v>
                </c:pt>
                <c:pt idx="3">
                  <c:v>drama</c:v>
                </c:pt>
                <c:pt idx="4">
                  <c:v>electric m</c:v>
                </c:pt>
                <c:pt idx="5">
                  <c:v>fiction</c:v>
                </c:pt>
                <c:pt idx="6">
                  <c:v>food truck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</c:v>
                </c:pt>
                <c:pt idx="11">
                  <c:v>nonfiction</c:v>
                </c:pt>
                <c:pt idx="12">
                  <c:v>photograph</c:v>
                </c:pt>
                <c:pt idx="13">
                  <c:v>plays</c:v>
                </c:pt>
                <c:pt idx="14">
                  <c:v>radio &amp; po</c:v>
                </c:pt>
                <c:pt idx="15">
                  <c:v>rock</c:v>
                </c:pt>
                <c:pt idx="16">
                  <c:v>science fi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</c:v>
                </c:pt>
                <c:pt idx="20">
                  <c:v>video game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</c:v>
                </c:pt>
              </c:strCache>
            </c:strRef>
          </c:cat>
          <c:val>
            <c:numRef>
              <c:f>SubCategoryFilterPivotTable!$C$6:$C$30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B-4AF1-A72C-45E0A883F946}"/>
            </c:ext>
          </c:extLst>
        </c:ser>
        <c:ser>
          <c:idx val="2"/>
          <c:order val="2"/>
          <c:tx>
            <c:strRef>
              <c:f>SubCategoryFilterPivotTable!$D$4:$D$5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SubCategoryFilterPivotTable!$A$6:$A$30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</c:v>
                </c:pt>
                <c:pt idx="3">
                  <c:v>drama</c:v>
                </c:pt>
                <c:pt idx="4">
                  <c:v>electric m</c:v>
                </c:pt>
                <c:pt idx="5">
                  <c:v>fiction</c:v>
                </c:pt>
                <c:pt idx="6">
                  <c:v>food truck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</c:v>
                </c:pt>
                <c:pt idx="11">
                  <c:v>nonfiction</c:v>
                </c:pt>
                <c:pt idx="12">
                  <c:v>photograph</c:v>
                </c:pt>
                <c:pt idx="13">
                  <c:v>plays</c:v>
                </c:pt>
                <c:pt idx="14">
                  <c:v>radio &amp; po</c:v>
                </c:pt>
                <c:pt idx="15">
                  <c:v>rock</c:v>
                </c:pt>
                <c:pt idx="16">
                  <c:v>science fi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</c:v>
                </c:pt>
                <c:pt idx="20">
                  <c:v>video game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</c:v>
                </c:pt>
              </c:strCache>
            </c:strRef>
          </c:cat>
          <c:val>
            <c:numRef>
              <c:f>SubCategoryFilterPivotTable!$D$6:$D$30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B-4AF1-A72C-45E0A883F946}"/>
            </c:ext>
          </c:extLst>
        </c:ser>
        <c:ser>
          <c:idx val="3"/>
          <c:order val="3"/>
          <c:tx>
            <c:strRef>
              <c:f>SubCategoryFilterPivotTable!$E$4:$E$5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SubCategoryFilterPivotTable!$A$6:$A$30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</c:v>
                </c:pt>
                <c:pt idx="3">
                  <c:v>drama</c:v>
                </c:pt>
                <c:pt idx="4">
                  <c:v>electric m</c:v>
                </c:pt>
                <c:pt idx="5">
                  <c:v>fiction</c:v>
                </c:pt>
                <c:pt idx="6">
                  <c:v>food truck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</c:v>
                </c:pt>
                <c:pt idx="11">
                  <c:v>nonfiction</c:v>
                </c:pt>
                <c:pt idx="12">
                  <c:v>photograph</c:v>
                </c:pt>
                <c:pt idx="13">
                  <c:v>plays</c:v>
                </c:pt>
                <c:pt idx="14">
                  <c:v>radio &amp; po</c:v>
                </c:pt>
                <c:pt idx="15">
                  <c:v>rock</c:v>
                </c:pt>
                <c:pt idx="16">
                  <c:v>science fi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</c:v>
                </c:pt>
                <c:pt idx="20">
                  <c:v>video game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</c:v>
                </c:pt>
              </c:strCache>
            </c:strRef>
          </c:cat>
          <c:val>
            <c:numRef>
              <c:f>SubCategoryFilterPivotTable!$E$6:$E$30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B-4AF1-A72C-45E0A88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662992"/>
        <c:axId val="768660592"/>
      </c:barChart>
      <c:catAx>
        <c:axId val="7686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60592"/>
        <c:crosses val="autoZero"/>
        <c:auto val="1"/>
        <c:lblAlgn val="ctr"/>
        <c:lblOffset val="100"/>
        <c:noMultiLvlLbl val="0"/>
      </c:catAx>
      <c:valAx>
        <c:axId val="7686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[CrowdfundingBook_Complete.xlsx]LineGraph!PivotTable6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9703266258384369"/>
          <c:w val="0.69614085739282594"/>
          <c:h val="0.62714421114027419"/>
        </c:manualLayout>
      </c:layout>
      <c:lineChart>
        <c:grouping val="standard"/>
        <c:varyColors val="0"/>
        <c:ser>
          <c:idx val="0"/>
          <c:order val="0"/>
          <c:tx>
            <c:strRef>
              <c:f>LineGraph!$B$4:$B$5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B-44E5-85F4-F411C9DF95F7}"/>
            </c:ext>
          </c:extLst>
        </c:ser>
        <c:ser>
          <c:idx val="1"/>
          <c:order val="1"/>
          <c:tx>
            <c:strRef>
              <c:f>LineGraph!$C$4:$C$5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B-44E5-85F4-F411C9DF95F7}"/>
            </c:ext>
          </c:extLst>
        </c:ser>
        <c:ser>
          <c:idx val="2"/>
          <c:order val="2"/>
          <c:tx>
            <c:strRef>
              <c:f>LineGraph!$D$4:$D$5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B-44E5-85F4-F411C9DF95F7}"/>
            </c:ext>
          </c:extLst>
        </c:ser>
        <c:ser>
          <c:idx val="3"/>
          <c:order val="3"/>
          <c:tx>
            <c:strRef>
              <c:f>LineGraph!$E$4:$E$5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B-44E5-85F4-F411C9DF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151168"/>
        <c:axId val="890146368"/>
      </c:lineChart>
      <c:catAx>
        <c:axId val="8901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46368"/>
        <c:crosses val="autoZero"/>
        <c:auto val="1"/>
        <c:lblAlgn val="ctr"/>
        <c:lblOffset val="100"/>
        <c:noMultiLvlLbl val="0"/>
      </c:catAx>
      <c:valAx>
        <c:axId val="8901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14</xdr:row>
      <xdr:rowOff>195263</xdr:rowOff>
    </xdr:from>
    <xdr:to>
      <xdr:col>10</xdr:col>
      <xdr:colOff>242887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DA6B8-9577-AEA1-9EED-9D7FA1D7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30</xdr:row>
      <xdr:rowOff>119063</xdr:rowOff>
    </xdr:from>
    <xdr:to>
      <xdr:col>10</xdr:col>
      <xdr:colOff>433388</xdr:colOff>
      <xdr:row>44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6B068-2232-7FD7-D4F7-63B645CA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12</xdr:row>
      <xdr:rowOff>9525</xdr:rowOff>
    </xdr:from>
    <xdr:to>
      <xdr:col>12</xdr:col>
      <xdr:colOff>666750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0B97C-3F4D-FF3E-9046-B2848B02F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18</xdr:row>
      <xdr:rowOff>80962</xdr:rowOff>
    </xdr:from>
    <xdr:to>
      <xdr:col>9</xdr:col>
      <xdr:colOff>85724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76A07-F410-B4AC-6892-E9996AB6A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Jennings" refreshedDate="45428.970394560187" createdVersion="8" refreshedVersion="8" minRefreshableVersion="3" recordCount="1000" xr:uid="{B0ABBEC8-4409-4313-884B-2F7CC69FC2B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13256.198347107436" count="986">
        <n v="0"/>
        <n v="9.6153846153846168"/>
        <n v="76.057899426759192"/>
        <n v="169.55995155429954"/>
        <n v="144.349477682811"/>
        <n v="57.597574838954145"/>
        <n v="477.06422018348621"/>
        <n v="30.527101282138254"/>
        <n v="501.68595643853092"/>
        <n v="193.26683291770576"/>
        <n v="37.577684636508167"/>
        <n v="207.92079207920793"/>
        <n v="111.92041215135905"/>
        <n v="40.796503156872262"/>
        <n v="149.76897339210794"/>
        <n v="211.38126724631644"/>
        <n v="15.39715605470519"/>
        <n v="62.738699988876114"/>
        <n v="149.44982755789127"/>
        <n v="206.05980679832516"/>
        <n v="89.092580575383948"/>
        <n v="243.9467469441777"/>
        <n v="78.081648830757032"/>
        <n v="30.116450274394325"/>
        <n v="88.627142541987595"/>
        <n v="46.202956989247312"/>
        <n v="207.47288377658549"/>
        <n v="125.07817385866167"/>
        <n v="95.033966650924555"/>
        <n v="30.404398370483225"/>
        <n v="62.262193012798342"/>
        <n v="32.258064516129032"/>
        <n v="115.19686117067384"/>
        <n v="26.467579850895785"/>
        <n v="66.310160427807489"/>
        <n v="66.533070381915721"/>
        <n v="63.578564940962757"/>
        <n v="71.434870799894171"/>
        <n v="30.738720872583041"/>
        <n v="196.93654266958424"/>
        <n v="59.147734910606268"/>
        <n v="46.964106004696411"/>
        <n v="22.525341008634715"/>
        <n v="53.781071686233361"/>
        <n v="15.178825538373969"/>
        <n v="209.71302428256072"/>
        <n v="87.120320226041912"/>
        <n v="21.040819189227101"/>
        <n v="25.841597988545885"/>
        <n v="52.735662491760053"/>
        <n v="5000"/>
        <n v="108.85206171726003"/>
        <n v="292.80195201301342"/>
        <n v="71.220459695694402"/>
        <n v="111.27596439169139"/>
        <n v="56.189341052273114"/>
        <n v="69.607587227007741"/>
        <n v="46.452026269421751"/>
        <n v="44.031311154598825"/>
        <n v="36.354193715917944"/>
        <n v="69.266233813981188"/>
        <n v="107.82138024357239"/>
        <n v="13.838915029061722"/>
        <n v="843.80610412926399"/>
        <n v="102.41404535479151"/>
        <n v="42.34640749739674"/>
        <n v="221.88217291507272"/>
        <n v="61.581786720048861"/>
        <n v="39.288668320926384"/>
        <n v="415.57075223566545"/>
        <n v="80.813692870085674"/>
        <n v="92.535471930906837"/>
        <n v="14.917951268025858"/>
        <n v="15.130228034151086"/>
        <n v="81.658291457286438"/>
        <n v="66.411063946323438"/>
        <n v="128.03016886647984"/>
        <n v="213.00448430493276"/>
        <n v="33.244680851063826"/>
        <n v="143.6810181962812"/>
        <n v="15.687393040501995"/>
        <n v="44.377525952928124"/>
        <n v="6.6786883056167774"/>
        <n v="266.02660266026601"/>
        <n v="75.546145703012229"/>
        <n v="76.205287713841358"/>
        <n v="59.653365578395814"/>
        <n v="161.32964889466842"/>
        <n v="38.350910834132314"/>
        <n v="39.590125756870052"/>
        <n v="127.20156555772995"/>
        <n v="206.59275921165383"/>
        <n v="38.628681796233707"/>
        <n v="165.15627609028948"/>
        <n v="32.928352446917224"/>
        <n v="88.495575221238937"/>
        <n v="46.002653237675972"/>
        <n v="10.79106831576326"/>
        <n v="296.8043458468635"/>
        <n v="50.832720219383319"/>
        <n v="10000"/>
        <n v="9.7900576525617318"/>
        <n v="35.501823066589907"/>
        <n v="406.33888663145063"/>
        <n v="69.861624751645451"/>
        <n v="69.183029809746671"/>
        <n v="27.845209196058835"/>
        <n v="53.623410448904551"/>
        <n v="16.799193638705344"/>
        <n v="168.88600194868465"/>
        <n v="668.32496362697702"/>
        <n v="83.363881987155992"/>
        <n v="37.198258804907006"/>
        <n v="26.533729999195948"/>
        <n v="13.752171395483497"/>
        <n v="114.66343838989697"/>
        <n v="113.63636363636364"/>
        <n v="57.491493605537954"/>
        <n v="85.025980160604632"/>
        <n v="46.520282843319691"/>
        <n v="66.891121561921054"/>
        <n v="45.591328589688104"/>
        <n v="155.35744705013911"/>
        <n v="536.98779161126561"/>
        <n v="27.190964233423969"/>
        <n v="62.536873156342189"/>
        <n v="258.8448223853369"/>
        <n v="194.4711402566567"/>
        <n v="165.74326227814817"/>
        <n v="3122.3717409587889"/>
        <n v="64.321608040200999"/>
        <n v="99.14758361626815"/>
        <n v="86.071987480438182"/>
        <n v="32.177332856632106"/>
        <n v="111.43714720903144"/>
        <n v="140.30612244897961"/>
        <n v="3042.9988974641678"/>
        <n v="38.200339558573852"/>
        <n v="104.16666666666667"/>
        <n v="478.54099553153901"/>
        <n v="44.810167834446794"/>
        <n v="98.433935979670252"/>
        <n v="43.47070074769605"/>
        <n v="73.750341436765908"/>
        <n v="77.459333849728893"/>
        <n v="42.281152753348664"/>
        <n v="579.71014492753625"/>
        <n v="88.893648923637144"/>
        <n v="82.629942247889829"/>
        <n v="45.481220657276992"/>
        <n v="155.8435657734816"/>
        <n v="23.636891777209478"/>
        <n v="107.54519851003907"/>
        <n v="170.19374068554396"/>
        <n v="153.79357484620641"/>
        <n v="135.2455970870179"/>
        <n v="189.87341772151899"/>
        <n v="45.258620689655174"/>
        <n v="99.988495047640953"/>
        <n v="61.60954948016942"/>
        <n v="127.90697674418605"/>
        <n v="66.783446463761763"/>
        <n v="39.485559566787003"/>
        <n v="99.830851381380384"/>
        <n v="81.973902556243701"/>
        <n v="72.922092417590591"/>
        <n v="24.065161051462422"/>
        <n v="319.39561672525991"/>
        <n v="23.580370606511423"/>
        <n v="3402.6772793053547"/>
        <n v="940.49904030710184"/>
        <n v="120.66365007541478"/>
        <n v="61.344244615726204"/>
        <n v="11.177347242921014"/>
        <n v="381.8032406919657"/>
        <n v="133.62770160353242"/>
        <n v="24.010941067991805"/>
        <n v="103.94110004330879"/>
        <n v="27.95489524766781"/>
        <n v="32.419414597999257"/>
        <n v="161.80620884289746"/>
        <n v="13.84418901660281"/>
        <n v="144.68085106382981"/>
        <n v="34.123222748815166"/>
        <n v="139.27576601671311"/>
        <n v="313.13914944636434"/>
        <n v="43.502138975604119"/>
        <n v="312.38095238095241"/>
        <n v="425.07332681539418"/>
        <n v="145.78408195429472"/>
        <n v="263.48808030112923"/>
        <n v="500.17611835153224"/>
        <n v="219.1235059760956"/>
        <n v="81.459385039008723"/>
        <n v="27.643158318316218"/>
        <n v="158.36230204712245"/>
        <n v="33.534006056964898"/>
        <n v="1046.1844065552061"/>
        <n v="185.95041322314049"/>
        <n v="14.680181754631247"/>
        <n v="126.85312547760965"/>
        <n v="74.400376396622775"/>
        <n v="2965.5990510083038"/>
        <n v="23.156394727467049"/>
        <n v="257.43707093821507"/>
        <n v="23.490721165139767"/>
        <n v="98.890060770428406"/>
        <n v="471.94991749975736"/>
        <n v="148.31177027453455"/>
        <n v="105.3481331987891"/>
        <n v="65.853658536585371"/>
        <n v="51.239004599269009"/>
        <n v="9.7738061993856462"/>
        <n v="2602.921646746348"/>
        <n v="64.486729086853074"/>
        <n v="223.44632280568456"/>
        <n v="46.307579819644161"/>
        <n v="30.108955428637447"/>
        <n v="1184.4077961019491"/>
        <n v="101.39364099140448"/>
        <n v="72.474709346217722"/>
        <n v="106.59731125682259"/>
        <n v="24.774594001658773"/>
        <n v="38.4358099298178"/>
        <n v="27.275206836985184"/>
        <n v="59.269496160621301"/>
        <n v="83.397842179108807"/>
        <n v="51.629090821360933"/>
        <n v="23.800079333597779"/>
        <n v="130.36393264530147"/>
        <n v="58.389146488064569"/>
        <n v="63.333333333333329"/>
        <n v="91.675834250091683"/>
        <n v="239.62106436333238"/>
        <n v="913.7173259310664"/>
        <n v="62.744568884091208"/>
        <n v="23.673308344841189"/>
        <n v="102.33450591621363"/>
        <n v="23.878366524804264"/>
        <n v="98.119711871611671"/>
        <n v="78.292478329760456"/>
        <n v="22.4609375"/>
        <n v="17.552657973921765"/>
        <n v="19.633064789113806"/>
        <n v="30.718820397296742"/>
        <n v="10.722524883839315"/>
        <n v="47.317408227123558"/>
        <n v="36.586454088461885"/>
        <n v="3333.3333333333335"/>
        <n v="184.89583333333331"/>
        <n v="15.966789078716271"/>
        <n v="112.33254130416694"/>
        <n v="54.085831863609648"/>
        <n v="83.217036233007704"/>
        <n v="427.52867570385814"/>
        <n v="68.493150684931507"/>
        <n v="37.246722288438619"/>
        <n v="16.736401673640167"/>
        <n v="63.412179164569707"/>
        <n v="320.49576093981671"/>
        <n v="31.906906906906908"/>
        <n v="26.961695797694311"/>
        <n v="27.573696145124714"/>
        <n v="81.246891062841982"/>
        <n v="130.26472026262485"/>
        <n v="42.804530609408658"/>
        <n v="55.391432791728214"/>
        <n v="39.583804569102014"/>
        <n v="367.96445196783753"/>
        <n v="7869.943676395289"/>
        <n v="32.893678105427135"/>
        <n v="72.869955156950667"/>
        <n v="310.47865459249675"/>
        <n v="41.405669391655167"/>
        <n v="103.30578512396693"/>
        <n v="9.377093101138648"/>
        <n v="30.68530514831231"/>
        <n v="58.582308142940832"/>
        <n v="17.198679141441936"/>
        <n v="109.26457303788723"/>
        <n v="92.55178492728075"/>
        <n v="533.94858272907049"/>
        <n v="120.20115294983442"/>
        <n v="14.15762151958471"/>
        <n v="573.19629800071584"/>
        <n v="47.68031484144403"/>
        <n v="102.26442658875092"/>
        <n v="5.9373608431052398"/>
        <n v="183.8163145156015"/>
        <n v="21.900474510281057"/>
        <n v="1018.1311018131101"/>
        <n v="610.32863849765261"/>
        <n v="7.4645434187608855"/>
        <n v="280.5042969942852"/>
        <n v="181.98090692124106"/>
        <n v="106.11643330876934"/>
        <n v="69.485805042684134"/>
        <n v="194.47287615148414"/>
        <n v="2000"/>
        <n v="7.4367873078829945"/>
        <n v="314.02162251382356"/>
        <n v="121.03951584193663"/>
        <n v="18.310227569971225"/>
        <n v="34.938857000249563"/>
        <n v="1264.5914396887158"/>
        <n v="75.679157178018542"/>
        <n v="134.99314755596163"/>
        <n v="132.81503077421445"/>
        <n v="491.80327868852459"/>
        <n v="49.172650640024976"/>
        <n v="32.234312361940603"/>
        <n v="25.296079107738301"/>
        <n v="33.931168201648084"/>
        <n v="295.03105590062108"/>
        <n v="149.97656616153725"/>
        <n v="520.09456264775417"/>
        <n v="631.22923588039862"/>
        <n v="258.38203629652418"/>
        <n v="1043.0054374691053"/>
        <n v="106.21984515839473"/>
        <n v="60.037580775752765"/>
        <n v="414.33891992551207"/>
        <n v="60.954670329670336"/>
        <n v="110.22553840936069"/>
        <n v="216.47624774503907"/>
        <n v="259.48103792415174"/>
        <n v="74.871421419143417"/>
        <n v="436.74628672533407"/>
        <n v="54.067062409754527"/>
        <n v="22.536365498873181"/>
        <n v="50.004831384674851"/>
        <n v="80.672268907563023"/>
        <n v="53.586750635432011"/>
        <n v="87.500251726846173"/>
        <n v="103.05821987697152"/>
        <n v="81.420595533498769"/>
        <n v="55.821244061995166"/>
        <n v="125.07570613173785"/>
        <n v="106.10914083056859"/>
        <n v="118.10657490932763"/>
        <n v="150.32638714536782"/>
        <n v="185.4522975479085"/>
        <n v="238.18994925204015"/>
        <n v="680.51297551707762"/>
        <n v="290.06526468455405"/>
        <n v="7.1388910922503364"/>
        <n v="139.33330065885747"/>
        <n v="188.41576523062173"/>
        <n v="78.304149802918715"/>
        <n v="286.59160696008189"/>
        <n v="24.354708939482897"/>
        <n v="80.816110227874944"/>
        <n v="169.56715751896473"/>
        <n v="271.05800058292044"/>
        <n v="54.079473312955564"/>
        <n v="846.42233856893552"/>
        <n v="33.478406427854033"/>
        <n v="44.179024953378921"/>
        <n v="57.615755290173901"/>
        <n v="26.899309342057432"/>
        <n v="62.42496998799519"/>
        <n v="6.1868426479686534"/>
        <n v="13.634426927993182"/>
        <n v="16.888722086695442"/>
        <n v="529.41176470588232"/>
        <n v="36.126163679310821"/>
        <n v="36.627552058604081"/>
        <n v="62.749699661945066"/>
        <n v="147.34054980141732"/>
        <n v="6.283161128176487"/>
        <n v="13.695211545367671"/>
        <n v="758.39260635165135"/>
        <n v="182.55578093306289"/>
        <n v="27.698574338085542"/>
        <n v="974.8921145547273"/>
        <n v="716.18037135278519"/>
        <n v="247.25274725274727"/>
        <n v="62.375249500998009"/>
        <n v="54.364550210277976"/>
        <n v="156.81544028950543"/>
        <n v="44.369321783224166"/>
        <n v="58.136284867795851"/>
        <n v="68.414850771205977"/>
        <n v="130.84960503698554"/>
        <n v="254.70265217899288"/>
        <n v="887.30870304529287"/>
        <n v="81.892809219354334"/>
        <n v="53.607326334599058"/>
        <n v="1374.9146369223765"/>
        <n v="152.34062712817931"/>
        <n v="43.675411021782068"/>
        <n v="21.304926764314246"/>
        <n v="76.856462437757088"/>
        <n v="59.860800914143255"/>
        <n v="57.516154228502444"/>
        <n v="13.932142271758726"/>
        <n v="156.61467638868768"/>
        <n v="6.534998547778101"/>
        <n v="247.79361846571621"/>
        <n v="115.98151877739605"/>
        <n v="31.687197465024202"/>
        <n v="111.58442341764993"/>
        <n v="54.901303382087931"/>
        <n v="28.099173553719009"/>
        <n v="75.851265561876488"/>
        <n v="215.90981466148654"/>
        <n v="276.75741861135117"/>
        <n v="95.576522484989596"/>
        <n v="14.9508756941478"/>
        <n v="161.10109837793723"/>
        <n v="118.06405068849786"/>
        <n v="904.23836838750799"/>
        <n v="228.10852949650041"/>
        <n v="180.27571580063625"/>
        <n v="174.21751114800506"/>
        <n v="81.014316326022112"/>
        <n v="77.845243655612634"/>
        <n v="156.27597672485453"/>
        <n v="78.555304740406314"/>
        <n v="940.02416841569675"/>
        <n v="247.09302325581396"/>
        <n v="34.762456546929315"/>
        <n v="17.453699214583533"/>
        <n v="88.570587459013893"/>
        <n v="215.57497289367947"/>
        <n v="110.28286689262143"/>
        <n v="147.62165117550575"/>
        <n v="51.950697769175925"/>
        <n v="120.89810017271157"/>
        <n v="184.62474336552353"/>
        <n v="598.00664451827242"/>
        <n v="85.560296429373466"/>
        <n v="9.5043134961251656"/>
        <n v="81.251880830574791"/>
        <n v="55.978957307614486"/>
        <n v="28.146679881070369"/>
        <n v="61.764103305735333"/>
        <n v="401.37614678899081"/>
        <n v="50.321498462398665"/>
        <n v="287.74752475247521"/>
        <n v="56.683123057231668"/>
        <n v="19.554893379271814"/>
        <n v="121.88564258827748"/>
        <n v="411.08226942840497"/>
        <n v="198.08743169398909"/>
        <n v="10.341261633919338"/>
        <n v="2500"/>
        <n v="81.403385590942506"/>
        <n v="157.63546798029557"/>
        <n v="177.51997586351206"/>
        <n v="226.88598979013045"/>
        <n v="84.479057895347481"/>
        <n v="96.03904538238497"/>
        <n v="375.37537537537537"/>
        <n v="28.473708152915606"/>
        <n v="111.03278110680297"/>
        <n v="58.26656955571741"/>
        <n v="70.898574852533841"/>
        <n v="327.01700904146605"/>
        <n v="92.451726155646568"/>
        <n v="74.931593348768672"/>
        <n v="53.233661796352926"/>
        <n v="30.120481927710845"/>
        <n v="17.384825530858063"/>
        <n v="246.91358024691357"/>
        <n v="54.221533694810219"/>
        <n v="34.988823014870249"/>
        <n v="31.347962382445143"/>
        <n v="254.88051440124622"/>
        <n v="56.135623666778933"/>
        <n v="27.386005751061209"/>
        <n v="87.760910815939269"/>
        <n v="335.24736528833023"/>
        <n v="184.26186863212658"/>
        <n v="42.311642466621159"/>
        <n v="19.496344435418358"/>
        <n v="99.353049907578566"/>
        <n v="122.92801270547923"/>
        <n v="609.57910014513789"/>
        <n v="189.48503192636207"/>
        <n v="38.431077238675165"/>
        <n v="325.38428386726042"/>
        <n v="740.74074074074076"/>
        <n v="55.983027448432679"/>
        <n v="45.442853468232876"/>
        <n v="98.511617946246915"/>
        <n v="52.219321148825074"/>
        <n v="32.749643962937554"/>
        <n v="416.74848901398616"/>
        <n v="13.81639545594105"/>
        <n v="18.26951183864367"/>
        <n v="24.125452352231605"/>
        <n v="11025.794841031793"/>
        <n v="292.62466407882954"/>
        <n v="417.55726838957622"/>
        <n v="208.01849053249177"/>
        <n v="142.56146571006934"/>
        <n v="18.870663376397154"/>
        <n v="55.455276950177236"/>
        <n v="108.31889081455806"/>
        <n v="719.37264943586467"/>
        <n v="10.786581492623176"/>
        <n v="250.89605734767025"/>
        <n v="89.103291713961411"/>
        <n v="140.99238557442894"/>
        <n v="83.970287436753139"/>
        <n v="416.3614851540932"/>
        <n v="71.777882946837053"/>
        <n v="254.60122699386503"/>
        <n v="445.65112617678244"/>
        <n v="179.27871586408173"/>
        <n v="235.16615407696349"/>
        <n v="89.285714285714292"/>
        <n v="1414.790996784566"/>
        <n v="98.284311014258691"/>
        <n v="23.487962419260132"/>
        <n v="68.709881565862048"/>
        <n v="308.13350417963272"/>
        <n v="14.278914802475013"/>
        <n v="119.18260698087163"/>
        <n v="118.77828054298642"/>
        <n v="64.122373300370825"/>
        <n v="100.38200339558574"/>
        <n v="124.53300124533003"/>
        <n v="888.50174216027881"/>
        <n v="109.00257453699859"/>
        <n v="104.68884926375759"/>
        <n v="19.885657469550086"/>
        <n v="62.796736308029942"/>
        <n v="665.67052670900262"/>
        <n v="20.745232585973032"/>
        <n v="66.680274886031171"/>
        <n v="85.308535907413969"/>
        <n v="265.28035908405514"/>
        <n v="137.64044943820224"/>
        <n v="37.596651769880118"/>
        <n v="413.12723390428448"/>
        <n v="3989.6373056994817"/>
        <n v="612.37738026543559"/>
        <n v="36.166365280289334"/>
        <n v="112.60808365171928"/>
        <n v="61.135371179039296"/>
        <n v="10.319917440660474"/>
        <n v="36.912114544825045"/>
        <n v="35.184809703851244"/>
        <n v="170.55247258470806"/>
        <n v="101.51139183397248"/>
        <n v="227.39996267761455"/>
        <n v="65.935591338145471"/>
        <n v="44.715735680317984"/>
        <n v="41.710114702815432"/>
        <n v="50.167224080267559"/>
        <n v="72.809440120512178"/>
        <n v="99.039700529528503"/>
        <n v="12.591921023471341"/>
        <n v="27.048958615093323"/>
        <n v="780.14184397163126"/>
        <n v="72.449579009203063"/>
        <n v="119.31283726917175"/>
        <n v="48.87570429426367"/>
        <n v="225.50921435499512"/>
        <n v="45.745038681466532"/>
        <n v="53.753860774530771"/>
        <n v="42.133948223456663"/>
        <n v="32.716748458537815"/>
        <n v="106.22154779969651"/>
        <n v="183.8235294117647"/>
        <n v="89.381003201707571"/>
        <n v="27.089395003511591"/>
        <n v="158.90578203391769"/>
        <n v="154.01714830104797"/>
        <n v="530.40103492884862"/>
        <n v="596.85799109351808"/>
        <n v="98.89934598819589"/>
        <n v="29.282381098824693"/>
        <n v="156.20932048945585"/>
        <n v="192.01059368792761"/>
        <n v="31.017166114156304"/>
        <n v="83.676335286426806"/>
        <n v="68.120933792575585"/>
        <n v="10.519987977156598"/>
        <n v="137.18622300058377"/>
        <n v="126.56906285888674"/>
        <n v="154.50811656561706"/>
        <n v="121.90934065934067"/>
        <n v="9.6370061034371979"/>
        <n v="774.5887467272637"/>
        <n v="64.581917063222292"/>
        <n v="1408.6146682188592"/>
        <n v="47.955250861216278"/>
        <n v="100.31746031746032"/>
        <n v="49.603774726271851"/>
        <n v="61.693997771055564"/>
        <n v="2744.5226917057903"/>
        <n v="48.394530649869409"/>
        <n v="77.98104764411687"/>
        <n v="83.569851781772314"/>
        <n v="58.571824773174498"/>
        <n v="53.415344771770798"/>
        <n v="53.083528493364561"/>
        <n v="76.162221102913094"/>
        <n v="35.214446952595935"/>
        <n v="83.042683939544929"/>
        <n v="23.863154842882313"/>
        <n v="721.83098591549299"/>
        <n v="71.717755928282244"/>
        <n v="57.47126436781609"/>
        <n v="64.31258342434171"/>
        <n v="58.66924351187189"/>
        <n v="52.766097782174946"/>
        <n v="40.045766590389015"/>
        <n v="204.66420025351155"/>
        <n v="351.3460193338953"/>
        <n v="37.310195227765725"/>
        <n v="16.134216513622697"/>
        <n v="3194.7261663286004"/>
        <n v="62.530668541039482"/>
        <n v="35.791985402484386"/>
        <n v="129.24349474409789"/>
        <n v="48.466489965922001"/>
        <n v="14.404033129276197"/>
        <n v="65.88072122052705"/>
        <n v="154.84173336217464"/>
        <n v="159.04905407667837"/>
        <n v="32.216635103071468"/>
        <n v="233.31823182965502"/>
        <n v="120.30885257676422"/>
        <n v="127.3377574765147"/>
        <n v="87.647392647707917"/>
        <n v="154.94823302584038"/>
        <n v="125.92592592592592"/>
        <n v="875.72440437862213"/>
        <n v="177.98013245033113"/>
        <n v="605.99929182052711"/>
        <n v="83.355502349915753"/>
        <n v="68.74906590943057"/>
        <n v="45.170678469653794"/>
        <n v="206.62568306010928"/>
        <n v="107.62929802838366"/>
        <n v="112.86707529045832"/>
        <n v="241.54589371980677"/>
        <n v="158.58719078714577"/>
        <n v="206.26069860854534"/>
        <n v="113.02064479800504"/>
        <n v="78.839482812992742"/>
        <n v="4.2756360008551271"/>
        <n v="19.669993705602014"/>
        <n v="52.225249772933701"/>
        <n v="237.37444615970648"/>
        <n v="1213.5922330097087"/>
        <n v="166.48730771665504"/>
        <n v="211.71724258901946"/>
        <n v="122.34471632159183"/>
        <n v="184.54520320707769"/>
        <n v="102.17830675948798"/>
        <n v="129.46659761781461"/>
        <n v="298.82202401114"/>
        <n v="41.738276454701698"/>
        <n v="156.1712846347607"/>
        <n v="56.766762649115584"/>
        <n v="491.68603611657431"/>
        <n v="27.882527711118733"/>
        <n v="21.328418142321112"/>
        <n v="81.929369496419795"/>
        <n v="178.78922024772109"/>
        <n v="229.03885480572598"/>
        <n v="298.1659388646288"/>
        <n v="81.314443792438595"/>
        <n v="52.701033718510494"/>
        <n v="119.58483754512635"/>
        <n v="556.51882096314114"/>
        <n v="9.6478533526290402"/>
        <n v="102.66390263851871"/>
        <n v="115.75922584052766"/>
        <n v="66.592674805771367"/>
        <n v="27.899078117418728"/>
        <n v="18.421052631578945"/>
        <n v="148.14658045946604"/>
        <n v="52.15214519157221"/>
        <n v="10.72961373390558"/>
        <n v="23.295043778616755"/>
        <n v="99.346761023407723"/>
        <n v="44.128462858543763"/>
        <n v="70.234583508919783"/>
        <n v="110.33468186833394"/>
        <n v="156.33124198412423"/>
        <n v="118.86102403343783"/>
        <n v="74.663204025320567"/>
        <n v="169.37081991577904"/>
        <n v="65.444760357432983"/>
        <n v="22.386829525090796"/>
        <n v="118.49479583666933"/>
        <n v="57.134067286351552"/>
        <n v="184.71337579617835"/>
        <n v="32.064249878621141"/>
        <n v="81.445422205579476"/>
        <n v="100.98305246120157"/>
        <n v="78.218579077251675"/>
        <n v="63.045167976509198"/>
        <n v="14.143094841930118"/>
        <n v="70.230758205532467"/>
        <n v="67.631330607109149"/>
        <n v="492.06349206349211"/>
        <n v="5.4329371816638368"/>
        <n v="61.750492214068373"/>
        <n v="21.149662704080509"/>
        <n v="408.72878420505714"/>
        <n v="19.31807205640877"/>
        <n v="40.380732621863281"/>
        <n v="99.795599374774554"/>
        <n v="65.359477124183002"/>
        <n v="269.6002479082739"/>
        <n v="2276.662368760361"/>
        <n v="63.894817273996786"/>
        <n v="36.981132075471699"/>
        <n v="74.593730574549326"/>
        <n v="198.42044182439997"/>
        <n v="112.59253115474735"/>
        <n v="60.606060606060609"/>
        <n v="571.42857142857144"/>
        <n v="53.861690872367028"/>
        <n v="24.232837177211035"/>
        <n v="110.803324099723"/>
        <n v="108.71383174443888"/>
        <n v="18.975104182929613"/>
        <n v="31.33393017009848"/>
        <n v="28.233539313871724"/>
        <n v="303.98736675878405"/>
        <n v="73.587907716785992"/>
        <n v="4797.6878612716764"/>
        <n v="163.9344262295082"/>
        <n v="332.9145728643216"/>
        <n v="8.4805653710247348"/>
        <n v="8.8803374528232073"/>
        <n v="773.80952380952385"/>
        <n v="14.04494382022472"/>
        <n v="329.98565279770446"/>
        <n v="47.056839264631471"/>
        <n v="43.695380774032458"/>
        <n v="286.04135785256176"/>
        <n v="63.576550602498706"/>
        <n v="43.046753557335883"/>
        <n v="108.16859380828051"/>
        <n v="38.955656858682133"/>
        <n v="59.357689097240375"/>
        <n v="60.032017075773744"/>
        <n v="12.952077313938428"/>
        <n v="24.578651685393258"/>
        <n v="17.724020238915003"/>
        <n v="146.14143000479868"/>
        <n v="291.10414657666348"/>
        <n v="15.256588072122051"/>
        <n v="56.415215989684079"/>
        <n v="88.355948248658876"/>
        <n v="13.732833957553058"/>
        <n v="48"/>
        <n v="320.80861349154031"/>
        <n v="175.53998410749114"/>
        <n v="43.290043290043286"/>
        <n v="115.11740875845508"/>
        <n v="36.9352344957911"/>
        <n v="202.23907547851212"/>
        <n v="88.214829054285133"/>
        <n v="52.478134110787167"/>
        <n v="73.800738007380076"/>
        <n v="971.0743801652892"/>
        <n v="152.56874543877282"/>
        <n v="203.97068736816925"/>
        <n v="12.691594259494288"/>
        <n v="124.52315764150619"/>
        <n v="94.078583287216375"/>
        <n v="197.10013593112822"/>
        <n v="46.44385757217011"/>
        <n v="70.806621375944886"/>
        <n v="86.702101721363434"/>
        <n v="51.78143596877657"/>
        <n v="13.703636031427004"/>
        <n v="100.33773813817753"/>
        <n v="113.42155009451795"/>
        <n v="268.57654431512981"/>
        <n v="327.43861626800998"/>
        <n v="388.88888888888886"/>
        <n v="294.11764705882354"/>
        <n v="8.4323495592180908"/>
        <n v="79.748670855485742"/>
        <n v="694.71624266144806"/>
        <n v="182.45614035087718"/>
        <n v="91.214594335093608"/>
        <n v="53.058676654182271"/>
        <n v="114.93158510377846"/>
        <n v="49.282194128990788"/>
        <n v="50.753110674525217"/>
        <n v="93.45794392523365"/>
        <n v="37.211965078002002"/>
        <n v="196.67477696674777"/>
        <n v="8.4725248123940933"/>
        <n v="37.878787878787875"/>
        <n v="328.49020846494"/>
        <n v="159.03135447727479"/>
        <n v="51.779935275080902"/>
        <n v="129.69713965227146"/>
        <n v="44.34046345811052"/>
        <n v="41.770003915937863"/>
        <n v="108.47457627118644"/>
        <n v="76.78525723061172"/>
        <n v="16.25441696113074"/>
        <n v="27.11531142965876"/>
        <n v="9.1336116910229652"/>
        <n v="197.38301175426923"/>
        <n v="12.490632025980515"/>
        <n v="34.330554193231976"/>
        <n v="28.574149919039911"/>
        <n v="28.005464480874316"/>
        <n v="79.058000669667777"/>
        <n v="25.806451612903224"/>
        <n v="21.880128155036338"/>
        <n v="37.495924356048256"/>
        <n v="144.92753623188406"/>
        <n v="194.76567255021303"/>
        <n v="8539.3258426966295"/>
        <n v="91.762193220371017"/>
        <n v="31.728311642527689"/>
        <n v="63.415089060897131"/>
        <n v="65.016031350195931"/>
        <n v="111.43429642557041"/>
        <n v="133.09234308248438"/>
        <n v="11.724960254372018"/>
        <n v="71.991001124859395"/>
        <n v="52.581261950286809"/>
        <n v="99.757254488218692"/>
        <n v="70.048495112000623"/>
        <n v="17.757783828578194"/>
        <n v="325.5641879393267"/>
        <n v="100.60592203041043"/>
        <n v="50.620261139716263"/>
        <n v="19.665683382497541"/>
        <n v="42.061929479148027"/>
        <n v="29.544825039239221"/>
        <n v="75.137378041942355"/>
        <n v="48.123195380173243"/>
        <n v="195.60878243512974"/>
        <n v="15.336047783896253"/>
        <n v="88.004158325141915"/>
        <n v="97.67907831023544"/>
        <n v="28.043935498948354"/>
        <n v="71.49602050451908"/>
        <n v="143.98848092152627"/>
        <n v="281.41865844255977"/>
        <n v="39.737730975561298"/>
        <n v="94.451003541912641"/>
        <n v="53.353658536585371"/>
        <n v="25.85410895660203"/>
        <n v="28.812512862728955"/>
        <n v="53.815234362023723"/>
        <n v="231.26067429944968"/>
        <n v="61.562139284340134"/>
        <n v="54.100007728572528"/>
        <n v="421.8782572441109"/>
        <n v="111.27167630057804"/>
        <n v="36.683221145953041"/>
        <n v="58.808808808808813"/>
        <n v="53.110965332795082"/>
        <n v="28.823816215906156"/>
        <n v="144.55626715462031"/>
        <n v="393.17858834675508"/>
        <n v="129.19733392298701"/>
        <n v="266.798418972332"/>
        <n v="18.389113644722325"/>
        <n v="43.759483379164273"/>
        <n v="256.75035528185697"/>
        <n v="27.027027027027028"/>
        <n v="42.032389664977124"/>
        <n v="156.16142776162525"/>
        <n v="84.546735556599344"/>
        <n v="117.89111119808994"/>
        <n v="340.76015727391871"/>
        <n v="47.642516839165431"/>
        <n v="58.897770298695839"/>
        <n v="86.237319456653566"/>
        <n v="38.669760247486465"/>
        <n v="43.368268883267078"/>
        <n v="77.994428969359333"/>
        <n v="52.992518703241899"/>
        <n v="1438.6028087864602"/>
        <n v="12.91265048455047"/>
        <n v="361.09971276159212"/>
        <n v="190.55015905778211"/>
        <n v="24.564183835182252"/>
        <n v="64.029270523667961"/>
        <n v="39.615166949632147"/>
        <n v="5782.7926657263752"/>
        <n v="817.61006289308182"/>
        <n v="60.980316480123506"/>
        <n v="61.356537260151725"/>
        <n v="493.76017362995117"/>
        <n v="31.32431324313243"/>
        <n v="20.879248347059505"/>
        <n v="511.33542942247232"/>
        <n v="50.264320998353405"/>
        <n v="12.578616352201259"/>
        <n v="197.54615038271049"/>
        <n v="174.10228509249183"/>
        <n v="64.25567532255431"/>
        <n v="275.50260610573343"/>
        <n v="171.67381974248929"/>
        <n v="42.123933045116949"/>
        <n v="170.21276595744681"/>
        <n v="54.77470028937578"/>
        <n v="13256.198347107436"/>
        <n v="56.833259619637332"/>
        <n v="42.037586547972303"/>
        <n v="20.48967195723171"/>
        <n v="44.629574531389466"/>
        <n v="551.68040583386176"/>
        <n v="218.11572250833083"/>
        <n v="85.240292077846689"/>
        <n v="46.017402945113787"/>
        <n v="89.05852417302799"/>
        <n v="137.89492057950775"/>
        <n v="47.102191275855013"/>
        <n v="41.710710510527669"/>
        <n v="54.964539007092192"/>
        <n v="60.926887734718335"/>
        <n v="6106.5088757396452"/>
        <n v="201.43478107219846"/>
        <n v="91.152283761022488"/>
        <n v="203.17791091430058"/>
        <n v="160.68819996753774"/>
        <n v="765.8058771148709"/>
        <n v="154.71394037066881"/>
        <n v="62.661876514328682"/>
        <n v="122.81994595922379"/>
        <n v="308.21610966759249"/>
        <n v="1008.6625541409634"/>
        <n v="374.60978147762745"/>
        <n v="158.83744508279824"/>
        <n v="61.97478991596639"/>
        <n v="9.11628608791872"/>
        <n v="142.66524164844537"/>
        <n v="166.66666666666669"/>
        <n v="27.240638428483731"/>
        <n v="9.0171325518485119"/>
        <n v="525.51963695445124"/>
        <n v="78.81614926813576"/>
        <n v="13.612176710803118"/>
        <n v="2186.6988387875131"/>
        <n v="117.57161179991449"/>
        <n v="83.82352941176471"/>
        <n v="33.780613681148544"/>
        <n v="118.07084250550331"/>
        <n v="28.106958371315709"/>
        <n v="25.879308316668627"/>
        <n v="12.622512622512621"/>
        <n v="72.974623982565333"/>
        <n v="29.567574226931132"/>
        <n v="92.397660818713447"/>
        <n v="164.58835567734437"/>
        <n v="360.67892503536069"/>
        <n v="43.784094171691073"/>
        <n v="462.63753056234719"/>
        <n v="26.746907388833169"/>
        <n v="64.546975854649773"/>
        <n v="31.041440322830983"/>
        <n v="135.21344407958279"/>
        <n v="11.572734637194769"/>
        <n v="69.801957237604938"/>
        <n v="248.2513035736996"/>
        <n v="56.109203584289425"/>
        <n v="117.74325429272281"/>
        <n v="68.522961295938515"/>
        <n v="65.590312815338052"/>
        <n v="148.96570994472725"/>
        <n v="248.09160305343511"/>
        <n v="46.127520273789152"/>
        <n v="191.87589303939578"/>
        <n v="20.016680567139282"/>
        <n v="114.05176195350197"/>
        <n v="88.359931475971507"/>
        <n v="23.443999092490358"/>
        <n v="128.8117770767613"/>
        <n v="190.48776207255005"/>
        <n v="63.505116959064324"/>
        <n v="137.10012463647695"/>
        <n v="165.10971105800564"/>
        <n v="176.08333553657826"/>
        <n v="176.85732023750776"/>
      </sharedItems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"/>
        <s v="rock"/>
        <s v="web"/>
        <s v="plays"/>
        <s v="documentar"/>
        <s v="electric m"/>
        <s v="drama"/>
        <s v="indie rock"/>
        <s v="wearables"/>
        <s v="nonfiction"/>
        <s v="animation"/>
        <s v="video game"/>
        <s v="shorts"/>
        <s v="fiction"/>
        <s v="photograph"/>
        <s v="radio &amp; po"/>
        <s v="metal"/>
        <s v="jazz"/>
        <s v="translatio"/>
        <s v="television"/>
        <s v="mobile gam"/>
        <s v="world musi"/>
        <s v="science fi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Jennings" refreshedDate="45428.988201736109" createdVersion="8" refreshedVersion="8" minRefreshableVersion="3" recordCount="1000" xr:uid="{3CCF2271-4EFA-4CFE-8C9E-C2E1154AA3B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13256.198347107436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x v="1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3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4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x v="5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6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x v="7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x v="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9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x v="10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11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12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x v="13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14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15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x v="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17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x v="18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19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x v="20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2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x v="2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23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x v="24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x v="25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x v="2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27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x v="28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x v="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x v="30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x v="3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3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x v="33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34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x v="35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x v="36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37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3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x v="3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x v="40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x v="41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x v="42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43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x v="44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45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x v="46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x v="47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x v="48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x v="49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x v="50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x v="51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52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x v="53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54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x v="55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56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x v="57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x v="58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x v="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x v="60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6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x v="62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63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64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x v="6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66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6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x v="68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x v="69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x v="70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x v="71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x v="72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x v="73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x v="74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5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76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77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7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79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x v="80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x v="81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x v="8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83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84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x v="85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x v="86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x v="87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x v="88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x v="89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90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x v="91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x v="92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x v="93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x v="94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95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x v="96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x v="97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x v="98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x v="99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100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x v="101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x v="102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x v="1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x v="10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x v="105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x v="106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x v="10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108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109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110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11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x v="112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x v="113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x v="114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115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116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117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118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119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x v="120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x v="121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12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12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x v="124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x v="125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126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127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x v="128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x v="129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x v="130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x v="131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x v="132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x v="133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x v="134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135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136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x v="13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138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13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140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x v="14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x v="142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x v="143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x v="144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x v="145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x v="146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x v="147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x v="14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x v="1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100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150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x v="151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152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15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154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x v="155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156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x v="15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x v="158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x v="15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160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x v="161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x v="162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x v="16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x v="164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165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x v="16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x v="167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x v="1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169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170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171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x v="172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x v="173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174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175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x v="17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177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x v="17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x v="179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180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181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18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x v="183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184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185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x v="186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x v="187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x v="188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18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x v="190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191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192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x v="193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x v="194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x v="19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196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197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19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50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x v="199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x v="200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201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20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x v="203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x v="204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x v="205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206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207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208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209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x v="210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211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x v="212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213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x v="214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2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x v="216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217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218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21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x v="220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221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222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x v="223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224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x v="225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x v="226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x v="227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x v="228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x v="2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x v="230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x v="231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x v="232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233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x v="23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23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x v="236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237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x v="238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239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x v="240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x v="24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x v="242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x v="243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x v="244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x v="245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x v="246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x v="247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248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249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x v="250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25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x v="252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x v="253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x v="254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x v="255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x v="256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257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x v="25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259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x v="260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x v="26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x v="26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x v="263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x v="264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x v="265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x v="266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267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x v="268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269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x v="270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x v="271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272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27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274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x v="27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x v="276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x v="277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278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279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280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x v="281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8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x v="283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x v="284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x v="285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x v="286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x v="287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28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x v="28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290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x v="291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x v="292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x v="293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x v="294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x v="295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x v="296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297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x v="298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299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300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301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30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x v="303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304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x v="305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30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x v="307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308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x v="309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x v="310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x v="31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31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313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x v="314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315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31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x v="317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318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31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20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x v="321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x v="32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323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32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325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x v="326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x v="327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328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x v="329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330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x v="331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x v="33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x v="333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334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x v="335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x v="336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x v="337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338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339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340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341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34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x v="343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344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x v="345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346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347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298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x v="34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34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x v="350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351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x v="352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x v="353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x v="354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355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356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x v="357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x v="358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x v="359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x v="360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x v="361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x v="362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x v="363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364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x v="365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x v="366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x v="367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368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369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x v="370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371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372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x v="373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374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375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x v="376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x v="377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x v="378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379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x v="380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381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382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83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384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x v="385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x v="386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x v="38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388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389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x v="390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391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x v="39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x v="393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x v="394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3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396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50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x v="397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398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399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x v="400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401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0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x v="403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04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405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x v="406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x v="407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x v="408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09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410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411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12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413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14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x v="41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x v="41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417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x v="418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419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420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421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x v="422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x v="42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2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425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42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x v="427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42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2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x v="430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x v="43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x v="43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x v="433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x v="434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3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x v="436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437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x v="438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x v="439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x v="440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x v="441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442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4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444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x v="445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446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x v="447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48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49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450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x v="45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452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45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x v="45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55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x v="456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x v="457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458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59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x v="460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x v="461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x v="46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x v="463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464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x v="465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x v="46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x v="467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46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x v="469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x v="470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471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472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7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x v="474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x v="475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x v="476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477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478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479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x v="480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x v="4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482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x v="483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x v="484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x v="485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x v="486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487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x v="488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x v="489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x v="490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x v="491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92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493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x v="494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95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96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x v="497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98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x v="499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00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x v="50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502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x v="503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504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x v="505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506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x v="507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508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x v="50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510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511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x v="5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51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x v="514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x v="51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x v="516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51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x v="518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51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520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521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522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x v="523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52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525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526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x v="527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x v="52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529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x v="530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x v="531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532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533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53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535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x v="536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x v="537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5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x v="539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540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x v="541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x v="542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x v="543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54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x v="446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x v="545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54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547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548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x v="549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x v="550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551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x v="552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x v="55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x v="554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x v="555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x v="556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557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558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x v="559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560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x v="561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x v="56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56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x v="56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x v="565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x v="56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x v="56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x v="568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569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570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x v="571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5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x v="573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x v="574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575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576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577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x v="578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x v="579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x v="580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58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x v="582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583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84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x v="585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586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587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5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x v="589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590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x v="591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x v="592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593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x v="298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x v="59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x v="595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x v="59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x v="597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x v="598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x v="599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x v="600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x v="6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602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x v="603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x v="604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x v="605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x v="606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x v="607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x v="608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x v="609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x v="610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611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612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613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x v="614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615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x v="616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x v="617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61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x v="619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x v="620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x v="621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622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x v="623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x v="624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x v="625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626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x v="62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x v="628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x v="62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630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631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x v="632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63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x v="634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x v="635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x v="63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637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638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639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640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x v="641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x v="64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50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x v="643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x v="64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x v="645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x v="6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647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648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649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x v="650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651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65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x v="65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654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65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65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657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x v="65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x v="659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660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x v="661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66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x v="663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x v="664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x v="66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666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x v="667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668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66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x v="670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x v="671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72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673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x v="674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x v="675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x v="676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677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x v="678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x v="679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680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x v="681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682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x v="683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x v="684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685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686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x v="687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688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689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x v="690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691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248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x v="692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693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x v="694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695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x v="69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x v="69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698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x v="699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x v="700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x v="701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x v="702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x v="703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704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x v="705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706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x v="707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70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x v="709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x v="710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x v="711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x v="71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x v="713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x v="714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x v="715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71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x v="717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x v="718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71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720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x v="72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x v="722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723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x v="72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x v="725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26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x v="727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728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729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730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731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x v="732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x v="733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734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x v="735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736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x v="737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x v="738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x v="739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x v="740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x v="100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x v="741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x v="742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43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x v="744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x v="745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x v="746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x v="74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x v="748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74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x v="750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x v="751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x v="752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x v="753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x v="75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x v="75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756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757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x v="758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759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x v="760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x v="761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x v="76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x v="763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x v="764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765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766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76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76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769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770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x v="771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x v="772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x v="773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x v="774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775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x v="776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777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778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779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x v="780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781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782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x v="783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x v="784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785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786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x v="787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x v="788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x v="789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x v="100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90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91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x v="792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x v="79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794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x v="795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x v="796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79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798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x v="7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800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x v="801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x v="802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x v="803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x v="804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x v="80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x v="806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x v="807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808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x v="809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810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x v="811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x v="81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x v="813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814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x v="815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81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817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818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819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820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82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x v="822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x v="823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824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825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x v="82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x v="827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x v="828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x v="82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x v="830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8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832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x v="83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x v="834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x v="83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x v="836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x v="837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x v="838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100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839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840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x v="841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x v="842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x v="843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x v="84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845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846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847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x v="848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x v="849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x v="850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x v="851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x v="852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x v="853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854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x v="85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x v="85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857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858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x v="859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860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861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862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863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86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865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x v="866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x v="86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868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869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x v="8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871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872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x v="873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874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875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x v="876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x v="877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x v="878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87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x v="880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881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x v="882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883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884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885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886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x v="887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50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x v="888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x v="889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890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89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x v="892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893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894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x v="895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x v="89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x v="897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x v="898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x v="899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x v="900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x v="901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902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903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x v="904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x v="905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x v="906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x v="907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908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x v="9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x v="910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x v="91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x v="912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913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914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x v="915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x v="916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x v="917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918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x v="919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x v="920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x v="921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x v="92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923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x v="924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x v="925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926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x v="927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928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x v="929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x v="930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931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93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933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934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x v="935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x v="936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298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x v="93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x v="938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939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x v="940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x v="941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942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x v="943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944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945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946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947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x v="94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x v="949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x v="950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x v="951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x v="95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x v="95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954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x v="955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956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957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x v="95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959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x v="960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x v="961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96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963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x v="964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x v="965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966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x v="967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968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969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x v="970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971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972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973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974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x v="975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976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x v="977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x v="978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979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980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x v="981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982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x v="983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984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x v="985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6153846153846168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76.057899426759192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169.55995155429954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144.349477682811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57.597574838954145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477.06422018348621"/>
    <n v="60.555555555555557"/>
    <x v="4"/>
    <s v="documentar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0.527101282138254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501.68595643853092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193.26683291770576"/>
    <n v="72.909090909090907"/>
    <x v="1"/>
    <s v="electric m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37.577684636508167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207.92079207920793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111.9204121513590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40.796503156872262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149.76897339210794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211.38126724631644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15.39715605470519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62.73869998887611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149.44982755789127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206.05980679832516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89.092580575383948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243.9467469441777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78.08164883075703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0.116450274394325"/>
    <n v="105.22535211267606"/>
    <x v="4"/>
    <s v="documentar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88.627142541987595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46.202956989247312"/>
    <n v="73.030674846625772"/>
    <x v="6"/>
    <s v="video game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207.47288377658549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125.07817385866167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95.033966650924555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0.404398370483225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62.262193012798342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2.258064516129032"/>
    <n v="48.008849557522126"/>
    <x v="6"/>
    <s v="video game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115.19686117067384"/>
    <n v="38.004334633723452"/>
    <x v="4"/>
    <s v="documentar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26.467579850895785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66.310160427807489"/>
    <n v="85"/>
    <x v="4"/>
    <s v="documentar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66.53307038191572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63.578564940962757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71.434870799894171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0.738720872583041"/>
    <n v="75.261194029850742"/>
    <x v="7"/>
    <s v="photograph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196.93654266958424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59.147734910606268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46.964106004696411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22.525341008634715"/>
    <n v="35.995495495495497"/>
    <x v="0"/>
    <s v="food truck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53.781071686233361"/>
    <n v="26.998873148744366"/>
    <x v="5"/>
    <s v="radio &amp; po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15.178825538373969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209.71302428256072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87.120320226041912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21.040819189227101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25.841597988545885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52.735662491760053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5000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108.85206171726003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292.80195201301342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71.220459695694402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111.27596439169139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56.189341052273114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69.607587227007741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46.452026269421751"/>
    <n v="31.059701492537314"/>
    <x v="6"/>
    <s v="video game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44.031311154598825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36.354193715917944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69.266233813981188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107.82138024357239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13.838915029061722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843.80610412926399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02.41404535479151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42.34640749739674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221.88217291507272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61.581786720048861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39.288668320926384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415.5707522356654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80.813692870085674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92.53547193090683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14.917951268025858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15.130228034151086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81.658291457286438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66.411063946323438"/>
    <n v="85.917647058823533"/>
    <x v="7"/>
    <s v="photograph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128.03016886647984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213.00448430493276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3.244680851063826"/>
    <n v="41.018181818181816"/>
    <x v="5"/>
    <s v="translatio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143.681018196281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15.687393040501995"/>
    <n v="55.212598425196852"/>
    <x v="6"/>
    <s v="video game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44.377525952928124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6.6786883056167774"/>
    <n v="83.183333333333337"/>
    <x v="6"/>
    <s v="video game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266.02660266026601"/>
    <n v="39.996000000000002"/>
    <x v="1"/>
    <s v="electric m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75.546145703012229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76.205287713841358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59.653365578395814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161.32964889466842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38.350910834132314"/>
    <n v="110.76106194690266"/>
    <x v="5"/>
    <s v="translatio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39.590125756870052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127.20156555772995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206.59275921165383"/>
    <n v="109.99705449189985"/>
    <x v="5"/>
    <s v="translatio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38.628681796233707"/>
    <n v="103.96586345381526"/>
    <x v="6"/>
    <s v="video game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165.15627609028948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2.928352446917224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88.495575221238937"/>
    <n v="37.666666666666664"/>
    <x v="4"/>
    <s v="documentar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46.002653237675972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10.79106831576326"/>
    <n v="106.61061946902655"/>
    <x v="0"/>
    <s v="food truck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296.8043458468635"/>
    <n v="27.009016393442622"/>
    <x v="6"/>
    <s v="video game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50.832720219383319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0000"/>
    <n v="1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.7900576525617318"/>
    <n v="56.054878048780488"/>
    <x v="1"/>
    <s v="electric m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35.501823066589907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406.33888663145063"/>
    <n v="66.513513513513516"/>
    <x v="1"/>
    <s v="electric m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69.861624751645451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69.183029809746671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27.845209196058835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53.623410448904551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16.799193638705344"/>
    <n v="107.57831325301204"/>
    <x v="4"/>
    <s v="documentar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168.88600194868465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668.32496362697702"/>
    <n v="71.983108108108112"/>
    <x v="0"/>
    <s v="food truck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83.363881987155992"/>
    <n v="108.95414201183432"/>
    <x v="5"/>
    <s v="radio &amp; po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37.19825880490700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26.533729999195948"/>
    <n v="94.938931297709928"/>
    <x v="0"/>
    <s v="food truck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13.752171395483497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114.663438389896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113.63636363636364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57.491493605537954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85.025980160604632"/>
    <n v="94.791044776119406"/>
    <x v="7"/>
    <s v="photograph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46.520282843319691"/>
    <n v="69.79220779220779"/>
    <x v="4"/>
    <s v="documentar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66.891121561921054"/>
    <n v="63.003367003367003"/>
    <x v="6"/>
    <s v="mobile gam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45.591328589688104"/>
    <n v="110.0343300110742"/>
    <x v="6"/>
    <s v="video game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155.35744705013911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536.98779161126561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27.190964233423969"/>
    <n v="101.72340425531915"/>
    <x v="7"/>
    <s v="photograph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62.53687315634218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258.8448223853369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194.4711402566567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165.74326227814817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122.3717409587889"/>
    <n v="86.472727272727269"/>
    <x v="0"/>
    <s v="food truck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64.321608040200999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99.14758361626815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86.071987480438182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2.177332856632106"/>
    <n v="87.95597484276729"/>
    <x v="1"/>
    <s v="world musi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111.43714720903144"/>
    <n v="94.987234042553197"/>
    <x v="4"/>
    <s v="documentar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140.30612244897961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042.9988974641678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38.200339558573852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04.16666666666667"/>
    <n v="80.139130434782615"/>
    <x v="6"/>
    <s v="mobile gam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478.54099553153901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44.810167834446794"/>
    <n v="65.989247311827953"/>
    <x v="4"/>
    <s v="documentar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98.433935979670252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43.47070074769605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73.750341436765908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77.459333849728893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42.281152753348664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579.710144927536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88.893648923637144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82.62994224788982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45.481220657276992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0000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155.8435657734816"/>
    <n v="60.011588275391958"/>
    <x v="1"/>
    <s v="electric m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23.636891777209478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107.54519851003907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170.19374068554396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153.79357484620641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135.2455970870179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189.87341772151899"/>
    <n v="73.733333333333334"/>
    <x v="7"/>
    <s v="photograph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45.258620689655174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99.98849504764095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61.60954948016942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127.90697674418605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66.783446463761763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39.485559566787003"/>
    <n v="36.032520325203251"/>
    <x v="7"/>
    <s v="photograph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99.830851381380384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81.97390255624370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72.922092417590591"/>
    <n v="55.077868852459019"/>
    <x v="7"/>
    <s v="photograph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24.065161051462422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9.39561672525991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23.580370606511423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402.6772793053547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940.49904030710184"/>
    <n v="104.2"/>
    <x v="5"/>
    <s v="translatio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120.66365007541478"/>
    <n v="25.5"/>
    <x v="4"/>
    <s v="documentar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61.344244615726204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11.17734724292101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381.80324069196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133.62770160353242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24.010941067991805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03.94110004330879"/>
    <n v="32.985714285714288"/>
    <x v="0"/>
    <s v="food truck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27.95489524766781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2.419414597999257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161.80620884289746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13.84418901660281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144.68085106382981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34.123222748815166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139.27576601671311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3.13914944636434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43.502138975604119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12.38095238095241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425.07332681539418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145.78408195429472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263.48808030112923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500.17611835153224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219.123505976095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81.459385039008723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27.643158318316218"/>
    <n v="109.07824427480917"/>
    <x v="1"/>
    <s v="electric m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158.3623020471224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33.534006056964898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46.1844065552061"/>
    <n v="35.958333333333336"/>
    <x v="1"/>
    <s v="electric m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185.9504132231404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5000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14.68018175463124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126.85312547760965"/>
    <n v="79.792682926829272"/>
    <x v="0"/>
    <s v="food truck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74.40037639662277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2965.5990510083038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23.156394727467049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257.43707093821507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23.49072116513976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98.890060770428406"/>
    <n v="96.984900146127615"/>
    <x v="4"/>
    <s v="documentar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471.94991749975736"/>
    <n v="51.004950495049506"/>
    <x v="4"/>
    <s v="documentar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148.31177027453455"/>
    <n v="28.044247787610619"/>
    <x v="4"/>
    <s v="science fi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105.3481331987891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65.853658536585371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51.239004599269009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.7738061993856462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2602.92164674634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64.486729086853074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223.44632280568456"/>
    <n v="62.003211991434689"/>
    <x v="4"/>
    <s v="science fi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46.307579819644161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0.108955428637447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1184.4077961019491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01.39364099140448"/>
    <n v="54.993116108306566"/>
    <x v="0"/>
    <s v="food truck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72.474709346217722"/>
    <n v="47.992753623188406"/>
    <x v="7"/>
    <s v="photograph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106.5973112568225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24.774594001658773"/>
    <n v="51.999165275459099"/>
    <x v="4"/>
    <s v="science fi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38.4358099298178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27.275206836985184"/>
    <n v="98.205357142857139"/>
    <x v="7"/>
    <s v="photograph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59.269496160621301"/>
    <n v="108.96182396606575"/>
    <x v="6"/>
    <s v="mobile gam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83.397842179108807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51.629090821360933"/>
    <n v="64.99333594668758"/>
    <x v="6"/>
    <s v="mobile gam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23.800079333597779"/>
    <n v="99.841584158415841"/>
    <x v="6"/>
    <s v="video game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130.36393264530147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58.389146488064569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63.333333333333329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91.675834250091683"/>
    <n v="54.906040268456373"/>
    <x v="6"/>
    <s v="video game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239.62106436333238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913.717325931066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62.744568884091208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23.67330834484118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02.33450591621363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23.878366524804264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98.119711871611671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78.292478329760456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22.4609375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17.55265797392176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19.63306478911380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0.71882039729674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10.722524883839315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47.317408227123558"/>
    <n v="60.105504587155963"/>
    <x v="6"/>
    <s v="mobile gam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36.586454088461885"/>
    <n v="26.000773395204948"/>
    <x v="5"/>
    <s v="translatio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333.3333333333335"/>
    <n v="3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184.89583333333331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15.966789078716271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112.33254130416694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54.08583186360964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83.2170362330077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427.52867570385814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68.493150684931507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37.246722288438619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16.736401673640167"/>
    <n v="77.934782608695656"/>
    <x v="7"/>
    <s v="photograph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63.412179164569707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20.49576093981671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.90690690690690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26.961695797694311"/>
    <n v="54.050251256281406"/>
    <x v="7"/>
    <s v="photograph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27.573696145124714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81.24689106284198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130.264720262624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42.80453060940865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55.391432791728214"/>
    <n v="56.416666666666664"/>
    <x v="4"/>
    <s v="documentar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39.583804569102014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367.96445196783753"/>
    <n v="25.005291005291006"/>
    <x v="6"/>
    <s v="video game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7869.943676395289"/>
    <n v="32.016393442622949"/>
    <x v="7"/>
    <s v="photograph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2.893678105427135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72.869955156950667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10.47865459249675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41.405669391655167"/>
    <n v="81.198275862068968"/>
    <x v="5"/>
    <s v="translatio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03.30578512396693"/>
    <n v="40.030075187969928"/>
    <x v="6"/>
    <s v="video game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.377093101138648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0.6853051483123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58.58230814294083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17.198679141441936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109.26457303788723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92.5517849272807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533.94858272907049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120.2011529498344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14.15762151958471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573.19629800071584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47.68031484144403"/>
    <n v="75.07386363636364"/>
    <x v="1"/>
    <s v="electric m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02.264426588750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5.9373608431052398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183.8163145156015"/>
    <n v="101.01541850220265"/>
    <x v="4"/>
    <s v="documentar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21.900474510281057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18.1311018131101"/>
    <n v="71.7"/>
    <x v="0"/>
    <s v="food truck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610.32863849765261"/>
    <n v="33.28125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.4645434187608855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280.5042969942852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181.9809069212410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106.1164333087693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69.485805042684134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194.47287615148414"/>
    <n v="39.877551020408163"/>
    <x v="0"/>
    <s v="food truck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2000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7.4367873078829945"/>
    <n v="41.023728813559323"/>
    <x v="4"/>
    <s v="documentar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4.02162251382356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121.03951584193663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18.310227569971225"/>
    <n v="80.767605633802816"/>
    <x v="4"/>
    <s v="documentar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34.938857000249563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1264.5914396887158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75.679157178018542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134.99314755596163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132.81503077421445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491.80327868852459"/>
    <n v="99.125"/>
    <x v="6"/>
    <s v="video game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49.172650640024976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2.234312361940603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25.29607910773830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33.931168201648084"/>
    <n v="31.022556390977442"/>
    <x v="4"/>
    <s v="documentar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295.03105590062108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149.97656616153725"/>
    <n v="59.268518518518519"/>
    <x v="0"/>
    <s v="food truck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520.0945626477541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631.22923588039862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258.38203629652418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43.0054374691053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106.2198451583947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60.037580775752765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414.33891992551207"/>
    <n v="82.615384615384613"/>
    <x v="4"/>
    <s v="documentar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60.954670329670336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110.2255384093606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216.47624774503907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259.4810379241517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74.871421419143417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436.74628672533407"/>
    <n v="101.78672985781991"/>
    <x v="6"/>
    <s v="video game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54.067062409754527"/>
    <n v="45.003610108303249"/>
    <x v="4"/>
    <s v="documentar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22.536365498873181"/>
    <n v="77.068421052631578"/>
    <x v="0"/>
    <s v="food truck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50.004831384674851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80.67226890756302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53.58675063543201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87.500251726846173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03.05821987697152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81.420595533498769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55.821244061995166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125.07570613173785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106.10914083056859"/>
    <n v="88.966921119592882"/>
    <x v="7"/>
    <s v="photograph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118.10657490932763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150.32638714536782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185.4522975479085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238.18994925204015"/>
    <n v="99.950602409638549"/>
    <x v="6"/>
    <s v="video game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680.5129755170776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290.0652646845540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7.1388910922503364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139.33330065885747"/>
    <n v="41.005742176284812"/>
    <x v="0"/>
    <s v="food truck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188.4157652306217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2000"/>
    <n v="5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78.304149802918715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286.5916069600818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24.354708939482897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80.816110227874944"/>
    <n v="94.35"/>
    <x v="4"/>
    <s v="documentar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169.56715751896473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271.05800058292044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54.079473312955564"/>
    <n v="103.73170731707317"/>
    <x v="6"/>
    <s v="video game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846.42233856893552"/>
    <n v="49.826086956521742"/>
    <x v="7"/>
    <s v="photograph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33.478406427854033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44.179024953378921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57.615755290173901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26.899309342057432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62.42496998799519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6.18684264796865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13.634426927993182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16.88872208669544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529.41176470588232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36.126163679310821"/>
    <n v="69.873786407766985"/>
    <x v="4"/>
    <s v="documentar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36.627552058604081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62.749699661945066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147.34054980141732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6.283161128176487"/>
    <n v="84.757396449704146"/>
    <x v="4"/>
    <s v="documentar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13.69521154536767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758.39260635165135"/>
    <n v="50.05215419501134"/>
    <x v="4"/>
    <s v="documentar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182.55578093306289"/>
    <n v="59.16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27.698574338085542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974.8921145547273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716.18037135278519"/>
    <n v="70.090140845070422"/>
    <x v="4"/>
    <s v="documentar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247.25274725274727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62.375249500998009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54.364550210277976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156.81544028950543"/>
    <n v="86.611940298507463"/>
    <x v="7"/>
    <s v="photograph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44.369321783224166"/>
    <n v="75.126984126984127"/>
    <x v="0"/>
    <s v="food truck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58.136284867795851"/>
    <n v="41.004167534903104"/>
    <x v="4"/>
    <s v="documentar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68.414850771205977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130.84960503698554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254.7026521789928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887.30870304529287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81.892809219354334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53.607326334599058"/>
    <n v="89.54"/>
    <x v="7"/>
    <s v="photograph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1374.9146369223765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152.3406271281793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43.675411021782068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21.304926764314246"/>
    <n v="110.44117647058823"/>
    <x v="4"/>
    <s v="documentar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76.856462437757088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59.860800914143255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57.516154228502444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13.932142271758726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156.6146763886876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5000"/>
    <n v="2"/>
    <x v="7"/>
    <s v="photograph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6.534998547778101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247.7936184657162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115.98151877739605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.687197465024202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111.58442341764993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54.901303382087931"/>
    <n v="110.98139534883721"/>
    <x v="4"/>
    <s v="documentar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28.099173553719009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75.851265561876488"/>
    <n v="78.759740259740255"/>
    <x v="4"/>
    <s v="documentar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215.9098146614865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276.75741861135117"/>
    <n v="49.987398739873989"/>
    <x v="6"/>
    <s v="mobile gam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95.576522484989596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14.9508756941478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161.10109837793723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118.06405068849786"/>
    <n v="28.998544660724033"/>
    <x v="0"/>
    <s v="food truck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904.23836838750799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228.10852949650041"/>
    <n v="41.005559416261292"/>
    <x v="4"/>
    <s v="documentar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180.27571580063625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174.21751114800506"/>
    <n v="47.005002501250623"/>
    <x v="4"/>
    <s v="documentar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81.014316326022112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77.845243655612634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156.275976724854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78.55530474040631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940.02416841569675"/>
    <n v="97.055555555555557"/>
    <x v="0"/>
    <s v="food truck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247.0930232558139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34.762456546929315"/>
    <n v="84.423913043478265"/>
    <x v="7"/>
    <s v="photograph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17.453699214583533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88.57058745901389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215.57497289367947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110.28286689262143"/>
    <n v="81.006080449017773"/>
    <x v="7"/>
    <s v="photograph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147.62165117550575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51.95069776917592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120.89810017271157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184.62474336552353"/>
    <n v="83.023989898989896"/>
    <x v="4"/>
    <s v="documentar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598.0066445182724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85.560296429373466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.5043134961251656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81.251880830574791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55.978957307614486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28.146679881070369"/>
    <n v="44.003488879197555"/>
    <x v="4"/>
    <s v="science fi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61.76410330573533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401.37614678899081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50.321498462398665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287.7475247524752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56.683123057231668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19.554893379271814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121.88564258827748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411.08226942840497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198.08743169398909"/>
    <n v="75.014876033057845"/>
    <x v="6"/>
    <s v="video game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10.341261633919338"/>
    <n v="101.19767441860465"/>
    <x v="6"/>
    <s v="video game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2500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81.403385590942506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157.63546798029557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177.51997586351206"/>
    <n v="87.001693480101608"/>
    <x v="4"/>
    <s v="science fi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226.88598979013045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84.47905789534748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96.0390453823849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375.37537537537537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28.47370815291560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111.03278110680297"/>
    <n v="54.038095238095238"/>
    <x v="4"/>
    <s v="documentar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58.2665695557174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70.898574852533841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27.01700904146605"/>
    <n v="107.91401869158878"/>
    <x v="6"/>
    <s v="mobile gam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92.451726155646568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74.931593348768672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53.233661796352926"/>
    <n v="110.3625"/>
    <x v="5"/>
    <s v="translatio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0.120481927710845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17.384825530858063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246.91358024691357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54.221533694810219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34.988823014870249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.347962382445143"/>
    <n v="50.97422680412371"/>
    <x v="0"/>
    <s v="food truck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254.88051440124622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56.135623666778933"/>
    <n v="84.028301886792448"/>
    <x v="1"/>
    <s v="electric m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27.386005751061209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87.760910815939269"/>
    <n v="39.962085308056871"/>
    <x v="5"/>
    <s v="translatio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35.2473652883302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184.26186863212658"/>
    <n v="40.823008849557525"/>
    <x v="4"/>
    <s v="science fi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42.311642466621159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19.496344435418358"/>
    <n v="71.156069364161851"/>
    <x v="0"/>
    <s v="food truck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99.353049907578566"/>
    <n v="99.494252873563212"/>
    <x v="7"/>
    <s v="photograph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122.92801270547923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609.57910014513789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189.48503192636207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38.431077238675165"/>
    <n v="48.99554707379135"/>
    <x v="0"/>
    <s v="food truck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25.38428386726042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740.74074074074076"/>
    <n v="33.428571428571431"/>
    <x v="5"/>
    <s v="translatio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55.983027448432679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45.442853468232876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98.511617946246915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52.219321148825074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2.749643962937554"/>
    <n v="70.993450675399103"/>
    <x v="0"/>
    <s v="food truck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416.74848901398616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13.81639545594105"/>
    <n v="101.78125"/>
    <x v="7"/>
    <s v="photograph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18.26951183864367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24.12545235223160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1025.79484103179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292.62466407882954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417.55726838957622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208.01849053249177"/>
    <n v="38.003378378378379"/>
    <x v="4"/>
    <s v="documentar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142.56146571006934"/>
    <n v="59.990534521158132"/>
    <x v="4"/>
    <s v="documentar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18.870663376397154"/>
    <n v="37.037634408602152"/>
    <x v="6"/>
    <s v="video game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55.455276950177236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108.31889081455806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719.37264943586467"/>
    <n v="36.014409221902014"/>
    <x v="5"/>
    <s v="radio &amp; po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10.786581492623176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250.89605734767025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89.103291713961411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140.99238557442894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83.97028743675313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416.3614851540932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71.777882946837053"/>
    <n v="53.046025104602514"/>
    <x v="6"/>
    <s v="video game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254.60122699386503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445.65112617678244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179.27871586408173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235.16615407696349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89.285714285714292"/>
    <n v="84.717948717948715"/>
    <x v="0"/>
    <s v="food truck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1414.790996784566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98.284311014258691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23.487962419260132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68.709881565862048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08.13350417963272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14.27891480247501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119.1826069808716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118.77828054298642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64.122373300370825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.38200339558574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124.53300124533003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888.50174216027881"/>
    <n v="63.777777777777779"/>
    <x v="6"/>
    <s v="video game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109.0025745369985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04.68884926375759"/>
    <n v="48.993956043956047"/>
    <x v="6"/>
    <s v="video game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19.88565746955008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62.796736308029942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665.67052670900262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20.745232585973032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66.680274886031171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85.308535907413969"/>
    <n v="94.044676806083643"/>
    <x v="4"/>
    <s v="documentar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265.28035908405514"/>
    <n v="44.007716049382715"/>
    <x v="6"/>
    <s v="mobile gam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137.64044943820224"/>
    <n v="92.467532467532465"/>
    <x v="0"/>
    <s v="food truck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37.596651769880118"/>
    <n v="57.072874493927124"/>
    <x v="7"/>
    <s v="photograph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413.12723390428448"/>
    <n v="109.07848101265823"/>
    <x v="6"/>
    <s v="mobile gam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989.6373056994817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612.37738026543559"/>
    <n v="77.022222222222226"/>
    <x v="6"/>
    <s v="video game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36.166365280289334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112.60808365171928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61.13537117903929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10.319917440660474"/>
    <n v="80.75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36.91211454482504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35.184809703851244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2500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170.5524725847080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01.51139183397248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227.39996267761455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65.935591338145471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44.715735680317984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41.710114702815432"/>
    <n v="102.18852459016394"/>
    <x v="5"/>
    <s v="translatio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50.167224080267559"/>
    <n v="54.117647058823529"/>
    <x v="4"/>
    <s v="science fi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72.809440120512178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99.03970052952850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12.591921023471341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27.048958615093323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780.14184397163126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72.449579009203063"/>
    <n v="60.082352941176474"/>
    <x v="4"/>
    <s v="documentar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119.31283726917175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48.8757042942636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225.50921435499512"/>
    <n v="111.45945945945945"/>
    <x v="1"/>
    <s v="electric m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45.745038681466532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53.7538607745307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42.13394822345666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2.716748458537815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106.22154779969651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183.8235294117647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89.381003201707571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27.089395003511591"/>
    <n v="69.215277777777771"/>
    <x v="0"/>
    <s v="food truck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158.90578203391769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154.01714830104797"/>
    <n v="98.40625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530.40103492884862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596.85799109351808"/>
    <n v="65.991836734693877"/>
    <x v="4"/>
    <s v="science fi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98.89934598819589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29.282381098824693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156.20932048945585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192.01059368792761"/>
    <n v="107.88095238095238"/>
    <x v="6"/>
    <s v="video game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1.017166114156304"/>
    <n v="67.034103410341032"/>
    <x v="4"/>
    <s v="documentar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83.67633528642680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68.120933792575585"/>
    <n v="96.066176470588232"/>
    <x v="5"/>
    <s v="translatio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10.519987977156598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137.18622300058377"/>
    <n v="43.92307692307692"/>
    <x v="0"/>
    <s v="food truck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126.56906285888674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154.50811656561706"/>
    <n v="50.127450980392155"/>
    <x v="4"/>
    <s v="documentar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121.90934065934067"/>
    <n v="67.720930232558146"/>
    <x v="5"/>
    <s v="radio &amp; po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.6370061034371979"/>
    <n v="61.03921568627451"/>
    <x v="6"/>
    <s v="video game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774.5887467272637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64.581917063222292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1408.614668218859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47.955250861216278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.31746031746032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49.603774726271851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61.693997771055564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2744.5226917057903"/>
    <n v="62.341463414634148"/>
    <x v="4"/>
    <s v="documentar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2000"/>
    <n v="5"/>
    <x v="0"/>
    <s v="food truck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48.394530649869409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77.98104764411687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83.569851781772314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58.57182477317449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53.415344771770798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53.083528493364561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76.162221102913094"/>
    <n v="81.016591928251117"/>
    <x v="0"/>
    <s v="food truck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35.21444695259593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83.042683939544929"/>
    <n v="102.92307692307692"/>
    <x v="4"/>
    <s v="science fi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23.863154842882313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721.83098591549299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71.717755928282244"/>
    <n v="45.026041666666664"/>
    <x v="1"/>
    <s v="electric m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57.47126436781609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64.31258342434171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58.66924351187189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52.766097782174946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40.045766590389015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204.66420025351155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351.346019333895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37.310195227765725"/>
    <n v="90.0390625"/>
    <x v="7"/>
    <s v="photograph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16.134216513622697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194.7261663286004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62.530668541039482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35.791985402484386"/>
    <n v="32.983796296296298"/>
    <x v="7"/>
    <s v="photograph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129.24349474409789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48.466489965922001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14.404033129276197"/>
    <n v="72.129870129870127"/>
    <x v="0"/>
    <s v="food truck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65.88072122052705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154.84173336217464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159.04905407667837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2.216635103071468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233.3182318296550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120.30885257676422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127.33775747651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87.647392647707917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154.94823302584038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125.92592592592592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875.72440437862213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177.98013245033113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605.99929182052711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83.355502349915753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68.74906590943057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45.170678469653794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206.62568306010928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107.62929802838366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112.86707529045832"/>
    <n v="29.999313893653515"/>
    <x v="6"/>
    <s v="video game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241.54589371980677"/>
    <n v="103.5"/>
    <x v="5"/>
    <s v="translatio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158.58719078714577"/>
    <n v="85.994467496542185"/>
    <x v="0"/>
    <s v="food truck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206.26069860854534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5000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113.02064479800504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78.839482812992742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4.2756360008551271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19.669993705602014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52.225249772933701"/>
    <n v="50.045454545454547"/>
    <x v="7"/>
    <s v="photograph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237.37444615970648"/>
    <n v="98.966269841269835"/>
    <x v="0"/>
    <s v="food truck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1213.5922330097087"/>
    <n v="58.857142857142854"/>
    <x v="4"/>
    <s v="science fi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166.4873077166550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211.71724258901946"/>
    <n v="76.013333333333335"/>
    <x v="4"/>
    <s v="documentar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122.34471632159183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184.54520320707769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02.17830675948798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129.46659761781461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298.82202401114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41.738276454701698"/>
    <n v="44.922794117647058"/>
    <x v="4"/>
    <s v="documentar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156.1712846347607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56.766762649115584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491.68603611657431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27.882527711118733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21.32841814232111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81.929369496419795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178.78922024772109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229.03885480572598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298.1659388646288"/>
    <n v="47.003284072249592"/>
    <x v="7"/>
    <s v="photograph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81.314443792438595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52.701033718510494"/>
    <n v="101.03760683760684"/>
    <x v="7"/>
    <s v="photograph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119.58483754512635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556.51882096314114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.6478533526290402"/>
    <n v="39.97520661157025"/>
    <x v="0"/>
    <s v="food truck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02.66390263851871"/>
    <n v="47.993908629441627"/>
    <x v="6"/>
    <s v="mobile gam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115.75922584052766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66.5926748057713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27.899078117418728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18.421052631578945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148.14658045946604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52.15214519157221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10.72961373390558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23.295043778616755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99.346761023407723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44.128462858543763"/>
    <n v="42.93684210526316"/>
    <x v="4"/>
    <s v="documentar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70.234583508919783"/>
    <n v="30.037974683544302"/>
    <x v="4"/>
    <s v="documentar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110.33468186833394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156.33124198412423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118.86102403343783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74.663204025320567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169.3708199157790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65.444760357432983"/>
    <n v="26.999314599040439"/>
    <x v="1"/>
    <s v="electric m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22.38682952509079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118.49479583666933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333.3333333333335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57.134067286351552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184.71337579617835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2.064249878621141"/>
    <n v="97.020608439646708"/>
    <x v="5"/>
    <s v="translatio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81.445422205579476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00.98305246120157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78.218579077251675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63.045167976509198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14.143094841930118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70.230758205532467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67.631330607109149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492.06349206349211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5.4329371816638368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61.750492214068373"/>
    <n v="108.48543689320388"/>
    <x v="5"/>
    <s v="radio &amp; po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21.149662704080509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408.72878420505714"/>
    <n v="44.009146341463413"/>
    <x v="6"/>
    <s v="mobile gam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19.31807205640877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40.380732621863281"/>
    <n v="24.987387387387386"/>
    <x v="4"/>
    <s v="documentar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99.795599374774554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65.359477124183002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269.6002479082739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2276.662368760361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63.894817273996786"/>
    <n v="25.00197628458498"/>
    <x v="4"/>
    <s v="documentar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36.98113207547169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74.593730574549326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198.42044182439997"/>
    <n v="61.008145363408524"/>
    <x v="6"/>
    <s v="mobile gam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112.59253115474735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60.606060606060609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571.42857142857144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53.8616908723670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24.232837177211035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110.803324099723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108.71383174443888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18.975104182929613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.33393017009848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28.233539313871724"/>
    <n v="65.998995479658461"/>
    <x v="7"/>
    <s v="photograph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03.9873667587840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73.587907716785992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4797.6878612716764"/>
    <n v="103.8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163.9344262295082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32.9145728643216"/>
    <n v="99.5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8.4805653710247348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8.8803374528232073"/>
    <n v="110.76229508196721"/>
    <x v="1"/>
    <s v="electric m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773.80952380952385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14.0449438202247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29.98565279770446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47.0568392646314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43.695380774032458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286.0413578525617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63.576550602498706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0000"/>
    <n v="1"/>
    <x v="1"/>
    <s v="electric m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43.046753557335883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108.16859380828051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38.955656858682133"/>
    <n v="88.065693430656935"/>
    <x v="7"/>
    <s v="photograph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59.357689097240375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60.032017075773744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12.952077313938428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24.578651685393258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17.724020238915003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146.14143000479868"/>
    <n v="89.964678178963894"/>
    <x v="1"/>
    <s v="electric m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291.10414657666348"/>
    <n v="79.009523809523813"/>
    <x v="6"/>
    <s v="video game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15.256588072122051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56.415215989684079"/>
    <n v="62.04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88.355948248658876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13.732833957553058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48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20.80861349154031"/>
    <n v="55.052419354838712"/>
    <x v="4"/>
    <s v="science fi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175.53998410749114"/>
    <n v="107.93762183235867"/>
    <x v="5"/>
    <s v="translatio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43.290043290043286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115.11740875845508"/>
    <n v="31.995894428152493"/>
    <x v="6"/>
    <s v="video game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36.9352344957911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202.23907547851212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88.214829054285133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52.478134110787167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73.800738007380076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971.074380165289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152.56874543877282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203.97068736816925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12.691594259494288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124.52315764150619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94.078583287216375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197.1001359311282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46.443857572170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70.806621375944886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86.702101721363434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51.78143596877657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13.70363603142700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.33773813817753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113.42155009451795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268.57654431512981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27.43861626800998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388.88888888888886"/>
    <n v="90"/>
    <x v="0"/>
    <s v="food truck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294.1176470588235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8.4323495592180908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79.748670855485742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694.71624266144806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182.45614035087718"/>
    <n v="54.807692307692307"/>
    <x v="6"/>
    <s v="mobile gam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91.214594335093608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53.058676654182271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114.9315851037784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0000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49.282194128990788"/>
    <n v="44.028301886792455"/>
    <x v="7"/>
    <s v="photograph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50.753110674525217"/>
    <n v="86.028169014084511"/>
    <x v="7"/>
    <s v="photograph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93.45794392523365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37.21196507800200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196.67477696674777"/>
    <n v="73.611940298507463"/>
    <x v="4"/>
    <s v="documentar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8.4725248123940933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37.878787878787875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28.49020846494"/>
    <n v="83.315789473684205"/>
    <x v="0"/>
    <s v="food truck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159.03135447727479"/>
    <n v="42"/>
    <x v="4"/>
    <s v="documentar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51.779935275080902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129.69713965227146"/>
    <n v="105.03681885125184"/>
    <x v="6"/>
    <s v="video game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44.34046345811052"/>
    <n v="48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41.770003915937863"/>
    <n v="112.66176470588235"/>
    <x v="6"/>
    <s v="video game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108.47457627118644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76.78525723061172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16.25441696113074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27.11531142965876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.1336116910229652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197.38301175426923"/>
    <n v="95.936170212765958"/>
    <x v="6"/>
    <s v="video game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12.490632025980515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34.330554193231976"/>
    <n v="67.966666666666669"/>
    <x v="4"/>
    <s v="documentar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28.574149919039911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28.005464480874316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79.05800066966777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25.806451612903224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21.88012815503633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37.49592435604825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144.92753623188406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194.76567255021303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8539.3258426966295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91.762193220371017"/>
    <n v="24.998110087408456"/>
    <x v="7"/>
    <s v="photograph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.728311642527689"/>
    <n v="104.97764070932922"/>
    <x v="5"/>
    <s v="translatio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63.415089060897131"/>
    <n v="64.987878787878785"/>
    <x v="5"/>
    <s v="translatio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65.016031350195931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111.43429642557041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133.09234308248438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11.724960254372018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71.99100112485939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52.581261950286809"/>
    <n v="93.273885350318466"/>
    <x v="4"/>
    <s v="documentar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99.757254488218692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70.048495112000623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17.757783828578194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25.5641879393267"/>
    <n v="81.909090909090907"/>
    <x v="7"/>
    <s v="photograph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00.60592203041043"/>
    <n v="93.053191489361708"/>
    <x v="4"/>
    <s v="documentar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50.620261139716263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19.665683382497541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42.061929479148027"/>
    <n v="101.58181818181818"/>
    <x v="0"/>
    <s v="food truck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29.54482503923922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75.137378041942355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0000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48.123195380173243"/>
    <n v="77.924999999999997"/>
    <x v="1"/>
    <s v="electric m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195.60878243512974"/>
    <n v="80.806451612903231"/>
    <x v="6"/>
    <s v="video game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15.336047783896253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88.004158325141915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97.67907831023544"/>
    <n v="53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28.043935498948354"/>
    <n v="54.164556962025316"/>
    <x v="0"/>
    <s v="food truck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71.4960205045190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143.98848092152627"/>
    <n v="79.371428571428567"/>
    <x v="0"/>
    <s v="food truck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281.41865844255977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39.737730975561298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94.45100354191264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53.353658536585371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25.85410895660203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28.812512862728955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53.815234362023723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231.26067429944968"/>
    <n v="88.023385300668153"/>
    <x v="7"/>
    <s v="photograph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61.562139284340134"/>
    <n v="25.99"/>
    <x v="0"/>
    <s v="food truck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54.100007728572528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421.8782572441109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111.27167630057804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36.68322114595304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58.808808808808813"/>
    <n v="98.666666666666671"/>
    <x v="4"/>
    <s v="science fi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53.110965332795082"/>
    <n v="42.007419183889773"/>
    <x v="7"/>
    <s v="photograph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28.823816215906156"/>
    <n v="32.002753556677376"/>
    <x v="7"/>
    <s v="photograph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144.55626715462031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393.17858834675508"/>
    <n v="37.035087719298247"/>
    <x v="7"/>
    <s v="photograph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129.19733392298701"/>
    <n v="103.033360455655"/>
    <x v="0"/>
    <s v="food truck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266.79841897233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18.38911364472232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43.759483379164273"/>
    <n v="79.992129246064621"/>
    <x v="1"/>
    <s v="electric m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256.75035528185697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27.027027027027028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42.032389664977124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156.16142776162525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84.546735556599344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117.89111119808994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340.76015727391871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47.642516839165431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58.897770298695839"/>
    <n v="77.93442622950819"/>
    <x v="1"/>
    <s v="electric m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86.237319456653566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38.669760247486465"/>
    <n v="47.018181818181816"/>
    <x v="4"/>
    <s v="documentar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43.368268883267078"/>
    <n v="76.016483516483518"/>
    <x v="5"/>
    <s v="translatio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77.994428969359333"/>
    <n v="54.120603015075375"/>
    <x v="4"/>
    <s v="documentar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52.992518703241899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1438.602808786460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12.91265048455047"/>
    <n v="105.02602739726028"/>
    <x v="0"/>
    <s v="food truck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361.09971276159212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190.55015905778211"/>
    <n v="76.978705978705975"/>
    <x v="4"/>
    <s v="documentar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24.56418383518225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5000"/>
    <n v="2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64.029270523667961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39.615166949632147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5782.792665726375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817.61006289308182"/>
    <n v="49.6875"/>
    <x v="5"/>
    <s v="radio &amp; po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60.980316480123506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61.356537260151725"/>
    <n v="46.931937172774866"/>
    <x v="4"/>
    <s v="documentar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493.76017362995117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.32431324313243"/>
    <n v="30.99898322318251"/>
    <x v="6"/>
    <s v="video game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20.879248347059505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511.3354294224723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50.26432099835340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12.578616352201259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197.54615038271049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174.10228509249183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64.25567532255431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275.50260610573343"/>
    <n v="25.826923076923077"/>
    <x v="7"/>
    <s v="photograph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171.67381974248929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42.123933045116949"/>
    <n v="57.82692307692308"/>
    <x v="5"/>
    <s v="radio &amp; po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170.21276595744681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54.77470028937578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3256.198347107436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56.833259619637332"/>
    <n v="40"/>
    <x v="1"/>
    <s v="world musi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42.037586547972303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20.4896719572317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44.629574531389466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551.68040583386176"/>
    <n v="105.13333333333334"/>
    <x v="0"/>
    <s v="food truck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218.1157225083308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85.240292077846689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46.017402945113787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89.05852417302799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137.89492057950775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47.102191275855013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41.710710510527669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54.964539007092192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60.926887734718335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6106.508875739645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201.43478107219846"/>
    <n v="86.978483606557376"/>
    <x v="4"/>
    <s v="documentar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91.152283761022488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203.17791091430058"/>
    <n v="57.298507462686565"/>
    <x v="6"/>
    <s v="video game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160.68819996753774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765.8058771148709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154.7139403706688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62.661876514328682"/>
    <n v="104.99122807017544"/>
    <x v="0"/>
    <s v="food truck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122.81994595922379"/>
    <n v="30.958174904942965"/>
    <x v="7"/>
    <s v="photograph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08.21610966759249"/>
    <n v="33.001182732111175"/>
    <x v="7"/>
    <s v="photograph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08.6625541409634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374.60978147762745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158.83744508279824"/>
    <n v="36.987499999999997"/>
    <x v="4"/>
    <s v="documentar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61.97478991596639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2000"/>
    <n v="5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.11628608791872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142.66524164844537"/>
    <n v="45.007502206531335"/>
    <x v="4"/>
    <s v="documentar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166.66666666666669"/>
    <n v="94.285714285714292"/>
    <x v="4"/>
    <s v="science fi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27.240638428483731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9.017132551848511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525.51963695445124"/>
    <n v="43.00963855421687"/>
    <x v="4"/>
    <s v="science fi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78.8161492681357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13.612176710803118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2186.6988387875131"/>
    <n v="51.007692307692309"/>
    <x v="5"/>
    <s v="translatio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117.57161179991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83.82352941176471"/>
    <n v="43.87096774193548"/>
    <x v="5"/>
    <s v="translatio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33.780613681148544"/>
    <n v="40.063909774436091"/>
    <x v="0"/>
    <s v="food truck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118.07084250550331"/>
    <n v="43.833333333333336"/>
    <x v="7"/>
    <s v="photograph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28.10695837131570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25.879308316668627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12.622512622512621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72.974623982565333"/>
    <n v="77.010807374443743"/>
    <x v="1"/>
    <s v="world musi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29.567574226931132"/>
    <n v="71.201754385964918"/>
    <x v="0"/>
    <s v="food truck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92.397660818713447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164.58835567734437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360.67892503536069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43.784094171691073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462.63753056234719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26.746907388833169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64.54697585464977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1.041440322830983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135.21344407958279"/>
    <n v="77.268656716417908"/>
    <x v="0"/>
    <s v="food truck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11.572734637194769"/>
    <n v="93.923913043478265"/>
    <x v="6"/>
    <s v="video game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69.80195723760493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248.2513035736996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56.109203584289425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117.74325429272281"/>
    <n v="81.533333333333331"/>
    <x v="4"/>
    <s v="documentar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68.522961295938515"/>
    <n v="80.999140154772135"/>
    <x v="4"/>
    <s v="documentar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65.590312815338052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148.96570994472725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248.09160305343511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46.127520273789152"/>
    <n v="28.002083333333335"/>
    <x v="4"/>
    <s v="documentar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191.87589303939578"/>
    <n v="76.546875"/>
    <x v="5"/>
    <s v="radio &amp; po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20.016680567139282"/>
    <n v="53.053097345132741"/>
    <x v="5"/>
    <s v="translatio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114.05176195350197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88.359931475971507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23.443999092490358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128.8117770767613"/>
    <n v="101.44"/>
    <x v="7"/>
    <s v="photograph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190.48776207255005"/>
    <n v="87.972684085510693"/>
    <x v="5"/>
    <s v="translatio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63.505116959064324"/>
    <n v="74.995594713656388"/>
    <x v="0"/>
    <s v="food truck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137.10012463647695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165.10971105800564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176.08333553657826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176.85732023750776"/>
    <n v="55.98841354723708"/>
    <x v="0"/>
    <s v="food truck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ECFB1-BF36-4A3E-BF5D-0FA7C0F282B0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>
      <items count="987">
        <item x="0"/>
        <item x="645"/>
        <item x="703"/>
        <item x="287"/>
        <item x="361"/>
        <item x="369"/>
        <item x="397"/>
        <item x="82"/>
        <item x="345"/>
        <item x="299"/>
        <item x="292"/>
        <item x="783"/>
        <item x="795"/>
        <item x="732"/>
        <item x="733"/>
        <item x="941"/>
        <item x="937"/>
        <item x="807"/>
        <item x="275"/>
        <item x="432"/>
        <item x="1"/>
        <item x="585"/>
        <item x="671"/>
        <item x="212"/>
        <item x="101"/>
        <item x="542"/>
        <item x="445"/>
        <item x="580"/>
        <item x="245"/>
        <item x="679"/>
        <item x="501"/>
        <item x="97"/>
        <item x="173"/>
        <item x="964"/>
        <item x="826"/>
        <item x="809"/>
        <item x="899"/>
        <item x="554"/>
        <item x="952"/>
        <item x="768"/>
        <item x="884"/>
        <item x="746"/>
        <item x="944"/>
        <item x="362"/>
        <item x="370"/>
        <item x="776"/>
        <item x="754"/>
        <item x="114"/>
        <item x="489"/>
        <item x="62"/>
        <item x="181"/>
        <item x="395"/>
        <item x="735"/>
        <item x="699"/>
        <item x="283"/>
        <item x="518"/>
        <item x="620"/>
        <item x="199"/>
        <item x="72"/>
        <item x="408"/>
        <item x="73"/>
        <item x="44"/>
        <item x="751"/>
        <item x="841"/>
        <item x="16"/>
        <item x="80"/>
        <item x="250"/>
        <item x="614"/>
        <item x="805"/>
        <item x="257"/>
        <item x="108"/>
        <item x="363"/>
        <item x="278"/>
        <item x="463"/>
        <item x="422"/>
        <item x="242"/>
        <item x="748"/>
        <item x="831"/>
        <item x="490"/>
        <item x="302"/>
        <item x="867"/>
        <item x="676"/>
        <item x="497"/>
        <item x="724"/>
        <item x="707"/>
        <item x="475"/>
        <item x="441"/>
        <item x="243"/>
        <item x="835"/>
        <item x="646"/>
        <item x="527"/>
        <item x="975"/>
        <item x="911"/>
        <item x="530"/>
        <item x="896"/>
        <item x="47"/>
        <item x="705"/>
        <item x="391"/>
        <item x="662"/>
        <item x="815"/>
        <item x="289"/>
        <item x="690"/>
        <item x="241"/>
        <item x="42"/>
        <item x="329"/>
        <item x="203"/>
        <item x="680"/>
        <item x="978"/>
        <item x="515"/>
        <item x="205"/>
        <item x="168"/>
        <item x="151"/>
        <item x="236"/>
        <item x="228"/>
        <item x="603"/>
        <item x="238"/>
        <item x="176"/>
        <item x="166"/>
        <item x="491"/>
        <item x="721"/>
        <item x="350"/>
        <item x="887"/>
        <item x="747"/>
        <item x="222"/>
        <item x="311"/>
        <item x="814"/>
        <item x="48"/>
        <item x="851"/>
        <item x="951"/>
        <item x="33"/>
        <item x="113"/>
        <item x="960"/>
        <item x="359"/>
        <item x="261"/>
        <item x="870"/>
        <item x="555"/>
        <item x="568"/>
        <item x="806"/>
        <item x="124"/>
        <item x="940"/>
        <item x="224"/>
        <item x="470"/>
        <item x="262"/>
        <item x="194"/>
        <item x="373"/>
        <item x="106"/>
        <item x="661"/>
        <item x="675"/>
        <item x="178"/>
        <item x="812"/>
        <item x="844"/>
        <item x="403"/>
        <item x="950"/>
        <item x="435"/>
        <item x="726"/>
        <item x="454"/>
        <item x="811"/>
        <item x="852"/>
        <item x="862"/>
        <item x="574"/>
        <item x="837"/>
        <item x="954"/>
        <item x="217"/>
        <item x="23"/>
        <item x="462"/>
        <item x="29"/>
        <item x="7"/>
        <item x="276"/>
        <item x="244"/>
        <item x="38"/>
        <item x="577"/>
        <item x="962"/>
        <item x="895"/>
        <item x="725"/>
        <item x="467"/>
        <item x="400"/>
        <item x="821"/>
        <item x="260"/>
        <item x="694"/>
        <item x="133"/>
        <item x="624"/>
        <item x="310"/>
        <item x="31"/>
        <item x="179"/>
        <item x="564"/>
        <item x="487"/>
        <item x="270"/>
        <item x="94"/>
        <item x="78"/>
        <item x="356"/>
        <item x="196"/>
        <item x="948"/>
        <item x="312"/>
        <item x="183"/>
        <item x="810"/>
        <item x="421"/>
        <item x="303"/>
        <item x="466"/>
        <item x="544"/>
        <item x="601"/>
        <item x="102"/>
        <item x="617"/>
        <item x="365"/>
        <item x="539"/>
        <item x="59"/>
        <item x="247"/>
        <item x="366"/>
        <item x="859"/>
        <item x="543"/>
        <item x="760"/>
        <item x="714"/>
        <item x="112"/>
        <item x="793"/>
        <item x="256"/>
        <item x="613"/>
        <item x="816"/>
        <item x="10"/>
        <item x="535"/>
        <item x="796"/>
        <item x="137"/>
        <item x="88"/>
        <item x="480"/>
        <item x="223"/>
        <item x="92"/>
        <item x="879"/>
        <item x="743"/>
        <item x="68"/>
        <item x="162"/>
        <item x="267"/>
        <item x="89"/>
        <item x="889"/>
        <item x="848"/>
        <item x="610"/>
        <item x="708"/>
        <item x="13"/>
        <item x="273"/>
        <item x="550"/>
        <item x="920"/>
        <item x="657"/>
        <item x="802"/>
        <item x="871"/>
        <item x="910"/>
        <item x="836"/>
        <item x="905"/>
        <item x="563"/>
        <item x="145"/>
        <item x="474"/>
        <item x="65"/>
        <item x="265"/>
        <item x="741"/>
        <item x="758"/>
        <item x="880"/>
        <item x="142"/>
        <item x="186"/>
        <item x="390"/>
        <item x="738"/>
        <item x="868"/>
        <item x="958"/>
        <item x="58"/>
        <item x="682"/>
        <item x="357"/>
        <item x="801"/>
        <item x="380"/>
        <item x="81"/>
        <item x="912"/>
        <item x="549"/>
        <item x="140"/>
        <item x="636"/>
        <item x="157"/>
        <item x="484"/>
        <item x="149"/>
        <item x="121"/>
        <item x="561"/>
        <item x="96"/>
        <item x="916"/>
        <item x="973"/>
        <item x="25"/>
        <item x="216"/>
        <item x="772"/>
        <item x="57"/>
        <item x="119"/>
        <item x="41"/>
        <item x="737"/>
        <item x="919"/>
        <item x="246"/>
        <item x="876"/>
        <item x="285"/>
        <item x="589"/>
        <item x="755"/>
        <item x="839"/>
        <item x="594"/>
        <item x="619"/>
        <item x="559"/>
        <item x="309"/>
        <item x="790"/>
        <item x="591"/>
        <item x="330"/>
        <item x="551"/>
        <item x="898"/>
        <item x="438"/>
        <item x="834"/>
        <item x="791"/>
        <item x="99"/>
        <item x="211"/>
        <item x="227"/>
        <item x="799"/>
        <item x="775"/>
        <item x="427"/>
        <item x="678"/>
        <item x="486"/>
        <item x="647"/>
        <item x="763"/>
        <item x="828"/>
        <item x="668"/>
        <item x="49"/>
        <item x="609"/>
        <item x="882"/>
        <item x="788"/>
        <item x="599"/>
        <item x="861"/>
        <item x="461"/>
        <item x="850"/>
        <item x="598"/>
        <item x="332"/>
        <item x="387"/>
        <item x="107"/>
        <item x="562"/>
        <item x="43"/>
        <item x="853"/>
        <item x="720"/>
        <item x="328"/>
        <item x="354"/>
        <item x="252"/>
        <item x="856"/>
        <item x="465"/>
        <item x="378"/>
        <item x="907"/>
        <item x="402"/>
        <item x="921"/>
        <item x="266"/>
        <item x="498"/>
        <item x="336"/>
        <item x="434"/>
        <item x="483"/>
        <item x="967"/>
        <item x="469"/>
        <item x="55"/>
        <item x="752"/>
        <item x="440"/>
        <item x="659"/>
        <item x="909"/>
        <item x="692"/>
        <item x="606"/>
        <item x="117"/>
        <item x="394"/>
        <item x="5"/>
        <item x="358"/>
        <item x="381"/>
        <item x="456"/>
        <item x="230"/>
        <item x="597"/>
        <item x="277"/>
        <item x="608"/>
        <item x="860"/>
        <item x="877"/>
        <item x="40"/>
        <item x="225"/>
        <item x="744"/>
        <item x="86"/>
        <item x="393"/>
        <item x="745"/>
        <item x="320"/>
        <item x="718"/>
        <item x="922"/>
        <item x="322"/>
        <item x="892"/>
        <item x="541"/>
        <item x="172"/>
        <item x="893"/>
        <item x="855"/>
        <item x="67"/>
        <item x="159"/>
        <item x="592"/>
        <item x="704"/>
        <item x="436"/>
        <item x="936"/>
        <item x="30"/>
        <item x="377"/>
        <item x="360"/>
        <item x="616"/>
        <item x="125"/>
        <item x="930"/>
        <item x="17"/>
        <item x="235"/>
        <item x="367"/>
        <item x="528"/>
        <item x="698"/>
        <item x="231"/>
        <item x="258"/>
        <item x="822"/>
        <item x="981"/>
        <item x="740"/>
        <item x="36"/>
        <item x="713"/>
        <item x="888"/>
        <item x="521"/>
        <item x="902"/>
        <item x="607"/>
        <item x="130"/>
        <item x="214"/>
        <item x="961"/>
        <item x="587"/>
        <item x="823"/>
        <item x="710"/>
        <item x="689"/>
        <item x="970"/>
        <item x="210"/>
        <item x="621"/>
        <item x="548"/>
        <item x="34"/>
        <item x="75"/>
        <item x="35"/>
        <item x="674"/>
        <item x="531"/>
        <item x="161"/>
        <item x="120"/>
        <item x="701"/>
        <item x="579"/>
        <item x="382"/>
        <item x="255"/>
        <item x="969"/>
        <item x="516"/>
        <item x="635"/>
        <item x="105"/>
        <item x="60"/>
        <item x="296"/>
        <item x="56"/>
        <item x="965"/>
        <item x="104"/>
        <item x="830"/>
        <item x="700"/>
        <item x="683"/>
        <item x="773"/>
        <item x="457"/>
        <item x="53"/>
        <item x="37"/>
        <item x="845"/>
        <item x="605"/>
        <item x="507"/>
        <item x="827"/>
        <item x="557"/>
        <item x="220"/>
        <item x="552"/>
        <item x="271"/>
        <item x="165"/>
        <item x="953"/>
        <item x="728"/>
        <item x="143"/>
        <item x="764"/>
        <item x="201"/>
        <item x="715"/>
        <item x="687"/>
        <item x="326"/>
        <item x="460"/>
        <item x="838"/>
        <item x="84"/>
        <item x="305"/>
        <item x="404"/>
        <item x="2"/>
        <item x="600"/>
        <item x="85"/>
        <item x="804"/>
        <item x="392"/>
        <item x="144"/>
        <item x="416"/>
        <item x="595"/>
        <item x="881"/>
        <item x="22"/>
        <item x="697"/>
        <item x="240"/>
        <item x="348"/>
        <item x="418"/>
        <item x="943"/>
        <item x="644"/>
        <item x="813"/>
        <item x="784"/>
        <item x="331"/>
        <item x="70"/>
        <item x="351"/>
        <item x="415"/>
        <item x="263"/>
        <item x="433"/>
        <item x="667"/>
        <item x="447"/>
        <item x="335"/>
        <item x="695"/>
        <item x="193"/>
        <item x="74"/>
        <item x="386"/>
        <item x="663"/>
        <item x="164"/>
        <item x="148"/>
        <item x="602"/>
        <item x="253"/>
        <item x="634"/>
        <item x="111"/>
        <item x="226"/>
        <item x="596"/>
        <item x="578"/>
        <item x="947"/>
        <item x="505"/>
        <item x="451"/>
        <item x="873"/>
        <item x="118"/>
        <item x="915"/>
        <item x="532"/>
        <item x="431"/>
        <item x="132"/>
        <item x="878"/>
        <item x="774"/>
        <item x="46"/>
        <item x="333"/>
        <item x="628"/>
        <item x="471"/>
        <item x="842"/>
        <item x="762"/>
        <item x="753"/>
        <item x="977"/>
        <item x="95"/>
        <item x="423"/>
        <item x="24"/>
        <item x="147"/>
        <item x="917"/>
        <item x="20"/>
        <item x="503"/>
        <item x="512"/>
        <item x="567"/>
        <item x="925"/>
        <item x="787"/>
        <item x="232"/>
        <item x="820"/>
        <item x="955"/>
        <item x="459"/>
        <item x="71"/>
        <item x="280"/>
        <item x="792"/>
        <item x="770"/>
        <item x="849"/>
        <item x="28"/>
        <item x="407"/>
        <item x="452"/>
        <item x="843"/>
        <item x="239"/>
        <item x="514"/>
        <item x="141"/>
        <item x="485"/>
        <item x="206"/>
        <item x="573"/>
        <item x="553"/>
        <item x="131"/>
        <item x="681"/>
        <item x="476"/>
        <item x="829"/>
        <item x="709"/>
        <item x="163"/>
        <item x="158"/>
        <item x="590"/>
        <item x="777"/>
        <item x="522"/>
        <item x="833"/>
        <item x="696"/>
        <item x="219"/>
        <item x="546"/>
        <item x="654"/>
        <item x="286"/>
        <item x="237"/>
        <item x="64"/>
        <item x="672"/>
        <item x="334"/>
        <item x="274"/>
        <item x="177"/>
        <item x="138"/>
        <item x="526"/>
        <item x="209"/>
        <item x="338"/>
        <item x="295"/>
        <item x="319"/>
        <item x="565"/>
        <item x="221"/>
        <item x="152"/>
        <item x="638"/>
        <item x="61"/>
        <item x="742"/>
        <item x="499"/>
        <item x="803"/>
        <item x="723"/>
        <item x="51"/>
        <item x="525"/>
        <item x="279"/>
        <item x="323"/>
        <item x="425"/>
        <item x="684"/>
        <item x="722"/>
        <item x="455"/>
        <item x="858"/>
        <item x="54"/>
        <item x="824"/>
        <item x="134"/>
        <item x="401"/>
        <item x="12"/>
        <item x="251"/>
        <item x="717"/>
        <item x="540"/>
        <item x="639"/>
        <item x="643"/>
        <item x="778"/>
        <item x="116"/>
        <item x="976"/>
        <item x="115"/>
        <item x="789"/>
        <item x="759"/>
        <item x="32"/>
        <item x="673"/>
        <item x="399"/>
        <item x="946"/>
        <item x="968"/>
        <item x="874"/>
        <item x="410"/>
        <item x="949"/>
        <item x="339"/>
        <item x="691"/>
        <item x="520"/>
        <item x="686"/>
        <item x="519"/>
        <item x="558"/>
        <item x="669"/>
        <item x="282"/>
        <item x="626"/>
        <item x="171"/>
        <item x="428"/>
        <item x="301"/>
        <item x="442"/>
        <item x="584"/>
        <item x="652"/>
        <item x="931"/>
        <item x="477"/>
        <item x="769"/>
        <item x="523"/>
        <item x="337"/>
        <item x="27"/>
        <item x="630"/>
        <item x="582"/>
        <item x="200"/>
        <item x="90"/>
        <item x="627"/>
        <item x="160"/>
        <item x="76"/>
        <item x="979"/>
        <item x="865"/>
        <item x="618"/>
        <item x="655"/>
        <item x="800"/>
        <item x="264"/>
        <item x="229"/>
        <item x="383"/>
        <item x="307"/>
        <item x="825"/>
        <item x="175"/>
        <item x="306"/>
        <item x="963"/>
        <item x="155"/>
        <item x="982"/>
        <item x="581"/>
        <item x="534"/>
        <item x="918"/>
        <item x="184"/>
        <item x="346"/>
        <item x="135"/>
        <item x="504"/>
        <item x="496"/>
        <item x="938"/>
        <item x="79"/>
        <item x="846"/>
        <item x="4"/>
        <item x="863"/>
        <item x="182"/>
        <item x="817"/>
        <item x="189"/>
        <item x="749"/>
        <item x="368"/>
        <item x="426"/>
        <item x="677"/>
        <item x="208"/>
        <item x="971"/>
        <item x="18"/>
        <item x="14"/>
        <item x="314"/>
        <item x="340"/>
        <item x="389"/>
        <item x="766"/>
        <item x="154"/>
        <item x="570"/>
        <item x="583"/>
        <item x="929"/>
        <item x="622"/>
        <item x="629"/>
        <item x="122"/>
        <item x="150"/>
        <item x="872"/>
        <item x="658"/>
        <item x="575"/>
        <item x="417"/>
        <item x="685"/>
        <item x="396"/>
        <item x="379"/>
        <item x="448"/>
        <item x="195"/>
        <item x="641"/>
        <item x="935"/>
        <item x="569"/>
        <item x="798"/>
        <item x="623"/>
        <item x="927"/>
        <item x="409"/>
        <item x="87"/>
        <item x="180"/>
        <item x="730"/>
        <item x="956"/>
        <item x="983"/>
        <item x="93"/>
        <item x="128"/>
        <item x="650"/>
        <item x="939"/>
        <item x="109"/>
        <item x="688"/>
        <item x="3"/>
        <item x="352"/>
        <item x="153"/>
        <item x="906"/>
        <item x="545"/>
        <item x="904"/>
        <item x="901"/>
        <item x="414"/>
        <item x="757"/>
        <item x="984"/>
        <item x="985"/>
        <item x="449"/>
        <item x="632"/>
        <item x="664"/>
        <item x="510"/>
        <item x="413"/>
        <item x="294"/>
        <item x="786"/>
        <item x="372"/>
        <item x="288"/>
        <item x="566"/>
        <item x="473"/>
        <item x="653"/>
        <item x="429"/>
        <item x="693"/>
        <item x="249"/>
        <item x="341"/>
        <item x="198"/>
        <item x="347"/>
        <item x="479"/>
        <item x="156"/>
        <item x="980"/>
        <item x="886"/>
        <item x="974"/>
        <item x="576"/>
        <item x="9"/>
        <item x="127"/>
        <item x="297"/>
        <item x="818"/>
        <item x="840"/>
        <item x="794"/>
        <item x="39"/>
        <item x="771"/>
        <item x="808"/>
        <item x="900"/>
        <item x="444"/>
        <item x="716"/>
        <item x="924"/>
        <item x="761"/>
        <item x="926"/>
        <item x="767"/>
        <item x="611"/>
        <item x="19"/>
        <item x="642"/>
        <item x="91"/>
        <item x="637"/>
        <item x="26"/>
        <item x="11"/>
        <item x="495"/>
        <item x="45"/>
        <item x="15"/>
        <item x="651"/>
        <item x="77"/>
        <item x="424"/>
        <item x="405"/>
        <item x="324"/>
        <item x="914"/>
        <item x="192"/>
        <item x="66"/>
        <item x="215"/>
        <item x="560"/>
        <item x="450"/>
        <item x="547"/>
        <item x="412"/>
        <item x="665"/>
        <item x="854"/>
        <item x="625"/>
        <item x="511"/>
        <item x="648"/>
        <item x="342"/>
        <item x="233"/>
        <item x="640"/>
        <item x="21"/>
        <item x="464"/>
        <item x="420"/>
        <item x="376"/>
        <item x="398"/>
        <item x="972"/>
        <item x="966"/>
        <item x="502"/>
        <item x="508"/>
        <item x="384"/>
        <item x="468"/>
        <item x="869"/>
        <item x="204"/>
        <item x="317"/>
        <item x="126"/>
        <item x="325"/>
        <item x="190"/>
        <item x="533"/>
        <item x="83"/>
        <item x="866"/>
        <item x="779"/>
        <item x="711"/>
        <item x="353"/>
        <item x="903"/>
        <item x="406"/>
        <item x="293"/>
        <item x="847"/>
        <item x="739"/>
        <item x="349"/>
        <item x="439"/>
        <item x="344"/>
        <item x="750"/>
        <item x="493"/>
        <item x="52"/>
        <item x="782"/>
        <item x="313"/>
        <item x="98"/>
        <item x="666"/>
        <item x="656"/>
        <item x="727"/>
        <item x="517"/>
        <item x="932"/>
        <item x="272"/>
        <item x="187"/>
        <item x="185"/>
        <item x="300"/>
        <item x="167"/>
        <item x="259"/>
        <item x="756"/>
        <item x="481"/>
        <item x="832"/>
        <item x="458"/>
        <item x="780"/>
        <item x="797"/>
        <item x="736"/>
        <item x="731"/>
        <item x="472"/>
        <item x="875"/>
        <item x="612"/>
        <item x="957"/>
        <item x="885"/>
        <item x="268"/>
        <item x="934"/>
        <item x="453"/>
        <item x="174"/>
        <item x="781"/>
        <item x="864"/>
        <item x="437"/>
        <item x="103"/>
        <item x="706"/>
        <item x="443"/>
        <item x="536"/>
        <item x="321"/>
        <item x="69"/>
        <item x="506"/>
        <item x="488"/>
        <item x="494"/>
        <item x="857"/>
        <item x="188"/>
        <item x="254"/>
        <item x="327"/>
        <item x="509"/>
        <item x="959"/>
        <item x="207"/>
        <item x="6"/>
        <item x="139"/>
        <item x="660"/>
        <item x="308"/>
        <item x="702"/>
        <item x="894"/>
        <item x="191"/>
        <item x="8"/>
        <item x="897"/>
        <item x="315"/>
        <item x="942"/>
        <item x="364"/>
        <item x="571"/>
        <item x="281"/>
        <item x="123"/>
        <item x="913"/>
        <item x="670"/>
        <item x="719"/>
        <item x="284"/>
        <item x="146"/>
        <item x="572"/>
        <item x="430"/>
        <item x="633"/>
        <item x="478"/>
        <item x="291"/>
        <item x="538"/>
        <item x="316"/>
        <item x="529"/>
        <item x="110"/>
        <item x="343"/>
        <item x="785"/>
        <item x="375"/>
        <item x="500"/>
        <item x="604"/>
        <item x="482"/>
        <item x="371"/>
        <item x="928"/>
        <item x="734"/>
        <item x="586"/>
        <item x="556"/>
        <item x="891"/>
        <item x="63"/>
        <item x="355"/>
        <item x="631"/>
        <item x="385"/>
        <item x="524"/>
        <item x="411"/>
        <item x="234"/>
        <item x="419"/>
        <item x="170"/>
        <item x="765"/>
        <item x="374"/>
        <item x="933"/>
        <item x="290"/>
        <item x="318"/>
        <item x="197"/>
        <item x="218"/>
        <item x="649"/>
        <item x="304"/>
        <item x="388"/>
        <item x="588"/>
        <item x="513"/>
        <item x="883"/>
        <item x="298"/>
        <item x="945"/>
        <item x="712"/>
        <item x="446"/>
        <item x="213"/>
        <item x="593"/>
        <item x="202"/>
        <item x="136"/>
        <item x="129"/>
        <item x="615"/>
        <item x="248"/>
        <item x="169"/>
        <item x="537"/>
        <item x="729"/>
        <item x="50"/>
        <item x="890"/>
        <item x="923"/>
        <item x="269"/>
        <item x="819"/>
        <item x="100"/>
        <item x="492"/>
        <item x="908"/>
        <item t="default"/>
      </items>
    </pivotField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D65F0-A624-4C79-AD9D-2BB99F3A4218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83235-1A95-4951-929E-A5C907239B8B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5B630-B008-4F98-AE5A-33C0EC5285D7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O1" workbookViewId="0">
      <selection sqref="A1:T10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1" width="11.1875" bestFit="1" customWidth="1"/>
    <col min="14" max="14" width="28" bestFit="1" customWidth="1"/>
    <col min="15" max="15" width="13.875" style="5" customWidth="1"/>
    <col min="16" max="16" width="15.6875" style="5" customWidth="1"/>
    <col min="17" max="17" width="18.4375" customWidth="1"/>
    <col min="18" max="18" width="19.25" customWidth="1"/>
    <col min="19" max="19" width="21.9375" style="9" customWidth="1"/>
    <col min="20" max="20" width="25.687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4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IF(E2&gt;0, D2/E2*100, 0)</f>
        <v>0</v>
      </c>
      <c r="P2" s="5">
        <f>IF(G2&gt;0, E2/G2, 0)</f>
        <v>0</v>
      </c>
      <c r="Q2" t="str">
        <f>LEFT(N2, FIND("/", N2) - 1)</f>
        <v>food</v>
      </c>
      <c r="R2" t="str">
        <f>MID(N2, FIND("/", N2) + 1, LEN(J2))</f>
        <v>food truck</v>
      </c>
      <c r="S2" s="10">
        <f>(((J2/60)/60)/24)+DATE(1970,1,1)</f>
        <v>42336.25</v>
      </c>
      <c r="T2" s="10">
        <f>(((K2/60)/60)/24)+DATE(1970,1,1)</f>
        <v>42353.25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IF(E3&gt;0, D3/E3*100, 0)</f>
        <v>9.6153846153846168</v>
      </c>
      <c r="P3" s="5">
        <f t="shared" ref="P3:P66" si="1">IF(G3&gt;0, E3/G3, 0)</f>
        <v>92.151898734177209</v>
      </c>
      <c r="Q3" t="str">
        <f t="shared" ref="Q3:Q66" si="2">LEFT(N3, FIND("/", N3) - 1)</f>
        <v>music</v>
      </c>
      <c r="R3" t="str">
        <f t="shared" ref="R3:R66" si="3">MID(N3, FIND("/", N3) + 1, LEN(J3))</f>
        <v>rock</v>
      </c>
      <c r="S3" s="10">
        <f>(((J3/60)/60)/24)+DATE(1970,1,1)</f>
        <v>41870.208333333336</v>
      </c>
      <c r="T3" s="10">
        <f t="shared" ref="T3:T66" si="4">(((K3/60)/60)/24)+DATE(1970,1,1)</f>
        <v>41872.208333333336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76.057899426759192</v>
      </c>
      <c r="P4" s="5">
        <f t="shared" si="1"/>
        <v>100.01614035087719</v>
      </c>
      <c r="Q4" t="str">
        <f t="shared" si="2"/>
        <v>technology</v>
      </c>
      <c r="R4" t="str">
        <f t="shared" si="3"/>
        <v>web</v>
      </c>
      <c r="S4" s="10">
        <f t="shared" ref="S3:S66" si="5">(((J4/60)/60)/24)+DATE(1970,1,1)</f>
        <v>41595.25</v>
      </c>
      <c r="T4" s="10">
        <f t="shared" si="4"/>
        <v>41597.25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169.55995155429954</v>
      </c>
      <c r="P5" s="5">
        <f t="shared" si="1"/>
        <v>103.20833333333333</v>
      </c>
      <c r="Q5" t="str">
        <f t="shared" si="2"/>
        <v>music</v>
      </c>
      <c r="R5" t="str">
        <f t="shared" si="3"/>
        <v>rock</v>
      </c>
      <c r="S5" s="10">
        <f t="shared" si="5"/>
        <v>43688.208333333328</v>
      </c>
      <c r="T5" s="10">
        <f t="shared" si="4"/>
        <v>43728.208333333328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144.349477682811</v>
      </c>
      <c r="P6" s="5">
        <f t="shared" si="1"/>
        <v>99.339622641509436</v>
      </c>
      <c r="Q6" t="str">
        <f t="shared" si="2"/>
        <v>theater</v>
      </c>
      <c r="R6" t="str">
        <f t="shared" si="3"/>
        <v>plays</v>
      </c>
      <c r="S6" s="10">
        <f t="shared" si="5"/>
        <v>43485.25</v>
      </c>
      <c r="T6" s="10">
        <f t="shared" si="4"/>
        <v>43489.25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57.597574838954145</v>
      </c>
      <c r="P7" s="5">
        <f t="shared" si="1"/>
        <v>75.833333333333329</v>
      </c>
      <c r="Q7" t="str">
        <f t="shared" si="2"/>
        <v>theater</v>
      </c>
      <c r="R7" t="str">
        <f t="shared" si="3"/>
        <v>plays</v>
      </c>
      <c r="S7" s="10">
        <f t="shared" si="5"/>
        <v>41149.208333333336</v>
      </c>
      <c r="T7" s="10">
        <f t="shared" si="4"/>
        <v>41160.208333333336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477.06422018348621</v>
      </c>
      <c r="P8" s="5">
        <f t="shared" si="1"/>
        <v>60.555555555555557</v>
      </c>
      <c r="Q8" t="str">
        <f t="shared" si="2"/>
        <v>film &amp; video</v>
      </c>
      <c r="R8" t="str">
        <f t="shared" si="3"/>
        <v>documentar</v>
      </c>
      <c r="S8" s="10">
        <f t="shared" si="5"/>
        <v>42991.208333333328</v>
      </c>
      <c r="T8" s="10">
        <f t="shared" si="4"/>
        <v>42992.208333333328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30.527101282138254</v>
      </c>
      <c r="P9" s="5">
        <f t="shared" si="1"/>
        <v>64.93832599118943</v>
      </c>
      <c r="Q9" t="str">
        <f t="shared" si="2"/>
        <v>theater</v>
      </c>
      <c r="R9" t="str">
        <f t="shared" si="3"/>
        <v>plays</v>
      </c>
      <c r="S9" s="10">
        <f t="shared" si="5"/>
        <v>42229.208333333328</v>
      </c>
      <c r="T9" s="10">
        <f t="shared" si="4"/>
        <v>42231.208333333328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501.68595643853092</v>
      </c>
      <c r="P10" s="5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0">
        <f t="shared" si="5"/>
        <v>40399.208333333336</v>
      </c>
      <c r="T10" s="10">
        <f t="shared" si="4"/>
        <v>40401.208333333336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193.26683291770576</v>
      </c>
      <c r="P11" s="5">
        <f t="shared" si="1"/>
        <v>72.909090909090907</v>
      </c>
      <c r="Q11" t="str">
        <f t="shared" si="2"/>
        <v>music</v>
      </c>
      <c r="R11" t="str">
        <f t="shared" si="3"/>
        <v>electric m</v>
      </c>
      <c r="S11" s="10">
        <f t="shared" si="5"/>
        <v>41536.208333333336</v>
      </c>
      <c r="T11" s="10">
        <f t="shared" si="4"/>
        <v>41585.25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37.577684636508167</v>
      </c>
      <c r="P12" s="5">
        <f t="shared" si="1"/>
        <v>62.9</v>
      </c>
      <c r="Q12" t="str">
        <f t="shared" si="2"/>
        <v>film &amp; video</v>
      </c>
      <c r="R12" t="str">
        <f t="shared" si="3"/>
        <v>drama</v>
      </c>
      <c r="S12" s="10">
        <f t="shared" si="5"/>
        <v>40404.208333333336</v>
      </c>
      <c r="T12" s="10">
        <f t="shared" si="4"/>
        <v>40452.208333333336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207.92079207920793</v>
      </c>
      <c r="P13" s="5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0">
        <f t="shared" si="5"/>
        <v>40442.208333333336</v>
      </c>
      <c r="T13" s="10">
        <f t="shared" si="4"/>
        <v>40448.208333333336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111.92041215135905</v>
      </c>
      <c r="P14" s="5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0">
        <f t="shared" si="5"/>
        <v>43760.208333333328</v>
      </c>
      <c r="T14" s="10">
        <f t="shared" si="4"/>
        <v>43768.208333333328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40.796503156872262</v>
      </c>
      <c r="P15" s="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0">
        <f t="shared" si="5"/>
        <v>42532.208333333328</v>
      </c>
      <c r="T15" s="10">
        <f t="shared" si="4"/>
        <v>42544.208333333328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149.76897339210794</v>
      </c>
      <c r="P16" s="5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0">
        <f t="shared" si="5"/>
        <v>40974.25</v>
      </c>
      <c r="T16" s="10">
        <f t="shared" si="4"/>
        <v>41001.208333333336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211.38126724631644</v>
      </c>
      <c r="P17" s="5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0">
        <f t="shared" si="5"/>
        <v>43809.25</v>
      </c>
      <c r="T17" s="10">
        <f t="shared" si="4"/>
        <v>43813.25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15.39715605470519</v>
      </c>
      <c r="P18" s="5">
        <f t="shared" si="1"/>
        <v>110.41</v>
      </c>
      <c r="Q18" t="str">
        <f t="shared" si="2"/>
        <v>publishing</v>
      </c>
      <c r="R18" t="str">
        <f t="shared" si="3"/>
        <v>nonfiction</v>
      </c>
      <c r="S18" s="10">
        <f t="shared" si="5"/>
        <v>41661.25</v>
      </c>
      <c r="T18" s="10">
        <f t="shared" si="4"/>
        <v>41683.25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62.738699988876114</v>
      </c>
      <c r="P19" s="5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0">
        <f t="shared" si="5"/>
        <v>40555.25</v>
      </c>
      <c r="T19" s="10">
        <f t="shared" si="4"/>
        <v>40556.25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149.44982755789127</v>
      </c>
      <c r="P20" s="5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0">
        <f t="shared" si="5"/>
        <v>43351.208333333328</v>
      </c>
      <c r="T20" s="10">
        <f t="shared" si="4"/>
        <v>43359.208333333328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206.05980679832516</v>
      </c>
      <c r="P21" s="5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0">
        <f t="shared" si="5"/>
        <v>43528.25</v>
      </c>
      <c r="T21" s="10">
        <f t="shared" si="4"/>
        <v>43549.208333333328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89.092580575383948</v>
      </c>
      <c r="P22" s="5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0">
        <f t="shared" si="5"/>
        <v>41848.208333333336</v>
      </c>
      <c r="T22" s="10">
        <f t="shared" si="4"/>
        <v>41848.208333333336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243.9467469441777</v>
      </c>
      <c r="P23" s="5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0">
        <f t="shared" si="5"/>
        <v>40770.208333333336</v>
      </c>
      <c r="T23" s="10">
        <f t="shared" si="4"/>
        <v>40804.208333333336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78.081648830757032</v>
      </c>
      <c r="P24" s="5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0">
        <f t="shared" si="5"/>
        <v>43193.208333333328</v>
      </c>
      <c r="T24" s="10">
        <f t="shared" si="4"/>
        <v>43208.208333333328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30.116450274394325</v>
      </c>
      <c r="P25" s="5">
        <f t="shared" si="1"/>
        <v>105.22535211267606</v>
      </c>
      <c r="Q25" t="str">
        <f t="shared" si="2"/>
        <v>film &amp; video</v>
      </c>
      <c r="R25" t="str">
        <f t="shared" si="3"/>
        <v>documentar</v>
      </c>
      <c r="S25" s="10">
        <f t="shared" si="5"/>
        <v>43510.25</v>
      </c>
      <c r="T25" s="10">
        <f t="shared" si="4"/>
        <v>43563.208333333328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88.627142541987595</v>
      </c>
      <c r="P26" s="5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0">
        <f t="shared" si="5"/>
        <v>41811.208333333336</v>
      </c>
      <c r="T26" s="10">
        <f t="shared" si="4"/>
        <v>41813.208333333336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46.202956989247312</v>
      </c>
      <c r="P27" s="5">
        <f t="shared" si="1"/>
        <v>73.030674846625772</v>
      </c>
      <c r="Q27" t="str">
        <f t="shared" si="2"/>
        <v>games</v>
      </c>
      <c r="R27" t="str">
        <f t="shared" si="3"/>
        <v>video game</v>
      </c>
      <c r="S27" s="10">
        <f t="shared" si="5"/>
        <v>40681.208333333336</v>
      </c>
      <c r="T27" s="10">
        <f t="shared" si="4"/>
        <v>40701.208333333336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207.47288377658549</v>
      </c>
      <c r="P28" s="5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0">
        <f t="shared" si="5"/>
        <v>43312.208333333328</v>
      </c>
      <c r="T28" s="10">
        <f t="shared" si="4"/>
        <v>43339.208333333328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125.07817385866167</v>
      </c>
      <c r="P29" s="5">
        <f t="shared" si="1"/>
        <v>106.6</v>
      </c>
      <c r="Q29" t="str">
        <f t="shared" si="2"/>
        <v>music</v>
      </c>
      <c r="R29" t="str">
        <f t="shared" si="3"/>
        <v>rock</v>
      </c>
      <c r="S29" s="10">
        <f t="shared" si="5"/>
        <v>42280.208333333328</v>
      </c>
      <c r="T29" s="10">
        <f t="shared" si="4"/>
        <v>42288.208333333328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95.033966650924555</v>
      </c>
      <c r="P30" s="5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0">
        <f t="shared" si="5"/>
        <v>40218.25</v>
      </c>
      <c r="T30" s="10">
        <f t="shared" si="4"/>
        <v>40241.25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30.404398370483225</v>
      </c>
      <c r="P31" s="5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0">
        <f t="shared" si="5"/>
        <v>43301.208333333328</v>
      </c>
      <c r="T31" s="10">
        <f t="shared" si="4"/>
        <v>43341.208333333328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62.262193012798342</v>
      </c>
      <c r="P32" s="5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0">
        <f t="shared" si="5"/>
        <v>43609.208333333328</v>
      </c>
      <c r="T32" s="10">
        <f t="shared" si="4"/>
        <v>43614.208333333328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32.258064516129032</v>
      </c>
      <c r="P33" s="5">
        <f t="shared" si="1"/>
        <v>48.008849557522126</v>
      </c>
      <c r="Q33" t="str">
        <f t="shared" si="2"/>
        <v>games</v>
      </c>
      <c r="R33" t="str">
        <f t="shared" si="3"/>
        <v>video game</v>
      </c>
      <c r="S33" s="10">
        <f t="shared" si="5"/>
        <v>42374.25</v>
      </c>
      <c r="T33" s="10">
        <f t="shared" si="4"/>
        <v>42402.25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115.19686117067384</v>
      </c>
      <c r="P34" s="5">
        <f t="shared" si="1"/>
        <v>38.004334633723452</v>
      </c>
      <c r="Q34" t="str">
        <f t="shared" si="2"/>
        <v>film &amp; video</v>
      </c>
      <c r="R34" t="str">
        <f t="shared" si="3"/>
        <v>documentar</v>
      </c>
      <c r="S34" s="10">
        <f t="shared" si="5"/>
        <v>43110.25</v>
      </c>
      <c r="T34" s="10">
        <f t="shared" si="4"/>
        <v>43137.25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26.467579850895785</v>
      </c>
      <c r="P35" s="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0">
        <f t="shared" si="5"/>
        <v>41917.208333333336</v>
      </c>
      <c r="T35" s="10">
        <f t="shared" si="4"/>
        <v>41954.25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66.310160427807489</v>
      </c>
      <c r="P36" s="5">
        <f t="shared" si="1"/>
        <v>85</v>
      </c>
      <c r="Q36" t="str">
        <f t="shared" si="2"/>
        <v>film &amp; video</v>
      </c>
      <c r="R36" t="str">
        <f t="shared" si="3"/>
        <v>documentar</v>
      </c>
      <c r="S36" s="10">
        <f t="shared" si="5"/>
        <v>42817.208333333328</v>
      </c>
      <c r="T36" s="10">
        <f t="shared" si="4"/>
        <v>42822.208333333328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66.533070381915721</v>
      </c>
      <c r="P37" s="5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0">
        <f t="shared" si="5"/>
        <v>43484.25</v>
      </c>
      <c r="T37" s="10">
        <f t="shared" si="4"/>
        <v>43526.25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63.578564940962757</v>
      </c>
      <c r="P38" s="5">
        <f t="shared" si="1"/>
        <v>68.8125</v>
      </c>
      <c r="Q38" t="str">
        <f t="shared" si="2"/>
        <v>theater</v>
      </c>
      <c r="R38" t="str">
        <f t="shared" si="3"/>
        <v>plays</v>
      </c>
      <c r="S38" s="10">
        <f t="shared" si="5"/>
        <v>40600.25</v>
      </c>
      <c r="T38" s="10">
        <f t="shared" si="4"/>
        <v>40625.208333333336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71.434870799894171</v>
      </c>
      <c r="P39" s="5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0">
        <f t="shared" si="5"/>
        <v>43744.208333333328</v>
      </c>
      <c r="T39" s="10">
        <f t="shared" si="4"/>
        <v>43777.25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30.738720872583041</v>
      </c>
      <c r="P40" s="5">
        <f t="shared" si="1"/>
        <v>75.261194029850742</v>
      </c>
      <c r="Q40" t="str">
        <f t="shared" si="2"/>
        <v>photography</v>
      </c>
      <c r="R40" t="str">
        <f t="shared" si="3"/>
        <v>photograph</v>
      </c>
      <c r="S40" s="10">
        <f t="shared" si="5"/>
        <v>40469.208333333336</v>
      </c>
      <c r="T40" s="10">
        <f t="shared" si="4"/>
        <v>40474.208333333336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196.93654266958424</v>
      </c>
      <c r="P41" s="5">
        <f t="shared" si="1"/>
        <v>57.125</v>
      </c>
      <c r="Q41" t="str">
        <f t="shared" si="2"/>
        <v>theater</v>
      </c>
      <c r="R41" t="str">
        <f t="shared" si="3"/>
        <v>plays</v>
      </c>
      <c r="S41" s="10">
        <f t="shared" si="5"/>
        <v>41330.25</v>
      </c>
      <c r="T41" s="10">
        <f t="shared" si="4"/>
        <v>41344.208333333336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59.147734910606268</v>
      </c>
      <c r="P42" s="5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0">
        <f t="shared" si="5"/>
        <v>40334.208333333336</v>
      </c>
      <c r="T42" s="10">
        <f t="shared" si="4"/>
        <v>40353.208333333336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46.964106004696411</v>
      </c>
      <c r="P43" s="5">
        <f t="shared" si="1"/>
        <v>107.42342342342343</v>
      </c>
      <c r="Q43" t="str">
        <f t="shared" si="2"/>
        <v>music</v>
      </c>
      <c r="R43" t="str">
        <f t="shared" si="3"/>
        <v>rock</v>
      </c>
      <c r="S43" s="10">
        <f t="shared" si="5"/>
        <v>41156.208333333336</v>
      </c>
      <c r="T43" s="10">
        <f t="shared" si="4"/>
        <v>41182.208333333336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22.525341008634715</v>
      </c>
      <c r="P44" s="5">
        <f t="shared" si="1"/>
        <v>35.995495495495497</v>
      </c>
      <c r="Q44" t="str">
        <f t="shared" si="2"/>
        <v>food</v>
      </c>
      <c r="R44" t="str">
        <f t="shared" si="3"/>
        <v>food truck</v>
      </c>
      <c r="S44" s="10">
        <f t="shared" si="5"/>
        <v>40728.208333333336</v>
      </c>
      <c r="T44" s="10">
        <f t="shared" si="4"/>
        <v>40737.208333333336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53.781071686233361</v>
      </c>
      <c r="P45" s="5">
        <f t="shared" si="1"/>
        <v>26.998873148744366</v>
      </c>
      <c r="Q45" t="str">
        <f t="shared" si="2"/>
        <v>publishing</v>
      </c>
      <c r="R45" t="str">
        <f t="shared" si="3"/>
        <v>radio &amp; po</v>
      </c>
      <c r="S45" s="10">
        <f t="shared" si="5"/>
        <v>41844.208333333336</v>
      </c>
      <c r="T45" s="10">
        <f t="shared" si="4"/>
        <v>41860.208333333336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15.178825538373969</v>
      </c>
      <c r="P46" s="5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0">
        <f t="shared" si="5"/>
        <v>43541.208333333328</v>
      </c>
      <c r="T46" s="10">
        <f t="shared" si="4"/>
        <v>43542.208333333328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209.71302428256072</v>
      </c>
      <c r="P47" s="5">
        <f t="shared" si="1"/>
        <v>94.375</v>
      </c>
      <c r="Q47" t="str">
        <f t="shared" si="2"/>
        <v>theater</v>
      </c>
      <c r="R47" t="str">
        <f t="shared" si="3"/>
        <v>plays</v>
      </c>
      <c r="S47" s="10">
        <f t="shared" si="5"/>
        <v>42676.208333333328</v>
      </c>
      <c r="T47" s="10">
        <f t="shared" si="4"/>
        <v>42691.25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87.120320226041912</v>
      </c>
      <c r="P48" s="5">
        <f t="shared" si="1"/>
        <v>46.163043478260867</v>
      </c>
      <c r="Q48" t="str">
        <f t="shared" si="2"/>
        <v>music</v>
      </c>
      <c r="R48" t="str">
        <f t="shared" si="3"/>
        <v>rock</v>
      </c>
      <c r="S48" s="10">
        <f t="shared" si="5"/>
        <v>40367.208333333336</v>
      </c>
      <c r="T48" s="10">
        <f t="shared" si="4"/>
        <v>40390.208333333336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21.040819189227101</v>
      </c>
      <c r="P49" s="5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0">
        <f t="shared" si="5"/>
        <v>41727.208333333336</v>
      </c>
      <c r="T49" s="10">
        <f t="shared" si="4"/>
        <v>41757.208333333336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25.841597988545885</v>
      </c>
      <c r="P50" s="5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0">
        <f t="shared" si="5"/>
        <v>42180.208333333328</v>
      </c>
      <c r="T50" s="10">
        <f t="shared" si="4"/>
        <v>42192.208333333328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52.735662491760053</v>
      </c>
      <c r="P51" s="5">
        <f t="shared" si="1"/>
        <v>45.059405940594061</v>
      </c>
      <c r="Q51" t="str">
        <f t="shared" si="2"/>
        <v>music</v>
      </c>
      <c r="R51" t="str">
        <f t="shared" si="3"/>
        <v>rock</v>
      </c>
      <c r="S51" s="10">
        <f t="shared" si="5"/>
        <v>43758.208333333328</v>
      </c>
      <c r="T51" s="10">
        <f t="shared" si="4"/>
        <v>43803.25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5000</v>
      </c>
      <c r="P52" s="5">
        <f t="shared" si="1"/>
        <v>2</v>
      </c>
      <c r="Q52" t="str">
        <f t="shared" si="2"/>
        <v>music</v>
      </c>
      <c r="R52" t="str">
        <f t="shared" si="3"/>
        <v>metal</v>
      </c>
      <c r="S52" s="10">
        <f t="shared" si="5"/>
        <v>41487.208333333336</v>
      </c>
      <c r="T52" s="10">
        <f t="shared" si="4"/>
        <v>41515.208333333336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108.85206171726003</v>
      </c>
      <c r="P53" s="5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0">
        <f t="shared" si="5"/>
        <v>40995.208333333336</v>
      </c>
      <c r="T53" s="10">
        <f t="shared" si="4"/>
        <v>41011.208333333336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292.80195201301342</v>
      </c>
      <c r="P54" s="5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0">
        <f t="shared" si="5"/>
        <v>40436.208333333336</v>
      </c>
      <c r="T54" s="10">
        <f t="shared" si="4"/>
        <v>40440.208333333336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71.220459695694402</v>
      </c>
      <c r="P55" s="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0">
        <f t="shared" si="5"/>
        <v>41779.208333333336</v>
      </c>
      <c r="T55" s="10">
        <f t="shared" si="4"/>
        <v>41818.208333333336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111.27596439169139</v>
      </c>
      <c r="P56" s="5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0">
        <f t="shared" si="5"/>
        <v>43170.25</v>
      </c>
      <c r="T56" s="10">
        <f t="shared" si="4"/>
        <v>43176.208333333328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56.189341052273114</v>
      </c>
      <c r="P57" s="5">
        <f t="shared" si="1"/>
        <v>89.664122137404576</v>
      </c>
      <c r="Q57" t="str">
        <f t="shared" si="2"/>
        <v>music</v>
      </c>
      <c r="R57" t="str">
        <f t="shared" si="3"/>
        <v>jazz</v>
      </c>
      <c r="S57" s="10">
        <f t="shared" si="5"/>
        <v>43311.208333333328</v>
      </c>
      <c r="T57" s="10">
        <f t="shared" si="4"/>
        <v>43316.208333333328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69.607587227007741</v>
      </c>
      <c r="P58" s="5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0">
        <f t="shared" si="5"/>
        <v>42014.25</v>
      </c>
      <c r="T58" s="10">
        <f t="shared" si="4"/>
        <v>42021.25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46.452026269421751</v>
      </c>
      <c r="P59" s="5">
        <f t="shared" si="1"/>
        <v>31.059701492537314</v>
      </c>
      <c r="Q59" t="str">
        <f t="shared" si="2"/>
        <v>games</v>
      </c>
      <c r="R59" t="str">
        <f t="shared" si="3"/>
        <v>video game</v>
      </c>
      <c r="S59" s="10">
        <f t="shared" si="5"/>
        <v>42979.208333333328</v>
      </c>
      <c r="T59" s="10">
        <f t="shared" si="4"/>
        <v>42991.208333333328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44.031311154598825</v>
      </c>
      <c r="P60" s="5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0">
        <f t="shared" si="5"/>
        <v>42268.208333333328</v>
      </c>
      <c r="T60" s="10">
        <f t="shared" si="4"/>
        <v>42281.208333333328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36.354193715917944</v>
      </c>
      <c r="P61" s="5">
        <f t="shared" si="1"/>
        <v>30.0859375</v>
      </c>
      <c r="Q61" t="str">
        <f t="shared" si="2"/>
        <v>theater</v>
      </c>
      <c r="R61" t="str">
        <f t="shared" si="3"/>
        <v>plays</v>
      </c>
      <c r="S61" s="10">
        <f t="shared" si="5"/>
        <v>42898.208333333328</v>
      </c>
      <c r="T61" s="10">
        <f t="shared" si="4"/>
        <v>42913.208333333328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69.266233813981188</v>
      </c>
      <c r="P62" s="5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0">
        <f t="shared" si="5"/>
        <v>41107.208333333336</v>
      </c>
      <c r="T62" s="10">
        <f t="shared" si="4"/>
        <v>41110.208333333336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107.82138024357239</v>
      </c>
      <c r="P63" s="5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0">
        <f t="shared" si="5"/>
        <v>40595.25</v>
      </c>
      <c r="T63" s="10">
        <f t="shared" si="4"/>
        <v>40635.208333333336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13.838915029061722</v>
      </c>
      <c r="P64" s="5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0">
        <f t="shared" si="5"/>
        <v>42160.208333333328</v>
      </c>
      <c r="T64" s="10">
        <f t="shared" si="4"/>
        <v>42161.208333333328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843.80610412926399</v>
      </c>
      <c r="P65" s="5">
        <f t="shared" si="1"/>
        <v>111.4</v>
      </c>
      <c r="Q65" t="str">
        <f t="shared" si="2"/>
        <v>theater</v>
      </c>
      <c r="R65" t="str">
        <f t="shared" si="3"/>
        <v>plays</v>
      </c>
      <c r="S65" s="10">
        <f t="shared" si="5"/>
        <v>42853.208333333328</v>
      </c>
      <c r="T65" s="10">
        <f t="shared" si="4"/>
        <v>42859.208333333328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102.41404535479151</v>
      </c>
      <c r="P66" s="5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0">
        <f t="shared" si="5"/>
        <v>43283.208333333328</v>
      </c>
      <c r="T66" s="10">
        <f t="shared" si="4"/>
        <v>43298.208333333328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IF(E67&gt;0, D67/E67*100, 0)</f>
        <v>42.34640749739674</v>
      </c>
      <c r="P67" s="5">
        <f t="shared" ref="P67:P130" si="7">IF(G67&gt;0, E67/G67, 0)</f>
        <v>61.038135593220339</v>
      </c>
      <c r="Q67" t="str">
        <f t="shared" ref="Q67:Q130" si="8">LEFT(N67, FIND("/", N67) - 1)</f>
        <v>theater</v>
      </c>
      <c r="R67" t="str">
        <f t="shared" ref="R67:R130" si="9">MID(N67, FIND("/", N67) + 1, LEN(J67))</f>
        <v>plays</v>
      </c>
      <c r="S67" s="10">
        <f t="shared" ref="S67:S130" si="10">(((J67/60)/60)/24)+DATE(1970,1,1)</f>
        <v>40570.25</v>
      </c>
      <c r="T67" s="10">
        <f t="shared" ref="T67:T130" si="11">(((K67/60)/60)/24)+DATE(1970,1,1)</f>
        <v>40577.25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221.88217291507272</v>
      </c>
      <c r="P68" s="5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61.581786720048861</v>
      </c>
      <c r="P69" s="5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39.288668320926384</v>
      </c>
      <c r="P70" s="5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415.57075223566545</v>
      </c>
      <c r="P71" s="5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80.813692870085674</v>
      </c>
      <c r="P72" s="5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92.535471930906837</v>
      </c>
      <c r="P73" s="5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14.917951268025858</v>
      </c>
      <c r="P74" s="5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15.130228034151086</v>
      </c>
      <c r="P75" s="5">
        <f t="shared" si="7"/>
        <v>105.14772727272727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81.658291457286438</v>
      </c>
      <c r="P76" s="5">
        <f t="shared" si="7"/>
        <v>56.188235294117646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66.411063946323438</v>
      </c>
      <c r="P77" s="5">
        <f t="shared" si="7"/>
        <v>85.917647058823533</v>
      </c>
      <c r="Q77" t="str">
        <f t="shared" si="8"/>
        <v>photography</v>
      </c>
      <c r="R77" t="str">
        <f t="shared" si="9"/>
        <v>photograph</v>
      </c>
      <c r="S77" s="10">
        <f t="shared" si="10"/>
        <v>43296.208333333328</v>
      </c>
      <c r="T77" s="10">
        <f t="shared" si="11"/>
        <v>43304.208333333328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128.03016886647984</v>
      </c>
      <c r="P78" s="5">
        <f t="shared" si="7"/>
        <v>57.00296912114014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213.00448430493276</v>
      </c>
      <c r="P79" s="5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33.244680851063826</v>
      </c>
      <c r="P80" s="5">
        <f t="shared" si="7"/>
        <v>41.018181818181816</v>
      </c>
      <c r="Q80" t="str">
        <f t="shared" si="8"/>
        <v>publishing</v>
      </c>
      <c r="R80" t="str">
        <f t="shared" si="9"/>
        <v>translatio</v>
      </c>
      <c r="S80" s="10">
        <f t="shared" si="10"/>
        <v>43206.208333333328</v>
      </c>
      <c r="T80" s="10">
        <f t="shared" si="11"/>
        <v>43207.208333333328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143.6810181962812</v>
      </c>
      <c r="P81" s="5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15.687393040501995</v>
      </c>
      <c r="P82" s="5">
        <f t="shared" si="7"/>
        <v>55.212598425196852</v>
      </c>
      <c r="Q82" t="str">
        <f t="shared" si="8"/>
        <v>games</v>
      </c>
      <c r="R82" t="str">
        <f t="shared" si="9"/>
        <v>video game</v>
      </c>
      <c r="S82" s="10">
        <f t="shared" si="10"/>
        <v>42976.208333333328</v>
      </c>
      <c r="T82" s="10">
        <f t="shared" si="11"/>
        <v>43006.208333333328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44.377525952928124</v>
      </c>
      <c r="P83" s="5">
        <f t="shared" si="7"/>
        <v>92.109489051094897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6.6786883056167774</v>
      </c>
      <c r="P84" s="5">
        <f t="shared" si="7"/>
        <v>83.183333333333337</v>
      </c>
      <c r="Q84" t="str">
        <f t="shared" si="8"/>
        <v>games</v>
      </c>
      <c r="R84" t="str">
        <f t="shared" si="9"/>
        <v>video game</v>
      </c>
      <c r="S84" s="10">
        <f t="shared" si="10"/>
        <v>43482.25</v>
      </c>
      <c r="T84" s="10">
        <f t="shared" si="11"/>
        <v>43489.25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266.02660266026601</v>
      </c>
      <c r="P85" s="5">
        <f t="shared" si="7"/>
        <v>39.996000000000002</v>
      </c>
      <c r="Q85" t="str">
        <f t="shared" si="8"/>
        <v>music</v>
      </c>
      <c r="R85" t="str">
        <f t="shared" si="9"/>
        <v>electric m</v>
      </c>
      <c r="S85" s="10">
        <f t="shared" si="10"/>
        <v>42579.208333333328</v>
      </c>
      <c r="T85" s="10">
        <f t="shared" si="11"/>
        <v>42601.208333333328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75.546145703012229</v>
      </c>
      <c r="P86" s="5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76.205287713841358</v>
      </c>
      <c r="P87" s="5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59.653365578395814</v>
      </c>
      <c r="P88" s="5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161.32964889466842</v>
      </c>
      <c r="P89" s="5">
        <f t="shared" si="7"/>
        <v>83.022941970310384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38.350910834132314</v>
      </c>
      <c r="P90" s="5">
        <f t="shared" si="7"/>
        <v>110.76106194690266</v>
      </c>
      <c r="Q90" t="str">
        <f t="shared" si="8"/>
        <v>publishing</v>
      </c>
      <c r="R90" t="str">
        <f t="shared" si="9"/>
        <v>translatio</v>
      </c>
      <c r="S90" s="10">
        <f t="shared" si="10"/>
        <v>42110.208333333328</v>
      </c>
      <c r="T90" s="10">
        <f t="shared" si="11"/>
        <v>42132.208333333328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39.590125756870052</v>
      </c>
      <c r="P91" s="5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127.20156555772995</v>
      </c>
      <c r="P92" s="5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206.59275921165383</v>
      </c>
      <c r="P93" s="5">
        <f t="shared" si="7"/>
        <v>109.99705449189985</v>
      </c>
      <c r="Q93" t="str">
        <f t="shared" si="8"/>
        <v>publishing</v>
      </c>
      <c r="R93" t="str">
        <f t="shared" si="9"/>
        <v>translatio</v>
      </c>
      <c r="S93" s="10">
        <f t="shared" si="10"/>
        <v>42588.208333333328</v>
      </c>
      <c r="T93" s="10">
        <f t="shared" si="11"/>
        <v>42616.208333333328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38.628681796233707</v>
      </c>
      <c r="P94" s="5">
        <f t="shared" si="7"/>
        <v>103.96586345381526</v>
      </c>
      <c r="Q94" t="str">
        <f t="shared" si="8"/>
        <v>games</v>
      </c>
      <c r="R94" t="str">
        <f t="shared" si="9"/>
        <v>video game</v>
      </c>
      <c r="S94" s="10">
        <f t="shared" si="10"/>
        <v>40352.208333333336</v>
      </c>
      <c r="T94" s="10">
        <f t="shared" si="11"/>
        <v>40353.208333333336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165.15627609028948</v>
      </c>
      <c r="P95" s="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32.928352446917224</v>
      </c>
      <c r="P96" s="5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88.495575221238937</v>
      </c>
      <c r="P97" s="5">
        <f t="shared" si="7"/>
        <v>37.666666666666664</v>
      </c>
      <c r="Q97" t="str">
        <f t="shared" si="8"/>
        <v>film &amp; video</v>
      </c>
      <c r="R97" t="str">
        <f t="shared" si="9"/>
        <v>documentar</v>
      </c>
      <c r="S97" s="10">
        <f t="shared" si="10"/>
        <v>43752.208333333328</v>
      </c>
      <c r="T97" s="10">
        <f t="shared" si="11"/>
        <v>43759.208333333328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46.002653237675972</v>
      </c>
      <c r="P98" s="5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10.79106831576326</v>
      </c>
      <c r="P99" s="5">
        <f t="shared" si="7"/>
        <v>106.61061946902655</v>
      </c>
      <c r="Q99" t="str">
        <f t="shared" si="8"/>
        <v>food</v>
      </c>
      <c r="R99" t="str">
        <f t="shared" si="9"/>
        <v>food truck</v>
      </c>
      <c r="S99" s="10">
        <f t="shared" si="10"/>
        <v>42180.208333333328</v>
      </c>
      <c r="T99" s="10">
        <f t="shared" si="11"/>
        <v>42234.208333333328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296.8043458468635</v>
      </c>
      <c r="P100" s="5">
        <f t="shared" si="7"/>
        <v>27.009016393442622</v>
      </c>
      <c r="Q100" t="str">
        <f t="shared" si="8"/>
        <v>games</v>
      </c>
      <c r="R100" t="str">
        <f t="shared" si="9"/>
        <v>video game</v>
      </c>
      <c r="S100" s="10">
        <f t="shared" si="10"/>
        <v>42212.208333333328</v>
      </c>
      <c r="T100" s="10">
        <f t="shared" si="11"/>
        <v>42216.208333333328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50.832720219383319</v>
      </c>
      <c r="P101" s="5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10000</v>
      </c>
      <c r="P102" s="5">
        <f t="shared" si="7"/>
        <v>1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9.7900576525617318</v>
      </c>
      <c r="P103" s="5">
        <f t="shared" si="7"/>
        <v>56.054878048780488</v>
      </c>
      <c r="Q103" t="str">
        <f t="shared" si="8"/>
        <v>music</v>
      </c>
      <c r="R103" t="str">
        <f t="shared" si="9"/>
        <v>electric m</v>
      </c>
      <c r="S103" s="10">
        <f t="shared" si="10"/>
        <v>42056.25</v>
      </c>
      <c r="T103" s="10">
        <f t="shared" si="11"/>
        <v>42063.25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35.501823066589907</v>
      </c>
      <c r="P104" s="5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406.33888663145063</v>
      </c>
      <c r="P105" s="5">
        <f t="shared" si="7"/>
        <v>66.513513513513516</v>
      </c>
      <c r="Q105" t="str">
        <f t="shared" si="8"/>
        <v>music</v>
      </c>
      <c r="R105" t="str">
        <f t="shared" si="9"/>
        <v>electric m</v>
      </c>
      <c r="S105" s="10">
        <f t="shared" si="10"/>
        <v>40475.208333333336</v>
      </c>
      <c r="T105" s="10">
        <f t="shared" si="11"/>
        <v>40484.208333333336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69.861624751645451</v>
      </c>
      <c r="P106" s="5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69.183029809746671</v>
      </c>
      <c r="P107" s="5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27.845209196058835</v>
      </c>
      <c r="P108" s="5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53.623410448904551</v>
      </c>
      <c r="P109" s="5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16.799193638705344</v>
      </c>
      <c r="P110" s="5">
        <f t="shared" si="7"/>
        <v>107.57831325301204</v>
      </c>
      <c r="Q110" t="str">
        <f t="shared" si="8"/>
        <v>film &amp; video</v>
      </c>
      <c r="R110" t="str">
        <f t="shared" si="9"/>
        <v>documentar</v>
      </c>
      <c r="S110" s="10">
        <f t="shared" si="10"/>
        <v>41005.208333333336</v>
      </c>
      <c r="T110" s="10">
        <f t="shared" si="11"/>
        <v>41042.208333333336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168.88600194868465</v>
      </c>
      <c r="P111" s="5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668.32496362697702</v>
      </c>
      <c r="P112" s="5">
        <f t="shared" si="7"/>
        <v>71.983108108108112</v>
      </c>
      <c r="Q112" t="str">
        <f t="shared" si="8"/>
        <v>food</v>
      </c>
      <c r="R112" t="str">
        <f t="shared" si="9"/>
        <v>food truck</v>
      </c>
      <c r="S112" s="10">
        <f t="shared" si="10"/>
        <v>43354.208333333328</v>
      </c>
      <c r="T112" s="10">
        <f t="shared" si="11"/>
        <v>43373.208333333328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83.363881987155992</v>
      </c>
      <c r="P113" s="5">
        <f t="shared" si="7"/>
        <v>108.95414201183432</v>
      </c>
      <c r="Q113" t="str">
        <f t="shared" si="8"/>
        <v>publishing</v>
      </c>
      <c r="R113" t="str">
        <f t="shared" si="9"/>
        <v>radio &amp; po</v>
      </c>
      <c r="S113" s="10">
        <f t="shared" si="10"/>
        <v>41174.208333333336</v>
      </c>
      <c r="T113" s="10">
        <f t="shared" si="11"/>
        <v>41180.208333333336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37.198258804907006</v>
      </c>
      <c r="P114" s="5">
        <f t="shared" si="7"/>
        <v>35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26.533729999195948</v>
      </c>
      <c r="P115" s="5">
        <f t="shared" si="7"/>
        <v>94.938931297709928</v>
      </c>
      <c r="Q115" t="str">
        <f t="shared" si="8"/>
        <v>food</v>
      </c>
      <c r="R115" t="str">
        <f t="shared" si="9"/>
        <v>food truck</v>
      </c>
      <c r="S115" s="10">
        <f t="shared" si="10"/>
        <v>42990.208333333328</v>
      </c>
      <c r="T115" s="10">
        <f t="shared" si="11"/>
        <v>42997.208333333328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13.752171395483497</v>
      </c>
      <c r="P116" s="5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114.66343838989697</v>
      </c>
      <c r="P117" s="5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113.63636363636364</v>
      </c>
      <c r="P118" s="5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57.491493605537954</v>
      </c>
      <c r="P119" s="5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85.025980160604632</v>
      </c>
      <c r="P120" s="5">
        <f t="shared" si="7"/>
        <v>94.791044776119406</v>
      </c>
      <c r="Q120" t="str">
        <f t="shared" si="8"/>
        <v>photography</v>
      </c>
      <c r="R120" t="str">
        <f t="shared" si="9"/>
        <v>photograph</v>
      </c>
      <c r="S120" s="10">
        <f t="shared" si="10"/>
        <v>41665.25</v>
      </c>
      <c r="T120" s="10">
        <f t="shared" si="11"/>
        <v>41671.25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46.520282843319691</v>
      </c>
      <c r="P121" s="5">
        <f t="shared" si="7"/>
        <v>69.79220779220779</v>
      </c>
      <c r="Q121" t="str">
        <f t="shared" si="8"/>
        <v>film &amp; video</v>
      </c>
      <c r="R121" t="str">
        <f t="shared" si="9"/>
        <v>documentar</v>
      </c>
      <c r="S121" s="10">
        <f t="shared" si="10"/>
        <v>41806.208333333336</v>
      </c>
      <c r="T121" s="10">
        <f t="shared" si="11"/>
        <v>41823.208333333336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66.891121561921054</v>
      </c>
      <c r="P122" s="5">
        <f t="shared" si="7"/>
        <v>63.003367003367003</v>
      </c>
      <c r="Q122" t="str">
        <f t="shared" si="8"/>
        <v>games</v>
      </c>
      <c r="R122" t="str">
        <f t="shared" si="9"/>
        <v>mobile gam</v>
      </c>
      <c r="S122" s="10">
        <f t="shared" si="10"/>
        <v>42111.208333333328</v>
      </c>
      <c r="T122" s="10">
        <f t="shared" si="11"/>
        <v>42115.208333333328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45.591328589688104</v>
      </c>
      <c r="P123" s="5">
        <f t="shared" si="7"/>
        <v>110.0343300110742</v>
      </c>
      <c r="Q123" t="str">
        <f t="shared" si="8"/>
        <v>games</v>
      </c>
      <c r="R123" t="str">
        <f t="shared" si="9"/>
        <v>video game</v>
      </c>
      <c r="S123" s="10">
        <f t="shared" si="10"/>
        <v>41917.208333333336</v>
      </c>
      <c r="T123" s="10">
        <f t="shared" si="11"/>
        <v>41930.208333333336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155.35744705013911</v>
      </c>
      <c r="P124" s="5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536.98779161126561</v>
      </c>
      <c r="P125" s="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27.190964233423969</v>
      </c>
      <c r="P126" s="5">
        <f t="shared" si="7"/>
        <v>101.72340425531915</v>
      </c>
      <c r="Q126" t="str">
        <f t="shared" si="8"/>
        <v>photography</v>
      </c>
      <c r="R126" t="str">
        <f t="shared" si="9"/>
        <v>photograph</v>
      </c>
      <c r="S126" s="10">
        <f t="shared" si="10"/>
        <v>43598.208333333328</v>
      </c>
      <c r="T126" s="10">
        <f t="shared" si="11"/>
        <v>43651.208333333328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62.536873156342189</v>
      </c>
      <c r="P127" s="5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258.8448223853369</v>
      </c>
      <c r="P128" s="5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194.4711402566567</v>
      </c>
      <c r="P129" s="5">
        <f t="shared" si="7"/>
        <v>78.96875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165.74326227814817</v>
      </c>
      <c r="P130" s="5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IF(E131&gt;0, D131/E131*100, 0)</f>
        <v>3122.3717409587889</v>
      </c>
      <c r="P131" s="5">
        <f t="shared" ref="P131:P194" si="13">IF(G131&gt;0, E131/G131, 0)</f>
        <v>86.472727272727269</v>
      </c>
      <c r="Q131" t="str">
        <f t="shared" ref="Q131:Q194" si="14">LEFT(N131, FIND("/", N131) - 1)</f>
        <v>food</v>
      </c>
      <c r="R131" t="str">
        <f t="shared" ref="R131:R194" si="15">MID(N131, FIND("/", N131) + 1, LEN(J131))</f>
        <v>food truck</v>
      </c>
      <c r="S131" s="10">
        <f t="shared" ref="S131:S194" si="16">(((J131/60)/60)/24)+DATE(1970,1,1)</f>
        <v>42038.25</v>
      </c>
      <c r="T131" s="10">
        <f t="shared" ref="T131:T194" si="17">(((K131/60)/60)/24)+DATE(1970,1,1)</f>
        <v>42063.25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64.321608040200999</v>
      </c>
      <c r="P132" s="5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99.14758361626815</v>
      </c>
      <c r="P133" s="5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86.071987480438182</v>
      </c>
      <c r="P134" s="5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32.177332856632106</v>
      </c>
      <c r="P135" s="5">
        <f t="shared" si="13"/>
        <v>87.95597484276729</v>
      </c>
      <c r="Q135" t="str">
        <f t="shared" si="14"/>
        <v>music</v>
      </c>
      <c r="R135" t="str">
        <f t="shared" si="15"/>
        <v>world musi</v>
      </c>
      <c r="S135" s="10">
        <f t="shared" si="16"/>
        <v>40767.208333333336</v>
      </c>
      <c r="T135" s="10">
        <f t="shared" si="17"/>
        <v>40789.208333333336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111.43714720903144</v>
      </c>
      <c r="P136" s="5">
        <f t="shared" si="13"/>
        <v>94.987234042553197</v>
      </c>
      <c r="Q136" t="str">
        <f t="shared" si="14"/>
        <v>film &amp; video</v>
      </c>
      <c r="R136" t="str">
        <f t="shared" si="15"/>
        <v>documentar</v>
      </c>
      <c r="S136" s="10">
        <f t="shared" si="16"/>
        <v>40713.208333333336</v>
      </c>
      <c r="T136" s="10">
        <f t="shared" si="17"/>
        <v>40762.208333333336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140.30612244897961</v>
      </c>
      <c r="P137" s="5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3042.9988974641678</v>
      </c>
      <c r="P138" s="5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38.200339558573852</v>
      </c>
      <c r="P139" s="5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104.16666666666667</v>
      </c>
      <c r="P140" s="5">
        <f t="shared" si="13"/>
        <v>80.139130434782615</v>
      </c>
      <c r="Q140" t="str">
        <f t="shared" si="14"/>
        <v>games</v>
      </c>
      <c r="R140" t="str">
        <f t="shared" si="15"/>
        <v>mobile gam</v>
      </c>
      <c r="S140" s="10">
        <f t="shared" si="16"/>
        <v>41180.208333333336</v>
      </c>
      <c r="T140" s="10">
        <f t="shared" si="17"/>
        <v>41186.208333333336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478.54099553153901</v>
      </c>
      <c r="P141" s="5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44.810167834446794</v>
      </c>
      <c r="P142" s="5">
        <f t="shared" si="13"/>
        <v>65.989247311827953</v>
      </c>
      <c r="Q142" t="str">
        <f t="shared" si="14"/>
        <v>film &amp; video</v>
      </c>
      <c r="R142" t="str">
        <f t="shared" si="15"/>
        <v>documentar</v>
      </c>
      <c r="S142" s="10">
        <f t="shared" si="16"/>
        <v>43156.25</v>
      </c>
      <c r="T142" s="10">
        <f t="shared" si="17"/>
        <v>43161.25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98.433935979670252</v>
      </c>
      <c r="P143" s="5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43.47070074769605</v>
      </c>
      <c r="P144" s="5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73.750341436765908</v>
      </c>
      <c r="P145" s="5">
        <f t="shared" si="13"/>
        <v>104.6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77.459333849728893</v>
      </c>
      <c r="P146" s="5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42.281152753348664</v>
      </c>
      <c r="P147" s="5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579.71014492753625</v>
      </c>
      <c r="P148" s="5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88.893648923637144</v>
      </c>
      <c r="P149" s="5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82.629942247889829</v>
      </c>
      <c r="P150" s="5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45.481220657276992</v>
      </c>
      <c r="P151" s="5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10000</v>
      </c>
      <c r="P152" s="5">
        <f t="shared" si="13"/>
        <v>1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155.8435657734816</v>
      </c>
      <c r="P153" s="5">
        <f t="shared" si="13"/>
        <v>60.011588275391958</v>
      </c>
      <c r="Q153" t="str">
        <f t="shared" si="14"/>
        <v>music</v>
      </c>
      <c r="R153" t="str">
        <f t="shared" si="15"/>
        <v>electric m</v>
      </c>
      <c r="S153" s="10">
        <f t="shared" si="16"/>
        <v>41799.208333333336</v>
      </c>
      <c r="T153" s="10">
        <f t="shared" si="17"/>
        <v>41850.208333333336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23.636891777209478</v>
      </c>
      <c r="P154" s="5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107.54519851003907</v>
      </c>
      <c r="P155" s="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170.19374068554396</v>
      </c>
      <c r="P156" s="5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153.79357484620641</v>
      </c>
      <c r="P157" s="5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135.2455970870179</v>
      </c>
      <c r="P158" s="5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189.87341772151899</v>
      </c>
      <c r="P159" s="5">
        <f t="shared" si="13"/>
        <v>73.733333333333334</v>
      </c>
      <c r="Q159" t="str">
        <f t="shared" si="14"/>
        <v>photography</v>
      </c>
      <c r="R159" t="str">
        <f t="shared" si="15"/>
        <v>photograph</v>
      </c>
      <c r="S159" s="10">
        <f t="shared" si="16"/>
        <v>41638.25</v>
      </c>
      <c r="T159" s="10">
        <f t="shared" si="17"/>
        <v>41650.25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45.258620689655174</v>
      </c>
      <c r="P160" s="5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99.988495047640953</v>
      </c>
      <c r="P161" s="5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61.60954948016942</v>
      </c>
      <c r="P162" s="5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127.90697674418605</v>
      </c>
      <c r="P163" s="5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66.783446463761763</v>
      </c>
      <c r="P164" s="5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39.485559566787003</v>
      </c>
      <c r="P165" s="5">
        <f t="shared" si="13"/>
        <v>36.032520325203251</v>
      </c>
      <c r="Q165" t="str">
        <f t="shared" si="14"/>
        <v>photography</v>
      </c>
      <c r="R165" t="str">
        <f t="shared" si="15"/>
        <v>photograph</v>
      </c>
      <c r="S165" s="10">
        <f t="shared" si="16"/>
        <v>43028.208333333328</v>
      </c>
      <c r="T165" s="10">
        <f t="shared" si="17"/>
        <v>43077.25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99.830851381380384</v>
      </c>
      <c r="P166" s="5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81.973902556243701</v>
      </c>
      <c r="P167" s="5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72.922092417590591</v>
      </c>
      <c r="P168" s="5">
        <f t="shared" si="13"/>
        <v>55.077868852459019</v>
      </c>
      <c r="Q168" t="str">
        <f t="shared" si="14"/>
        <v>photography</v>
      </c>
      <c r="R168" t="str">
        <f t="shared" si="15"/>
        <v>photograph</v>
      </c>
      <c r="S168" s="10">
        <f t="shared" si="16"/>
        <v>40534.25</v>
      </c>
      <c r="T168" s="10">
        <f t="shared" si="17"/>
        <v>40538.25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24.065161051462422</v>
      </c>
      <c r="P169" s="5">
        <f t="shared" si="13"/>
        <v>74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319.39561672525991</v>
      </c>
      <c r="P170" s="5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23.580370606511423</v>
      </c>
      <c r="P171" s="5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3402.6772793053547</v>
      </c>
      <c r="P172" s="5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940.49904030710184</v>
      </c>
      <c r="P173" s="5">
        <f t="shared" si="13"/>
        <v>104.2</v>
      </c>
      <c r="Q173" t="str">
        <f t="shared" si="14"/>
        <v>publishing</v>
      </c>
      <c r="R173" t="str">
        <f t="shared" si="15"/>
        <v>translatio</v>
      </c>
      <c r="S173" s="10">
        <f t="shared" si="16"/>
        <v>41718.208333333336</v>
      </c>
      <c r="T173" s="10">
        <f t="shared" si="17"/>
        <v>41740.208333333336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120.66365007541478</v>
      </c>
      <c r="P174" s="5">
        <f t="shared" si="13"/>
        <v>25.5</v>
      </c>
      <c r="Q174" t="str">
        <f t="shared" si="14"/>
        <v>film &amp; video</v>
      </c>
      <c r="R174" t="str">
        <f t="shared" si="15"/>
        <v>documentar</v>
      </c>
      <c r="S174" s="10">
        <f t="shared" si="16"/>
        <v>41839.208333333336</v>
      </c>
      <c r="T174" s="10">
        <f t="shared" si="17"/>
        <v>41854.208333333336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61.344244615726204</v>
      </c>
      <c r="P175" s="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11.177347242921014</v>
      </c>
      <c r="P176" s="5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381.8032406919657</v>
      </c>
      <c r="P177" s="5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133.62770160353242</v>
      </c>
      <c r="P178" s="5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24.010941067991805</v>
      </c>
      <c r="P179" s="5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103.94110004330879</v>
      </c>
      <c r="P180" s="5">
        <f t="shared" si="13"/>
        <v>32.985714285714288</v>
      </c>
      <c r="Q180" t="str">
        <f t="shared" si="14"/>
        <v>food</v>
      </c>
      <c r="R180" t="str">
        <f t="shared" si="15"/>
        <v>food truck</v>
      </c>
      <c r="S180" s="10">
        <f t="shared" si="16"/>
        <v>42999.208333333328</v>
      </c>
      <c r="T180" s="10">
        <f t="shared" si="17"/>
        <v>43008.208333333328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27.95489524766781</v>
      </c>
      <c r="P181" s="5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32.419414597999257</v>
      </c>
      <c r="P182" s="5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161.80620884289746</v>
      </c>
      <c r="P183" s="5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13.84418901660281</v>
      </c>
      <c r="P184" s="5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144.68085106382981</v>
      </c>
      <c r="P185" s="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34.123222748815166</v>
      </c>
      <c r="P186" s="5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139.27576601671311</v>
      </c>
      <c r="P187" s="5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313.13914944636434</v>
      </c>
      <c r="P188" s="5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43.502138975604119</v>
      </c>
      <c r="P189" s="5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312.38095238095241</v>
      </c>
      <c r="P190" s="5">
        <f t="shared" si="13"/>
        <v>75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425.07332681539418</v>
      </c>
      <c r="P191" s="5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145.78408195429472</v>
      </c>
      <c r="P192" s="5">
        <f t="shared" si="13"/>
        <v>105.75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263.48808030112923</v>
      </c>
      <c r="P193" s="5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500.17611835153224</v>
      </c>
      <c r="P194" s="5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IF(E195&gt;0, D195/E195*100, 0)</f>
        <v>219.1235059760956</v>
      </c>
      <c r="P195" s="5">
        <f t="shared" ref="P195:P258" si="19">IF(G195&gt;0, E195/G195, 0)</f>
        <v>46.338461538461537</v>
      </c>
      <c r="Q195" t="str">
        <f t="shared" ref="Q195:Q258" si="20">LEFT(N195, FIND("/", N195) - 1)</f>
        <v>music</v>
      </c>
      <c r="R195" t="str">
        <f t="shared" ref="R195:R258" si="21">MID(N195, FIND("/", N195) + 1, LEN(J195))</f>
        <v>indie rock</v>
      </c>
      <c r="S195" s="10">
        <f t="shared" ref="S195:S258" si="22">(((J195/60)/60)/24)+DATE(1970,1,1)</f>
        <v>43198.208333333328</v>
      </c>
      <c r="T195" s="10">
        <f t="shared" ref="T195:T258" si="23">(((K195/60)/60)/24)+DATE(1970,1,1)</f>
        <v>43202.208333333328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81.459385039008723</v>
      </c>
      <c r="P196" s="5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27.643158318316218</v>
      </c>
      <c r="P197" s="5">
        <f t="shared" si="19"/>
        <v>109.07824427480917</v>
      </c>
      <c r="Q197" t="str">
        <f t="shared" si="20"/>
        <v>music</v>
      </c>
      <c r="R197" t="str">
        <f t="shared" si="21"/>
        <v>electric m</v>
      </c>
      <c r="S197" s="10">
        <f t="shared" si="22"/>
        <v>43310.208333333328</v>
      </c>
      <c r="T197" s="10">
        <f t="shared" si="23"/>
        <v>43317.208333333328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158.36230204712245</v>
      </c>
      <c r="P198" s="5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33.534006056964898</v>
      </c>
      <c r="P199" s="5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1046.1844065552061</v>
      </c>
      <c r="P200" s="5">
        <f t="shared" si="19"/>
        <v>35.958333333333336</v>
      </c>
      <c r="Q200" t="str">
        <f t="shared" si="20"/>
        <v>music</v>
      </c>
      <c r="R200" t="str">
        <f t="shared" si="21"/>
        <v>electric m</v>
      </c>
      <c r="S200" s="10">
        <f t="shared" si="22"/>
        <v>40396.208333333336</v>
      </c>
      <c r="T200" s="10">
        <f t="shared" si="23"/>
        <v>40425.208333333336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185.95041322314049</v>
      </c>
      <c r="P201" s="5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5000</v>
      </c>
      <c r="P202" s="5">
        <f t="shared" si="19"/>
        <v>2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14.680181754631247</v>
      </c>
      <c r="P203" s="5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126.85312547760965</v>
      </c>
      <c r="P204" s="5">
        <f t="shared" si="19"/>
        <v>79.792682926829272</v>
      </c>
      <c r="Q204" t="str">
        <f t="shared" si="20"/>
        <v>food</v>
      </c>
      <c r="R204" t="str">
        <f t="shared" si="21"/>
        <v>food truck</v>
      </c>
      <c r="S204" s="10">
        <f t="shared" si="22"/>
        <v>40818.208333333336</v>
      </c>
      <c r="T204" s="10">
        <f t="shared" si="23"/>
        <v>40822.208333333336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74.400376396622775</v>
      </c>
      <c r="P205" s="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2965.5990510083038</v>
      </c>
      <c r="P206" s="5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23.156394727467049</v>
      </c>
      <c r="P207" s="5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257.43707093821507</v>
      </c>
      <c r="P208" s="5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23.490721165139767</v>
      </c>
      <c r="P209" s="5">
        <f t="shared" si="19"/>
        <v>99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98.890060770428406</v>
      </c>
      <c r="P210" s="5">
        <f t="shared" si="19"/>
        <v>96.984900146127615</v>
      </c>
      <c r="Q210" t="str">
        <f t="shared" si="20"/>
        <v>film &amp; video</v>
      </c>
      <c r="R210" t="str">
        <f t="shared" si="21"/>
        <v>documentar</v>
      </c>
      <c r="S210" s="10">
        <f t="shared" si="22"/>
        <v>43048.25</v>
      </c>
      <c r="T210" s="10">
        <f t="shared" si="23"/>
        <v>43072.25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471.94991749975736</v>
      </c>
      <c r="P211" s="5">
        <f t="shared" si="19"/>
        <v>51.004950495049506</v>
      </c>
      <c r="Q211" t="str">
        <f t="shared" si="20"/>
        <v>film &amp; video</v>
      </c>
      <c r="R211" t="str">
        <f t="shared" si="21"/>
        <v>documentar</v>
      </c>
      <c r="S211" s="10">
        <f t="shared" si="22"/>
        <v>42496.208333333328</v>
      </c>
      <c r="T211" s="10">
        <f t="shared" si="23"/>
        <v>42503.208333333328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148.31177027453455</v>
      </c>
      <c r="P212" s="5">
        <f t="shared" si="19"/>
        <v>28.044247787610619</v>
      </c>
      <c r="Q212" t="str">
        <f t="shared" si="20"/>
        <v>film &amp; video</v>
      </c>
      <c r="R212" t="str">
        <f t="shared" si="21"/>
        <v>science fi</v>
      </c>
      <c r="S212" s="10">
        <f t="shared" si="22"/>
        <v>42797.25</v>
      </c>
      <c r="T212" s="10">
        <f t="shared" si="23"/>
        <v>42824.208333333328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105.3481331987891</v>
      </c>
      <c r="P213" s="5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65.853658536585371</v>
      </c>
      <c r="P214" s="5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51.239004599269009</v>
      </c>
      <c r="P215" s="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9.7738061993856462</v>
      </c>
      <c r="P216" s="5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2602.921646746348</v>
      </c>
      <c r="P217" s="5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64.486729086853074</v>
      </c>
      <c r="P218" s="5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223.44632280568456</v>
      </c>
      <c r="P219" s="5">
        <f t="shared" si="19"/>
        <v>62.003211991434689</v>
      </c>
      <c r="Q219" t="str">
        <f t="shared" si="20"/>
        <v>film &amp; video</v>
      </c>
      <c r="R219" t="str">
        <f t="shared" si="21"/>
        <v>science fi</v>
      </c>
      <c r="S219" s="10">
        <f t="shared" si="22"/>
        <v>43583.208333333328</v>
      </c>
      <c r="T219" s="10">
        <f t="shared" si="23"/>
        <v>43592.208333333328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46.307579819644161</v>
      </c>
      <c r="P220" s="5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30.108955428637447</v>
      </c>
      <c r="P221" s="5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1184.4077961019491</v>
      </c>
      <c r="P222" s="5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101.39364099140448</v>
      </c>
      <c r="P223" s="5">
        <f t="shared" si="19"/>
        <v>54.993116108306566</v>
      </c>
      <c r="Q223" t="str">
        <f t="shared" si="20"/>
        <v>food</v>
      </c>
      <c r="R223" t="str">
        <f t="shared" si="21"/>
        <v>food truck</v>
      </c>
      <c r="S223" s="10">
        <f t="shared" si="22"/>
        <v>41081.208333333336</v>
      </c>
      <c r="T223" s="10">
        <f t="shared" si="23"/>
        <v>41083.208333333336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72.474709346217722</v>
      </c>
      <c r="P224" s="5">
        <f t="shared" si="19"/>
        <v>47.992753623188406</v>
      </c>
      <c r="Q224" t="str">
        <f t="shared" si="20"/>
        <v>photography</v>
      </c>
      <c r="R224" t="str">
        <f t="shared" si="21"/>
        <v>photograph</v>
      </c>
      <c r="S224" s="10">
        <f t="shared" si="22"/>
        <v>41914.208333333336</v>
      </c>
      <c r="T224" s="10">
        <f t="shared" si="23"/>
        <v>41915.208333333336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106.59731125682259</v>
      </c>
      <c r="P225" s="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24.774594001658773</v>
      </c>
      <c r="P226" s="5">
        <f t="shared" si="19"/>
        <v>51.999165275459099</v>
      </c>
      <c r="Q226" t="str">
        <f t="shared" si="20"/>
        <v>film &amp; video</v>
      </c>
      <c r="R226" t="str">
        <f t="shared" si="21"/>
        <v>science fi</v>
      </c>
      <c r="S226" s="10">
        <f t="shared" si="22"/>
        <v>41906.208333333336</v>
      </c>
      <c r="T226" s="10">
        <f t="shared" si="23"/>
        <v>41951.25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38.4358099298178</v>
      </c>
      <c r="P227" s="5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27.275206836985184</v>
      </c>
      <c r="P228" s="5">
        <f t="shared" si="19"/>
        <v>98.205357142857139</v>
      </c>
      <c r="Q228" t="str">
        <f t="shared" si="20"/>
        <v>photography</v>
      </c>
      <c r="R228" t="str">
        <f t="shared" si="21"/>
        <v>photograph</v>
      </c>
      <c r="S228" s="10">
        <f t="shared" si="22"/>
        <v>40276.208333333336</v>
      </c>
      <c r="T228" s="10">
        <f t="shared" si="23"/>
        <v>40313.208333333336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59.269496160621301</v>
      </c>
      <c r="P229" s="5">
        <f t="shared" si="19"/>
        <v>108.96182396606575</v>
      </c>
      <c r="Q229" t="str">
        <f t="shared" si="20"/>
        <v>games</v>
      </c>
      <c r="R229" t="str">
        <f t="shared" si="21"/>
        <v>mobile gam</v>
      </c>
      <c r="S229" s="10">
        <f t="shared" si="22"/>
        <v>42139.208333333328</v>
      </c>
      <c r="T229" s="10">
        <f t="shared" si="23"/>
        <v>42145.208333333328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83.397842179108807</v>
      </c>
      <c r="P230" s="5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51.629090821360933</v>
      </c>
      <c r="P231" s="5">
        <f t="shared" si="19"/>
        <v>64.99333594668758</v>
      </c>
      <c r="Q231" t="str">
        <f t="shared" si="20"/>
        <v>games</v>
      </c>
      <c r="R231" t="str">
        <f t="shared" si="21"/>
        <v>mobile gam</v>
      </c>
      <c r="S231" s="10">
        <f t="shared" si="22"/>
        <v>42887.208333333328</v>
      </c>
      <c r="T231" s="10">
        <f t="shared" si="23"/>
        <v>42935.208333333328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23.800079333597779</v>
      </c>
      <c r="P232" s="5">
        <f t="shared" si="19"/>
        <v>99.841584158415841</v>
      </c>
      <c r="Q232" t="str">
        <f t="shared" si="20"/>
        <v>games</v>
      </c>
      <c r="R232" t="str">
        <f t="shared" si="21"/>
        <v>video game</v>
      </c>
      <c r="S232" s="10">
        <f t="shared" si="22"/>
        <v>43805.25</v>
      </c>
      <c r="T232" s="10">
        <f t="shared" si="23"/>
        <v>43805.25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130.36393264530147</v>
      </c>
      <c r="P233" s="5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58.389146488064569</v>
      </c>
      <c r="P234" s="5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63.333333333333329</v>
      </c>
      <c r="P235" s="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91.675834250091683</v>
      </c>
      <c r="P236" s="5">
        <f t="shared" si="19"/>
        <v>54.906040268456373</v>
      </c>
      <c r="Q236" t="str">
        <f t="shared" si="20"/>
        <v>games</v>
      </c>
      <c r="R236" t="str">
        <f t="shared" si="21"/>
        <v>video game</v>
      </c>
      <c r="S236" s="10">
        <f t="shared" si="22"/>
        <v>42969.208333333328</v>
      </c>
      <c r="T236" s="10">
        <f t="shared" si="23"/>
        <v>42976.208333333328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239.62106436333238</v>
      </c>
      <c r="P237" s="5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913.7173259310664</v>
      </c>
      <c r="P238" s="5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62.744568884091208</v>
      </c>
      <c r="P239" s="5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23.673308344841189</v>
      </c>
      <c r="P240" s="5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102.33450591621363</v>
      </c>
      <c r="P241" s="5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23.878366524804264</v>
      </c>
      <c r="P242" s="5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98.119711871611671</v>
      </c>
      <c r="P243" s="5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78.292478329760456</v>
      </c>
      <c r="P244" s="5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22.4609375</v>
      </c>
      <c r="P245" s="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17.552657973921765</v>
      </c>
      <c r="P246" s="5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19.633064789113806</v>
      </c>
      <c r="P247" s="5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30.718820397296742</v>
      </c>
      <c r="P248" s="5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10.722524883839315</v>
      </c>
      <c r="P249" s="5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47.317408227123558</v>
      </c>
      <c r="P250" s="5">
        <f t="shared" si="19"/>
        <v>60.105504587155963</v>
      </c>
      <c r="Q250" t="str">
        <f t="shared" si="20"/>
        <v>games</v>
      </c>
      <c r="R250" t="str">
        <f t="shared" si="21"/>
        <v>mobile gam</v>
      </c>
      <c r="S250" s="10">
        <f t="shared" si="22"/>
        <v>42004.25</v>
      </c>
      <c r="T250" s="10">
        <f t="shared" si="23"/>
        <v>42009.25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36.586454088461885</v>
      </c>
      <c r="P251" s="5">
        <f t="shared" si="19"/>
        <v>26.000773395204948</v>
      </c>
      <c r="Q251" t="str">
        <f t="shared" si="20"/>
        <v>publishing</v>
      </c>
      <c r="R251" t="str">
        <f t="shared" si="21"/>
        <v>translatio</v>
      </c>
      <c r="S251" s="10">
        <f t="shared" si="22"/>
        <v>42006.25</v>
      </c>
      <c r="T251" s="10">
        <f t="shared" si="23"/>
        <v>42013.25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3333.3333333333335</v>
      </c>
      <c r="P252" s="5">
        <f t="shared" si="19"/>
        <v>3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184.89583333333331</v>
      </c>
      <c r="P253" s="5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15.966789078716271</v>
      </c>
      <c r="P254" s="5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112.33254130416694</v>
      </c>
      <c r="P255" s="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54.085831863609648</v>
      </c>
      <c r="P256" s="5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83.217036233007704</v>
      </c>
      <c r="P257" s="5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427.52867570385814</v>
      </c>
      <c r="P258" s="5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IF(E259&gt;0, D259/E259*100, 0)</f>
        <v>68.493150684931507</v>
      </c>
      <c r="P259" s="5">
        <f t="shared" ref="P259:P322" si="25">IF(G259&gt;0, E259/G259, 0)</f>
        <v>90.456521739130437</v>
      </c>
      <c r="Q259" t="str">
        <f t="shared" ref="Q259:Q322" si="26">LEFT(N259, FIND("/", N259) - 1)</f>
        <v>theater</v>
      </c>
      <c r="R259" t="str">
        <f t="shared" ref="R259:R322" si="27">MID(N259, FIND("/", N259) + 1, LEN(J259))</f>
        <v>plays</v>
      </c>
      <c r="S259" s="10">
        <f t="shared" ref="S259:S322" si="28">(((J259/60)/60)/24)+DATE(1970,1,1)</f>
        <v>41338.25</v>
      </c>
      <c r="T259" s="10">
        <f t="shared" ref="T259:T322" si="29">(((K259/60)/60)/24)+DATE(1970,1,1)</f>
        <v>41352.208333333336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37.246722288438619</v>
      </c>
      <c r="P260" s="5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16.736401673640167</v>
      </c>
      <c r="P261" s="5">
        <f t="shared" si="25"/>
        <v>77.934782608695656</v>
      </c>
      <c r="Q261" t="str">
        <f t="shared" si="26"/>
        <v>photography</v>
      </c>
      <c r="R261" t="str">
        <f t="shared" si="27"/>
        <v>photograph</v>
      </c>
      <c r="S261" s="10">
        <f t="shared" si="28"/>
        <v>41251.25</v>
      </c>
      <c r="T261" s="10">
        <f t="shared" si="29"/>
        <v>41270.25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63.412179164569707</v>
      </c>
      <c r="P262" s="5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320.49576093981671</v>
      </c>
      <c r="P263" s="5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31.906906906906908</v>
      </c>
      <c r="P264" s="5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26.961695797694311</v>
      </c>
      <c r="P265" s="5">
        <f t="shared" si="25"/>
        <v>54.050251256281406</v>
      </c>
      <c r="Q265" t="str">
        <f t="shared" si="26"/>
        <v>photography</v>
      </c>
      <c r="R265" t="str">
        <f t="shared" si="27"/>
        <v>photograph</v>
      </c>
      <c r="S265" s="10">
        <f t="shared" si="28"/>
        <v>40187.25</v>
      </c>
      <c r="T265" s="10">
        <f t="shared" si="29"/>
        <v>40187.25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27.573696145124714</v>
      </c>
      <c r="P266" s="5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81.246891062841982</v>
      </c>
      <c r="P267" s="5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130.26472026262485</v>
      </c>
      <c r="P268" s="5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42.804530609408658</v>
      </c>
      <c r="P269" s="5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55.391432791728214</v>
      </c>
      <c r="P270" s="5">
        <f t="shared" si="25"/>
        <v>56.416666666666664</v>
      </c>
      <c r="Q270" t="str">
        <f t="shared" si="26"/>
        <v>film &amp; video</v>
      </c>
      <c r="R270" t="str">
        <f t="shared" si="27"/>
        <v>documentar</v>
      </c>
      <c r="S270" s="10">
        <f t="shared" si="28"/>
        <v>41186.208333333336</v>
      </c>
      <c r="T270" s="10">
        <f t="shared" si="29"/>
        <v>41232.25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39.583804569102014</v>
      </c>
      <c r="P271" s="5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367.96445196783753</v>
      </c>
      <c r="P272" s="5">
        <f t="shared" si="25"/>
        <v>25.005291005291006</v>
      </c>
      <c r="Q272" t="str">
        <f t="shared" si="26"/>
        <v>games</v>
      </c>
      <c r="R272" t="str">
        <f t="shared" si="27"/>
        <v>video game</v>
      </c>
      <c r="S272" s="10">
        <f t="shared" si="28"/>
        <v>40514.25</v>
      </c>
      <c r="T272" s="10">
        <f t="shared" si="29"/>
        <v>40516.25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7869.943676395289</v>
      </c>
      <c r="P273" s="5">
        <f t="shared" si="25"/>
        <v>32.016393442622949</v>
      </c>
      <c r="Q273" t="str">
        <f t="shared" si="26"/>
        <v>photography</v>
      </c>
      <c r="R273" t="str">
        <f t="shared" si="27"/>
        <v>photograph</v>
      </c>
      <c r="S273" s="10">
        <f t="shared" si="28"/>
        <v>42345.25</v>
      </c>
      <c r="T273" s="10">
        <f t="shared" si="29"/>
        <v>42376.25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32.893678105427135</v>
      </c>
      <c r="P274" s="5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72.869955156950667</v>
      </c>
      <c r="P275" s="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310.47865459249675</v>
      </c>
      <c r="P276" s="5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41.405669391655167</v>
      </c>
      <c r="P277" s="5">
        <f t="shared" si="25"/>
        <v>81.198275862068968</v>
      </c>
      <c r="Q277" t="str">
        <f t="shared" si="26"/>
        <v>publishing</v>
      </c>
      <c r="R277" t="str">
        <f t="shared" si="27"/>
        <v>translatio</v>
      </c>
      <c r="S277" s="10">
        <f t="shared" si="28"/>
        <v>43561.208333333328</v>
      </c>
      <c r="T277" s="10">
        <f t="shared" si="29"/>
        <v>43569.208333333328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103.30578512396693</v>
      </c>
      <c r="P278" s="5">
        <f t="shared" si="25"/>
        <v>40.030075187969928</v>
      </c>
      <c r="Q278" t="str">
        <f t="shared" si="26"/>
        <v>games</v>
      </c>
      <c r="R278" t="str">
        <f t="shared" si="27"/>
        <v>video game</v>
      </c>
      <c r="S278" s="10">
        <f t="shared" si="28"/>
        <v>41018.208333333336</v>
      </c>
      <c r="T278" s="10">
        <f t="shared" si="29"/>
        <v>41023.208333333336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9.377093101138648</v>
      </c>
      <c r="P279" s="5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30.68530514831231</v>
      </c>
      <c r="P280" s="5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58.582308142940832</v>
      </c>
      <c r="P281" s="5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17.198679141441936</v>
      </c>
      <c r="P282" s="5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109.26457303788723</v>
      </c>
      <c r="P283" s="5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92.55178492728075</v>
      </c>
      <c r="P284" s="5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533.94858272907049</v>
      </c>
      <c r="P285" s="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120.20115294983442</v>
      </c>
      <c r="P286" s="5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14.15762151958471</v>
      </c>
      <c r="P287" s="5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573.19629800071584</v>
      </c>
      <c r="P288" s="5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47.68031484144403</v>
      </c>
      <c r="P289" s="5">
        <f t="shared" si="25"/>
        <v>75.07386363636364</v>
      </c>
      <c r="Q289" t="str">
        <f t="shared" si="26"/>
        <v>music</v>
      </c>
      <c r="R289" t="str">
        <f t="shared" si="27"/>
        <v>electric m</v>
      </c>
      <c r="S289" s="10">
        <f t="shared" si="28"/>
        <v>42122.208333333328</v>
      </c>
      <c r="T289" s="10">
        <f t="shared" si="29"/>
        <v>42122.208333333328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102.26442658875092</v>
      </c>
      <c r="P290" s="5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5.9373608431052398</v>
      </c>
      <c r="P291" s="5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183.8163145156015</v>
      </c>
      <c r="P292" s="5">
        <f t="shared" si="25"/>
        <v>101.01541850220265</v>
      </c>
      <c r="Q292" t="str">
        <f t="shared" si="26"/>
        <v>film &amp; video</v>
      </c>
      <c r="R292" t="str">
        <f t="shared" si="27"/>
        <v>documentar</v>
      </c>
      <c r="S292" s="10">
        <f t="shared" si="28"/>
        <v>41404.208333333336</v>
      </c>
      <c r="T292" s="10">
        <f t="shared" si="29"/>
        <v>41436.208333333336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21.900474510281057</v>
      </c>
      <c r="P293" s="5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1018.1311018131101</v>
      </c>
      <c r="P294" s="5">
        <f t="shared" si="25"/>
        <v>71.7</v>
      </c>
      <c r="Q294" t="str">
        <f t="shared" si="26"/>
        <v>food</v>
      </c>
      <c r="R294" t="str">
        <f t="shared" si="27"/>
        <v>food truck</v>
      </c>
      <c r="S294" s="10">
        <f t="shared" si="28"/>
        <v>40984.208333333336</v>
      </c>
      <c r="T294" s="10">
        <f t="shared" si="29"/>
        <v>41002.208333333336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610.32863849765261</v>
      </c>
      <c r="P295" s="5">
        <f t="shared" si="25"/>
        <v>33.28125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7.4645434187608855</v>
      </c>
      <c r="P296" s="5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280.5042969942852</v>
      </c>
      <c r="P297" s="5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181.98090692124106</v>
      </c>
      <c r="P298" s="5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106.11643330876934</v>
      </c>
      <c r="P299" s="5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69.485805042684134</v>
      </c>
      <c r="P300" s="5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194.47287615148414</v>
      </c>
      <c r="P301" s="5">
        <f t="shared" si="25"/>
        <v>39.877551020408163</v>
      </c>
      <c r="Q301" t="str">
        <f t="shared" si="26"/>
        <v>food</v>
      </c>
      <c r="R301" t="str">
        <f t="shared" si="27"/>
        <v>food truck</v>
      </c>
      <c r="S301" s="10">
        <f t="shared" si="28"/>
        <v>42432.25</v>
      </c>
      <c r="T301" s="10">
        <f t="shared" si="29"/>
        <v>42488.208333333328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2000</v>
      </c>
      <c r="P302" s="5">
        <f t="shared" si="25"/>
        <v>5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7.4367873078829945</v>
      </c>
      <c r="P303" s="5">
        <f t="shared" si="25"/>
        <v>41.023728813559323</v>
      </c>
      <c r="Q303" t="str">
        <f t="shared" si="26"/>
        <v>film &amp; video</v>
      </c>
      <c r="R303" t="str">
        <f t="shared" si="27"/>
        <v>documentar</v>
      </c>
      <c r="S303" s="10">
        <f t="shared" si="28"/>
        <v>42061.25</v>
      </c>
      <c r="T303" s="10">
        <f t="shared" si="29"/>
        <v>42078.208333333328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314.02162251382356</v>
      </c>
      <c r="P304" s="5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121.03951584193663</v>
      </c>
      <c r="P305" s="5">
        <f t="shared" si="25"/>
        <v>87.78125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18.310227569971225</v>
      </c>
      <c r="P306" s="5">
        <f t="shared" si="25"/>
        <v>80.767605633802816</v>
      </c>
      <c r="Q306" t="str">
        <f t="shared" si="26"/>
        <v>film &amp; video</v>
      </c>
      <c r="R306" t="str">
        <f t="shared" si="27"/>
        <v>documentar</v>
      </c>
      <c r="S306" s="10">
        <f t="shared" si="28"/>
        <v>42589.208333333328</v>
      </c>
      <c r="T306" s="10">
        <f t="shared" si="29"/>
        <v>42630.208333333328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34.938857000249563</v>
      </c>
      <c r="P307" s="5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1264.5914396887158</v>
      </c>
      <c r="P308" s="5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75.679157178018542</v>
      </c>
      <c r="P309" s="5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134.99314755596163</v>
      </c>
      <c r="P310" s="5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132.81503077421445</v>
      </c>
      <c r="P311" s="5">
        <f t="shared" si="25"/>
        <v>41.16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491.80327868852459</v>
      </c>
      <c r="P312" s="5">
        <f t="shared" si="25"/>
        <v>99.125</v>
      </c>
      <c r="Q312" t="str">
        <f t="shared" si="26"/>
        <v>games</v>
      </c>
      <c r="R312" t="str">
        <f t="shared" si="27"/>
        <v>video game</v>
      </c>
      <c r="S312" s="10">
        <f t="shared" si="28"/>
        <v>40277.208333333336</v>
      </c>
      <c r="T312" s="10">
        <f t="shared" si="29"/>
        <v>40293.208333333336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49.172650640024976</v>
      </c>
      <c r="P313" s="5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32.234312361940603</v>
      </c>
      <c r="P314" s="5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25.296079107738301</v>
      </c>
      <c r="P315" s="5">
        <f t="shared" si="25"/>
        <v>39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33.931168201648084</v>
      </c>
      <c r="P316" s="5">
        <f t="shared" si="25"/>
        <v>31.022556390977442</v>
      </c>
      <c r="Q316" t="str">
        <f t="shared" si="26"/>
        <v>film &amp; video</v>
      </c>
      <c r="R316" t="str">
        <f t="shared" si="27"/>
        <v>documentar</v>
      </c>
      <c r="S316" s="10">
        <f t="shared" si="28"/>
        <v>43536.208333333328</v>
      </c>
      <c r="T316" s="10">
        <f t="shared" si="29"/>
        <v>43541.208333333328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295.03105590062108</v>
      </c>
      <c r="P317" s="5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149.97656616153725</v>
      </c>
      <c r="P318" s="5">
        <f t="shared" si="25"/>
        <v>59.268518518518519</v>
      </c>
      <c r="Q318" t="str">
        <f t="shared" si="26"/>
        <v>food</v>
      </c>
      <c r="R318" t="str">
        <f t="shared" si="27"/>
        <v>food truck</v>
      </c>
      <c r="S318" s="10">
        <f t="shared" si="28"/>
        <v>43788.25</v>
      </c>
      <c r="T318" s="10">
        <f t="shared" si="29"/>
        <v>43789.25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520.09456264775417</v>
      </c>
      <c r="P319" s="5">
        <f t="shared" si="25"/>
        <v>42.3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631.22923588039862</v>
      </c>
      <c r="P320" s="5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258.38203629652418</v>
      </c>
      <c r="P321" s="5">
        <f t="shared" si="25"/>
        <v>50.796875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1043.0054374691053</v>
      </c>
      <c r="P322" s="5">
        <f t="shared" si="25"/>
        <v>101.15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IF(E323&gt;0, D323/E323*100, 0)</f>
        <v>106.21984515839473</v>
      </c>
      <c r="P323" s="5">
        <f t="shared" ref="P323:P386" si="31">IF(G323&gt;0, E323/G323, 0)</f>
        <v>65.000810372771468</v>
      </c>
      <c r="Q323" t="str">
        <f t="shared" ref="Q323:Q386" si="32">LEFT(N323, FIND("/", N323) - 1)</f>
        <v>film &amp; video</v>
      </c>
      <c r="R323" t="str">
        <f t="shared" ref="R323:R386" si="33">MID(N323, FIND("/", N323) + 1, LEN(J323))</f>
        <v>shorts</v>
      </c>
      <c r="S323" s="10">
        <f t="shared" ref="S323:S386" si="34">(((J323/60)/60)/24)+DATE(1970,1,1)</f>
        <v>40634.208333333336</v>
      </c>
      <c r="T323" s="10">
        <f t="shared" ref="T323:T386" si="35">(((K323/60)/60)/24)+DATE(1970,1,1)</f>
        <v>40642.208333333336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60.037580775752765</v>
      </c>
      <c r="P324" s="5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414.33891992551207</v>
      </c>
      <c r="P325" s="5">
        <f t="shared" si="31"/>
        <v>82.615384615384613</v>
      </c>
      <c r="Q325" t="str">
        <f t="shared" si="32"/>
        <v>film &amp; video</v>
      </c>
      <c r="R325" t="str">
        <f t="shared" si="33"/>
        <v>documentar</v>
      </c>
      <c r="S325" s="10">
        <f t="shared" si="34"/>
        <v>41725.208333333336</v>
      </c>
      <c r="T325" s="10">
        <f t="shared" si="35"/>
        <v>41727.208333333336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60.954670329670336</v>
      </c>
      <c r="P326" s="5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110.22553840936069</v>
      </c>
      <c r="P327" s="5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216.47624774503907</v>
      </c>
      <c r="P328" s="5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259.48103792415174</v>
      </c>
      <c r="P329" s="5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74.871421419143417</v>
      </c>
      <c r="P330" s="5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436.74628672533407</v>
      </c>
      <c r="P331" s="5">
        <f t="shared" si="31"/>
        <v>101.78672985781991</v>
      </c>
      <c r="Q331" t="str">
        <f t="shared" si="32"/>
        <v>games</v>
      </c>
      <c r="R331" t="str">
        <f t="shared" si="33"/>
        <v>video game</v>
      </c>
      <c r="S331" s="10">
        <f t="shared" si="34"/>
        <v>42716.25</v>
      </c>
      <c r="T331" s="10">
        <f t="shared" si="35"/>
        <v>42727.25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54.067062409754527</v>
      </c>
      <c r="P332" s="5">
        <f t="shared" si="31"/>
        <v>45.003610108303249</v>
      </c>
      <c r="Q332" t="str">
        <f t="shared" si="32"/>
        <v>film &amp; video</v>
      </c>
      <c r="R332" t="str">
        <f t="shared" si="33"/>
        <v>documentar</v>
      </c>
      <c r="S332" s="10">
        <f t="shared" si="34"/>
        <v>43077.25</v>
      </c>
      <c r="T332" s="10">
        <f t="shared" si="35"/>
        <v>43078.25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22.536365498873181</v>
      </c>
      <c r="P333" s="5">
        <f t="shared" si="31"/>
        <v>77.068421052631578</v>
      </c>
      <c r="Q333" t="str">
        <f t="shared" si="32"/>
        <v>food</v>
      </c>
      <c r="R333" t="str">
        <f t="shared" si="33"/>
        <v>food truck</v>
      </c>
      <c r="S333" s="10">
        <f t="shared" si="34"/>
        <v>40896.25</v>
      </c>
      <c r="T333" s="10">
        <f t="shared" si="35"/>
        <v>40897.25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50.004831384674851</v>
      </c>
      <c r="P334" s="5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80.672268907563023</v>
      </c>
      <c r="P335" s="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53.586750635432011</v>
      </c>
      <c r="P336" s="5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87.500251726846173</v>
      </c>
      <c r="P337" s="5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103.05821987697152</v>
      </c>
      <c r="P338" s="5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81.420595533498769</v>
      </c>
      <c r="P339" s="5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55.821244061995166</v>
      </c>
      <c r="P340" s="5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125.07570613173785</v>
      </c>
      <c r="P341" s="5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106.10914083056859</v>
      </c>
      <c r="P342" s="5">
        <f t="shared" si="31"/>
        <v>88.966921119592882</v>
      </c>
      <c r="Q342" t="str">
        <f t="shared" si="32"/>
        <v>photography</v>
      </c>
      <c r="R342" t="str">
        <f t="shared" si="33"/>
        <v>photograph</v>
      </c>
      <c r="S342" s="10">
        <f t="shared" si="34"/>
        <v>40889.25</v>
      </c>
      <c r="T342" s="10">
        <f t="shared" si="35"/>
        <v>40890.25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118.10657490932763</v>
      </c>
      <c r="P343" s="5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150.32638714536782</v>
      </c>
      <c r="P344" s="5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185.4522975479085</v>
      </c>
      <c r="P345" s="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238.18994925204015</v>
      </c>
      <c r="P346" s="5">
        <f t="shared" si="31"/>
        <v>99.950602409638549</v>
      </c>
      <c r="Q346" t="str">
        <f t="shared" si="32"/>
        <v>games</v>
      </c>
      <c r="R346" t="str">
        <f t="shared" si="33"/>
        <v>video game</v>
      </c>
      <c r="S346" s="10">
        <f t="shared" si="34"/>
        <v>43122.25</v>
      </c>
      <c r="T346" s="10">
        <f t="shared" si="35"/>
        <v>43162.25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680.51297551707762</v>
      </c>
      <c r="P347" s="5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290.06526468455405</v>
      </c>
      <c r="P348" s="5">
        <f t="shared" si="31"/>
        <v>110.32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7.1388910922503364</v>
      </c>
      <c r="P349" s="5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139.33330065885747</v>
      </c>
      <c r="P350" s="5">
        <f t="shared" si="31"/>
        <v>41.005742176284812</v>
      </c>
      <c r="Q350" t="str">
        <f t="shared" si="32"/>
        <v>food</v>
      </c>
      <c r="R350" t="str">
        <f t="shared" si="33"/>
        <v>food truck</v>
      </c>
      <c r="S350" s="10">
        <f t="shared" si="34"/>
        <v>42782.25</v>
      </c>
      <c r="T350" s="10">
        <f t="shared" si="35"/>
        <v>42795.25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188.41576523062173</v>
      </c>
      <c r="P351" s="5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2000</v>
      </c>
      <c r="P352" s="5">
        <f t="shared" si="31"/>
        <v>5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78.304149802918715</v>
      </c>
      <c r="P353" s="5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286.59160696008189</v>
      </c>
      <c r="P354" s="5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24.354708939482897</v>
      </c>
      <c r="P355" s="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80.816110227874944</v>
      </c>
      <c r="P356" s="5">
        <f t="shared" si="31"/>
        <v>94.35</v>
      </c>
      <c r="Q356" t="str">
        <f t="shared" si="32"/>
        <v>film &amp; video</v>
      </c>
      <c r="R356" t="str">
        <f t="shared" si="33"/>
        <v>documentar</v>
      </c>
      <c r="S356" s="10">
        <f t="shared" si="34"/>
        <v>41520.208333333336</v>
      </c>
      <c r="T356" s="10">
        <f t="shared" si="35"/>
        <v>41527.208333333336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169.56715751896473</v>
      </c>
      <c r="P357" s="5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271.05800058292044</v>
      </c>
      <c r="P358" s="5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54.079473312955564</v>
      </c>
      <c r="P359" s="5">
        <f t="shared" si="31"/>
        <v>103.73170731707317</v>
      </c>
      <c r="Q359" t="str">
        <f t="shared" si="32"/>
        <v>games</v>
      </c>
      <c r="R359" t="str">
        <f t="shared" si="33"/>
        <v>video game</v>
      </c>
      <c r="S359" s="10">
        <f t="shared" si="34"/>
        <v>42250.208333333328</v>
      </c>
      <c r="T359" s="10">
        <f t="shared" si="35"/>
        <v>42275.208333333328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846.42233856893552</v>
      </c>
      <c r="P360" s="5">
        <f t="shared" si="31"/>
        <v>49.826086956521742</v>
      </c>
      <c r="Q360" t="str">
        <f t="shared" si="32"/>
        <v>photography</v>
      </c>
      <c r="R360" t="str">
        <f t="shared" si="33"/>
        <v>photograph</v>
      </c>
      <c r="S360" s="10">
        <f t="shared" si="34"/>
        <v>43322.208333333328</v>
      </c>
      <c r="T360" s="10">
        <f t="shared" si="35"/>
        <v>43325.208333333328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33.478406427854033</v>
      </c>
      <c r="P361" s="5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44.179024953378921</v>
      </c>
      <c r="P362" s="5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57.615755290173901</v>
      </c>
      <c r="P363" s="5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26.899309342057432</v>
      </c>
      <c r="P364" s="5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62.42496998799519</v>
      </c>
      <c r="P365" s="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6.1868426479686534</v>
      </c>
      <c r="P366" s="5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13.634426927993182</v>
      </c>
      <c r="P367" s="5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16.888722086695442</v>
      </c>
      <c r="P368" s="5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529.41176470588232</v>
      </c>
      <c r="P369" s="5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36.126163679310821</v>
      </c>
      <c r="P370" s="5">
        <f t="shared" si="31"/>
        <v>69.873786407766985</v>
      </c>
      <c r="Q370" t="str">
        <f t="shared" si="32"/>
        <v>film &amp; video</v>
      </c>
      <c r="R370" t="str">
        <f t="shared" si="33"/>
        <v>documentar</v>
      </c>
      <c r="S370" s="10">
        <f t="shared" si="34"/>
        <v>40464.208333333336</v>
      </c>
      <c r="T370" s="10">
        <f t="shared" si="35"/>
        <v>40487.208333333336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36.627552058604081</v>
      </c>
      <c r="P371" s="5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62.749699661945066</v>
      </c>
      <c r="P372" s="5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147.34054980141732</v>
      </c>
      <c r="P373" s="5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6.283161128176487</v>
      </c>
      <c r="P374" s="5">
        <f t="shared" si="31"/>
        <v>84.757396449704146</v>
      </c>
      <c r="Q374" t="str">
        <f t="shared" si="32"/>
        <v>film &amp; video</v>
      </c>
      <c r="R374" t="str">
        <f t="shared" si="33"/>
        <v>documentar</v>
      </c>
      <c r="S374" s="10">
        <f t="shared" si="34"/>
        <v>42012.25</v>
      </c>
      <c r="T374" s="10">
        <f t="shared" si="35"/>
        <v>42032.25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13.695211545367671</v>
      </c>
      <c r="P375" s="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758.39260635165135</v>
      </c>
      <c r="P376" s="5">
        <f t="shared" si="31"/>
        <v>50.05215419501134</v>
      </c>
      <c r="Q376" t="str">
        <f t="shared" si="32"/>
        <v>film &amp; video</v>
      </c>
      <c r="R376" t="str">
        <f t="shared" si="33"/>
        <v>documentar</v>
      </c>
      <c r="S376" s="10">
        <f t="shared" si="34"/>
        <v>43476.25</v>
      </c>
      <c r="T376" s="10">
        <f t="shared" si="35"/>
        <v>43481.25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182.55578093306289</v>
      </c>
      <c r="P377" s="5">
        <f t="shared" si="31"/>
        <v>59.16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27.698574338085542</v>
      </c>
      <c r="P378" s="5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974.8921145547273</v>
      </c>
      <c r="P379" s="5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716.18037135278519</v>
      </c>
      <c r="P380" s="5">
        <f t="shared" si="31"/>
        <v>70.090140845070422</v>
      </c>
      <c r="Q380" t="str">
        <f t="shared" si="32"/>
        <v>film &amp; video</v>
      </c>
      <c r="R380" t="str">
        <f t="shared" si="33"/>
        <v>documentar</v>
      </c>
      <c r="S380" s="10">
        <f t="shared" si="34"/>
        <v>43241.208333333328</v>
      </c>
      <c r="T380" s="10">
        <f t="shared" si="35"/>
        <v>43279.208333333328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247.25274725274727</v>
      </c>
      <c r="P381" s="5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62.375249500998009</v>
      </c>
      <c r="P382" s="5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54.364550210277976</v>
      </c>
      <c r="P383" s="5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156.81544028950543</v>
      </c>
      <c r="P384" s="5">
        <f t="shared" si="31"/>
        <v>86.611940298507463</v>
      </c>
      <c r="Q384" t="str">
        <f t="shared" si="32"/>
        <v>photography</v>
      </c>
      <c r="R384" t="str">
        <f t="shared" si="33"/>
        <v>photograph</v>
      </c>
      <c r="S384" s="10">
        <f t="shared" si="34"/>
        <v>43024.208333333328</v>
      </c>
      <c r="T384" s="10">
        <f t="shared" si="35"/>
        <v>43043.208333333328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44.369321783224166</v>
      </c>
      <c r="P385" s="5">
        <f t="shared" si="31"/>
        <v>75.126984126984127</v>
      </c>
      <c r="Q385" t="str">
        <f t="shared" si="32"/>
        <v>food</v>
      </c>
      <c r="R385" t="str">
        <f t="shared" si="33"/>
        <v>food truck</v>
      </c>
      <c r="S385" s="10">
        <f t="shared" si="34"/>
        <v>43509.25</v>
      </c>
      <c r="T385" s="10">
        <f t="shared" si="35"/>
        <v>43515.25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58.136284867795851</v>
      </c>
      <c r="P386" s="5">
        <f t="shared" si="31"/>
        <v>41.004167534903104</v>
      </c>
      <c r="Q386" t="str">
        <f t="shared" si="32"/>
        <v>film &amp; video</v>
      </c>
      <c r="R386" t="str">
        <f t="shared" si="33"/>
        <v>documentar</v>
      </c>
      <c r="S386" s="10">
        <f t="shared" si="34"/>
        <v>42776.25</v>
      </c>
      <c r="T386" s="10">
        <f t="shared" si="35"/>
        <v>42803.25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IF(E387&gt;0, D387/E387*100, 0)</f>
        <v>68.414850771205977</v>
      </c>
      <c r="P387" s="5">
        <f t="shared" ref="P387:P450" si="37">IF(G387&gt;0, E387/G387, 0)</f>
        <v>50.007915567282325</v>
      </c>
      <c r="Q387" t="str">
        <f t="shared" ref="Q387:Q450" si="38">LEFT(N387, FIND("/", N387) - 1)</f>
        <v>publishing</v>
      </c>
      <c r="R387" t="str">
        <f t="shared" ref="R387:R450" si="39">MID(N387, FIND("/", N387) + 1, LEN(J387))</f>
        <v>nonfiction</v>
      </c>
      <c r="S387" s="10">
        <f t="shared" ref="S387:S450" si="40">(((J387/60)/60)/24)+DATE(1970,1,1)</f>
        <v>43553.208333333328</v>
      </c>
      <c r="T387" s="10">
        <f t="shared" ref="T387:T450" si="41">(((K387/60)/60)/24)+DATE(1970,1,1)</f>
        <v>43585.208333333328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130.84960503698554</v>
      </c>
      <c r="P388" s="5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254.70265217899288</v>
      </c>
      <c r="P389" s="5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887.30870304529287</v>
      </c>
      <c r="P390" s="5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81.892809219354334</v>
      </c>
      <c r="P391" s="5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53.607326334599058</v>
      </c>
      <c r="P392" s="5">
        <f t="shared" si="37"/>
        <v>89.54</v>
      </c>
      <c r="Q392" t="str">
        <f t="shared" si="38"/>
        <v>photography</v>
      </c>
      <c r="R392" t="str">
        <f t="shared" si="39"/>
        <v>photograph</v>
      </c>
      <c r="S392" s="10">
        <f t="shared" si="40"/>
        <v>41530.208333333336</v>
      </c>
      <c r="T392" s="10">
        <f t="shared" si="41"/>
        <v>41545.208333333336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1374.9146369223765</v>
      </c>
      <c r="P393" s="5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152.34062712817931</v>
      </c>
      <c r="P394" s="5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43.675411021782068</v>
      </c>
      <c r="P395" s="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21.304926764314246</v>
      </c>
      <c r="P396" s="5">
        <f t="shared" si="37"/>
        <v>110.44117647058823</v>
      </c>
      <c r="Q396" t="str">
        <f t="shared" si="38"/>
        <v>film &amp; video</v>
      </c>
      <c r="R396" t="str">
        <f t="shared" si="39"/>
        <v>documentar</v>
      </c>
      <c r="S396" s="10">
        <f t="shared" si="40"/>
        <v>41484.208333333336</v>
      </c>
      <c r="T396" s="10">
        <f t="shared" si="41"/>
        <v>41494.208333333336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76.856462437757088</v>
      </c>
      <c r="P397" s="5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59.860800914143255</v>
      </c>
      <c r="P398" s="5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57.516154228502444</v>
      </c>
      <c r="P399" s="5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13.932142271758726</v>
      </c>
      <c r="P400" s="5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156.61467638868768</v>
      </c>
      <c r="P401" s="5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5000</v>
      </c>
      <c r="P402" s="5">
        <f t="shared" si="37"/>
        <v>2</v>
      </c>
      <c r="Q402" t="str">
        <f t="shared" si="38"/>
        <v>photography</v>
      </c>
      <c r="R402" t="str">
        <f t="shared" si="39"/>
        <v>photograph</v>
      </c>
      <c r="S402" s="10">
        <f t="shared" si="40"/>
        <v>41502.208333333336</v>
      </c>
      <c r="T402" s="10">
        <f t="shared" si="41"/>
        <v>41524.208333333336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6.534998547778101</v>
      </c>
      <c r="P403" s="5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247.79361846571621</v>
      </c>
      <c r="P404" s="5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115.98151877739605</v>
      </c>
      <c r="P405" s="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31.687197465024202</v>
      </c>
      <c r="P406" s="5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111.58442341764993</v>
      </c>
      <c r="P407" s="5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54.901303382087931</v>
      </c>
      <c r="P408" s="5">
        <f t="shared" si="37"/>
        <v>110.98139534883721</v>
      </c>
      <c r="Q408" t="str">
        <f t="shared" si="38"/>
        <v>film &amp; video</v>
      </c>
      <c r="R408" t="str">
        <f t="shared" si="39"/>
        <v>documentar</v>
      </c>
      <c r="S408" s="10">
        <f t="shared" si="40"/>
        <v>41304.25</v>
      </c>
      <c r="T408" s="10">
        <f t="shared" si="41"/>
        <v>41316.25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28.099173553719009</v>
      </c>
      <c r="P409" s="5">
        <f t="shared" si="37"/>
        <v>25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75.851265561876488</v>
      </c>
      <c r="P410" s="5">
        <f t="shared" si="37"/>
        <v>78.759740259740255</v>
      </c>
      <c r="Q410" t="str">
        <f t="shared" si="38"/>
        <v>film &amp; video</v>
      </c>
      <c r="R410" t="str">
        <f t="shared" si="39"/>
        <v>documentar</v>
      </c>
      <c r="S410" s="10">
        <f t="shared" si="40"/>
        <v>42541.208333333328</v>
      </c>
      <c r="T410" s="10">
        <f t="shared" si="41"/>
        <v>42561.208333333328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215.90981466148654</v>
      </c>
      <c r="P411" s="5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276.75741861135117</v>
      </c>
      <c r="P412" s="5">
        <f t="shared" si="37"/>
        <v>49.987398739873989</v>
      </c>
      <c r="Q412" t="str">
        <f t="shared" si="38"/>
        <v>games</v>
      </c>
      <c r="R412" t="str">
        <f t="shared" si="39"/>
        <v>mobile gam</v>
      </c>
      <c r="S412" s="10">
        <f t="shared" si="40"/>
        <v>42122.208333333328</v>
      </c>
      <c r="T412" s="10">
        <f t="shared" si="41"/>
        <v>42122.208333333328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95.576522484989596</v>
      </c>
      <c r="P413" s="5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14.9508756941478</v>
      </c>
      <c r="P414" s="5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161.10109837793723</v>
      </c>
      <c r="P415" s="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118.06405068849786</v>
      </c>
      <c r="P416" s="5">
        <f t="shared" si="37"/>
        <v>28.998544660724033</v>
      </c>
      <c r="Q416" t="str">
        <f t="shared" si="38"/>
        <v>food</v>
      </c>
      <c r="R416" t="str">
        <f t="shared" si="39"/>
        <v>food truck</v>
      </c>
      <c r="S416" s="10">
        <f t="shared" si="40"/>
        <v>40288.208333333336</v>
      </c>
      <c r="T416" s="10">
        <f t="shared" si="41"/>
        <v>40296.208333333336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904.23836838750799</v>
      </c>
      <c r="P417" s="5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228.10852949650041</v>
      </c>
      <c r="P418" s="5">
        <f t="shared" si="37"/>
        <v>41.005559416261292</v>
      </c>
      <c r="Q418" t="str">
        <f t="shared" si="38"/>
        <v>film &amp; video</v>
      </c>
      <c r="R418" t="str">
        <f t="shared" si="39"/>
        <v>documentar</v>
      </c>
      <c r="S418" s="10">
        <f t="shared" si="40"/>
        <v>40560.25</v>
      </c>
      <c r="T418" s="10">
        <f t="shared" si="41"/>
        <v>40569.25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180.27571580063625</v>
      </c>
      <c r="P419" s="5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174.21751114800506</v>
      </c>
      <c r="P420" s="5">
        <f t="shared" si="37"/>
        <v>47.005002501250623</v>
      </c>
      <c r="Q420" t="str">
        <f t="shared" si="38"/>
        <v>film &amp; video</v>
      </c>
      <c r="R420" t="str">
        <f t="shared" si="39"/>
        <v>documentar</v>
      </c>
      <c r="S420" s="10">
        <f t="shared" si="40"/>
        <v>41035.208333333336</v>
      </c>
      <c r="T420" s="10">
        <f t="shared" si="41"/>
        <v>41036.208333333336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81.014316326022112</v>
      </c>
      <c r="P421" s="5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77.845243655612634</v>
      </c>
      <c r="P422" s="5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156.27597672485453</v>
      </c>
      <c r="P423" s="5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78.555304740406314</v>
      </c>
      <c r="P424" s="5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940.02416841569675</v>
      </c>
      <c r="P425" s="5">
        <f t="shared" si="37"/>
        <v>97.055555555555557</v>
      </c>
      <c r="Q425" t="str">
        <f t="shared" si="38"/>
        <v>food</v>
      </c>
      <c r="R425" t="str">
        <f t="shared" si="39"/>
        <v>food truck</v>
      </c>
      <c r="S425" s="10">
        <f t="shared" si="40"/>
        <v>40808.208333333336</v>
      </c>
      <c r="T425" s="10">
        <f t="shared" si="41"/>
        <v>40810.208333333336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247.09302325581396</v>
      </c>
      <c r="P426" s="5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34.762456546929315</v>
      </c>
      <c r="P427" s="5">
        <f t="shared" si="37"/>
        <v>84.423913043478265</v>
      </c>
      <c r="Q427" t="str">
        <f t="shared" si="38"/>
        <v>photography</v>
      </c>
      <c r="R427" t="str">
        <f t="shared" si="39"/>
        <v>photograph</v>
      </c>
      <c r="S427" s="10">
        <f t="shared" si="40"/>
        <v>42213.208333333328</v>
      </c>
      <c r="T427" s="10">
        <f t="shared" si="41"/>
        <v>42219.208333333328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17.453699214583533</v>
      </c>
      <c r="P428" s="5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88.570587459013893</v>
      </c>
      <c r="P429" s="5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215.57497289367947</v>
      </c>
      <c r="P430" s="5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110.28286689262143</v>
      </c>
      <c r="P431" s="5">
        <f t="shared" si="37"/>
        <v>81.006080449017773</v>
      </c>
      <c r="Q431" t="str">
        <f t="shared" si="38"/>
        <v>photography</v>
      </c>
      <c r="R431" t="str">
        <f t="shared" si="39"/>
        <v>photograph</v>
      </c>
      <c r="S431" s="10">
        <f t="shared" si="40"/>
        <v>41680.25</v>
      </c>
      <c r="T431" s="10">
        <f t="shared" si="41"/>
        <v>41708.208333333336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147.62165117550575</v>
      </c>
      <c r="P432" s="5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51.950697769175925</v>
      </c>
      <c r="P433" s="5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120.89810017271157</v>
      </c>
      <c r="P434" s="5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184.62474336552353</v>
      </c>
      <c r="P435" s="5">
        <f t="shared" si="37"/>
        <v>83.023989898989896</v>
      </c>
      <c r="Q435" t="str">
        <f t="shared" si="38"/>
        <v>film &amp; video</v>
      </c>
      <c r="R435" t="str">
        <f t="shared" si="39"/>
        <v>documentar</v>
      </c>
      <c r="S435" s="10">
        <f t="shared" si="40"/>
        <v>41603.25</v>
      </c>
      <c r="T435" s="10">
        <f t="shared" si="41"/>
        <v>41619.25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598.00664451827242</v>
      </c>
      <c r="P436" s="5">
        <f t="shared" si="37"/>
        <v>90.3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85.560296429373466</v>
      </c>
      <c r="P437" s="5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9.5043134961251656</v>
      </c>
      <c r="P438" s="5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81.251880830574791</v>
      </c>
      <c r="P439" s="5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55.978957307614486</v>
      </c>
      <c r="P440" s="5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28.146679881070369</v>
      </c>
      <c r="P441" s="5">
        <f t="shared" si="37"/>
        <v>44.003488879197555</v>
      </c>
      <c r="Q441" t="str">
        <f t="shared" si="38"/>
        <v>film &amp; video</v>
      </c>
      <c r="R441" t="str">
        <f t="shared" si="39"/>
        <v>science fi</v>
      </c>
      <c r="S441" s="10">
        <f t="shared" si="40"/>
        <v>42680.208333333328</v>
      </c>
      <c r="T441" s="10">
        <f t="shared" si="41"/>
        <v>42687.25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61.764103305735333</v>
      </c>
      <c r="P442" s="5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401.37614678899081</v>
      </c>
      <c r="P443" s="5">
        <f t="shared" si="37"/>
        <v>54.5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50.321498462398665</v>
      </c>
      <c r="P444" s="5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287.74752475247521</v>
      </c>
      <c r="P445" s="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56.683123057231668</v>
      </c>
      <c r="P446" s="5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19.554893379271814</v>
      </c>
      <c r="P447" s="5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121.88564258827748</v>
      </c>
      <c r="P448" s="5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411.08226942840497</v>
      </c>
      <c r="P449" s="5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198.08743169398909</v>
      </c>
      <c r="P450" s="5">
        <f t="shared" si="37"/>
        <v>75.014876033057845</v>
      </c>
      <c r="Q450" t="str">
        <f t="shared" si="38"/>
        <v>games</v>
      </c>
      <c r="R450" t="str">
        <f t="shared" si="39"/>
        <v>video game</v>
      </c>
      <c r="S450" s="10">
        <f t="shared" si="40"/>
        <v>41378.208333333336</v>
      </c>
      <c r="T450" s="10">
        <f t="shared" si="41"/>
        <v>41380.208333333336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IF(E451&gt;0, D451/E451*100, 0)</f>
        <v>10.341261633919338</v>
      </c>
      <c r="P451" s="5">
        <f t="shared" ref="P451:P514" si="43">IF(G451&gt;0, E451/G451, 0)</f>
        <v>101.19767441860465</v>
      </c>
      <c r="Q451" t="str">
        <f t="shared" ref="Q451:Q514" si="44">LEFT(N451, FIND("/", N451) - 1)</f>
        <v>games</v>
      </c>
      <c r="R451" t="str">
        <f t="shared" ref="R451:R514" si="45">MID(N451, FIND("/", N451) + 1, LEN(J451))</f>
        <v>video game</v>
      </c>
      <c r="S451" s="10">
        <f t="shared" ref="S451:S514" si="46">(((J451/60)/60)/24)+DATE(1970,1,1)</f>
        <v>43530.25</v>
      </c>
      <c r="T451" s="10">
        <f t="shared" ref="T451:T514" si="47">(((K451/60)/60)/24)+DATE(1970,1,1)</f>
        <v>43547.208333333328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2500</v>
      </c>
      <c r="P452" s="5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81.403385590942506</v>
      </c>
      <c r="P453" s="5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157.63546798029557</v>
      </c>
      <c r="P454" s="5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177.51997586351206</v>
      </c>
      <c r="P455" s="5">
        <f t="shared" si="43"/>
        <v>87.001693480101608</v>
      </c>
      <c r="Q455" t="str">
        <f t="shared" si="44"/>
        <v>film &amp; video</v>
      </c>
      <c r="R455" t="str">
        <f t="shared" si="45"/>
        <v>science fi</v>
      </c>
      <c r="S455" s="10">
        <f t="shared" si="46"/>
        <v>42705.25</v>
      </c>
      <c r="T455" s="10">
        <f t="shared" si="47"/>
        <v>42746.25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226.88598979013045</v>
      </c>
      <c r="P456" s="5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84.479057895347481</v>
      </c>
      <c r="P457" s="5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96.03904538238497</v>
      </c>
      <c r="P458" s="5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375.37537537537537</v>
      </c>
      <c r="P459" s="5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28.473708152915606</v>
      </c>
      <c r="P460" s="5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111.03278110680297</v>
      </c>
      <c r="P461" s="5">
        <f t="shared" si="43"/>
        <v>54.038095238095238</v>
      </c>
      <c r="Q461" t="str">
        <f t="shared" si="44"/>
        <v>film &amp; video</v>
      </c>
      <c r="R461" t="str">
        <f t="shared" si="45"/>
        <v>documentar</v>
      </c>
      <c r="S461" s="10">
        <f t="shared" si="46"/>
        <v>42001.25</v>
      </c>
      <c r="T461" s="10">
        <f t="shared" si="47"/>
        <v>42026.25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58.26656955571741</v>
      </c>
      <c r="P462" s="5">
        <f t="shared" si="43"/>
        <v>82.38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70.898574852533841</v>
      </c>
      <c r="P463" s="5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327.01700904146605</v>
      </c>
      <c r="P464" s="5">
        <f t="shared" si="43"/>
        <v>107.91401869158878</v>
      </c>
      <c r="Q464" t="str">
        <f t="shared" si="44"/>
        <v>games</v>
      </c>
      <c r="R464" t="str">
        <f t="shared" si="45"/>
        <v>mobile gam</v>
      </c>
      <c r="S464" s="10">
        <f t="shared" si="46"/>
        <v>41304.25</v>
      </c>
      <c r="T464" s="10">
        <f t="shared" si="47"/>
        <v>41342.25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92.451726155646568</v>
      </c>
      <c r="P465" s="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74.931593348768672</v>
      </c>
      <c r="P466" s="5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53.233661796352926</v>
      </c>
      <c r="P467" s="5">
        <f t="shared" si="43"/>
        <v>110.3625</v>
      </c>
      <c r="Q467" t="str">
        <f t="shared" si="44"/>
        <v>publishing</v>
      </c>
      <c r="R467" t="str">
        <f t="shared" si="45"/>
        <v>translatio</v>
      </c>
      <c r="S467" s="10">
        <f t="shared" si="46"/>
        <v>43127.25</v>
      </c>
      <c r="T467" s="10">
        <f t="shared" si="47"/>
        <v>43136.25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30.120481927710845</v>
      </c>
      <c r="P468" s="5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17.384825530858063</v>
      </c>
      <c r="P469" s="5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246.91358024691357</v>
      </c>
      <c r="P470" s="5">
        <f t="shared" si="43"/>
        <v>101.25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54.221533694810219</v>
      </c>
      <c r="P471" s="5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34.988823014870249</v>
      </c>
      <c r="P472" s="5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31.347962382445143</v>
      </c>
      <c r="P473" s="5">
        <f t="shared" si="43"/>
        <v>50.97422680412371</v>
      </c>
      <c r="Q473" t="str">
        <f t="shared" si="44"/>
        <v>food</v>
      </c>
      <c r="R473" t="str">
        <f t="shared" si="45"/>
        <v>food truck</v>
      </c>
      <c r="S473" s="10">
        <f t="shared" si="46"/>
        <v>41031.208333333336</v>
      </c>
      <c r="T473" s="10">
        <f t="shared" si="47"/>
        <v>41031.208333333336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254.88051440124622</v>
      </c>
      <c r="P474" s="5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56.135623666778933</v>
      </c>
      <c r="P475" s="5">
        <f t="shared" si="43"/>
        <v>84.028301886792448</v>
      </c>
      <c r="Q475" t="str">
        <f t="shared" si="44"/>
        <v>music</v>
      </c>
      <c r="R475" t="str">
        <f t="shared" si="45"/>
        <v>electric m</v>
      </c>
      <c r="S475" s="10">
        <f t="shared" si="46"/>
        <v>43277.208333333328</v>
      </c>
      <c r="T475" s="10">
        <f t="shared" si="47"/>
        <v>43278.208333333328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27.386005751061209</v>
      </c>
      <c r="P476" s="5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87.760910815939269</v>
      </c>
      <c r="P477" s="5">
        <f t="shared" si="43"/>
        <v>39.962085308056871</v>
      </c>
      <c r="Q477" t="str">
        <f t="shared" si="44"/>
        <v>publishing</v>
      </c>
      <c r="R477" t="str">
        <f t="shared" si="45"/>
        <v>translatio</v>
      </c>
      <c r="S477" s="10">
        <f t="shared" si="46"/>
        <v>41450.208333333336</v>
      </c>
      <c r="T477" s="10">
        <f t="shared" si="47"/>
        <v>41454.208333333336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335.24736528833023</v>
      </c>
      <c r="P478" s="5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184.26186863212658</v>
      </c>
      <c r="P479" s="5">
        <f t="shared" si="43"/>
        <v>40.823008849557525</v>
      </c>
      <c r="Q479" t="str">
        <f t="shared" si="44"/>
        <v>film &amp; video</v>
      </c>
      <c r="R479" t="str">
        <f t="shared" si="45"/>
        <v>science fi</v>
      </c>
      <c r="S479" s="10">
        <f t="shared" si="46"/>
        <v>40720.208333333336</v>
      </c>
      <c r="T479" s="10">
        <f t="shared" si="47"/>
        <v>40747.208333333336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42.311642466621159</v>
      </c>
      <c r="P480" s="5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19.496344435418358</v>
      </c>
      <c r="P481" s="5">
        <f t="shared" si="43"/>
        <v>71.156069364161851</v>
      </c>
      <c r="Q481" t="str">
        <f t="shared" si="44"/>
        <v>food</v>
      </c>
      <c r="R481" t="str">
        <f t="shared" si="45"/>
        <v>food truck</v>
      </c>
      <c r="S481" s="10">
        <f t="shared" si="46"/>
        <v>42945.208333333328</v>
      </c>
      <c r="T481" s="10">
        <f t="shared" si="47"/>
        <v>42947.208333333328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99.353049907578566</v>
      </c>
      <c r="P482" s="5">
        <f t="shared" si="43"/>
        <v>99.494252873563212</v>
      </c>
      <c r="Q482" t="str">
        <f t="shared" si="44"/>
        <v>photography</v>
      </c>
      <c r="R482" t="str">
        <f t="shared" si="45"/>
        <v>photograph</v>
      </c>
      <c r="S482" s="10">
        <f t="shared" si="46"/>
        <v>40248.25</v>
      </c>
      <c r="T482" s="10">
        <f t="shared" si="47"/>
        <v>40257.208333333336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122.92801270547923</v>
      </c>
      <c r="P483" s="5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609.57910014513789</v>
      </c>
      <c r="P484" s="5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189.48503192636207</v>
      </c>
      <c r="P485" s="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38.431077238675165</v>
      </c>
      <c r="P486" s="5">
        <f t="shared" si="43"/>
        <v>48.99554707379135</v>
      </c>
      <c r="Q486" t="str">
        <f t="shared" si="44"/>
        <v>food</v>
      </c>
      <c r="R486" t="str">
        <f t="shared" si="45"/>
        <v>food truck</v>
      </c>
      <c r="S486" s="10">
        <f t="shared" si="46"/>
        <v>41855.208333333336</v>
      </c>
      <c r="T486" s="10">
        <f t="shared" si="47"/>
        <v>41904.208333333336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325.38428386726042</v>
      </c>
      <c r="P487" s="5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740.74074074074076</v>
      </c>
      <c r="P488" s="5">
        <f t="shared" si="43"/>
        <v>33.428571428571431</v>
      </c>
      <c r="Q488" t="str">
        <f t="shared" si="44"/>
        <v>publishing</v>
      </c>
      <c r="R488" t="str">
        <f t="shared" si="45"/>
        <v>translatio</v>
      </c>
      <c r="S488" s="10">
        <f t="shared" si="46"/>
        <v>43168.25</v>
      </c>
      <c r="T488" s="10">
        <f t="shared" si="47"/>
        <v>43183.208333333328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55.983027448432679</v>
      </c>
      <c r="P489" s="5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45.442853468232876</v>
      </c>
      <c r="P490" s="5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98.511617946246915</v>
      </c>
      <c r="P491" s="5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52.219321148825074</v>
      </c>
      <c r="P492" s="5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32.749643962937554</v>
      </c>
      <c r="P493" s="5">
        <f t="shared" si="43"/>
        <v>70.993450675399103</v>
      </c>
      <c r="Q493" t="str">
        <f t="shared" si="44"/>
        <v>food</v>
      </c>
      <c r="R493" t="str">
        <f t="shared" si="45"/>
        <v>food truck</v>
      </c>
      <c r="S493" s="10">
        <f t="shared" si="46"/>
        <v>41456.208333333336</v>
      </c>
      <c r="T493" s="10">
        <f t="shared" si="47"/>
        <v>41482.208333333336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416.74848901398616</v>
      </c>
      <c r="P494" s="5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13.81639545594105</v>
      </c>
      <c r="P495" s="5">
        <f t="shared" si="43"/>
        <v>101.78125</v>
      </c>
      <c r="Q495" t="str">
        <f t="shared" si="44"/>
        <v>photography</v>
      </c>
      <c r="R495" t="str">
        <f t="shared" si="45"/>
        <v>photograph</v>
      </c>
      <c r="S495" s="10">
        <f t="shared" si="46"/>
        <v>43645.208333333328</v>
      </c>
      <c r="T495" s="10">
        <f t="shared" si="47"/>
        <v>43658.208333333328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18.26951183864367</v>
      </c>
      <c r="P496" s="5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24.125452352231605</v>
      </c>
      <c r="P497" s="5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11025.794841031793</v>
      </c>
      <c r="P498" s="5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292.62466407882954</v>
      </c>
      <c r="P499" s="5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417.55726838957622</v>
      </c>
      <c r="P500" s="5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208.01849053249177</v>
      </c>
      <c r="P501" s="5">
        <f t="shared" si="43"/>
        <v>38.003378378378379</v>
      </c>
      <c r="Q501" t="str">
        <f t="shared" si="44"/>
        <v>film &amp; video</v>
      </c>
      <c r="R501" t="str">
        <f t="shared" si="45"/>
        <v>documentar</v>
      </c>
      <c r="S501" s="10">
        <f t="shared" si="46"/>
        <v>42444.208333333328</v>
      </c>
      <c r="T501" s="10">
        <f t="shared" si="47"/>
        <v>42449.208333333328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5">
        <f t="shared" si="43"/>
        <v>0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142.56146571006934</v>
      </c>
      <c r="P503" s="5">
        <f t="shared" si="43"/>
        <v>59.990534521158132</v>
      </c>
      <c r="Q503" t="str">
        <f t="shared" si="44"/>
        <v>film &amp; video</v>
      </c>
      <c r="R503" t="str">
        <f t="shared" si="45"/>
        <v>documentar</v>
      </c>
      <c r="S503" s="10">
        <f t="shared" si="46"/>
        <v>41345.208333333336</v>
      </c>
      <c r="T503" s="10">
        <f t="shared" si="47"/>
        <v>41347.208333333336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18.870663376397154</v>
      </c>
      <c r="P504" s="5">
        <f t="shared" si="43"/>
        <v>37.037634408602152</v>
      </c>
      <c r="Q504" t="str">
        <f t="shared" si="44"/>
        <v>games</v>
      </c>
      <c r="R504" t="str">
        <f t="shared" si="45"/>
        <v>video game</v>
      </c>
      <c r="S504" s="10">
        <f t="shared" si="46"/>
        <v>41117.208333333336</v>
      </c>
      <c r="T504" s="10">
        <f t="shared" si="47"/>
        <v>41146.208333333336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55.455276950177236</v>
      </c>
      <c r="P505" s="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108.31889081455806</v>
      </c>
      <c r="P506" s="5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719.37264943586467</v>
      </c>
      <c r="P507" s="5">
        <f t="shared" si="43"/>
        <v>36.014409221902014</v>
      </c>
      <c r="Q507" t="str">
        <f t="shared" si="44"/>
        <v>publishing</v>
      </c>
      <c r="R507" t="str">
        <f t="shared" si="45"/>
        <v>radio &amp; po</v>
      </c>
      <c r="S507" s="10">
        <f t="shared" si="46"/>
        <v>41341.25</v>
      </c>
      <c r="T507" s="10">
        <f t="shared" si="47"/>
        <v>41383.208333333336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10.786581492623176</v>
      </c>
      <c r="P508" s="5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250.89605734767025</v>
      </c>
      <c r="P509" s="5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89.103291713961411</v>
      </c>
      <c r="P510" s="5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140.99238557442894</v>
      </c>
      <c r="P511" s="5">
        <f t="shared" si="43"/>
        <v>95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83.970287436753139</v>
      </c>
      <c r="P512" s="5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416.3614851540932</v>
      </c>
      <c r="P513" s="5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71.777882946837053</v>
      </c>
      <c r="P514" s="5">
        <f t="shared" si="43"/>
        <v>53.046025104602514</v>
      </c>
      <c r="Q514" t="str">
        <f t="shared" si="44"/>
        <v>games</v>
      </c>
      <c r="R514" t="str">
        <f t="shared" si="45"/>
        <v>video game</v>
      </c>
      <c r="S514" s="10">
        <f t="shared" si="46"/>
        <v>41825.208333333336</v>
      </c>
      <c r="T514" s="10">
        <f t="shared" si="47"/>
        <v>41826.208333333336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IF(E515&gt;0, D515/E515*100, 0)</f>
        <v>254.60122699386503</v>
      </c>
      <c r="P515" s="5">
        <f t="shared" ref="P515:P578" si="49">IF(G515&gt;0, E515/G515, 0)</f>
        <v>93.142857142857139</v>
      </c>
      <c r="Q515" t="str">
        <f t="shared" ref="Q515:Q578" si="50">LEFT(N515, FIND("/", N515) - 1)</f>
        <v>film &amp; video</v>
      </c>
      <c r="R515" t="str">
        <f t="shared" ref="R515:R578" si="51">MID(N515, FIND("/", N515) + 1, LEN(J515))</f>
        <v>television</v>
      </c>
      <c r="S515" s="10">
        <f t="shared" ref="S515:S578" si="52">(((J515/60)/60)/24)+DATE(1970,1,1)</f>
        <v>40430.208333333336</v>
      </c>
      <c r="T515" s="10">
        <f t="shared" ref="T515:T578" si="53">(((K515/60)/60)/24)+DATE(1970,1,1)</f>
        <v>40432.208333333336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445.65112617678244</v>
      </c>
      <c r="P516" s="5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179.27871586408173</v>
      </c>
      <c r="P517" s="5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235.16615407696349</v>
      </c>
      <c r="P518" s="5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89.285714285714292</v>
      </c>
      <c r="P519" s="5">
        <f t="shared" si="49"/>
        <v>84.717948717948715</v>
      </c>
      <c r="Q519" t="str">
        <f t="shared" si="50"/>
        <v>food</v>
      </c>
      <c r="R519" t="str">
        <f t="shared" si="51"/>
        <v>food truck</v>
      </c>
      <c r="S519" s="10">
        <f t="shared" si="52"/>
        <v>42860.208333333328</v>
      </c>
      <c r="T519" s="10">
        <f t="shared" si="53"/>
        <v>42865.208333333328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1414.790996784566</v>
      </c>
      <c r="P520" s="5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98.284311014258691</v>
      </c>
      <c r="P521" s="5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23.487962419260132</v>
      </c>
      <c r="P522" s="5">
        <f t="shared" si="49"/>
        <v>106.4375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68.709881565862048</v>
      </c>
      <c r="P523" s="5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308.13350417963272</v>
      </c>
      <c r="P524" s="5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14.278914802475013</v>
      </c>
      <c r="P525" s="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119.18260698087163</v>
      </c>
      <c r="P526" s="5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118.77828054298642</v>
      </c>
      <c r="P527" s="5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64.122373300370825</v>
      </c>
      <c r="P528" s="5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100.38200339558574</v>
      </c>
      <c r="P529" s="5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124.53300124533003</v>
      </c>
      <c r="P530" s="5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888.50174216027881</v>
      </c>
      <c r="P531" s="5">
        <f t="shared" si="49"/>
        <v>63.777777777777779</v>
      </c>
      <c r="Q531" t="str">
        <f t="shared" si="50"/>
        <v>games</v>
      </c>
      <c r="R531" t="str">
        <f t="shared" si="51"/>
        <v>video game</v>
      </c>
      <c r="S531" s="10">
        <f t="shared" si="52"/>
        <v>41769.208333333336</v>
      </c>
      <c r="T531" s="10">
        <f t="shared" si="53"/>
        <v>41797.208333333336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109.00257453699859</v>
      </c>
      <c r="P532" s="5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104.68884926375759</v>
      </c>
      <c r="P533" s="5">
        <f t="shared" si="49"/>
        <v>48.993956043956047</v>
      </c>
      <c r="Q533" t="str">
        <f t="shared" si="50"/>
        <v>games</v>
      </c>
      <c r="R533" t="str">
        <f t="shared" si="51"/>
        <v>video game</v>
      </c>
      <c r="S533" s="10">
        <f t="shared" si="52"/>
        <v>41589.25</v>
      </c>
      <c r="T533" s="10">
        <f t="shared" si="53"/>
        <v>41645.25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19.885657469550086</v>
      </c>
      <c r="P534" s="5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62.796736308029942</v>
      </c>
      <c r="P535" s="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665.67052670900262</v>
      </c>
      <c r="P536" s="5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20.745232585973032</v>
      </c>
      <c r="P537" s="5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66.680274886031171</v>
      </c>
      <c r="P538" s="5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85.308535907413969</v>
      </c>
      <c r="P539" s="5">
        <f t="shared" si="49"/>
        <v>94.044676806083643</v>
      </c>
      <c r="Q539" t="str">
        <f t="shared" si="50"/>
        <v>film &amp; video</v>
      </c>
      <c r="R539" t="str">
        <f t="shared" si="51"/>
        <v>documentar</v>
      </c>
      <c r="S539" s="10">
        <f t="shared" si="52"/>
        <v>43342.208333333328</v>
      </c>
      <c r="T539" s="10">
        <f t="shared" si="53"/>
        <v>43365.208333333328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265.28035908405514</v>
      </c>
      <c r="P540" s="5">
        <f t="shared" si="49"/>
        <v>44.007716049382715</v>
      </c>
      <c r="Q540" t="str">
        <f t="shared" si="50"/>
        <v>games</v>
      </c>
      <c r="R540" t="str">
        <f t="shared" si="51"/>
        <v>mobile gam</v>
      </c>
      <c r="S540" s="10">
        <f t="shared" si="52"/>
        <v>41539.208333333336</v>
      </c>
      <c r="T540" s="10">
        <f t="shared" si="53"/>
        <v>41555.208333333336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137.64044943820224</v>
      </c>
      <c r="P541" s="5">
        <f t="shared" si="49"/>
        <v>92.467532467532465</v>
      </c>
      <c r="Q541" t="str">
        <f t="shared" si="50"/>
        <v>food</v>
      </c>
      <c r="R541" t="str">
        <f t="shared" si="51"/>
        <v>food truck</v>
      </c>
      <c r="S541" s="10">
        <f t="shared" si="52"/>
        <v>43647.208333333328</v>
      </c>
      <c r="T541" s="10">
        <f t="shared" si="53"/>
        <v>43653.208333333328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37.596651769880118</v>
      </c>
      <c r="P542" s="5">
        <f t="shared" si="49"/>
        <v>57.072874493927124</v>
      </c>
      <c r="Q542" t="str">
        <f t="shared" si="50"/>
        <v>photography</v>
      </c>
      <c r="R542" t="str">
        <f t="shared" si="51"/>
        <v>photograph</v>
      </c>
      <c r="S542" s="10">
        <f t="shared" si="52"/>
        <v>43225.208333333328</v>
      </c>
      <c r="T542" s="10">
        <f t="shared" si="53"/>
        <v>43247.208333333328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413.12723390428448</v>
      </c>
      <c r="P543" s="5">
        <f t="shared" si="49"/>
        <v>109.07848101265823</v>
      </c>
      <c r="Q543" t="str">
        <f t="shared" si="50"/>
        <v>games</v>
      </c>
      <c r="R543" t="str">
        <f t="shared" si="51"/>
        <v>mobile gam</v>
      </c>
      <c r="S543" s="10">
        <f t="shared" si="52"/>
        <v>42165.208333333328</v>
      </c>
      <c r="T543" s="10">
        <f t="shared" si="53"/>
        <v>42191.208333333328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3989.6373056994817</v>
      </c>
      <c r="P544" s="5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612.37738026543559</v>
      </c>
      <c r="P545" s="5">
        <f t="shared" si="49"/>
        <v>77.022222222222226</v>
      </c>
      <c r="Q545" t="str">
        <f t="shared" si="50"/>
        <v>games</v>
      </c>
      <c r="R545" t="str">
        <f t="shared" si="51"/>
        <v>video game</v>
      </c>
      <c r="S545" s="10">
        <f t="shared" si="52"/>
        <v>41528.208333333336</v>
      </c>
      <c r="T545" s="10">
        <f t="shared" si="53"/>
        <v>41543.208333333336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36.166365280289334</v>
      </c>
      <c r="P546" s="5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112.60808365171928</v>
      </c>
      <c r="P547" s="5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61.135371179039296</v>
      </c>
      <c r="P548" s="5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10.319917440660474</v>
      </c>
      <c r="P549" s="5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36.912114544825045</v>
      </c>
      <c r="P550" s="5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35.184809703851244</v>
      </c>
      <c r="P551" s="5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2500</v>
      </c>
      <c r="P552" s="5">
        <f t="shared" si="49"/>
        <v>4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170.55247258470806</v>
      </c>
      <c r="P553" s="5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101.51139183397248</v>
      </c>
      <c r="P554" s="5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227.39996267761455</v>
      </c>
      <c r="P555" s="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65.935591338145471</v>
      </c>
      <c r="P556" s="5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44.715735680317984</v>
      </c>
      <c r="P557" s="5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41.710114702815432</v>
      </c>
      <c r="P558" s="5">
        <f t="shared" si="49"/>
        <v>102.18852459016394</v>
      </c>
      <c r="Q558" t="str">
        <f t="shared" si="50"/>
        <v>publishing</v>
      </c>
      <c r="R558" t="str">
        <f t="shared" si="51"/>
        <v>translatio</v>
      </c>
      <c r="S558" s="10">
        <f t="shared" si="52"/>
        <v>40792.208333333336</v>
      </c>
      <c r="T558" s="10">
        <f t="shared" si="53"/>
        <v>40799.208333333336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50.167224080267559</v>
      </c>
      <c r="P559" s="5">
        <f t="shared" si="49"/>
        <v>54.117647058823529</v>
      </c>
      <c r="Q559" t="str">
        <f t="shared" si="50"/>
        <v>film &amp; video</v>
      </c>
      <c r="R559" t="str">
        <f t="shared" si="51"/>
        <v>science fi</v>
      </c>
      <c r="S559" s="10">
        <f t="shared" si="52"/>
        <v>42279.208333333328</v>
      </c>
      <c r="T559" s="10">
        <f t="shared" si="53"/>
        <v>42282.208333333328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72.809440120512178</v>
      </c>
      <c r="P560" s="5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99.039700529528503</v>
      </c>
      <c r="P561" s="5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12.591921023471341</v>
      </c>
      <c r="P562" s="5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27.048958615093323</v>
      </c>
      <c r="P563" s="5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780.14184397163126</v>
      </c>
      <c r="P564" s="5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72.449579009203063</v>
      </c>
      <c r="P565" s="5">
        <f t="shared" si="49"/>
        <v>60.082352941176474</v>
      </c>
      <c r="Q565" t="str">
        <f t="shared" si="50"/>
        <v>film &amp; video</v>
      </c>
      <c r="R565" t="str">
        <f t="shared" si="51"/>
        <v>documentar</v>
      </c>
      <c r="S565" s="10">
        <f t="shared" si="52"/>
        <v>43417.25</v>
      </c>
      <c r="T565" s="10">
        <f t="shared" si="53"/>
        <v>43437.25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119.31283726917175</v>
      </c>
      <c r="P566" s="5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48.87570429426367</v>
      </c>
      <c r="P567" s="5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225.50921435499512</v>
      </c>
      <c r="P568" s="5">
        <f t="shared" si="49"/>
        <v>111.45945945945945</v>
      </c>
      <c r="Q568" t="str">
        <f t="shared" si="50"/>
        <v>music</v>
      </c>
      <c r="R568" t="str">
        <f t="shared" si="51"/>
        <v>electric m</v>
      </c>
      <c r="S568" s="10">
        <f t="shared" si="52"/>
        <v>42424.25</v>
      </c>
      <c r="T568" s="10">
        <f t="shared" si="53"/>
        <v>42447.208333333328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45.745038681466532</v>
      </c>
      <c r="P569" s="5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53.753860774530771</v>
      </c>
      <c r="P570" s="5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42.133948223456663</v>
      </c>
      <c r="P571" s="5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32.716748458537815</v>
      </c>
      <c r="P572" s="5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106.22154779969651</v>
      </c>
      <c r="P573" s="5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183.8235294117647</v>
      </c>
      <c r="P574" s="5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89.381003201707571</v>
      </c>
      <c r="P575" s="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27.089395003511591</v>
      </c>
      <c r="P576" s="5">
        <f t="shared" si="49"/>
        <v>69.215277777777771</v>
      </c>
      <c r="Q576" t="str">
        <f t="shared" si="50"/>
        <v>food</v>
      </c>
      <c r="R576" t="str">
        <f t="shared" si="51"/>
        <v>food truck</v>
      </c>
      <c r="S576" s="10">
        <f t="shared" si="52"/>
        <v>43806.25</v>
      </c>
      <c r="T576" s="10">
        <f t="shared" si="53"/>
        <v>43816.25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158.90578203391769</v>
      </c>
      <c r="P577" s="5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154.01714830104797</v>
      </c>
      <c r="P578" s="5">
        <f t="shared" si="49"/>
        <v>98.40625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IF(E579&gt;0, D579/E579*100, 0)</f>
        <v>530.40103492884862</v>
      </c>
      <c r="P579" s="5">
        <f t="shared" ref="P579:P642" si="55">IF(G579&gt;0, E579/G579, 0)</f>
        <v>41.783783783783782</v>
      </c>
      <c r="Q579" t="str">
        <f t="shared" ref="Q579:Q642" si="56">LEFT(N579, FIND("/", N579) - 1)</f>
        <v>music</v>
      </c>
      <c r="R579" t="str">
        <f t="shared" ref="R579:R642" si="57">MID(N579, FIND("/", N579) + 1, LEN(J579))</f>
        <v>jazz</v>
      </c>
      <c r="S579" s="10">
        <f t="shared" ref="S579:S642" si="58">(((J579/60)/60)/24)+DATE(1970,1,1)</f>
        <v>40613.25</v>
      </c>
      <c r="T579" s="10">
        <f t="shared" ref="T579:T642" si="59">(((K579/60)/60)/24)+DATE(1970,1,1)</f>
        <v>40639.208333333336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596.85799109351808</v>
      </c>
      <c r="P580" s="5">
        <f t="shared" si="55"/>
        <v>65.991836734693877</v>
      </c>
      <c r="Q580" t="str">
        <f t="shared" si="56"/>
        <v>film &amp; video</v>
      </c>
      <c r="R580" t="str">
        <f t="shared" si="57"/>
        <v>science fi</v>
      </c>
      <c r="S580" s="10">
        <f t="shared" si="58"/>
        <v>40878.25</v>
      </c>
      <c r="T580" s="10">
        <f t="shared" si="59"/>
        <v>40881.25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98.89934598819589</v>
      </c>
      <c r="P581" s="5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29.282381098824693</v>
      </c>
      <c r="P582" s="5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156.20932048945585</v>
      </c>
      <c r="P583" s="5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192.01059368792761</v>
      </c>
      <c r="P584" s="5">
        <f t="shared" si="55"/>
        <v>107.88095238095238</v>
      </c>
      <c r="Q584" t="str">
        <f t="shared" si="56"/>
        <v>games</v>
      </c>
      <c r="R584" t="str">
        <f t="shared" si="57"/>
        <v>video game</v>
      </c>
      <c r="S584" s="10">
        <f t="shared" si="58"/>
        <v>42165.208333333328</v>
      </c>
      <c r="T584" s="10">
        <f t="shared" si="59"/>
        <v>42170.208333333328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31.017166114156304</v>
      </c>
      <c r="P585" s="5">
        <f t="shared" si="55"/>
        <v>67.034103410341032</v>
      </c>
      <c r="Q585" t="str">
        <f t="shared" si="56"/>
        <v>film &amp; video</v>
      </c>
      <c r="R585" t="str">
        <f t="shared" si="57"/>
        <v>documentar</v>
      </c>
      <c r="S585" s="10">
        <f t="shared" si="58"/>
        <v>40959.25</v>
      </c>
      <c r="T585" s="10">
        <f t="shared" si="59"/>
        <v>40976.25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83.676335286426806</v>
      </c>
      <c r="P586" s="5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68.120933792575585</v>
      </c>
      <c r="P587" s="5">
        <f t="shared" si="55"/>
        <v>96.066176470588232</v>
      </c>
      <c r="Q587" t="str">
        <f t="shared" si="56"/>
        <v>publishing</v>
      </c>
      <c r="R587" t="str">
        <f t="shared" si="57"/>
        <v>translatio</v>
      </c>
      <c r="S587" s="10">
        <f t="shared" si="58"/>
        <v>40255.208333333336</v>
      </c>
      <c r="T587" s="10">
        <f t="shared" si="59"/>
        <v>40265.208333333336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10.519987977156598</v>
      </c>
      <c r="P588" s="5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137.18622300058377</v>
      </c>
      <c r="P589" s="5">
        <f t="shared" si="55"/>
        <v>43.92307692307692</v>
      </c>
      <c r="Q589" t="str">
        <f t="shared" si="56"/>
        <v>food</v>
      </c>
      <c r="R589" t="str">
        <f t="shared" si="57"/>
        <v>food truck</v>
      </c>
      <c r="S589" s="10">
        <f t="shared" si="58"/>
        <v>43484.25</v>
      </c>
      <c r="T589" s="10">
        <f t="shared" si="59"/>
        <v>43536.208333333328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126.56906285888674</v>
      </c>
      <c r="P590" s="5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154.50811656561706</v>
      </c>
      <c r="P591" s="5">
        <f t="shared" si="55"/>
        <v>50.127450980392155</v>
      </c>
      <c r="Q591" t="str">
        <f t="shared" si="56"/>
        <v>film &amp; video</v>
      </c>
      <c r="R591" t="str">
        <f t="shared" si="57"/>
        <v>documentar</v>
      </c>
      <c r="S591" s="10">
        <f t="shared" si="58"/>
        <v>42190.208333333328</v>
      </c>
      <c r="T591" s="10">
        <f t="shared" si="59"/>
        <v>42197.208333333328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121.90934065934067</v>
      </c>
      <c r="P592" s="5">
        <f t="shared" si="55"/>
        <v>67.720930232558146</v>
      </c>
      <c r="Q592" t="str">
        <f t="shared" si="56"/>
        <v>publishing</v>
      </c>
      <c r="R592" t="str">
        <f t="shared" si="57"/>
        <v>radio &amp; po</v>
      </c>
      <c r="S592" s="10">
        <f t="shared" si="58"/>
        <v>41994.25</v>
      </c>
      <c r="T592" s="10">
        <f t="shared" si="59"/>
        <v>42005.25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9.6370061034371979</v>
      </c>
      <c r="P593" s="5">
        <f t="shared" si="55"/>
        <v>61.03921568627451</v>
      </c>
      <c r="Q593" t="str">
        <f t="shared" si="56"/>
        <v>games</v>
      </c>
      <c r="R593" t="str">
        <f t="shared" si="57"/>
        <v>video game</v>
      </c>
      <c r="S593" s="10">
        <f t="shared" si="58"/>
        <v>40373.208333333336</v>
      </c>
      <c r="T593" s="10">
        <f t="shared" si="59"/>
        <v>40383.208333333336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774.5887467272637</v>
      </c>
      <c r="P594" s="5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64.581917063222292</v>
      </c>
      <c r="P595" s="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1408.6146682188592</v>
      </c>
      <c r="P596" s="5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47.955250861216278</v>
      </c>
      <c r="P597" s="5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100.31746031746032</v>
      </c>
      <c r="P598" s="5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49.603774726271851</v>
      </c>
      <c r="P599" s="5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61.693997771055564</v>
      </c>
      <c r="P600" s="5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2744.5226917057903</v>
      </c>
      <c r="P601" s="5">
        <f t="shared" si="55"/>
        <v>62.341463414634148</v>
      </c>
      <c r="Q601" t="str">
        <f t="shared" si="56"/>
        <v>film &amp; video</v>
      </c>
      <c r="R601" t="str">
        <f t="shared" si="57"/>
        <v>documentar</v>
      </c>
      <c r="S601" s="10">
        <f t="shared" si="58"/>
        <v>42047.25</v>
      </c>
      <c r="T601" s="10">
        <f t="shared" si="59"/>
        <v>42055.25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2000</v>
      </c>
      <c r="P602" s="5">
        <f t="shared" si="55"/>
        <v>5</v>
      </c>
      <c r="Q602" t="str">
        <f t="shared" si="56"/>
        <v>food</v>
      </c>
      <c r="R602" t="str">
        <f t="shared" si="57"/>
        <v>food truck</v>
      </c>
      <c r="S602" s="10">
        <f t="shared" si="58"/>
        <v>41485.208333333336</v>
      </c>
      <c r="T602" s="10">
        <f t="shared" si="59"/>
        <v>41497.208333333336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48.394530649869409</v>
      </c>
      <c r="P603" s="5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77.98104764411687</v>
      </c>
      <c r="P604" s="5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83.569851781772314</v>
      </c>
      <c r="P605" s="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58.571824773174498</v>
      </c>
      <c r="P606" s="5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53.415344771770798</v>
      </c>
      <c r="P607" s="5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53.083528493364561</v>
      </c>
      <c r="P608" s="5">
        <f t="shared" si="55"/>
        <v>40.03125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76.162221102913094</v>
      </c>
      <c r="P609" s="5">
        <f t="shared" si="55"/>
        <v>81.016591928251117</v>
      </c>
      <c r="Q609" t="str">
        <f t="shared" si="56"/>
        <v>food</v>
      </c>
      <c r="R609" t="str">
        <f t="shared" si="57"/>
        <v>food truck</v>
      </c>
      <c r="S609" s="10">
        <f t="shared" si="58"/>
        <v>41721.208333333336</v>
      </c>
      <c r="T609" s="10">
        <f t="shared" si="59"/>
        <v>41723.208333333336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35.214446952595935</v>
      </c>
      <c r="P610" s="5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83.042683939544929</v>
      </c>
      <c r="P611" s="5">
        <f t="shared" si="55"/>
        <v>102.92307692307692</v>
      </c>
      <c r="Q611" t="str">
        <f t="shared" si="56"/>
        <v>film &amp; video</v>
      </c>
      <c r="R611" t="str">
        <f t="shared" si="57"/>
        <v>science fi</v>
      </c>
      <c r="S611" s="10">
        <f t="shared" si="58"/>
        <v>43481.25</v>
      </c>
      <c r="T611" s="10">
        <f t="shared" si="59"/>
        <v>43498.25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23.863154842882313</v>
      </c>
      <c r="P612" s="5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721.83098591549299</v>
      </c>
      <c r="P613" s="5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71.717755928282244</v>
      </c>
      <c r="P614" s="5">
        <f t="shared" si="55"/>
        <v>45.026041666666664</v>
      </c>
      <c r="Q614" t="str">
        <f t="shared" si="56"/>
        <v>music</v>
      </c>
      <c r="R614" t="str">
        <f t="shared" si="57"/>
        <v>electric m</v>
      </c>
      <c r="S614" s="10">
        <f t="shared" si="58"/>
        <v>40474.208333333336</v>
      </c>
      <c r="T614" s="10">
        <f t="shared" si="59"/>
        <v>40497.25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57.47126436781609</v>
      </c>
      <c r="P615" s="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64.31258342434171</v>
      </c>
      <c r="P616" s="5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58.66924351187189</v>
      </c>
      <c r="P617" s="5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52.766097782174946</v>
      </c>
      <c r="P618" s="5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40.045766590389015</v>
      </c>
      <c r="P619" s="5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204.66420025351155</v>
      </c>
      <c r="P620" s="5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351.3460193338953</v>
      </c>
      <c r="P621" s="5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37.310195227765725</v>
      </c>
      <c r="P622" s="5">
        <f t="shared" si="55"/>
        <v>90.0390625</v>
      </c>
      <c r="Q622" t="str">
        <f t="shared" si="56"/>
        <v>photography</v>
      </c>
      <c r="R622" t="str">
        <f t="shared" si="57"/>
        <v>photograph</v>
      </c>
      <c r="S622" s="10">
        <f t="shared" si="58"/>
        <v>42559.208333333328</v>
      </c>
      <c r="T622" s="10">
        <f t="shared" si="59"/>
        <v>42563.208333333328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16.134216513622697</v>
      </c>
      <c r="P623" s="5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3194.7261663286004</v>
      </c>
      <c r="P624" s="5">
        <f t="shared" si="55"/>
        <v>92.4375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62.530668541039482</v>
      </c>
      <c r="P625" s="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35.791985402484386</v>
      </c>
      <c r="P626" s="5">
        <f t="shared" si="55"/>
        <v>32.983796296296298</v>
      </c>
      <c r="Q626" t="str">
        <f t="shared" si="56"/>
        <v>photography</v>
      </c>
      <c r="R626" t="str">
        <f t="shared" si="57"/>
        <v>photograph</v>
      </c>
      <c r="S626" s="10">
        <f t="shared" si="58"/>
        <v>42029.25</v>
      </c>
      <c r="T626" s="10">
        <f t="shared" si="59"/>
        <v>42035.25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129.24349474409789</v>
      </c>
      <c r="P627" s="5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48.466489965922001</v>
      </c>
      <c r="P628" s="5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14.404033129276197</v>
      </c>
      <c r="P629" s="5">
        <f t="shared" si="55"/>
        <v>72.129870129870127</v>
      </c>
      <c r="Q629" t="str">
        <f t="shared" si="56"/>
        <v>food</v>
      </c>
      <c r="R629" t="str">
        <f t="shared" si="57"/>
        <v>food truck</v>
      </c>
      <c r="S629" s="10">
        <f t="shared" si="58"/>
        <v>40345.208333333336</v>
      </c>
      <c r="T629" s="10">
        <f t="shared" si="59"/>
        <v>40369.208333333336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65.88072122052705</v>
      </c>
      <c r="P630" s="5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154.84173336217464</v>
      </c>
      <c r="P631" s="5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159.04905407667837</v>
      </c>
      <c r="P632" s="5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32.216635103071468</v>
      </c>
      <c r="P633" s="5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233.31823182965502</v>
      </c>
      <c r="P634" s="5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120.30885257676422</v>
      </c>
      <c r="P635" s="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127.3377574765147</v>
      </c>
      <c r="P636" s="5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87.647392647707917</v>
      </c>
      <c r="P637" s="5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154.94823302584038</v>
      </c>
      <c r="P638" s="5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125.92592592592592</v>
      </c>
      <c r="P639" s="5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875.72440437862213</v>
      </c>
      <c r="P640" s="5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177.98013245033113</v>
      </c>
      <c r="P641" s="5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605.99929182052711</v>
      </c>
      <c r="P642" s="5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IF(E643&gt;0, D643/E643*100, 0)</f>
        <v>83.355502349915753</v>
      </c>
      <c r="P643" s="5">
        <f t="shared" ref="P643:P706" si="61">IF(G643&gt;0, E643/G643, 0)</f>
        <v>58.128865979381445</v>
      </c>
      <c r="Q643" t="str">
        <f t="shared" ref="Q643:Q706" si="62">LEFT(N643, FIND("/", N643) - 1)</f>
        <v>theater</v>
      </c>
      <c r="R643" t="str">
        <f t="shared" ref="R643:R706" si="63">MID(N643, FIND("/", N643) + 1, LEN(J643))</f>
        <v>plays</v>
      </c>
      <c r="S643" s="10">
        <f t="shared" ref="S643:S706" si="64">(((J643/60)/60)/24)+DATE(1970,1,1)</f>
        <v>42786.25</v>
      </c>
      <c r="T643" s="10">
        <f t="shared" ref="T643:T706" si="65">(((K643/60)/60)/24)+DATE(1970,1,1)</f>
        <v>42814.208333333328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68.74906590943057</v>
      </c>
      <c r="P644" s="5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45.170678469653794</v>
      </c>
      <c r="P645" s="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206.62568306010928</v>
      </c>
      <c r="P646" s="5">
        <f t="shared" si="61"/>
        <v>28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107.62929802838366</v>
      </c>
      <c r="P647" s="5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112.86707529045832</v>
      </c>
      <c r="P648" s="5">
        <f t="shared" si="61"/>
        <v>29.999313893653515</v>
      </c>
      <c r="Q648" t="str">
        <f t="shared" si="62"/>
        <v>games</v>
      </c>
      <c r="R648" t="str">
        <f t="shared" si="63"/>
        <v>video game</v>
      </c>
      <c r="S648" s="10">
        <f t="shared" si="64"/>
        <v>41346.208333333336</v>
      </c>
      <c r="T648" s="10">
        <f t="shared" si="65"/>
        <v>41357.208333333336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241.54589371980677</v>
      </c>
      <c r="P649" s="5">
        <f t="shared" si="61"/>
        <v>103.5</v>
      </c>
      <c r="Q649" t="str">
        <f t="shared" si="62"/>
        <v>publishing</v>
      </c>
      <c r="R649" t="str">
        <f t="shared" si="63"/>
        <v>translatio</v>
      </c>
      <c r="S649" s="10">
        <f t="shared" si="64"/>
        <v>43199.208333333328</v>
      </c>
      <c r="T649" s="10">
        <f t="shared" si="65"/>
        <v>43223.208333333328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158.58719078714577</v>
      </c>
      <c r="P650" s="5">
        <f t="shared" si="61"/>
        <v>85.994467496542185</v>
      </c>
      <c r="Q650" t="str">
        <f t="shared" si="62"/>
        <v>food</v>
      </c>
      <c r="R650" t="str">
        <f t="shared" si="63"/>
        <v>food truck</v>
      </c>
      <c r="S650" s="10">
        <f t="shared" si="64"/>
        <v>42922.208333333328</v>
      </c>
      <c r="T650" s="10">
        <f t="shared" si="65"/>
        <v>42940.208333333328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206.26069860854534</v>
      </c>
      <c r="P651" s="5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5000</v>
      </c>
      <c r="P652" s="5">
        <f t="shared" si="61"/>
        <v>2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113.02064479800504</v>
      </c>
      <c r="P653" s="5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78.839482812992742</v>
      </c>
      <c r="P654" s="5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4.2756360008551271</v>
      </c>
      <c r="P655" s="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19.669993705602014</v>
      </c>
      <c r="P656" s="5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52.225249772933701</v>
      </c>
      <c r="P657" s="5">
        <f t="shared" si="61"/>
        <v>50.045454545454547</v>
      </c>
      <c r="Q657" t="str">
        <f t="shared" si="62"/>
        <v>photography</v>
      </c>
      <c r="R657" t="str">
        <f t="shared" si="63"/>
        <v>photograph</v>
      </c>
      <c r="S657" s="10">
        <f t="shared" si="64"/>
        <v>42796.25</v>
      </c>
      <c r="T657" s="10">
        <f t="shared" si="65"/>
        <v>42809.208333333328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237.37444615970648</v>
      </c>
      <c r="P658" s="5">
        <f t="shared" si="61"/>
        <v>98.966269841269835</v>
      </c>
      <c r="Q658" t="str">
        <f t="shared" si="62"/>
        <v>food</v>
      </c>
      <c r="R658" t="str">
        <f t="shared" si="63"/>
        <v>food truck</v>
      </c>
      <c r="S658" s="10">
        <f t="shared" si="64"/>
        <v>43097.25</v>
      </c>
      <c r="T658" s="10">
        <f t="shared" si="65"/>
        <v>43102.25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1213.5922330097087</v>
      </c>
      <c r="P659" s="5">
        <f t="shared" si="61"/>
        <v>58.857142857142854</v>
      </c>
      <c r="Q659" t="str">
        <f t="shared" si="62"/>
        <v>film &amp; video</v>
      </c>
      <c r="R659" t="str">
        <f t="shared" si="63"/>
        <v>science fi</v>
      </c>
      <c r="S659" s="10">
        <f t="shared" si="64"/>
        <v>43096.25</v>
      </c>
      <c r="T659" s="10">
        <f t="shared" si="65"/>
        <v>43112.25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166.48730771665504</v>
      </c>
      <c r="P660" s="5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211.71724258901946</v>
      </c>
      <c r="P661" s="5">
        <f t="shared" si="61"/>
        <v>76.013333333333335</v>
      </c>
      <c r="Q661" t="str">
        <f t="shared" si="62"/>
        <v>film &amp; video</v>
      </c>
      <c r="R661" t="str">
        <f t="shared" si="63"/>
        <v>documentar</v>
      </c>
      <c r="S661" s="10">
        <f t="shared" si="64"/>
        <v>40570.25</v>
      </c>
      <c r="T661" s="10">
        <f t="shared" si="65"/>
        <v>40571.25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122.34471632159183</v>
      </c>
      <c r="P662" s="5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184.54520320707769</v>
      </c>
      <c r="P663" s="5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102.17830675948798</v>
      </c>
      <c r="P664" s="5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129.46659761781461</v>
      </c>
      <c r="P665" s="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298.82202401114</v>
      </c>
      <c r="P666" s="5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41.738276454701698</v>
      </c>
      <c r="P667" s="5">
        <f t="shared" si="61"/>
        <v>44.922794117647058</v>
      </c>
      <c r="Q667" t="str">
        <f t="shared" si="62"/>
        <v>film &amp; video</v>
      </c>
      <c r="R667" t="str">
        <f t="shared" si="63"/>
        <v>documentar</v>
      </c>
      <c r="S667" s="10">
        <f t="shared" si="64"/>
        <v>40733.208333333336</v>
      </c>
      <c r="T667" s="10">
        <f t="shared" si="65"/>
        <v>40747.208333333336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156.1712846347607</v>
      </c>
      <c r="P668" s="5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56.766762649115584</v>
      </c>
      <c r="P669" s="5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491.68603611657431</v>
      </c>
      <c r="P670" s="5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27.882527711118733</v>
      </c>
      <c r="P671" s="5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21.328418142321112</v>
      </c>
      <c r="P672" s="5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81.929369496419795</v>
      </c>
      <c r="P673" s="5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178.78922024772109</v>
      </c>
      <c r="P674" s="5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229.03885480572598</v>
      </c>
      <c r="P675" s="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298.1659388646288</v>
      </c>
      <c r="P676" s="5">
        <f t="shared" si="61"/>
        <v>47.003284072249592</v>
      </c>
      <c r="Q676" t="str">
        <f t="shared" si="62"/>
        <v>photography</v>
      </c>
      <c r="R676" t="str">
        <f t="shared" si="63"/>
        <v>photograph</v>
      </c>
      <c r="S676" s="10">
        <f t="shared" si="64"/>
        <v>40774.208333333336</v>
      </c>
      <c r="T676" s="10">
        <f t="shared" si="65"/>
        <v>40821.208333333336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81.314443792438595</v>
      </c>
      <c r="P677" s="5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52.701033718510494</v>
      </c>
      <c r="P678" s="5">
        <f t="shared" si="61"/>
        <v>101.03760683760684</v>
      </c>
      <c r="Q678" t="str">
        <f t="shared" si="62"/>
        <v>photography</v>
      </c>
      <c r="R678" t="str">
        <f t="shared" si="63"/>
        <v>photograph</v>
      </c>
      <c r="S678" s="10">
        <f t="shared" si="64"/>
        <v>41178.208333333336</v>
      </c>
      <c r="T678" s="10">
        <f t="shared" si="65"/>
        <v>41187.208333333336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119.58483754512635</v>
      </c>
      <c r="P679" s="5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556.51882096314114</v>
      </c>
      <c r="P680" s="5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9.6478533526290402</v>
      </c>
      <c r="P681" s="5">
        <f t="shared" si="61"/>
        <v>39.97520661157025</v>
      </c>
      <c r="Q681" t="str">
        <f t="shared" si="62"/>
        <v>food</v>
      </c>
      <c r="R681" t="str">
        <f t="shared" si="63"/>
        <v>food truck</v>
      </c>
      <c r="S681" s="10">
        <f t="shared" si="64"/>
        <v>43756.208333333328</v>
      </c>
      <c r="T681" s="10">
        <f t="shared" si="65"/>
        <v>43761.208333333328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102.66390263851871</v>
      </c>
      <c r="P682" s="5">
        <f t="shared" si="61"/>
        <v>47.993908629441627</v>
      </c>
      <c r="Q682" t="str">
        <f t="shared" si="62"/>
        <v>games</v>
      </c>
      <c r="R682" t="str">
        <f t="shared" si="63"/>
        <v>mobile gam</v>
      </c>
      <c r="S682" s="10">
        <f t="shared" si="64"/>
        <v>43813.25</v>
      </c>
      <c r="T682" s="10">
        <f t="shared" si="65"/>
        <v>43815.25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115.75922584052766</v>
      </c>
      <c r="P683" s="5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66.592674805771367</v>
      </c>
      <c r="P684" s="5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27.899078117418728</v>
      </c>
      <c r="P685" s="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18.421052631578945</v>
      </c>
      <c r="P686" s="5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148.14658045946604</v>
      </c>
      <c r="P687" s="5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52.15214519157221</v>
      </c>
      <c r="P688" s="5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10.72961373390558</v>
      </c>
      <c r="P689" s="5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23.295043778616755</v>
      </c>
      <c r="P690" s="5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99.346761023407723</v>
      </c>
      <c r="P691" s="5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44.128462858543763</v>
      </c>
      <c r="P692" s="5">
        <f t="shared" si="61"/>
        <v>42.93684210526316</v>
      </c>
      <c r="Q692" t="str">
        <f t="shared" si="62"/>
        <v>film &amp; video</v>
      </c>
      <c r="R692" t="str">
        <f t="shared" si="63"/>
        <v>documentar</v>
      </c>
      <c r="S692" s="10">
        <f t="shared" si="64"/>
        <v>40874.25</v>
      </c>
      <c r="T692" s="10">
        <f t="shared" si="65"/>
        <v>40880.25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70.234583508919783</v>
      </c>
      <c r="P693" s="5">
        <f t="shared" si="61"/>
        <v>30.037974683544302</v>
      </c>
      <c r="Q693" t="str">
        <f t="shared" si="62"/>
        <v>film &amp; video</v>
      </c>
      <c r="R693" t="str">
        <f t="shared" si="63"/>
        <v>documentar</v>
      </c>
      <c r="S693" s="10">
        <f t="shared" si="64"/>
        <v>41185.208333333336</v>
      </c>
      <c r="T693" s="10">
        <f t="shared" si="65"/>
        <v>41202.208333333336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110.33468186833394</v>
      </c>
      <c r="P694" s="5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156.33124198412423</v>
      </c>
      <c r="P695" s="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118.86102403343783</v>
      </c>
      <c r="P696" s="5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74.663204025320567</v>
      </c>
      <c r="P697" s="5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169.37081991577904</v>
      </c>
      <c r="P698" s="5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65.444760357432983</v>
      </c>
      <c r="P699" s="5">
        <f t="shared" si="61"/>
        <v>26.999314599040439</v>
      </c>
      <c r="Q699" t="str">
        <f t="shared" si="62"/>
        <v>music</v>
      </c>
      <c r="R699" t="str">
        <f t="shared" si="63"/>
        <v>electric m</v>
      </c>
      <c r="S699" s="10">
        <f t="shared" si="64"/>
        <v>43190.208333333328</v>
      </c>
      <c r="T699" s="10">
        <f t="shared" si="65"/>
        <v>43192.208333333328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22.386829525090796</v>
      </c>
      <c r="P700" s="5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118.49479583666933</v>
      </c>
      <c r="P701" s="5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3333.3333333333335</v>
      </c>
      <c r="P702" s="5">
        <f t="shared" si="61"/>
        <v>3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57.134067286351552</v>
      </c>
      <c r="P703" s="5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184.71337579617835</v>
      </c>
      <c r="P704" s="5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32.064249878621141</v>
      </c>
      <c r="P705" s="5">
        <f t="shared" si="61"/>
        <v>97.020608439646708</v>
      </c>
      <c r="Q705" t="str">
        <f t="shared" si="62"/>
        <v>publishing</v>
      </c>
      <c r="R705" t="str">
        <f t="shared" si="63"/>
        <v>translatio</v>
      </c>
      <c r="S705" s="10">
        <f t="shared" si="64"/>
        <v>41020.208333333336</v>
      </c>
      <c r="T705" s="10">
        <f t="shared" si="65"/>
        <v>41037.208333333336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81.445422205579476</v>
      </c>
      <c r="P706" s="5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IF(E707&gt;0, D707/E707*100, 0)</f>
        <v>100.98305246120157</v>
      </c>
      <c r="P707" s="5">
        <f t="shared" ref="P707:P770" si="67">IF(G707&gt;0, E707/G707, 0)</f>
        <v>82.986666666666665</v>
      </c>
      <c r="Q707" t="str">
        <f t="shared" ref="Q707:Q770" si="68">LEFT(N707, FIND("/", N707) - 1)</f>
        <v>publishing</v>
      </c>
      <c r="R707" t="str">
        <f t="shared" ref="R707:R770" si="69">MID(N707, FIND("/", N707) + 1, LEN(J707))</f>
        <v>nonfiction</v>
      </c>
      <c r="S707" s="10">
        <f t="shared" ref="S707:S770" si="70">(((J707/60)/60)/24)+DATE(1970,1,1)</f>
        <v>41619.25</v>
      </c>
      <c r="T707" s="10">
        <f t="shared" ref="T707:T770" si="71">(((K707/60)/60)/24)+DATE(1970,1,1)</f>
        <v>41623.25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78.218579077251675</v>
      </c>
      <c r="P708" s="5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63.045167976509198</v>
      </c>
      <c r="P709" s="5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14.143094841930118</v>
      </c>
      <c r="P710" s="5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70.230758205532467</v>
      </c>
      <c r="P711" s="5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67.631330607109149</v>
      </c>
      <c r="P712" s="5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492.06349206349211</v>
      </c>
      <c r="P713" s="5">
        <f t="shared" si="67"/>
        <v>90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5.4329371816638368</v>
      </c>
      <c r="P714" s="5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61.750492214068373</v>
      </c>
      <c r="P715" s="5">
        <f t="shared" si="67"/>
        <v>108.48543689320388</v>
      </c>
      <c r="Q715" t="str">
        <f t="shared" si="68"/>
        <v>publishing</v>
      </c>
      <c r="R715" t="str">
        <f t="shared" si="69"/>
        <v>radio &amp; po</v>
      </c>
      <c r="S715" s="10">
        <f t="shared" si="70"/>
        <v>42604.208333333328</v>
      </c>
      <c r="T715" s="10">
        <f t="shared" si="71"/>
        <v>42616.208333333328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21.149662704080509</v>
      </c>
      <c r="P716" s="5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408.72878420505714</v>
      </c>
      <c r="P717" s="5">
        <f t="shared" si="67"/>
        <v>44.009146341463413</v>
      </c>
      <c r="Q717" t="str">
        <f t="shared" si="68"/>
        <v>games</v>
      </c>
      <c r="R717" t="str">
        <f t="shared" si="69"/>
        <v>mobile gam</v>
      </c>
      <c r="S717" s="10">
        <f t="shared" si="70"/>
        <v>40397.208333333336</v>
      </c>
      <c r="T717" s="10">
        <f t="shared" si="71"/>
        <v>40402.208333333336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19.31807205640877</v>
      </c>
      <c r="P718" s="5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40.380732621863281</v>
      </c>
      <c r="P719" s="5">
        <f t="shared" si="67"/>
        <v>24.987387387387386</v>
      </c>
      <c r="Q719" t="str">
        <f t="shared" si="68"/>
        <v>film &amp; video</v>
      </c>
      <c r="R719" t="str">
        <f t="shared" si="69"/>
        <v>documentar</v>
      </c>
      <c r="S719" s="10">
        <f t="shared" si="70"/>
        <v>40777.208333333336</v>
      </c>
      <c r="T719" s="10">
        <f t="shared" si="71"/>
        <v>40798.208333333336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99.795599374774554</v>
      </c>
      <c r="P720" s="5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65.359477124183002</v>
      </c>
      <c r="P721" s="5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269.6002479082739</v>
      </c>
      <c r="P722" s="5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2276.662368760361</v>
      </c>
      <c r="P723" s="5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63.894817273996786</v>
      </c>
      <c r="P724" s="5">
        <f t="shared" si="67"/>
        <v>25.00197628458498</v>
      </c>
      <c r="Q724" t="str">
        <f t="shared" si="68"/>
        <v>film &amp; video</v>
      </c>
      <c r="R724" t="str">
        <f t="shared" si="69"/>
        <v>documentar</v>
      </c>
      <c r="S724" s="10">
        <f t="shared" si="70"/>
        <v>43045.25</v>
      </c>
      <c r="T724" s="10">
        <f t="shared" si="71"/>
        <v>43072.25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36.981132075471699</v>
      </c>
      <c r="P725" s="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74.593730574549326</v>
      </c>
      <c r="P726" s="5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198.42044182439997</v>
      </c>
      <c r="P727" s="5">
        <f t="shared" si="67"/>
        <v>61.008145363408524</v>
      </c>
      <c r="Q727" t="str">
        <f t="shared" si="68"/>
        <v>games</v>
      </c>
      <c r="R727" t="str">
        <f t="shared" si="69"/>
        <v>mobile gam</v>
      </c>
      <c r="S727" s="10">
        <f t="shared" si="70"/>
        <v>41958.25</v>
      </c>
      <c r="T727" s="10">
        <f t="shared" si="71"/>
        <v>41960.25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112.59253115474735</v>
      </c>
      <c r="P728" s="5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60.606060606060609</v>
      </c>
      <c r="P729" s="5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571.42857142857144</v>
      </c>
      <c r="P730" s="5">
        <f t="shared" si="67"/>
        <v>73.5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53.861690872367028</v>
      </c>
      <c r="P731" s="5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24.232837177211035</v>
      </c>
      <c r="P732" s="5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110.803324099723</v>
      </c>
      <c r="P733" s="5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108.71383174443888</v>
      </c>
      <c r="P734" s="5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18.975104182929613</v>
      </c>
      <c r="P735" s="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31.33393017009848</v>
      </c>
      <c r="P736" s="5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28.233539313871724</v>
      </c>
      <c r="P737" s="5">
        <f t="shared" si="67"/>
        <v>65.998995479658461</v>
      </c>
      <c r="Q737" t="str">
        <f t="shared" si="68"/>
        <v>photography</v>
      </c>
      <c r="R737" t="str">
        <f t="shared" si="69"/>
        <v>photograph</v>
      </c>
      <c r="S737" s="10">
        <f t="shared" si="70"/>
        <v>42459.208333333328</v>
      </c>
      <c r="T737" s="10">
        <f t="shared" si="71"/>
        <v>42466.208333333328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303.98736675878405</v>
      </c>
      <c r="P738" s="5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73.587907716785992</v>
      </c>
      <c r="P739" s="5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4797.6878612716764</v>
      </c>
      <c r="P740" s="5">
        <f t="shared" si="67"/>
        <v>103.8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163.9344262295082</v>
      </c>
      <c r="P741" s="5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332.9145728643216</v>
      </c>
      <c r="P742" s="5">
        <f t="shared" si="67"/>
        <v>99.5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8.4805653710247348</v>
      </c>
      <c r="P743" s="5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8.8803374528232073</v>
      </c>
      <c r="P744" s="5">
        <f t="shared" si="67"/>
        <v>110.76229508196721</v>
      </c>
      <c r="Q744" t="str">
        <f t="shared" si="68"/>
        <v>music</v>
      </c>
      <c r="R744" t="str">
        <f t="shared" si="69"/>
        <v>electric m</v>
      </c>
      <c r="S744" s="10">
        <f t="shared" si="70"/>
        <v>40197.25</v>
      </c>
      <c r="T744" s="10">
        <f t="shared" si="71"/>
        <v>40239.25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773.80952380952385</v>
      </c>
      <c r="P745" s="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14.04494382022472</v>
      </c>
      <c r="P746" s="5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329.98565279770446</v>
      </c>
      <c r="P747" s="5">
        <f t="shared" si="67"/>
        <v>61.5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47.056839264631471</v>
      </c>
      <c r="P748" s="5">
        <f t="shared" si="67"/>
        <v>35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43.695380774032458</v>
      </c>
      <c r="P749" s="5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286.04135785256176</v>
      </c>
      <c r="P750" s="5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63.576550602498706</v>
      </c>
      <c r="P751" s="5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10000</v>
      </c>
      <c r="P752" s="5">
        <f t="shared" si="67"/>
        <v>1</v>
      </c>
      <c r="Q752" t="str">
        <f t="shared" si="68"/>
        <v>music</v>
      </c>
      <c r="R752" t="str">
        <f t="shared" si="69"/>
        <v>electric m</v>
      </c>
      <c r="S752" s="10">
        <f t="shared" si="70"/>
        <v>40360.208333333336</v>
      </c>
      <c r="T752" s="10">
        <f t="shared" si="71"/>
        <v>40385.208333333336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43.046753557335883</v>
      </c>
      <c r="P753" s="5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108.16859380828051</v>
      </c>
      <c r="P754" s="5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38.955656858682133</v>
      </c>
      <c r="P755" s="5">
        <f t="shared" si="67"/>
        <v>88.065693430656935</v>
      </c>
      <c r="Q755" t="str">
        <f t="shared" si="68"/>
        <v>photography</v>
      </c>
      <c r="R755" t="str">
        <f t="shared" si="69"/>
        <v>photograph</v>
      </c>
      <c r="S755" s="10">
        <f t="shared" si="70"/>
        <v>40321.208333333336</v>
      </c>
      <c r="T755" s="10">
        <f t="shared" si="71"/>
        <v>40336.208333333336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59.357689097240375</v>
      </c>
      <c r="P756" s="5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60.032017075773744</v>
      </c>
      <c r="P757" s="5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12.952077313938428</v>
      </c>
      <c r="P758" s="5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24.578651685393258</v>
      </c>
      <c r="P759" s="5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17.724020238915003</v>
      </c>
      <c r="P760" s="5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146.14143000479868</v>
      </c>
      <c r="P761" s="5">
        <f t="shared" si="67"/>
        <v>89.964678178963894</v>
      </c>
      <c r="Q761" t="str">
        <f t="shared" si="68"/>
        <v>music</v>
      </c>
      <c r="R761" t="str">
        <f t="shared" si="69"/>
        <v>electric m</v>
      </c>
      <c r="S761" s="10">
        <f t="shared" si="70"/>
        <v>43136.25</v>
      </c>
      <c r="T761" s="10">
        <f t="shared" si="71"/>
        <v>43166.25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291.10414657666348</v>
      </c>
      <c r="P762" s="5">
        <f t="shared" si="67"/>
        <v>79.009523809523813</v>
      </c>
      <c r="Q762" t="str">
        <f t="shared" si="68"/>
        <v>games</v>
      </c>
      <c r="R762" t="str">
        <f t="shared" si="69"/>
        <v>video game</v>
      </c>
      <c r="S762" s="10">
        <f t="shared" si="70"/>
        <v>43678.208333333328</v>
      </c>
      <c r="T762" s="10">
        <f t="shared" si="71"/>
        <v>43707.208333333328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15.256588072122051</v>
      </c>
      <c r="P763" s="5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56.415215989684079</v>
      </c>
      <c r="P764" s="5">
        <f t="shared" si="67"/>
        <v>62.04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88.355948248658876</v>
      </c>
      <c r="P765" s="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13.732833957553058</v>
      </c>
      <c r="P766" s="5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48</v>
      </c>
      <c r="P767" s="5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320.80861349154031</v>
      </c>
      <c r="P768" s="5">
        <f t="shared" si="67"/>
        <v>55.052419354838712</v>
      </c>
      <c r="Q768" t="str">
        <f t="shared" si="68"/>
        <v>film &amp; video</v>
      </c>
      <c r="R768" t="str">
        <f t="shared" si="69"/>
        <v>science fi</v>
      </c>
      <c r="S768" s="10">
        <f t="shared" si="70"/>
        <v>43362.208333333328</v>
      </c>
      <c r="T768" s="10">
        <f t="shared" si="71"/>
        <v>43363.208333333328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175.53998410749114</v>
      </c>
      <c r="P769" s="5">
        <f t="shared" si="67"/>
        <v>107.93762183235867</v>
      </c>
      <c r="Q769" t="str">
        <f t="shared" si="68"/>
        <v>publishing</v>
      </c>
      <c r="R769" t="str">
        <f t="shared" si="69"/>
        <v>translatio</v>
      </c>
      <c r="S769" s="10">
        <f t="shared" si="70"/>
        <v>42283.208333333328</v>
      </c>
      <c r="T769" s="10">
        <f t="shared" si="71"/>
        <v>42328.25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43.290043290043286</v>
      </c>
      <c r="P770" s="5">
        <f t="shared" si="67"/>
        <v>73.92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IF(E771&gt;0, D771/E771*100, 0)</f>
        <v>115.11740875845508</v>
      </c>
      <c r="P771" s="5">
        <f t="shared" ref="P771:P834" si="73">IF(G771&gt;0, E771/G771, 0)</f>
        <v>31.995894428152493</v>
      </c>
      <c r="Q771" t="str">
        <f t="shared" ref="Q771:Q834" si="74">LEFT(N771, FIND("/", N771) - 1)</f>
        <v>games</v>
      </c>
      <c r="R771" t="str">
        <f t="shared" ref="R771:R834" si="75">MID(N771, FIND("/", N771) + 1, LEN(J771))</f>
        <v>video game</v>
      </c>
      <c r="S771" s="10">
        <f t="shared" ref="S771:S834" si="76">(((J771/60)/60)/24)+DATE(1970,1,1)</f>
        <v>41501.208333333336</v>
      </c>
      <c r="T771" s="10">
        <f t="shared" ref="T771:T834" si="77">(((K771/60)/60)/24)+DATE(1970,1,1)</f>
        <v>41527.208333333336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36.9352344957911</v>
      </c>
      <c r="P772" s="5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202.23907547851212</v>
      </c>
      <c r="P773" s="5">
        <f t="shared" si="73"/>
        <v>106.5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88.214829054285133</v>
      </c>
      <c r="P774" s="5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52.478134110787167</v>
      </c>
      <c r="P775" s="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73.800738007380076</v>
      </c>
      <c r="P776" s="5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971.0743801652892</v>
      </c>
      <c r="P777" s="5">
        <f t="shared" si="73"/>
        <v>96.8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152.56874543877282</v>
      </c>
      <c r="P778" s="5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203.97068736816925</v>
      </c>
      <c r="P779" s="5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12.691594259494288</v>
      </c>
      <c r="P780" s="5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124.52315764150619</v>
      </c>
      <c r="P781" s="5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94.078583287216375</v>
      </c>
      <c r="P782" s="5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197.10013593112822</v>
      </c>
      <c r="P783" s="5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46.44385757217011</v>
      </c>
      <c r="P784" s="5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70.806621375944886</v>
      </c>
      <c r="P785" s="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86.702101721363434</v>
      </c>
      <c r="P786" s="5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51.78143596877657</v>
      </c>
      <c r="P787" s="5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13.703636031427004</v>
      </c>
      <c r="P788" s="5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100.33773813817753</v>
      </c>
      <c r="P789" s="5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113.42155009451795</v>
      </c>
      <c r="P790" s="5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268.57654431512981</v>
      </c>
      <c r="P791" s="5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327.43861626800998</v>
      </c>
      <c r="P792" s="5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388.88888888888886</v>
      </c>
      <c r="P793" s="5">
        <f t="shared" si="73"/>
        <v>90</v>
      </c>
      <c r="Q793" t="str">
        <f t="shared" si="74"/>
        <v>food</v>
      </c>
      <c r="R793" t="str">
        <f t="shared" si="75"/>
        <v>food truck</v>
      </c>
      <c r="S793" s="10">
        <f t="shared" si="76"/>
        <v>42715.25</v>
      </c>
      <c r="T793" s="10">
        <f t="shared" si="77"/>
        <v>42731.25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294.11764705882354</v>
      </c>
      <c r="P794" s="5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8.4323495592180908</v>
      </c>
      <c r="P795" s="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79.748670855485742</v>
      </c>
      <c r="P796" s="5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694.71624266144806</v>
      </c>
      <c r="P797" s="5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182.45614035087718</v>
      </c>
      <c r="P798" s="5">
        <f t="shared" si="73"/>
        <v>54.807692307692307</v>
      </c>
      <c r="Q798" t="str">
        <f t="shared" si="74"/>
        <v>games</v>
      </c>
      <c r="R798" t="str">
        <f t="shared" si="75"/>
        <v>mobile gam</v>
      </c>
      <c r="S798" s="10">
        <f t="shared" si="76"/>
        <v>41859.208333333336</v>
      </c>
      <c r="T798" s="10">
        <f t="shared" si="77"/>
        <v>41866.208333333336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91.214594335093608</v>
      </c>
      <c r="P799" s="5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53.058676654182271</v>
      </c>
      <c r="P800" s="5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114.93158510377846</v>
      </c>
      <c r="P801" s="5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10000</v>
      </c>
      <c r="P802" s="5">
        <f t="shared" si="73"/>
        <v>1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49.282194128990788</v>
      </c>
      <c r="P803" s="5">
        <f t="shared" si="73"/>
        <v>44.028301886792455</v>
      </c>
      <c r="Q803" t="str">
        <f t="shared" si="74"/>
        <v>photography</v>
      </c>
      <c r="R803" t="str">
        <f t="shared" si="75"/>
        <v>photograph</v>
      </c>
      <c r="S803" s="10">
        <f t="shared" si="76"/>
        <v>43830.25</v>
      </c>
      <c r="T803" s="10">
        <f t="shared" si="77"/>
        <v>43852.25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50.753110674525217</v>
      </c>
      <c r="P804" s="5">
        <f t="shared" si="73"/>
        <v>86.028169014084511</v>
      </c>
      <c r="Q804" t="str">
        <f t="shared" si="74"/>
        <v>photography</v>
      </c>
      <c r="R804" t="str">
        <f t="shared" si="75"/>
        <v>photograph</v>
      </c>
      <c r="S804" s="10">
        <f t="shared" si="76"/>
        <v>43650.208333333328</v>
      </c>
      <c r="T804" s="10">
        <f t="shared" si="77"/>
        <v>43652.208333333328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93.45794392523365</v>
      </c>
      <c r="P805" s="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37.211965078002002</v>
      </c>
      <c r="P806" s="5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196.67477696674777</v>
      </c>
      <c r="P807" s="5">
        <f t="shared" si="73"/>
        <v>73.611940298507463</v>
      </c>
      <c r="Q807" t="str">
        <f t="shared" si="74"/>
        <v>film &amp; video</v>
      </c>
      <c r="R807" t="str">
        <f t="shared" si="75"/>
        <v>documentar</v>
      </c>
      <c r="S807" s="10">
        <f t="shared" si="76"/>
        <v>41958.25</v>
      </c>
      <c r="T807" s="10">
        <f t="shared" si="77"/>
        <v>42009.25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8.4725248123940933</v>
      </c>
      <c r="P808" s="5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37.878787878787875</v>
      </c>
      <c r="P809" s="5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328.49020846494</v>
      </c>
      <c r="P810" s="5">
        <f t="shared" si="73"/>
        <v>83.315789473684205</v>
      </c>
      <c r="Q810" t="str">
        <f t="shared" si="74"/>
        <v>food</v>
      </c>
      <c r="R810" t="str">
        <f t="shared" si="75"/>
        <v>food truck</v>
      </c>
      <c r="S810" s="10">
        <f t="shared" si="76"/>
        <v>42507.208333333328</v>
      </c>
      <c r="T810" s="10">
        <f t="shared" si="77"/>
        <v>42524.208333333328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159.03135447727479</v>
      </c>
      <c r="P811" s="5">
        <f t="shared" si="73"/>
        <v>42</v>
      </c>
      <c r="Q811" t="str">
        <f t="shared" si="74"/>
        <v>film &amp; video</v>
      </c>
      <c r="R811" t="str">
        <f t="shared" si="75"/>
        <v>documentar</v>
      </c>
      <c r="S811" s="10">
        <f t="shared" si="76"/>
        <v>41135.208333333336</v>
      </c>
      <c r="T811" s="10">
        <f t="shared" si="77"/>
        <v>41136.208333333336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51.779935275080902</v>
      </c>
      <c r="P812" s="5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129.69713965227146</v>
      </c>
      <c r="P813" s="5">
        <f t="shared" si="73"/>
        <v>105.03681885125184</v>
      </c>
      <c r="Q813" t="str">
        <f t="shared" si="74"/>
        <v>games</v>
      </c>
      <c r="R813" t="str">
        <f t="shared" si="75"/>
        <v>video game</v>
      </c>
      <c r="S813" s="10">
        <f t="shared" si="76"/>
        <v>42378.25</v>
      </c>
      <c r="T813" s="10">
        <f t="shared" si="77"/>
        <v>42380.25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44.34046345811052</v>
      </c>
      <c r="P814" s="5">
        <f t="shared" si="73"/>
        <v>48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41.770003915937863</v>
      </c>
      <c r="P815" s="5">
        <f t="shared" si="73"/>
        <v>112.66176470588235</v>
      </c>
      <c r="Q815" t="str">
        <f t="shared" si="74"/>
        <v>games</v>
      </c>
      <c r="R815" t="str">
        <f t="shared" si="75"/>
        <v>video game</v>
      </c>
      <c r="S815" s="10">
        <f t="shared" si="76"/>
        <v>41148.208333333336</v>
      </c>
      <c r="T815" s="10">
        <f t="shared" si="77"/>
        <v>41158.208333333336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108.47457627118644</v>
      </c>
      <c r="P816" s="5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76.78525723061172</v>
      </c>
      <c r="P817" s="5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16.25441696113074</v>
      </c>
      <c r="P818" s="5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27.11531142965876</v>
      </c>
      <c r="P819" s="5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9.1336116910229652</v>
      </c>
      <c r="P820" s="5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197.38301175426923</v>
      </c>
      <c r="P821" s="5">
        <f t="shared" si="73"/>
        <v>95.936170212765958</v>
      </c>
      <c r="Q821" t="str">
        <f t="shared" si="74"/>
        <v>games</v>
      </c>
      <c r="R821" t="str">
        <f t="shared" si="75"/>
        <v>video game</v>
      </c>
      <c r="S821" s="10">
        <f t="shared" si="76"/>
        <v>41237.25</v>
      </c>
      <c r="T821" s="10">
        <f t="shared" si="77"/>
        <v>41252.25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12.490632025980515</v>
      </c>
      <c r="P822" s="5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34.330554193231976</v>
      </c>
      <c r="P823" s="5">
        <f t="shared" si="73"/>
        <v>67.966666666666669</v>
      </c>
      <c r="Q823" t="str">
        <f t="shared" si="74"/>
        <v>film &amp; video</v>
      </c>
      <c r="R823" t="str">
        <f t="shared" si="75"/>
        <v>documentar</v>
      </c>
      <c r="S823" s="10">
        <f t="shared" si="76"/>
        <v>42794.25</v>
      </c>
      <c r="T823" s="10">
        <f t="shared" si="77"/>
        <v>42807.208333333328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28.574149919039911</v>
      </c>
      <c r="P824" s="5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28.005464480874316</v>
      </c>
      <c r="P825" s="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79.058000669667777</v>
      </c>
      <c r="P826" s="5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25.806451612903224</v>
      </c>
      <c r="P827" s="5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21.880128155036338</v>
      </c>
      <c r="P828" s="5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37.495924356048256</v>
      </c>
      <c r="P829" s="5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144.92753623188406</v>
      </c>
      <c r="P830" s="5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194.76567255021303</v>
      </c>
      <c r="P831" s="5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8539.3258426966295</v>
      </c>
      <c r="P832" s="5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91.762193220371017</v>
      </c>
      <c r="P833" s="5">
        <f t="shared" si="73"/>
        <v>24.998110087408456</v>
      </c>
      <c r="Q833" t="str">
        <f t="shared" si="74"/>
        <v>photography</v>
      </c>
      <c r="R833" t="str">
        <f t="shared" si="75"/>
        <v>photograph</v>
      </c>
      <c r="S833" s="10">
        <f t="shared" si="76"/>
        <v>40994.208333333336</v>
      </c>
      <c r="T833" s="10">
        <f t="shared" si="77"/>
        <v>41028.208333333336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31.728311642527689</v>
      </c>
      <c r="P834" s="5">
        <f t="shared" si="73"/>
        <v>104.97764070932922</v>
      </c>
      <c r="Q834" t="str">
        <f t="shared" si="74"/>
        <v>publishing</v>
      </c>
      <c r="R834" t="str">
        <f t="shared" si="75"/>
        <v>translatio</v>
      </c>
      <c r="S834" s="10">
        <f t="shared" si="76"/>
        <v>42299.208333333328</v>
      </c>
      <c r="T834" s="10">
        <f t="shared" si="77"/>
        <v>42333.25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IF(E835&gt;0, D835/E835*100, 0)</f>
        <v>63.415089060897131</v>
      </c>
      <c r="P835" s="5">
        <f t="shared" ref="P835:P898" si="79">IF(G835&gt;0, E835/G835, 0)</f>
        <v>64.987878787878785</v>
      </c>
      <c r="Q835" t="str">
        <f t="shared" ref="Q835:Q898" si="80">LEFT(N835, FIND("/", N835) - 1)</f>
        <v>publishing</v>
      </c>
      <c r="R835" t="str">
        <f t="shared" ref="R835:R898" si="81">MID(N835, FIND("/", N835) + 1, LEN(J835))</f>
        <v>translatio</v>
      </c>
      <c r="S835" s="10">
        <f t="shared" ref="S835:S898" si="82">(((J835/60)/60)/24)+DATE(1970,1,1)</f>
        <v>40588.25</v>
      </c>
      <c r="T835" s="10">
        <f t="shared" ref="T835:T898" si="83">(((K835/60)/60)/24)+DATE(1970,1,1)</f>
        <v>40599.25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65.016031350195931</v>
      </c>
      <c r="P836" s="5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111.43429642557041</v>
      </c>
      <c r="P837" s="5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133.09234308248438</v>
      </c>
      <c r="P838" s="5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11.724960254372018</v>
      </c>
      <c r="P839" s="5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71.991001124859395</v>
      </c>
      <c r="P840" s="5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52.581261950286809</v>
      </c>
      <c r="P841" s="5">
        <f t="shared" si="79"/>
        <v>93.273885350318466</v>
      </c>
      <c r="Q841" t="str">
        <f t="shared" si="80"/>
        <v>film &amp; video</v>
      </c>
      <c r="R841" t="str">
        <f t="shared" si="81"/>
        <v>documentar</v>
      </c>
      <c r="S841" s="10">
        <f t="shared" si="82"/>
        <v>41715.208333333336</v>
      </c>
      <c r="T841" s="10">
        <f t="shared" si="83"/>
        <v>41760.208333333336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99.757254488218692</v>
      </c>
      <c r="P842" s="5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70.048495112000623</v>
      </c>
      <c r="P843" s="5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17.757783828578194</v>
      </c>
      <c r="P844" s="5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325.5641879393267</v>
      </c>
      <c r="P845" s="5">
        <f t="shared" si="79"/>
        <v>81.909090909090907</v>
      </c>
      <c r="Q845" t="str">
        <f t="shared" si="80"/>
        <v>photography</v>
      </c>
      <c r="R845" t="str">
        <f t="shared" si="81"/>
        <v>photograph</v>
      </c>
      <c r="S845" s="10">
        <f t="shared" si="82"/>
        <v>43338.208333333328</v>
      </c>
      <c r="T845" s="10">
        <f t="shared" si="83"/>
        <v>43344.208333333328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100.60592203041043</v>
      </c>
      <c r="P846" s="5">
        <f t="shared" si="79"/>
        <v>93.053191489361708</v>
      </c>
      <c r="Q846" t="str">
        <f t="shared" si="80"/>
        <v>film &amp; video</v>
      </c>
      <c r="R846" t="str">
        <f t="shared" si="81"/>
        <v>documentar</v>
      </c>
      <c r="S846" s="10">
        <f t="shared" si="82"/>
        <v>40930.25</v>
      </c>
      <c r="T846" s="10">
        <f t="shared" si="83"/>
        <v>40933.25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50.620261139716263</v>
      </c>
      <c r="P847" s="5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19.665683382497541</v>
      </c>
      <c r="P848" s="5">
        <f t="shared" si="79"/>
        <v>105.9375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42.061929479148027</v>
      </c>
      <c r="P849" s="5">
        <f t="shared" si="79"/>
        <v>101.58181818181818</v>
      </c>
      <c r="Q849" t="str">
        <f t="shared" si="80"/>
        <v>food</v>
      </c>
      <c r="R849" t="str">
        <f t="shared" si="81"/>
        <v>food truck</v>
      </c>
      <c r="S849" s="10">
        <f t="shared" si="82"/>
        <v>43107.25</v>
      </c>
      <c r="T849" s="10">
        <f t="shared" si="83"/>
        <v>43110.25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29.544825039239221</v>
      </c>
      <c r="P850" s="5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75.137378041942355</v>
      </c>
      <c r="P851" s="5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10000</v>
      </c>
      <c r="P852" s="5">
        <f t="shared" si="79"/>
        <v>1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48.123195380173243</v>
      </c>
      <c r="P853" s="5">
        <f t="shared" si="79"/>
        <v>77.924999999999997</v>
      </c>
      <c r="Q853" t="str">
        <f t="shared" si="80"/>
        <v>music</v>
      </c>
      <c r="R853" t="str">
        <f t="shared" si="81"/>
        <v>electric m</v>
      </c>
      <c r="S853" s="10">
        <f t="shared" si="82"/>
        <v>41031.208333333336</v>
      </c>
      <c r="T853" s="10">
        <f t="shared" si="83"/>
        <v>41064.208333333336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195.60878243512974</v>
      </c>
      <c r="P854" s="5">
        <f t="shared" si="79"/>
        <v>80.806451612903231</v>
      </c>
      <c r="Q854" t="str">
        <f t="shared" si="80"/>
        <v>games</v>
      </c>
      <c r="R854" t="str">
        <f t="shared" si="81"/>
        <v>video game</v>
      </c>
      <c r="S854" s="10">
        <f t="shared" si="82"/>
        <v>40740.208333333336</v>
      </c>
      <c r="T854" s="10">
        <f t="shared" si="83"/>
        <v>40750.208333333336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15.336047783896253</v>
      </c>
      <c r="P855" s="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88.004158325141915</v>
      </c>
      <c r="P856" s="5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97.67907831023544</v>
      </c>
      <c r="P857" s="5">
        <f t="shared" si="79"/>
        <v>53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28.043935498948354</v>
      </c>
      <c r="P858" s="5">
        <f t="shared" si="79"/>
        <v>54.164556962025316</v>
      </c>
      <c r="Q858" t="str">
        <f t="shared" si="80"/>
        <v>food</v>
      </c>
      <c r="R858" t="str">
        <f t="shared" si="81"/>
        <v>food truck</v>
      </c>
      <c r="S858" s="10">
        <f t="shared" si="82"/>
        <v>41023.208333333336</v>
      </c>
      <c r="T858" s="10">
        <f t="shared" si="83"/>
        <v>41040.208333333336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71.49602050451908</v>
      </c>
      <c r="P859" s="5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143.98848092152627</v>
      </c>
      <c r="P860" s="5">
        <f t="shared" si="79"/>
        <v>79.371428571428567</v>
      </c>
      <c r="Q860" t="str">
        <f t="shared" si="80"/>
        <v>food</v>
      </c>
      <c r="R860" t="str">
        <f t="shared" si="81"/>
        <v>food truck</v>
      </c>
      <c r="S860" s="10">
        <f t="shared" si="82"/>
        <v>43211.208333333328</v>
      </c>
      <c r="T860" s="10">
        <f t="shared" si="83"/>
        <v>43218.208333333328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281.41865844255977</v>
      </c>
      <c r="P861" s="5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39.737730975561298</v>
      </c>
      <c r="P862" s="5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94.451003541912641</v>
      </c>
      <c r="P863" s="5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53.353658536585371</v>
      </c>
      <c r="P864" s="5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25.85410895660203</v>
      </c>
      <c r="P865" s="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28.812512862728955</v>
      </c>
      <c r="P866" s="5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53.815234362023723</v>
      </c>
      <c r="P867" s="5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231.26067429944968</v>
      </c>
      <c r="P868" s="5">
        <f t="shared" si="79"/>
        <v>88.023385300668153</v>
      </c>
      <c r="Q868" t="str">
        <f t="shared" si="80"/>
        <v>photography</v>
      </c>
      <c r="R868" t="str">
        <f t="shared" si="81"/>
        <v>photograph</v>
      </c>
      <c r="S868" s="10">
        <f t="shared" si="82"/>
        <v>40671.208333333336</v>
      </c>
      <c r="T868" s="10">
        <f t="shared" si="83"/>
        <v>40672.208333333336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61.562139284340134</v>
      </c>
      <c r="P869" s="5">
        <f t="shared" si="79"/>
        <v>25.99</v>
      </c>
      <c r="Q869" t="str">
        <f t="shared" si="80"/>
        <v>food</v>
      </c>
      <c r="R869" t="str">
        <f t="shared" si="81"/>
        <v>food truck</v>
      </c>
      <c r="S869" s="10">
        <f t="shared" si="82"/>
        <v>43382.208333333328</v>
      </c>
      <c r="T869" s="10">
        <f t="shared" si="83"/>
        <v>43388.208333333328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54.100007728572528</v>
      </c>
      <c r="P870" s="5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421.8782572441109</v>
      </c>
      <c r="P871" s="5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111.27167630057804</v>
      </c>
      <c r="P872" s="5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36.683221145953041</v>
      </c>
      <c r="P873" s="5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58.808808808808813</v>
      </c>
      <c r="P874" s="5">
        <f t="shared" si="79"/>
        <v>98.666666666666671</v>
      </c>
      <c r="Q874" t="str">
        <f t="shared" si="80"/>
        <v>film &amp; video</v>
      </c>
      <c r="R874" t="str">
        <f t="shared" si="81"/>
        <v>science fi</v>
      </c>
      <c r="S874" s="10">
        <f t="shared" si="82"/>
        <v>43346.208333333328</v>
      </c>
      <c r="T874" s="10">
        <f t="shared" si="83"/>
        <v>43351.208333333328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53.110965332795082</v>
      </c>
      <c r="P875" s="5">
        <f t="shared" si="79"/>
        <v>42.007419183889773</v>
      </c>
      <c r="Q875" t="str">
        <f t="shared" si="80"/>
        <v>photography</v>
      </c>
      <c r="R875" t="str">
        <f t="shared" si="81"/>
        <v>photograph</v>
      </c>
      <c r="S875" s="10">
        <f t="shared" si="82"/>
        <v>41647.25</v>
      </c>
      <c r="T875" s="10">
        <f t="shared" si="83"/>
        <v>41652.25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28.823816215906156</v>
      </c>
      <c r="P876" s="5">
        <f t="shared" si="79"/>
        <v>32.002753556677376</v>
      </c>
      <c r="Q876" t="str">
        <f t="shared" si="80"/>
        <v>photography</v>
      </c>
      <c r="R876" t="str">
        <f t="shared" si="81"/>
        <v>photograph</v>
      </c>
      <c r="S876" s="10">
        <f t="shared" si="82"/>
        <v>40291.208333333336</v>
      </c>
      <c r="T876" s="10">
        <f t="shared" si="83"/>
        <v>40329.208333333336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144.55626715462031</v>
      </c>
      <c r="P877" s="5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393.17858834675508</v>
      </c>
      <c r="P878" s="5">
        <f t="shared" si="79"/>
        <v>37.035087719298247</v>
      </c>
      <c r="Q878" t="str">
        <f t="shared" si="80"/>
        <v>photography</v>
      </c>
      <c r="R878" t="str">
        <f t="shared" si="81"/>
        <v>photograph</v>
      </c>
      <c r="S878" s="10">
        <f t="shared" si="82"/>
        <v>43624.208333333328</v>
      </c>
      <c r="T878" s="10">
        <f t="shared" si="83"/>
        <v>43648.208333333328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129.19733392298701</v>
      </c>
      <c r="P879" s="5">
        <f t="shared" si="79"/>
        <v>103.033360455655</v>
      </c>
      <c r="Q879" t="str">
        <f t="shared" si="80"/>
        <v>food</v>
      </c>
      <c r="R879" t="str">
        <f t="shared" si="81"/>
        <v>food truck</v>
      </c>
      <c r="S879" s="10">
        <f t="shared" si="82"/>
        <v>42577.208333333328</v>
      </c>
      <c r="T879" s="10">
        <f t="shared" si="83"/>
        <v>42578.208333333328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266.798418972332</v>
      </c>
      <c r="P880" s="5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18.389113644722325</v>
      </c>
      <c r="P881" s="5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43.759483379164273</v>
      </c>
      <c r="P882" s="5">
        <f t="shared" si="79"/>
        <v>79.992129246064621</v>
      </c>
      <c r="Q882" t="str">
        <f t="shared" si="80"/>
        <v>music</v>
      </c>
      <c r="R882" t="str">
        <f t="shared" si="81"/>
        <v>electric m</v>
      </c>
      <c r="S882" s="10">
        <f t="shared" si="82"/>
        <v>43667.208333333328</v>
      </c>
      <c r="T882" s="10">
        <f t="shared" si="83"/>
        <v>43669.208333333328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256.75035528185697</v>
      </c>
      <c r="P883" s="5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27.027027027027028</v>
      </c>
      <c r="P884" s="5">
        <f t="shared" si="79"/>
        <v>37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42.032389664977124</v>
      </c>
      <c r="P885" s="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156.16142776162525</v>
      </c>
      <c r="P886" s="5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84.546735556599344</v>
      </c>
      <c r="P887" s="5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117.89111119808994</v>
      </c>
      <c r="P888" s="5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340.76015727391871</v>
      </c>
      <c r="P889" s="5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47.642516839165431</v>
      </c>
      <c r="P890" s="5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58.897770298695839</v>
      </c>
      <c r="P891" s="5">
        <f t="shared" si="79"/>
        <v>77.93442622950819</v>
      </c>
      <c r="Q891" t="str">
        <f t="shared" si="80"/>
        <v>music</v>
      </c>
      <c r="R891" t="str">
        <f t="shared" si="81"/>
        <v>electric m</v>
      </c>
      <c r="S891" s="10">
        <f t="shared" si="82"/>
        <v>41710.208333333336</v>
      </c>
      <c r="T891" s="10">
        <f t="shared" si="83"/>
        <v>41717.208333333336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86.237319456653566</v>
      </c>
      <c r="P892" s="5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38.669760247486465</v>
      </c>
      <c r="P893" s="5">
        <f t="shared" si="79"/>
        <v>47.018181818181816</v>
      </c>
      <c r="Q893" t="str">
        <f t="shared" si="80"/>
        <v>film &amp; video</v>
      </c>
      <c r="R893" t="str">
        <f t="shared" si="81"/>
        <v>documentar</v>
      </c>
      <c r="S893" s="10">
        <f t="shared" si="82"/>
        <v>40880.25</v>
      </c>
      <c r="T893" s="10">
        <f t="shared" si="83"/>
        <v>40924.25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43.368268883267078</v>
      </c>
      <c r="P894" s="5">
        <f t="shared" si="79"/>
        <v>76.016483516483518</v>
      </c>
      <c r="Q894" t="str">
        <f t="shared" si="80"/>
        <v>publishing</v>
      </c>
      <c r="R894" t="str">
        <f t="shared" si="81"/>
        <v>translatio</v>
      </c>
      <c r="S894" s="10">
        <f t="shared" si="82"/>
        <v>40319.208333333336</v>
      </c>
      <c r="T894" s="10">
        <f t="shared" si="83"/>
        <v>40360.208333333336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77.994428969359333</v>
      </c>
      <c r="P895" s="5">
        <f t="shared" si="79"/>
        <v>54.120603015075375</v>
      </c>
      <c r="Q895" t="str">
        <f t="shared" si="80"/>
        <v>film &amp; video</v>
      </c>
      <c r="R895" t="str">
        <f t="shared" si="81"/>
        <v>documentar</v>
      </c>
      <c r="S895" s="10">
        <f t="shared" si="82"/>
        <v>42170.208333333328</v>
      </c>
      <c r="T895" s="10">
        <f t="shared" si="83"/>
        <v>42174.208333333328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52.992518703241899</v>
      </c>
      <c r="P896" s="5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1438.6028087864602</v>
      </c>
      <c r="P897" s="5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12.91265048455047</v>
      </c>
      <c r="P898" s="5">
        <f t="shared" si="79"/>
        <v>105.02602739726028</v>
      </c>
      <c r="Q898" t="str">
        <f t="shared" si="80"/>
        <v>food</v>
      </c>
      <c r="R898" t="str">
        <f t="shared" si="81"/>
        <v>food truck</v>
      </c>
      <c r="S898" s="10">
        <f t="shared" si="82"/>
        <v>40738.208333333336</v>
      </c>
      <c r="T898" s="10">
        <f t="shared" si="83"/>
        <v>40741.208333333336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IF(E899&gt;0, D899/E899*100, 0)</f>
        <v>361.09971276159212</v>
      </c>
      <c r="P899" s="5">
        <f t="shared" ref="P899:P962" si="85">IF(G899&gt;0, E899/G899, 0)</f>
        <v>90.259259259259252</v>
      </c>
      <c r="Q899" t="str">
        <f t="shared" ref="Q899:Q962" si="86">LEFT(N899, FIND("/", N899) - 1)</f>
        <v>theater</v>
      </c>
      <c r="R899" t="str">
        <f t="shared" ref="R899:R962" si="87">MID(N899, FIND("/", N899) + 1, LEN(J899))</f>
        <v>plays</v>
      </c>
      <c r="S899" s="10">
        <f t="shared" ref="S899:S962" si="88">(((J899/60)/60)/24)+DATE(1970,1,1)</f>
        <v>43583.208333333328</v>
      </c>
      <c r="T899" s="10">
        <f t="shared" ref="T899:T962" si="89">(((K899/60)/60)/24)+DATE(1970,1,1)</f>
        <v>43585.208333333328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190.55015905778211</v>
      </c>
      <c r="P900" s="5">
        <f t="shared" si="85"/>
        <v>76.978705978705975</v>
      </c>
      <c r="Q900" t="str">
        <f t="shared" si="86"/>
        <v>film &amp; video</v>
      </c>
      <c r="R900" t="str">
        <f t="shared" si="87"/>
        <v>documentar</v>
      </c>
      <c r="S900" s="10">
        <f t="shared" si="88"/>
        <v>43815.25</v>
      </c>
      <c r="T900" s="10">
        <f t="shared" si="89"/>
        <v>43821.25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24.564183835182252</v>
      </c>
      <c r="P901" s="5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5000</v>
      </c>
      <c r="P902" s="5">
        <f t="shared" si="85"/>
        <v>2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64.029270523667961</v>
      </c>
      <c r="P903" s="5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39.615166949632147</v>
      </c>
      <c r="P904" s="5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5782.7926657263752</v>
      </c>
      <c r="P905" s="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817.61006289308182</v>
      </c>
      <c r="P906" s="5">
        <f t="shared" si="85"/>
        <v>49.6875</v>
      </c>
      <c r="Q906" t="str">
        <f t="shared" si="86"/>
        <v>publishing</v>
      </c>
      <c r="R906" t="str">
        <f t="shared" si="87"/>
        <v>radio &amp; po</v>
      </c>
      <c r="S906" s="10">
        <f t="shared" si="88"/>
        <v>41186.208333333336</v>
      </c>
      <c r="T906" s="10">
        <f t="shared" si="89"/>
        <v>41190.208333333336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60.980316480123506</v>
      </c>
      <c r="P907" s="5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61.356537260151725</v>
      </c>
      <c r="P908" s="5">
        <f t="shared" si="85"/>
        <v>46.931937172774866</v>
      </c>
      <c r="Q908" t="str">
        <f t="shared" si="86"/>
        <v>film &amp; video</v>
      </c>
      <c r="R908" t="str">
        <f t="shared" si="87"/>
        <v>documentar</v>
      </c>
      <c r="S908" s="10">
        <f t="shared" si="88"/>
        <v>42868.208333333328</v>
      </c>
      <c r="T908" s="10">
        <f t="shared" si="89"/>
        <v>42904.208333333328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493.76017362995117</v>
      </c>
      <c r="P909" s="5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31.32431324313243</v>
      </c>
      <c r="P910" s="5">
        <f t="shared" si="85"/>
        <v>30.99898322318251</v>
      </c>
      <c r="Q910" t="str">
        <f t="shared" si="86"/>
        <v>games</v>
      </c>
      <c r="R910" t="str">
        <f t="shared" si="87"/>
        <v>video game</v>
      </c>
      <c r="S910" s="10">
        <f t="shared" si="88"/>
        <v>41031.208333333336</v>
      </c>
      <c r="T910" s="10">
        <f t="shared" si="89"/>
        <v>41042.208333333336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20.879248347059505</v>
      </c>
      <c r="P911" s="5">
        <f t="shared" si="85"/>
        <v>107.7625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511.33542942247232</v>
      </c>
      <c r="P912" s="5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50.264320998353405</v>
      </c>
      <c r="P913" s="5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12.578616352201259</v>
      </c>
      <c r="P914" s="5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197.54615038271049</v>
      </c>
      <c r="P915" s="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174.10228509249183</v>
      </c>
      <c r="P916" s="5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64.25567532255431</v>
      </c>
      <c r="P917" s="5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275.50260610573343</v>
      </c>
      <c r="P918" s="5">
        <f t="shared" si="85"/>
        <v>25.826923076923077</v>
      </c>
      <c r="Q918" t="str">
        <f t="shared" si="86"/>
        <v>photography</v>
      </c>
      <c r="R918" t="str">
        <f t="shared" si="87"/>
        <v>photograph</v>
      </c>
      <c r="S918" s="10">
        <f t="shared" si="88"/>
        <v>41991.25</v>
      </c>
      <c r="T918" s="10">
        <f t="shared" si="89"/>
        <v>42000.25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171.67381974248929</v>
      </c>
      <c r="P919" s="5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42.123933045116949</v>
      </c>
      <c r="P920" s="5">
        <f t="shared" si="85"/>
        <v>57.82692307692308</v>
      </c>
      <c r="Q920" t="str">
        <f t="shared" si="86"/>
        <v>publishing</v>
      </c>
      <c r="R920" t="str">
        <f t="shared" si="87"/>
        <v>radio &amp; po</v>
      </c>
      <c r="S920" s="10">
        <f t="shared" si="88"/>
        <v>41117.208333333336</v>
      </c>
      <c r="T920" s="10">
        <f t="shared" si="89"/>
        <v>41128.208333333336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170.21276595744681</v>
      </c>
      <c r="P921" s="5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54.77470028937578</v>
      </c>
      <c r="P922" s="5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13256.198347107436</v>
      </c>
      <c r="P923" s="5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56.833259619637332</v>
      </c>
      <c r="P924" s="5">
        <f t="shared" si="85"/>
        <v>40</v>
      </c>
      <c r="Q924" t="str">
        <f t="shared" si="86"/>
        <v>music</v>
      </c>
      <c r="R924" t="str">
        <f t="shared" si="87"/>
        <v>world musi</v>
      </c>
      <c r="S924" s="10">
        <f t="shared" si="88"/>
        <v>43443.25</v>
      </c>
      <c r="T924" s="10">
        <f t="shared" si="89"/>
        <v>43452.25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42.037586547972303</v>
      </c>
      <c r="P925" s="5">
        <f t="shared" si="85"/>
        <v>101.1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20.48967195723171</v>
      </c>
      <c r="P926" s="5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44.629574531389466</v>
      </c>
      <c r="P927" s="5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551.68040583386176</v>
      </c>
      <c r="P928" s="5">
        <f t="shared" si="85"/>
        <v>105.13333333333334</v>
      </c>
      <c r="Q928" t="str">
        <f t="shared" si="86"/>
        <v>food</v>
      </c>
      <c r="R928" t="str">
        <f t="shared" si="87"/>
        <v>food truck</v>
      </c>
      <c r="S928" s="10">
        <f t="shared" si="88"/>
        <v>42502.208333333328</v>
      </c>
      <c r="T928" s="10">
        <f t="shared" si="89"/>
        <v>42506.208333333328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218.11572250833083</v>
      </c>
      <c r="P929" s="5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85.240292077846689</v>
      </c>
      <c r="P930" s="5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46.017402945113787</v>
      </c>
      <c r="P931" s="5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89.05852417302799</v>
      </c>
      <c r="P932" s="5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137.89492057950775</v>
      </c>
      <c r="P933" s="5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47.102191275855013</v>
      </c>
      <c r="P934" s="5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41.710710510527669</v>
      </c>
      <c r="P935" s="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54.964539007092192</v>
      </c>
      <c r="P936" s="5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60.926887734718335</v>
      </c>
      <c r="P937" s="5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6106.5088757396452</v>
      </c>
      <c r="P938" s="5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201.43478107219846</v>
      </c>
      <c r="P939" s="5">
        <f t="shared" si="85"/>
        <v>86.978483606557376</v>
      </c>
      <c r="Q939" t="str">
        <f t="shared" si="86"/>
        <v>film &amp; video</v>
      </c>
      <c r="R939" t="str">
        <f t="shared" si="87"/>
        <v>documentar</v>
      </c>
      <c r="S939" s="10">
        <f t="shared" si="88"/>
        <v>42334.25</v>
      </c>
      <c r="T939" s="10">
        <f t="shared" si="89"/>
        <v>42343.25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91.152283761022488</v>
      </c>
      <c r="P940" s="5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203.17791091430058</v>
      </c>
      <c r="P941" s="5">
        <f t="shared" si="85"/>
        <v>57.298507462686565</v>
      </c>
      <c r="Q941" t="str">
        <f t="shared" si="86"/>
        <v>games</v>
      </c>
      <c r="R941" t="str">
        <f t="shared" si="87"/>
        <v>video game</v>
      </c>
      <c r="S941" s="10">
        <f t="shared" si="88"/>
        <v>40670.208333333336</v>
      </c>
      <c r="T941" s="10">
        <f t="shared" si="89"/>
        <v>40687.208333333336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160.68819996753774</v>
      </c>
      <c r="P942" s="5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765.8058771148709</v>
      </c>
      <c r="P943" s="5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154.71394037066881</v>
      </c>
      <c r="P944" s="5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62.661876514328682</v>
      </c>
      <c r="P945" s="5">
        <f t="shared" si="85"/>
        <v>104.99122807017544</v>
      </c>
      <c r="Q945" t="str">
        <f t="shared" si="86"/>
        <v>food</v>
      </c>
      <c r="R945" t="str">
        <f t="shared" si="87"/>
        <v>food truck</v>
      </c>
      <c r="S945" s="10">
        <f t="shared" si="88"/>
        <v>41906.208333333336</v>
      </c>
      <c r="T945" s="10">
        <f t="shared" si="89"/>
        <v>41941.208333333336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122.81994595922379</v>
      </c>
      <c r="P946" s="5">
        <f t="shared" si="85"/>
        <v>30.958174904942965</v>
      </c>
      <c r="Q946" t="str">
        <f t="shared" si="86"/>
        <v>photography</v>
      </c>
      <c r="R946" t="str">
        <f t="shared" si="87"/>
        <v>photograph</v>
      </c>
      <c r="S946" s="10">
        <f t="shared" si="88"/>
        <v>42776.25</v>
      </c>
      <c r="T946" s="10">
        <f t="shared" si="89"/>
        <v>42795.25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308.21610966759249</v>
      </c>
      <c r="P947" s="5">
        <f t="shared" si="85"/>
        <v>33.001182732111175</v>
      </c>
      <c r="Q947" t="str">
        <f t="shared" si="86"/>
        <v>photography</v>
      </c>
      <c r="R947" t="str">
        <f t="shared" si="87"/>
        <v>photograph</v>
      </c>
      <c r="S947" s="10">
        <f t="shared" si="88"/>
        <v>41004.208333333336</v>
      </c>
      <c r="T947" s="10">
        <f t="shared" si="89"/>
        <v>41019.208333333336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1008.6625541409634</v>
      </c>
      <c r="P948" s="5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374.60978147762745</v>
      </c>
      <c r="P949" s="5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158.83744508279824</v>
      </c>
      <c r="P950" s="5">
        <f t="shared" si="85"/>
        <v>36.987499999999997</v>
      </c>
      <c r="Q950" t="str">
        <f t="shared" si="86"/>
        <v>film &amp; video</v>
      </c>
      <c r="R950" t="str">
        <f t="shared" si="87"/>
        <v>documentar</v>
      </c>
      <c r="S950" s="10">
        <f t="shared" si="88"/>
        <v>41985.25</v>
      </c>
      <c r="T950" s="10">
        <f t="shared" si="89"/>
        <v>41995.25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61.97478991596639</v>
      </c>
      <c r="P951" s="5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2000</v>
      </c>
      <c r="P952" s="5">
        <f t="shared" si="85"/>
        <v>5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9.11628608791872</v>
      </c>
      <c r="P953" s="5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142.66524164844537</v>
      </c>
      <c r="P954" s="5">
        <f t="shared" si="85"/>
        <v>45.007502206531335</v>
      </c>
      <c r="Q954" t="str">
        <f t="shared" si="86"/>
        <v>film &amp; video</v>
      </c>
      <c r="R954" t="str">
        <f t="shared" si="87"/>
        <v>documentar</v>
      </c>
      <c r="S954" s="10">
        <f t="shared" si="88"/>
        <v>42591.208333333328</v>
      </c>
      <c r="T954" s="10">
        <f t="shared" si="89"/>
        <v>42605.208333333328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166.66666666666669</v>
      </c>
      <c r="P955" s="5">
        <f t="shared" si="85"/>
        <v>94.285714285714292</v>
      </c>
      <c r="Q955" t="str">
        <f t="shared" si="86"/>
        <v>film &amp; video</v>
      </c>
      <c r="R955" t="str">
        <f t="shared" si="87"/>
        <v>science fi</v>
      </c>
      <c r="S955" s="10">
        <f t="shared" si="88"/>
        <v>42358.25</v>
      </c>
      <c r="T955" s="10">
        <f t="shared" si="89"/>
        <v>42394.25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27.240638428483731</v>
      </c>
      <c r="P956" s="5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9.0171325518485119</v>
      </c>
      <c r="P957" s="5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525.51963695445124</v>
      </c>
      <c r="P958" s="5">
        <f t="shared" si="85"/>
        <v>43.00963855421687</v>
      </c>
      <c r="Q958" t="str">
        <f t="shared" si="86"/>
        <v>film &amp; video</v>
      </c>
      <c r="R958" t="str">
        <f t="shared" si="87"/>
        <v>science fi</v>
      </c>
      <c r="S958" s="10">
        <f t="shared" si="88"/>
        <v>42360.25</v>
      </c>
      <c r="T958" s="10">
        <f t="shared" si="89"/>
        <v>42364.25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78.81614926813576</v>
      </c>
      <c r="P959" s="5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13.612176710803118</v>
      </c>
      <c r="P960" s="5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2186.6988387875131</v>
      </c>
      <c r="P961" s="5">
        <f t="shared" si="85"/>
        <v>51.007692307692309</v>
      </c>
      <c r="Q961" t="str">
        <f t="shared" si="86"/>
        <v>publishing</v>
      </c>
      <c r="R961" t="str">
        <f t="shared" si="87"/>
        <v>translatio</v>
      </c>
      <c r="S961" s="10">
        <f t="shared" si="88"/>
        <v>40357.208333333336</v>
      </c>
      <c r="T961" s="10">
        <f t="shared" si="89"/>
        <v>40385.208333333336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117.57161179991449</v>
      </c>
      <c r="P962" s="5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IF(E963&gt;0, D963/E963*100, 0)</f>
        <v>83.82352941176471</v>
      </c>
      <c r="P963" s="5">
        <f t="shared" ref="P963:P1001" si="91">IF(G963&gt;0, E963/G963, 0)</f>
        <v>43.87096774193548</v>
      </c>
      <c r="Q963" t="str">
        <f t="shared" ref="Q963:Q1001" si="92">LEFT(N963, FIND("/", N963) - 1)</f>
        <v>publishing</v>
      </c>
      <c r="R963" t="str">
        <f t="shared" ref="R963:R1001" si="93">MID(N963, FIND("/", N963) + 1, LEN(J963))</f>
        <v>translatio</v>
      </c>
      <c r="S963" s="10">
        <f t="shared" ref="S963:S1001" si="94">(((J963/60)/60)/24)+DATE(1970,1,1)</f>
        <v>40591.25</v>
      </c>
      <c r="T963" s="10">
        <f t="shared" ref="T963:T1001" si="95">(((K963/60)/60)/24)+DATE(1970,1,1)</f>
        <v>40595.25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33.780613681148544</v>
      </c>
      <c r="P964" s="5">
        <f t="shared" si="91"/>
        <v>40.063909774436091</v>
      </c>
      <c r="Q964" t="str">
        <f t="shared" si="92"/>
        <v>food</v>
      </c>
      <c r="R964" t="str">
        <f t="shared" si="93"/>
        <v>food truck</v>
      </c>
      <c r="S964" s="10">
        <f t="shared" si="94"/>
        <v>41592.25</v>
      </c>
      <c r="T964" s="10">
        <f t="shared" si="95"/>
        <v>41613.25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118.07084250550331</v>
      </c>
      <c r="P965" s="5">
        <f t="shared" si="91"/>
        <v>43.833333333333336</v>
      </c>
      <c r="Q965" t="str">
        <f t="shared" si="92"/>
        <v>photography</v>
      </c>
      <c r="R965" t="str">
        <f t="shared" si="93"/>
        <v>photograph</v>
      </c>
      <c r="S965" s="10">
        <f t="shared" si="94"/>
        <v>40607.25</v>
      </c>
      <c r="T965" s="10">
        <f t="shared" si="95"/>
        <v>40613.25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28.106958371315709</v>
      </c>
      <c r="P966" s="5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25.879308316668627</v>
      </c>
      <c r="P967" s="5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12.622512622512621</v>
      </c>
      <c r="P968" s="5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72.974623982565333</v>
      </c>
      <c r="P969" s="5">
        <f t="shared" si="91"/>
        <v>77.010807374443743</v>
      </c>
      <c r="Q969" t="str">
        <f t="shared" si="92"/>
        <v>music</v>
      </c>
      <c r="R969" t="str">
        <f t="shared" si="93"/>
        <v>world musi</v>
      </c>
      <c r="S969" s="10">
        <f t="shared" si="94"/>
        <v>41005.208333333336</v>
      </c>
      <c r="T969" s="10">
        <f t="shared" si="95"/>
        <v>41042.208333333336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29.567574226931132</v>
      </c>
      <c r="P970" s="5">
        <f t="shared" si="91"/>
        <v>71.201754385964918</v>
      </c>
      <c r="Q970" t="str">
        <f t="shared" si="92"/>
        <v>food</v>
      </c>
      <c r="R970" t="str">
        <f t="shared" si="93"/>
        <v>food truck</v>
      </c>
      <c r="S970" s="10">
        <f t="shared" si="94"/>
        <v>40544.25</v>
      </c>
      <c r="T970" s="10">
        <f t="shared" si="95"/>
        <v>40559.25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92.397660818713447</v>
      </c>
      <c r="P971" s="5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164.58835567734437</v>
      </c>
      <c r="P972" s="5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360.67892503536069</v>
      </c>
      <c r="P973" s="5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43.784094171691073</v>
      </c>
      <c r="P974" s="5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462.63753056234719</v>
      </c>
      <c r="P975" s="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26.746907388833169</v>
      </c>
      <c r="P976" s="5">
        <f t="shared" si="91"/>
        <v>93.46875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64.546975854649773</v>
      </c>
      <c r="P977" s="5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31.041440322830983</v>
      </c>
      <c r="P978" s="5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135.21344407958279</v>
      </c>
      <c r="P979" s="5">
        <f t="shared" si="91"/>
        <v>77.268656716417908</v>
      </c>
      <c r="Q979" t="str">
        <f t="shared" si="92"/>
        <v>food</v>
      </c>
      <c r="R979" t="str">
        <f t="shared" si="93"/>
        <v>food truck</v>
      </c>
      <c r="S979" s="10">
        <f t="shared" si="94"/>
        <v>43138.25</v>
      </c>
      <c r="T979" s="10">
        <f t="shared" si="95"/>
        <v>43170.25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11.572734637194769</v>
      </c>
      <c r="P980" s="5">
        <f t="shared" si="91"/>
        <v>93.923913043478265</v>
      </c>
      <c r="Q980" t="str">
        <f t="shared" si="92"/>
        <v>games</v>
      </c>
      <c r="R980" t="str">
        <f t="shared" si="93"/>
        <v>video game</v>
      </c>
      <c r="S980" s="10">
        <f t="shared" si="94"/>
        <v>42686.25</v>
      </c>
      <c r="T980" s="10">
        <f t="shared" si="95"/>
        <v>42708.25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69.801957237604938</v>
      </c>
      <c r="P981" s="5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248.2513035736996</v>
      </c>
      <c r="P982" s="5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56.109203584289425</v>
      </c>
      <c r="P983" s="5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117.74325429272281</v>
      </c>
      <c r="P984" s="5">
        <f t="shared" si="91"/>
        <v>81.533333333333331</v>
      </c>
      <c r="Q984" t="str">
        <f t="shared" si="92"/>
        <v>film &amp; video</v>
      </c>
      <c r="R984" t="str">
        <f t="shared" si="93"/>
        <v>documentar</v>
      </c>
      <c r="S984" s="10">
        <f t="shared" si="94"/>
        <v>40743.208333333336</v>
      </c>
      <c r="T984" s="10">
        <f t="shared" si="95"/>
        <v>40745.208333333336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68.522961295938515</v>
      </c>
      <c r="P985" s="5">
        <f t="shared" si="91"/>
        <v>80.999140154772135</v>
      </c>
      <c r="Q985" t="str">
        <f t="shared" si="92"/>
        <v>film &amp; video</v>
      </c>
      <c r="R985" t="str">
        <f t="shared" si="93"/>
        <v>documentar</v>
      </c>
      <c r="S985" s="10">
        <f t="shared" si="94"/>
        <v>43681.208333333328</v>
      </c>
      <c r="T985" s="10">
        <f t="shared" si="95"/>
        <v>43696.208333333328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65.590312815338052</v>
      </c>
      <c r="P986" s="5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148.96570994472725</v>
      </c>
      <c r="P987" s="5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248.09160305343511</v>
      </c>
      <c r="P988" s="5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46.127520273789152</v>
      </c>
      <c r="P989" s="5">
        <f t="shared" si="91"/>
        <v>28.002083333333335</v>
      </c>
      <c r="Q989" t="str">
        <f t="shared" si="92"/>
        <v>film &amp; video</v>
      </c>
      <c r="R989" t="str">
        <f t="shared" si="93"/>
        <v>documentar</v>
      </c>
      <c r="S989" s="10">
        <f t="shared" si="94"/>
        <v>42852.208333333328</v>
      </c>
      <c r="T989" s="10">
        <f t="shared" si="95"/>
        <v>42866.208333333328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191.87589303939578</v>
      </c>
      <c r="P990" s="5">
        <f t="shared" si="91"/>
        <v>76.546875</v>
      </c>
      <c r="Q990" t="str">
        <f t="shared" si="92"/>
        <v>publishing</v>
      </c>
      <c r="R990" t="str">
        <f t="shared" si="93"/>
        <v>radio &amp; po</v>
      </c>
      <c r="S990" s="10">
        <f t="shared" si="94"/>
        <v>42686.25</v>
      </c>
      <c r="T990" s="10">
        <f t="shared" si="95"/>
        <v>42707.25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20.016680567139282</v>
      </c>
      <c r="P991" s="5">
        <f t="shared" si="91"/>
        <v>53.053097345132741</v>
      </c>
      <c r="Q991" t="str">
        <f t="shared" si="92"/>
        <v>publishing</v>
      </c>
      <c r="R991" t="str">
        <f t="shared" si="93"/>
        <v>translatio</v>
      </c>
      <c r="S991" s="10">
        <f t="shared" si="94"/>
        <v>43571.208333333328</v>
      </c>
      <c r="T991" s="10">
        <f t="shared" si="95"/>
        <v>43576.208333333328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114.05176195350197</v>
      </c>
      <c r="P992" s="5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88.359931475971507</v>
      </c>
      <c r="P993" s="5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23.443999092490358</v>
      </c>
      <c r="P994" s="5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128.8117770767613</v>
      </c>
      <c r="P995" s="5">
        <f t="shared" si="91"/>
        <v>101.44</v>
      </c>
      <c r="Q995" t="str">
        <f t="shared" si="92"/>
        <v>photography</v>
      </c>
      <c r="R995" t="str">
        <f t="shared" si="93"/>
        <v>photograph</v>
      </c>
      <c r="S995" s="10">
        <f t="shared" si="94"/>
        <v>42362.25</v>
      </c>
      <c r="T995" s="10">
        <f t="shared" si="95"/>
        <v>42379.25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190.48776207255005</v>
      </c>
      <c r="P996" s="5">
        <f t="shared" si="91"/>
        <v>87.972684085510693</v>
      </c>
      <c r="Q996" t="str">
        <f t="shared" si="92"/>
        <v>publishing</v>
      </c>
      <c r="R996" t="str">
        <f t="shared" si="93"/>
        <v>translatio</v>
      </c>
      <c r="S996" s="10">
        <f t="shared" si="94"/>
        <v>41929.208333333336</v>
      </c>
      <c r="T996" s="10">
        <f t="shared" si="95"/>
        <v>41935.208333333336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63.505116959064324</v>
      </c>
      <c r="P997" s="5">
        <f t="shared" si="91"/>
        <v>74.995594713656388</v>
      </c>
      <c r="Q997" t="str">
        <f t="shared" si="92"/>
        <v>food</v>
      </c>
      <c r="R997" t="str">
        <f t="shared" si="93"/>
        <v>food truck</v>
      </c>
      <c r="S997" s="10">
        <f t="shared" si="94"/>
        <v>43408.208333333328</v>
      </c>
      <c r="T997" s="10">
        <f t="shared" si="95"/>
        <v>43437.25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137.10012463647695</v>
      </c>
      <c r="P998" s="5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165.10971105800564</v>
      </c>
      <c r="P999" s="5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176.08333553657826</v>
      </c>
      <c r="P1000" s="5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176.85732023750776</v>
      </c>
      <c r="P1001" s="5">
        <f t="shared" si="91"/>
        <v>55.98841354723708</v>
      </c>
      <c r="Q1001" t="str">
        <f t="shared" si="92"/>
        <v>food</v>
      </c>
      <c r="R1001" t="str">
        <f t="shared" si="93"/>
        <v>food truck</v>
      </c>
      <c r="S1001" s="10">
        <f t="shared" si="94"/>
        <v>42550.208333333328</v>
      </c>
      <c r="T1001" s="10">
        <f t="shared" si="95"/>
        <v>42557.208333333328</v>
      </c>
    </row>
  </sheetData>
  <conditionalFormatting sqref="A1">
    <cfRule type="expression" dxfId="7" priority="20">
      <formula>"'=F2=""successful"""</formula>
    </cfRule>
  </conditionalFormatting>
  <conditionalFormatting sqref="F1:F1048576">
    <cfRule type="cellIs" dxfId="6" priority="5" operator="equal">
      <formula>"canceled"</formula>
    </cfRule>
    <cfRule type="cellIs" priority="6" operator="equal">
      <formula>"canceled"</formula>
    </cfRule>
    <cfRule type="cellIs" dxfId="5" priority="7" operator="equal">
      <formula>"cancelled"</formula>
    </cfRule>
    <cfRule type="cellIs" dxfId="4" priority="8" operator="equal">
      <formula>"live"</formula>
    </cfRule>
    <cfRule type="cellIs" dxfId="3" priority="9" operator="equal">
      <formula>"failed"</formula>
    </cfRule>
    <cfRule type="cellIs" dxfId="2" priority="11" operator="equal">
      <formula>"successful"</formula>
    </cfRule>
    <cfRule type="expression" dxfId="1" priority="12">
      <formula>"'=$F:$F='successful'"</formula>
    </cfRule>
  </conditionalFormatting>
  <conditionalFormatting sqref="F2">
    <cfRule type="cellIs" dxfId="0" priority="10" operator="equal">
      <formula>"failed"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EE51-7EA2-4414-84A8-2D0D88C46A9D}">
  <dimension ref="A1:F14"/>
  <sheetViews>
    <sheetView topLeftCell="I14" workbookViewId="0">
      <selection activeCell="F14" sqref="F14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6" t="s">
        <v>6</v>
      </c>
      <c r="B1" t="s">
        <v>2069</v>
      </c>
    </row>
    <row r="3" spans="1:6" x14ac:dyDescent="0.5">
      <c r="A3" s="6" t="s">
        <v>2070</v>
      </c>
      <c r="B3" s="6" t="s">
        <v>2068</v>
      </c>
    </row>
    <row r="4" spans="1:6" x14ac:dyDescent="0.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5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5">
      <c r="A6" s="7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5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5">
      <c r="A8" s="7" t="s">
        <v>2037</v>
      </c>
      <c r="B8" s="8"/>
      <c r="C8" s="8"/>
      <c r="D8" s="8"/>
      <c r="E8" s="8">
        <v>4</v>
      </c>
      <c r="F8" s="8">
        <v>4</v>
      </c>
    </row>
    <row r="9" spans="1:6" x14ac:dyDescent="0.5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5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5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5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5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5">
      <c r="A14" s="7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3685-6F73-4855-9720-F793EF6915C0}">
  <dimension ref="A1:F30"/>
  <sheetViews>
    <sheetView topLeftCell="A28" workbookViewId="0">
      <selection activeCell="G49" sqref="G49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6" t="s">
        <v>6</v>
      </c>
      <c r="B1" t="s">
        <v>2069</v>
      </c>
    </row>
    <row r="2" spans="1:6" x14ac:dyDescent="0.5">
      <c r="A2" s="6" t="s">
        <v>2031</v>
      </c>
      <c r="B2" t="s">
        <v>2069</v>
      </c>
    </row>
    <row r="4" spans="1:6" x14ac:dyDescent="0.5">
      <c r="A4" s="6" t="s">
        <v>2070</v>
      </c>
      <c r="B4" s="6" t="s">
        <v>2068</v>
      </c>
    </row>
    <row r="5" spans="1:6" x14ac:dyDescent="0.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5">
      <c r="A6" s="7" t="s">
        <v>2044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5">
      <c r="A7" s="7" t="s">
        <v>2053</v>
      </c>
      <c r="B7" s="8"/>
      <c r="C7" s="8"/>
      <c r="D7" s="8"/>
      <c r="E7" s="8">
        <v>4</v>
      </c>
      <c r="F7" s="8">
        <v>4</v>
      </c>
    </row>
    <row r="8" spans="1:6" x14ac:dyDescent="0.5">
      <c r="A8" s="7" t="s">
        <v>2045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5">
      <c r="A9" s="7" t="s">
        <v>2046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5">
      <c r="A10" s="7" t="s">
        <v>2054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5">
      <c r="A11" s="7" t="s">
        <v>2061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5">
      <c r="A12" s="7" t="s">
        <v>2050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5">
      <c r="A13" s="7" t="s">
        <v>2055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5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5">
      <c r="A16" s="7" t="s">
        <v>2051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5">
      <c r="A17" s="7" t="s">
        <v>2062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5">
      <c r="A18" s="7" t="s">
        <v>2060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5">
      <c r="A19" s="7" t="s">
        <v>2067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5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5">
      <c r="A21" s="7" t="s">
        <v>2058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5">
      <c r="A22" s="7" t="s">
        <v>2047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5">
      <c r="A23" s="7" t="s">
        <v>2048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5">
      <c r="A24" s="7" t="s">
        <v>2049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5">
      <c r="A25" s="7" t="s">
        <v>2064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5">
      <c r="A26" s="7" t="s">
        <v>2052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5">
      <c r="A27" s="7" t="s">
        <v>2065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5">
      <c r="A28" s="7" t="s">
        <v>2066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5">
      <c r="A29" s="7" t="s">
        <v>2059</v>
      </c>
      <c r="B29" s="8"/>
      <c r="C29" s="8"/>
      <c r="D29" s="8"/>
      <c r="E29" s="8">
        <v>3</v>
      </c>
      <c r="F29" s="8">
        <v>3</v>
      </c>
    </row>
    <row r="30" spans="1:6" x14ac:dyDescent="0.5">
      <c r="A30" s="7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9735-7583-4C50-A6DF-D974814982FE}">
  <dimension ref="A2:F30"/>
  <sheetViews>
    <sheetView workbookViewId="0">
      <selection activeCell="A4" sqref="A4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2" spans="1:6" x14ac:dyDescent="0.5">
      <c r="A2" s="6" t="s">
        <v>6</v>
      </c>
      <c r="B2" t="s">
        <v>2069</v>
      </c>
    </row>
    <row r="4" spans="1:6" x14ac:dyDescent="0.5">
      <c r="A4" s="6" t="s">
        <v>2070</v>
      </c>
      <c r="B4" s="6" t="s">
        <v>2068</v>
      </c>
    </row>
    <row r="5" spans="1:6" x14ac:dyDescent="0.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5">
      <c r="A6" s="7" t="s">
        <v>2044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5">
      <c r="A7" s="7" t="s">
        <v>2053</v>
      </c>
      <c r="B7" s="8"/>
      <c r="C7" s="8"/>
      <c r="D7" s="8"/>
      <c r="E7" s="8">
        <v>4</v>
      </c>
      <c r="F7" s="8">
        <v>4</v>
      </c>
    </row>
    <row r="8" spans="1:6" x14ac:dyDescent="0.5">
      <c r="A8" s="7" t="s">
        <v>2045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5">
      <c r="A9" s="7" t="s">
        <v>2046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5">
      <c r="A10" s="7" t="s">
        <v>2054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5">
      <c r="A11" s="7" t="s">
        <v>2061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5">
      <c r="A12" s="7" t="s">
        <v>2050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5">
      <c r="A13" s="7" t="s">
        <v>2055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5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5">
      <c r="A16" s="7" t="s">
        <v>2051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5">
      <c r="A17" s="7" t="s">
        <v>2062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5">
      <c r="A18" s="7" t="s">
        <v>2060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5">
      <c r="A19" s="7" t="s">
        <v>2067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5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5">
      <c r="A21" s="7" t="s">
        <v>2058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5">
      <c r="A22" s="7" t="s">
        <v>2047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5">
      <c r="A23" s="7" t="s">
        <v>2048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5">
      <c r="A24" s="7" t="s">
        <v>2049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5">
      <c r="A25" s="7" t="s">
        <v>2064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5">
      <c r="A26" s="7" t="s">
        <v>2052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5">
      <c r="A27" s="7" t="s">
        <v>2065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5">
      <c r="A28" s="7" t="s">
        <v>2066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5">
      <c r="A29" s="7" t="s">
        <v>2059</v>
      </c>
      <c r="B29" s="8"/>
      <c r="C29" s="8"/>
      <c r="D29" s="8"/>
      <c r="E29" s="8">
        <v>3</v>
      </c>
      <c r="F29" s="8">
        <v>3</v>
      </c>
    </row>
    <row r="30" spans="1:6" x14ac:dyDescent="0.5">
      <c r="A30" s="7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CADB-7471-4387-9F45-313E4405C21A}">
  <dimension ref="A1:F18"/>
  <sheetViews>
    <sheetView topLeftCell="A15" workbookViewId="0">
      <selection activeCell="A20" sqref="A20"/>
    </sheetView>
  </sheetViews>
  <sheetFormatPr defaultRowHeight="15.75" x14ac:dyDescent="0.5"/>
  <cols>
    <col min="1" max="1" width="27.37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6" t="s">
        <v>2031</v>
      </c>
      <c r="B1" t="s">
        <v>2069</v>
      </c>
    </row>
    <row r="2" spans="1:6" x14ac:dyDescent="0.5">
      <c r="A2" s="6" t="s">
        <v>2085</v>
      </c>
      <c r="B2" t="s">
        <v>2069</v>
      </c>
    </row>
    <row r="4" spans="1:6" x14ac:dyDescent="0.5">
      <c r="A4" s="6" t="s">
        <v>2070</v>
      </c>
      <c r="B4" s="6" t="s">
        <v>2068</v>
      </c>
    </row>
    <row r="5" spans="1:6" x14ac:dyDescent="0.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5">
      <c r="A6" s="7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5">
      <c r="A7" s="7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5">
      <c r="A8" s="7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5">
      <c r="A9" s="7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5">
      <c r="A10" s="7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5">
      <c r="A11" s="7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5">
      <c r="A12" s="7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5">
      <c r="A13" s="7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5">
      <c r="A14" s="7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5">
      <c r="A15" s="7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5">
      <c r="A16" s="7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5">
      <c r="A17" s="7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5">
      <c r="A18" s="7" t="s">
        <v>2043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PivotTable</vt:lpstr>
      <vt:lpstr>Category&amp;CountryFilterPivotTabl</vt:lpstr>
      <vt:lpstr>SubCategoryFilterPivotTable</vt:lpstr>
      <vt:lpstr>LineGraph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Caroline Jennings</cp:lastModifiedBy>
  <dcterms:created xsi:type="dcterms:W3CDTF">2021-09-29T18:52:28Z</dcterms:created>
  <dcterms:modified xsi:type="dcterms:W3CDTF">2024-05-16T13:57:54Z</dcterms:modified>
</cp:coreProperties>
</file>