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624"/>
  <workbookPr autoCompressPictures="0"/>
  <bookViews>
    <workbookView xWindow="0" yWindow="0" windowWidth="25600" windowHeight="15480" activeTab="2"/>
  </bookViews>
  <sheets>
    <sheet name="Iter01" sheetId="4" r:id="rId1"/>
    <sheet name="Iter02" sheetId="6" r:id="rId2"/>
    <sheet name="Iter03" sheetId="8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6" l="1"/>
  <c r="B29" i="8"/>
  <c r="B30" i="8"/>
  <c r="B31" i="8"/>
  <c r="B32" i="8"/>
  <c r="B33" i="8"/>
  <c r="B34" i="8"/>
  <c r="B35" i="8"/>
  <c r="B36" i="8"/>
  <c r="B37" i="8"/>
  <c r="B38" i="8"/>
  <c r="B39" i="8"/>
  <c r="B5" i="8"/>
  <c r="B6" i="8"/>
  <c r="B7" i="8"/>
  <c r="B8" i="8"/>
  <c r="B9" i="8"/>
  <c r="B10" i="8"/>
  <c r="B11" i="8"/>
  <c r="B12" i="8"/>
  <c r="B13" i="8"/>
  <c r="B14" i="8"/>
  <c r="B15" i="8"/>
  <c r="B16" i="8"/>
  <c r="C5" i="8"/>
  <c r="C6" i="8"/>
  <c r="C7" i="8"/>
  <c r="C8" i="8"/>
  <c r="C9" i="8"/>
  <c r="B18" i="8"/>
  <c r="D40" i="8"/>
  <c r="C40" i="8"/>
  <c r="B40" i="8"/>
  <c r="G4" i="8"/>
  <c r="B20" i="8"/>
  <c r="B19" i="8"/>
  <c r="F17" i="8"/>
  <c r="E17" i="8"/>
  <c r="D17" i="8"/>
  <c r="B6" i="6"/>
  <c r="B7" i="6"/>
  <c r="B8" i="6"/>
  <c r="B9" i="6"/>
  <c r="B10" i="6"/>
  <c r="B11" i="6"/>
  <c r="B12" i="6"/>
  <c r="B13" i="6"/>
  <c r="B14" i="6"/>
  <c r="B15" i="6"/>
  <c r="B16" i="6"/>
  <c r="B17" i="6"/>
  <c r="C12" i="6"/>
  <c r="B19" i="6"/>
  <c r="B21" i="6"/>
  <c r="B16" i="4"/>
  <c r="B17" i="4"/>
  <c r="B19" i="4"/>
  <c r="G4" i="6"/>
  <c r="F18" i="4"/>
  <c r="F18" i="6"/>
  <c r="C5" i="6"/>
  <c r="C6" i="6"/>
  <c r="C7" i="6"/>
  <c r="C8" i="6"/>
  <c r="C9" i="6"/>
  <c r="C10" i="6"/>
  <c r="C11" i="6"/>
  <c r="B4" i="6"/>
  <c r="B5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D42" i="6"/>
  <c r="C42" i="6"/>
  <c r="B42" i="6"/>
  <c r="E18" i="6"/>
  <c r="D18" i="6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5" i="4"/>
  <c r="B6" i="4"/>
  <c r="B7" i="4"/>
  <c r="B8" i="4"/>
  <c r="B9" i="4"/>
  <c r="B10" i="4"/>
  <c r="B11" i="4"/>
  <c r="B12" i="4"/>
  <c r="B13" i="4"/>
  <c r="B14" i="4"/>
  <c r="B15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42" i="4"/>
  <c r="D42" i="4"/>
  <c r="E18" i="4"/>
  <c r="D18" i="4"/>
</calcChain>
</file>

<file path=xl/sharedStrings.xml><?xml version="1.0" encoding="utf-8"?>
<sst xmlns="http://schemas.openxmlformats.org/spreadsheetml/2006/main" count="71" uniqueCount="20">
  <si>
    <t xml:space="preserve"> </t>
  </si>
  <si>
    <t>DATE</t>
  </si>
  <si>
    <t>Tasks</t>
  </si>
  <si>
    <t>PLANNED</t>
  </si>
  <si>
    <t>DIFF</t>
  </si>
  <si>
    <t>DONE</t>
  </si>
  <si>
    <t>Scope Increase</t>
  </si>
  <si>
    <t>pVel</t>
  </si>
  <si>
    <t>Use Cases</t>
  </si>
  <si>
    <t>ACTUALS</t>
  </si>
  <si>
    <t>ITERATION 1: June 1 - August 31, 2012</t>
  </si>
  <si>
    <t>PRIOR</t>
  </si>
  <si>
    <t>FOUND</t>
  </si>
  <si>
    <t>CLOSED</t>
  </si>
  <si>
    <t>OPEN</t>
  </si>
  <si>
    <t>Total</t>
  </si>
  <si>
    <t>ITERATION 2: Sept 1 - Nov 30, 2012</t>
  </si>
  <si>
    <t>InFlight</t>
  </si>
  <si>
    <t>cyo</t>
  </si>
  <si>
    <t>ITERATION 3: Oct 18 - Dec 31,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</si>
</sst>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;@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1" fillId="0" borderId="0" xfId="0" applyNumberFormat="1" applyFont="1" applyBorder="1"/>
    <xf numFmtId="0" fontId="0" fillId="0" borderId="0" xfId="0" applyBorder="1"/>
    <xf numFmtId="1" fontId="0" fillId="0" borderId="6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1" fillId="0" borderId="3" xfId="0" applyNumberFormat="1" applyFont="1" applyBorder="1"/>
    <xf numFmtId="164" fontId="1" fillId="0" borderId="7" xfId="0" applyNumberFormat="1" applyFont="1" applyBorder="1"/>
    <xf numFmtId="164" fontId="0" fillId="0" borderId="0" xfId="0" applyNumberFormat="1" applyBorder="1"/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" fontId="1" fillId="0" borderId="8" xfId="0" applyNumberFormat="1" applyFont="1" applyBorder="1" applyAlignment="1">
      <alignment horizontal="center"/>
    </xf>
    <xf numFmtId="164" fontId="0" fillId="0" borderId="10" xfId="0" applyNumberFormat="1" applyBorder="1"/>
    <xf numFmtId="1" fontId="0" fillId="0" borderId="1" xfId="0" applyNumberFormat="1" applyBorder="1" applyAlignment="1">
      <alignment horizontal="center"/>
    </xf>
    <xf numFmtId="164" fontId="0" fillId="0" borderId="11" xfId="0" applyNumberFormat="1" applyBorder="1"/>
    <xf numFmtId="164" fontId="1" fillId="0" borderId="10" xfId="0" applyNumberFormat="1" applyFont="1" applyBorder="1"/>
    <xf numFmtId="1" fontId="1" fillId="0" borderId="12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 vertical="center" wrapText="1"/>
    </xf>
    <xf numFmtId="1" fontId="1" fillId="0" borderId="14" xfId="0" applyNumberFormat="1" applyFont="1" applyBorder="1" applyAlignment="1">
      <alignment horizontal="center" vertical="center" wrapText="1"/>
    </xf>
    <xf numFmtId="1" fontId="1" fillId="0" borderId="15" xfId="0" applyNumberFormat="1" applyFont="1" applyBorder="1" applyAlignment="1">
      <alignment horizontal="center" vertical="center" wrapText="1"/>
    </xf>
    <xf numFmtId="164" fontId="1" fillId="0" borderId="16" xfId="0" applyNumberFormat="1" applyFont="1" applyBorder="1" applyAlignment="1">
      <alignment horizontal="center"/>
    </xf>
    <xf numFmtId="1" fontId="1" fillId="0" borderId="17" xfId="0" applyNumberFormat="1" applyFont="1" applyBorder="1" applyAlignment="1">
      <alignment horizont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9" xfId="0" applyNumberFormat="1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1" fontId="1" fillId="0" borderId="18" xfId="0" applyNumberFormat="1" applyFont="1" applyBorder="1" applyAlignment="1">
      <alignment horizontal="center" wrapText="1"/>
    </xf>
    <xf numFmtId="0" fontId="1" fillId="0" borderId="19" xfId="0" applyFont="1" applyBorder="1" applyAlignment="1">
      <alignment horizontal="center" wrapText="1"/>
    </xf>
    <xf numFmtId="0" fontId="1" fillId="0" borderId="19" xfId="0" applyFont="1" applyBorder="1" applyAlignment="1">
      <alignment horizontal="center"/>
    </xf>
    <xf numFmtId="0" fontId="1" fillId="0" borderId="17" xfId="0" applyFont="1" applyBorder="1" applyAlignment="1">
      <alignment horizontal="center" wrapText="1"/>
    </xf>
    <xf numFmtId="1" fontId="1" fillId="0" borderId="0" xfId="0" applyNumberFormat="1" applyFon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" fontId="1" fillId="0" borderId="9" xfId="0" applyNumberFormat="1" applyFont="1" applyBorder="1" applyAlignment="1">
      <alignment horizontal="center"/>
    </xf>
    <xf numFmtId="164" fontId="1" fillId="0" borderId="21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164" fontId="4" fillId="0" borderId="7" xfId="0" applyNumberFormat="1" applyFont="1" applyBorder="1"/>
    <xf numFmtId="164" fontId="4" fillId="0" borderId="4" xfId="0" applyNumberFormat="1" applyFont="1" applyBorder="1"/>
    <xf numFmtId="1" fontId="0" fillId="0" borderId="22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9" xfId="0" applyBorder="1" applyAlignment="1">
      <alignment horizontal="center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Light16"/>
  <colors>
    <mruColors>
      <color rgb="FF33CC33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Iteration 1: Burn-Up</a:t>
            </a:r>
            <a:endParaRPr lang="en-US" sz="1200"/>
          </a:p>
          <a:p>
            <a:pPr>
              <a:defRPr/>
            </a:pPr>
            <a:r>
              <a:rPr lang="en-US" sz="1200"/>
              <a:t>June 1 - August 31, 2012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Iter01!$B$3:$B$4</c:f>
              <c:strCache>
                <c:ptCount val="1"/>
                <c:pt idx="0">
                  <c:v>PLANNED 0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Iter01!$A$4:$A$17</c:f>
              <c:strCache>
                <c:ptCount val="14"/>
                <c:pt idx="0">
                  <c:v>PRIOR</c:v>
                </c:pt>
                <c:pt idx="1">
                  <c:v>6/4/12</c:v>
                </c:pt>
                <c:pt idx="2">
                  <c:v>6/11/12</c:v>
                </c:pt>
                <c:pt idx="3">
                  <c:v>6/18/12</c:v>
                </c:pt>
                <c:pt idx="4">
                  <c:v>6/25/12</c:v>
                </c:pt>
                <c:pt idx="5">
                  <c:v>7/2/12</c:v>
                </c:pt>
                <c:pt idx="6">
                  <c:v>7/9/12</c:v>
                </c:pt>
                <c:pt idx="7">
                  <c:v>7/16/12</c:v>
                </c:pt>
                <c:pt idx="8">
                  <c:v>7/23/12</c:v>
                </c:pt>
                <c:pt idx="9">
                  <c:v>7/30/12</c:v>
                </c:pt>
                <c:pt idx="10">
                  <c:v>8/6/12</c:v>
                </c:pt>
                <c:pt idx="11">
                  <c:v>8/13/12</c:v>
                </c:pt>
                <c:pt idx="12">
                  <c:v>8/20/12</c:v>
                </c:pt>
                <c:pt idx="13">
                  <c:v>8/27/12</c:v>
                </c:pt>
              </c:strCache>
            </c:strRef>
          </c:cat>
          <c:val>
            <c:numRef>
              <c:f>Iter01!$B$4:$B$17</c:f>
              <c:numCache>
                <c:formatCode>0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9.0</c:v>
                </c:pt>
                <c:pt idx="3">
                  <c:v>22.0</c:v>
                </c:pt>
                <c:pt idx="4">
                  <c:v>23.0</c:v>
                </c:pt>
                <c:pt idx="5">
                  <c:v>23.0</c:v>
                </c:pt>
                <c:pt idx="6">
                  <c:v>30.0</c:v>
                </c:pt>
                <c:pt idx="7">
                  <c:v>32.0</c:v>
                </c:pt>
                <c:pt idx="8">
                  <c:v>32.0</c:v>
                </c:pt>
                <c:pt idx="9">
                  <c:v>32.0</c:v>
                </c:pt>
                <c:pt idx="10">
                  <c:v>32.0</c:v>
                </c:pt>
                <c:pt idx="11">
                  <c:v>32.0</c:v>
                </c:pt>
                <c:pt idx="12">
                  <c:v>32.0</c:v>
                </c:pt>
                <c:pt idx="13">
                  <c:v>35.0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Iter01!$C$3</c:f>
              <c:strCache>
                <c:ptCount val="1"/>
                <c:pt idx="0">
                  <c:v>ACTUALS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Iter01!$A$4:$A$17</c:f>
              <c:strCache>
                <c:ptCount val="14"/>
                <c:pt idx="0">
                  <c:v>PRIOR</c:v>
                </c:pt>
                <c:pt idx="1">
                  <c:v>6/4/12</c:v>
                </c:pt>
                <c:pt idx="2">
                  <c:v>6/11/12</c:v>
                </c:pt>
                <c:pt idx="3">
                  <c:v>6/18/12</c:v>
                </c:pt>
                <c:pt idx="4">
                  <c:v>6/25/12</c:v>
                </c:pt>
                <c:pt idx="5">
                  <c:v>7/2/12</c:v>
                </c:pt>
                <c:pt idx="6">
                  <c:v>7/9/12</c:v>
                </c:pt>
                <c:pt idx="7">
                  <c:v>7/16/12</c:v>
                </c:pt>
                <c:pt idx="8">
                  <c:v>7/23/12</c:v>
                </c:pt>
                <c:pt idx="9">
                  <c:v>7/30/12</c:v>
                </c:pt>
                <c:pt idx="10">
                  <c:v>8/6/12</c:v>
                </c:pt>
                <c:pt idx="11">
                  <c:v>8/13/12</c:v>
                </c:pt>
                <c:pt idx="12">
                  <c:v>8/20/12</c:v>
                </c:pt>
                <c:pt idx="13">
                  <c:v>8/27/12</c:v>
                </c:pt>
              </c:strCache>
            </c:strRef>
          </c:cat>
          <c:val>
            <c:numRef>
              <c:f>Iter01!$C$4:$C$17</c:f>
              <c:numCache>
                <c:formatCode>0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9.0</c:v>
                </c:pt>
                <c:pt idx="11">
                  <c:v>9.0</c:v>
                </c:pt>
                <c:pt idx="12">
                  <c:v>9.0</c:v>
                </c:pt>
                <c:pt idx="13">
                  <c:v>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0120"/>
        <c:axId val="435751320"/>
      </c:lineChart>
      <c:catAx>
        <c:axId val="5650120"/>
        <c:scaling>
          <c:orientation val="minMax"/>
        </c:scaling>
        <c:delete val="0"/>
        <c:axPos val="b"/>
        <c:numFmt formatCode="m/d/yy;@" sourceLinked="1"/>
        <c:majorTickMark val="none"/>
        <c:minorTickMark val="none"/>
        <c:tickLblPos val="nextTo"/>
        <c:crossAx val="435751320"/>
        <c:crosses val="autoZero"/>
        <c:auto val="1"/>
        <c:lblAlgn val="ctr"/>
        <c:lblOffset val="100"/>
        <c:noMultiLvlLbl val="1"/>
      </c:catAx>
      <c:valAx>
        <c:axId val="435751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aseline="0"/>
                </a:pPr>
                <a:r>
                  <a:rPr lang="en-US" sz="1100" baseline="0"/>
                  <a:t>Story  Points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5650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Iteration 1: Defect Burn-Down</a:t>
            </a:r>
          </a:p>
          <a:p>
            <a:pPr>
              <a:defRPr/>
            </a:pPr>
            <a:r>
              <a:rPr lang="en-US" sz="1200"/>
              <a:t>June 1 - August 27, 2012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B27</c:v>
          </c:tx>
          <c:marker>
            <c:symbol val="none"/>
          </c:marker>
          <c:cat>
            <c:strRef>
              <c:f>Iter01!$A$28:$A$41</c:f>
              <c:strCache>
                <c:ptCount val="14"/>
                <c:pt idx="0">
                  <c:v>PRIOR</c:v>
                </c:pt>
                <c:pt idx="1">
                  <c:v>6/4/12</c:v>
                </c:pt>
                <c:pt idx="2">
                  <c:v>6/11/12</c:v>
                </c:pt>
                <c:pt idx="3">
                  <c:v>6/18/12</c:v>
                </c:pt>
                <c:pt idx="4">
                  <c:v>6/25/12</c:v>
                </c:pt>
                <c:pt idx="5">
                  <c:v>7/2/12</c:v>
                </c:pt>
                <c:pt idx="6">
                  <c:v>7/9/12</c:v>
                </c:pt>
                <c:pt idx="7">
                  <c:v>7/16/12</c:v>
                </c:pt>
                <c:pt idx="8">
                  <c:v>7/23/12</c:v>
                </c:pt>
                <c:pt idx="9">
                  <c:v>7/30/12</c:v>
                </c:pt>
                <c:pt idx="10">
                  <c:v>8/6/12</c:v>
                </c:pt>
                <c:pt idx="11">
                  <c:v>8/13/12</c:v>
                </c:pt>
                <c:pt idx="12">
                  <c:v>8/20/12</c:v>
                </c:pt>
                <c:pt idx="13">
                  <c:v>8/27/12</c:v>
                </c:pt>
              </c:strCache>
            </c:strRef>
          </c:cat>
          <c:val>
            <c:numRef>
              <c:f>Iter01!$B$28:$B$41</c:f>
              <c:numCache>
                <c:formatCode>0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831576"/>
        <c:axId val="435839752"/>
      </c:lineChart>
      <c:catAx>
        <c:axId val="435831576"/>
        <c:scaling>
          <c:orientation val="minMax"/>
        </c:scaling>
        <c:delete val="0"/>
        <c:axPos val="b"/>
        <c:majorTickMark val="none"/>
        <c:minorTickMark val="none"/>
        <c:tickLblPos val="nextTo"/>
        <c:crossAx val="435839752"/>
        <c:crosses val="autoZero"/>
        <c:auto val="1"/>
        <c:lblAlgn val="ctr"/>
        <c:lblOffset val="100"/>
        <c:noMultiLvlLbl val="0"/>
      </c:catAx>
      <c:valAx>
        <c:axId val="435839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OPEN</a:t>
                </a:r>
                <a:r>
                  <a:rPr lang="en-US" sz="1200" baseline="0"/>
                  <a:t> </a:t>
                </a:r>
                <a:r>
                  <a:rPr lang="en-US" sz="1200"/>
                  <a:t>DEFECTS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435831576"/>
        <c:crosses val="autoZero"/>
        <c:crossBetween val="between"/>
        <c:majorUnit val="1.0"/>
        <c:minorUnit val="0.2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Iteration 2: Burn-Up</a:t>
            </a:r>
            <a:endParaRPr lang="en-US" sz="1200"/>
          </a:p>
          <a:p>
            <a:pPr>
              <a:defRPr/>
            </a:pPr>
            <a:r>
              <a:rPr lang="en-US" sz="1200"/>
              <a:t>Sept 1 - Nov 30, 2012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Iter02!$B$3</c:f>
              <c:strCache>
                <c:ptCount val="1"/>
                <c:pt idx="0">
                  <c:v>PLANNED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Iter02!$A$4:$A$17</c:f>
              <c:strCache>
                <c:ptCount val="14"/>
                <c:pt idx="0">
                  <c:v>PRIOR</c:v>
                </c:pt>
                <c:pt idx="1">
                  <c:v>9/3/12</c:v>
                </c:pt>
                <c:pt idx="2">
                  <c:v>9/10/12</c:v>
                </c:pt>
                <c:pt idx="3">
                  <c:v>9/17/12</c:v>
                </c:pt>
                <c:pt idx="4">
                  <c:v>9/24/12</c:v>
                </c:pt>
                <c:pt idx="5">
                  <c:v>10/1/12</c:v>
                </c:pt>
                <c:pt idx="6">
                  <c:v>10/8/12</c:v>
                </c:pt>
                <c:pt idx="7">
                  <c:v>10/15/12</c:v>
                </c:pt>
                <c:pt idx="8">
                  <c:v>10/22/12</c:v>
                </c:pt>
                <c:pt idx="9">
                  <c:v>10/29/12</c:v>
                </c:pt>
                <c:pt idx="10">
                  <c:v>11/5/12</c:v>
                </c:pt>
                <c:pt idx="11">
                  <c:v>11/12/12</c:v>
                </c:pt>
                <c:pt idx="12">
                  <c:v>11/19/12</c:v>
                </c:pt>
                <c:pt idx="13">
                  <c:v>11/26/12</c:v>
                </c:pt>
              </c:strCache>
            </c:strRef>
          </c:cat>
          <c:val>
            <c:numRef>
              <c:f>Iter02!$B$4:$B$17</c:f>
              <c:numCache>
                <c:formatCode>0</c:formatCode>
                <c:ptCount val="14"/>
                <c:pt idx="0">
                  <c:v>26.0</c:v>
                </c:pt>
                <c:pt idx="1">
                  <c:v>50.0</c:v>
                </c:pt>
                <c:pt idx="2">
                  <c:v>57.0</c:v>
                </c:pt>
                <c:pt idx="3">
                  <c:v>57.0</c:v>
                </c:pt>
                <c:pt idx="4">
                  <c:v>57.0</c:v>
                </c:pt>
                <c:pt idx="5">
                  <c:v>65.0</c:v>
                </c:pt>
                <c:pt idx="6">
                  <c:v>71.0</c:v>
                </c:pt>
                <c:pt idx="7">
                  <c:v>78.0</c:v>
                </c:pt>
                <c:pt idx="8">
                  <c:v>78.0</c:v>
                </c:pt>
                <c:pt idx="9">
                  <c:v>78.0</c:v>
                </c:pt>
                <c:pt idx="10">
                  <c:v>78.0</c:v>
                </c:pt>
                <c:pt idx="11">
                  <c:v>78.0</c:v>
                </c:pt>
                <c:pt idx="12">
                  <c:v>78.0</c:v>
                </c:pt>
                <c:pt idx="13">
                  <c:v>78.0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Iter02!$C$3</c:f>
              <c:strCache>
                <c:ptCount val="1"/>
                <c:pt idx="0">
                  <c:v>ACTUALS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Iter02!$A$4:$A$17</c:f>
              <c:strCache>
                <c:ptCount val="14"/>
                <c:pt idx="0">
                  <c:v>PRIOR</c:v>
                </c:pt>
                <c:pt idx="1">
                  <c:v>9/3/12</c:v>
                </c:pt>
                <c:pt idx="2">
                  <c:v>9/10/12</c:v>
                </c:pt>
                <c:pt idx="3">
                  <c:v>9/17/12</c:v>
                </c:pt>
                <c:pt idx="4">
                  <c:v>9/24/12</c:v>
                </c:pt>
                <c:pt idx="5">
                  <c:v>10/1/12</c:v>
                </c:pt>
                <c:pt idx="6">
                  <c:v>10/8/12</c:v>
                </c:pt>
                <c:pt idx="7">
                  <c:v>10/15/12</c:v>
                </c:pt>
                <c:pt idx="8">
                  <c:v>10/22/12</c:v>
                </c:pt>
                <c:pt idx="9">
                  <c:v>10/29/12</c:v>
                </c:pt>
                <c:pt idx="10">
                  <c:v>11/5/12</c:v>
                </c:pt>
                <c:pt idx="11">
                  <c:v>11/12/12</c:v>
                </c:pt>
                <c:pt idx="12">
                  <c:v>11/19/12</c:v>
                </c:pt>
                <c:pt idx="13">
                  <c:v>11/26/12</c:v>
                </c:pt>
              </c:strCache>
            </c:strRef>
          </c:cat>
          <c:val>
            <c:numRef>
              <c:f>Iter02!$C$4:$C$17</c:f>
              <c:numCache>
                <c:formatCode>0</c:formatCode>
                <c:ptCount val="14"/>
                <c:pt idx="1">
                  <c:v>5.0</c:v>
                </c:pt>
                <c:pt idx="2">
                  <c:v>8.0</c:v>
                </c:pt>
                <c:pt idx="3">
                  <c:v>13.0</c:v>
                </c:pt>
                <c:pt idx="4">
                  <c:v>16.0</c:v>
                </c:pt>
                <c:pt idx="5">
                  <c:v>17.0</c:v>
                </c:pt>
                <c:pt idx="6">
                  <c:v>23.0</c:v>
                </c:pt>
                <c:pt idx="7">
                  <c:v>29.0</c:v>
                </c:pt>
                <c:pt idx="8">
                  <c:v>41.0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893336"/>
        <c:axId val="435896392"/>
      </c:lineChart>
      <c:catAx>
        <c:axId val="435893336"/>
        <c:scaling>
          <c:orientation val="minMax"/>
        </c:scaling>
        <c:delete val="0"/>
        <c:axPos val="b"/>
        <c:numFmt formatCode="m/d/yy;@" sourceLinked="1"/>
        <c:majorTickMark val="none"/>
        <c:minorTickMark val="none"/>
        <c:tickLblPos val="nextTo"/>
        <c:crossAx val="435896392"/>
        <c:crosses val="autoZero"/>
        <c:auto val="1"/>
        <c:lblAlgn val="ctr"/>
        <c:lblOffset val="100"/>
        <c:noMultiLvlLbl val="1"/>
      </c:catAx>
      <c:valAx>
        <c:axId val="435896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aseline="0"/>
                </a:pPr>
                <a:r>
                  <a:rPr lang="en-US" sz="1100" baseline="0"/>
                  <a:t>Story  Points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43589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Iteration 2: Defect Burn-Down</a:t>
            </a:r>
          </a:p>
          <a:p>
            <a:pPr>
              <a:defRPr/>
            </a:pPr>
            <a:r>
              <a:rPr lang="en-US" sz="1200"/>
              <a:t>Sept 1 - Nov</a:t>
            </a:r>
            <a:r>
              <a:rPr lang="en-US" sz="1200" baseline="0"/>
              <a:t> 30</a:t>
            </a:r>
            <a:r>
              <a:rPr lang="en-US" sz="1200"/>
              <a:t>, 2012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B27</c:v>
          </c:tx>
          <c:marker>
            <c:symbol val="none"/>
          </c:marker>
          <c:cat>
            <c:strRef>
              <c:f>Iter02!$A$28:$A$41</c:f>
              <c:strCache>
                <c:ptCount val="14"/>
                <c:pt idx="0">
                  <c:v>PRIOR</c:v>
                </c:pt>
                <c:pt idx="1">
                  <c:v>9/3/12</c:v>
                </c:pt>
                <c:pt idx="2">
                  <c:v>9/10/12</c:v>
                </c:pt>
                <c:pt idx="3">
                  <c:v>9/17/12</c:v>
                </c:pt>
                <c:pt idx="4">
                  <c:v>9/24/12</c:v>
                </c:pt>
                <c:pt idx="5">
                  <c:v>10/1/12</c:v>
                </c:pt>
                <c:pt idx="6">
                  <c:v>10/8/12</c:v>
                </c:pt>
                <c:pt idx="7">
                  <c:v>10/15/12</c:v>
                </c:pt>
                <c:pt idx="8">
                  <c:v>10/22/12</c:v>
                </c:pt>
                <c:pt idx="9">
                  <c:v>10/29/12</c:v>
                </c:pt>
                <c:pt idx="10">
                  <c:v>11/5/12</c:v>
                </c:pt>
                <c:pt idx="11">
                  <c:v>11/12/12</c:v>
                </c:pt>
                <c:pt idx="12">
                  <c:v>11/19/12</c:v>
                </c:pt>
                <c:pt idx="13">
                  <c:v>11/26/12</c:v>
                </c:pt>
              </c:strCache>
            </c:strRef>
          </c:cat>
          <c:val>
            <c:numRef>
              <c:f>Iter02!$B$28:$B$41</c:f>
              <c:numCache>
                <c:formatCode>0</c:formatCode>
                <c:ptCount val="14"/>
                <c:pt idx="0">
                  <c:v>2.0</c:v>
                </c:pt>
                <c:pt idx="1">
                  <c:v>2.0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882488"/>
        <c:axId val="435905848"/>
      </c:lineChart>
      <c:catAx>
        <c:axId val="435882488"/>
        <c:scaling>
          <c:orientation val="minMax"/>
        </c:scaling>
        <c:delete val="0"/>
        <c:axPos val="b"/>
        <c:majorTickMark val="none"/>
        <c:minorTickMark val="none"/>
        <c:tickLblPos val="nextTo"/>
        <c:crossAx val="435905848"/>
        <c:crosses val="autoZero"/>
        <c:auto val="1"/>
        <c:lblAlgn val="ctr"/>
        <c:lblOffset val="100"/>
        <c:noMultiLvlLbl val="0"/>
      </c:catAx>
      <c:valAx>
        <c:axId val="435905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OPEN</a:t>
                </a:r>
                <a:r>
                  <a:rPr lang="en-US" sz="1200" baseline="0"/>
                  <a:t> </a:t>
                </a:r>
                <a:r>
                  <a:rPr lang="en-US" sz="1200"/>
                  <a:t>DEFECTS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435882488"/>
        <c:crosses val="autoZero"/>
        <c:crossBetween val="between"/>
        <c:majorUnit val="1.0"/>
        <c:minorUnit val="0.2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Iteration 3: Burn-Up</a:t>
            </a:r>
            <a:endParaRPr lang="en-US" sz="1200"/>
          </a:p>
          <a:p>
            <a:pPr>
              <a:defRPr/>
            </a:pPr>
            <a:r>
              <a:rPr lang="en-US" sz="1200"/>
              <a:t>Oct 18 - Dec 31, 2012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Iter03!$B$3</c:f>
              <c:strCache>
                <c:ptCount val="1"/>
                <c:pt idx="0">
                  <c:v>PLANNED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Iter03!$A$4:$A$16</c:f>
              <c:strCache>
                <c:ptCount val="13"/>
                <c:pt idx="0">
                  <c:v>PRIOR</c:v>
                </c:pt>
                <c:pt idx="1">
                  <c:v>10/18/12</c:v>
                </c:pt>
                <c:pt idx="2">
                  <c:v>10/22/12</c:v>
                </c:pt>
                <c:pt idx="3">
                  <c:v>10/29/12</c:v>
                </c:pt>
                <c:pt idx="4">
                  <c:v>11/5/12</c:v>
                </c:pt>
                <c:pt idx="5">
                  <c:v>11/12/12</c:v>
                </c:pt>
                <c:pt idx="6">
                  <c:v>11/19/12</c:v>
                </c:pt>
                <c:pt idx="7">
                  <c:v>11/26/12</c:v>
                </c:pt>
                <c:pt idx="8">
                  <c:v>12/3/12</c:v>
                </c:pt>
                <c:pt idx="9">
                  <c:v>12/10/12</c:v>
                </c:pt>
                <c:pt idx="10">
                  <c:v>12/17/12</c:v>
                </c:pt>
                <c:pt idx="11">
                  <c:v>12/24/12</c:v>
                </c:pt>
                <c:pt idx="12">
                  <c:v>12/31/12</c:v>
                </c:pt>
              </c:strCache>
            </c:strRef>
          </c:cat>
          <c:val>
            <c:numRef>
              <c:f>Iter03!$B$4:$B$16</c:f>
              <c:numCache>
                <c:formatCode>0</c:formatCode>
                <c:ptCount val="13"/>
                <c:pt idx="0">
                  <c:v>37.0</c:v>
                </c:pt>
                <c:pt idx="1">
                  <c:v>98.0</c:v>
                </c:pt>
                <c:pt idx="2">
                  <c:v>98.0</c:v>
                </c:pt>
                <c:pt idx="3">
                  <c:v>98.0</c:v>
                </c:pt>
                <c:pt idx="4">
                  <c:v>98.0</c:v>
                </c:pt>
                <c:pt idx="5">
                  <c:v>98.0</c:v>
                </c:pt>
                <c:pt idx="6">
                  <c:v>98.0</c:v>
                </c:pt>
                <c:pt idx="7">
                  <c:v>98.0</c:v>
                </c:pt>
                <c:pt idx="8">
                  <c:v>98.0</c:v>
                </c:pt>
                <c:pt idx="9">
                  <c:v>98.0</c:v>
                </c:pt>
                <c:pt idx="10">
                  <c:v>98.0</c:v>
                </c:pt>
                <c:pt idx="11">
                  <c:v>98.0</c:v>
                </c:pt>
                <c:pt idx="12">
                  <c:v>98.0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Iter03!$C$3</c:f>
              <c:strCache>
                <c:ptCount val="1"/>
                <c:pt idx="0">
                  <c:v>ACTUALS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Iter03!$A$4:$A$16</c:f>
              <c:strCache>
                <c:ptCount val="13"/>
                <c:pt idx="0">
                  <c:v>PRIOR</c:v>
                </c:pt>
                <c:pt idx="1">
                  <c:v>10/18/12</c:v>
                </c:pt>
                <c:pt idx="2">
                  <c:v>10/22/12</c:v>
                </c:pt>
                <c:pt idx="3">
                  <c:v>10/29/12</c:v>
                </c:pt>
                <c:pt idx="4">
                  <c:v>11/5/12</c:v>
                </c:pt>
                <c:pt idx="5">
                  <c:v>11/12/12</c:v>
                </c:pt>
                <c:pt idx="6">
                  <c:v>11/19/12</c:v>
                </c:pt>
                <c:pt idx="7">
                  <c:v>11/26/12</c:v>
                </c:pt>
                <c:pt idx="8">
                  <c:v>12/3/12</c:v>
                </c:pt>
                <c:pt idx="9">
                  <c:v>12/10/12</c:v>
                </c:pt>
                <c:pt idx="10">
                  <c:v>12/17/12</c:v>
                </c:pt>
                <c:pt idx="11">
                  <c:v>12/24/12</c:v>
                </c:pt>
                <c:pt idx="12">
                  <c:v>12/31/12</c:v>
                </c:pt>
              </c:strCache>
            </c:strRef>
          </c:cat>
          <c:val>
            <c:numRef>
              <c:f>Iter03!$C$4:$C$16</c:f>
              <c:numCache>
                <c:formatCode>0</c:formatCode>
                <c:ptCount val="13"/>
                <c:pt idx="1">
                  <c:v>10.0</c:v>
                </c:pt>
                <c:pt idx="2">
                  <c:v>10.0</c:v>
                </c:pt>
                <c:pt idx="3">
                  <c:v>12.0</c:v>
                </c:pt>
                <c:pt idx="4">
                  <c:v>14.0</c:v>
                </c:pt>
                <c:pt idx="5">
                  <c:v>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960536"/>
        <c:axId val="435963592"/>
      </c:lineChart>
      <c:catAx>
        <c:axId val="435960536"/>
        <c:scaling>
          <c:orientation val="minMax"/>
        </c:scaling>
        <c:delete val="0"/>
        <c:axPos val="b"/>
        <c:numFmt formatCode="m/d/yy;@" sourceLinked="1"/>
        <c:majorTickMark val="none"/>
        <c:minorTickMark val="none"/>
        <c:tickLblPos val="nextTo"/>
        <c:crossAx val="435963592"/>
        <c:crosses val="autoZero"/>
        <c:auto val="1"/>
        <c:lblAlgn val="ctr"/>
        <c:lblOffset val="100"/>
        <c:noMultiLvlLbl val="1"/>
      </c:catAx>
      <c:valAx>
        <c:axId val="435963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aseline="0"/>
                </a:pPr>
                <a:r>
                  <a:rPr lang="en-US" sz="1100" baseline="0"/>
                  <a:t>Story  Points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435960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Iteration 3: Defect Burn-Down</a:t>
            </a:r>
          </a:p>
          <a:p>
            <a:pPr>
              <a:defRPr/>
            </a:pPr>
            <a:r>
              <a:rPr lang="en-US" sz="1200"/>
              <a:t>Oct 18 - Dec 31, 2012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B27</c:v>
          </c:tx>
          <c:marker>
            <c:symbol val="none"/>
          </c:marker>
          <c:cat>
            <c:strRef>
              <c:f>Iter03!$A$27:$A$39</c:f>
              <c:strCache>
                <c:ptCount val="13"/>
                <c:pt idx="0">
                  <c:v>PRIOR</c:v>
                </c:pt>
                <c:pt idx="1">
                  <c:v>10/18/12</c:v>
                </c:pt>
                <c:pt idx="2">
                  <c:v>10/22/12</c:v>
                </c:pt>
                <c:pt idx="3">
                  <c:v>10/29/12</c:v>
                </c:pt>
                <c:pt idx="4">
                  <c:v>11/5/12</c:v>
                </c:pt>
                <c:pt idx="5">
                  <c:v>11/12/12</c:v>
                </c:pt>
                <c:pt idx="6">
                  <c:v>11/19/12</c:v>
                </c:pt>
                <c:pt idx="7">
                  <c:v>11/26/12</c:v>
                </c:pt>
                <c:pt idx="8">
                  <c:v>12/3/12</c:v>
                </c:pt>
                <c:pt idx="9">
                  <c:v>12/10/12</c:v>
                </c:pt>
                <c:pt idx="10">
                  <c:v>12/17/12</c:v>
                </c:pt>
                <c:pt idx="11">
                  <c:v>12/24/12</c:v>
                </c:pt>
                <c:pt idx="12">
                  <c:v>12/31/12</c:v>
                </c:pt>
              </c:strCache>
            </c:strRef>
          </c:cat>
          <c:val>
            <c:numRef>
              <c:f>Iter03!$B$27:$B$39</c:f>
              <c:numCache>
                <c:formatCode>0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9304"/>
        <c:axId val="5660056"/>
      </c:lineChart>
      <c:catAx>
        <c:axId val="5669304"/>
        <c:scaling>
          <c:orientation val="minMax"/>
        </c:scaling>
        <c:delete val="0"/>
        <c:axPos val="b"/>
        <c:majorTickMark val="none"/>
        <c:minorTickMark val="none"/>
        <c:tickLblPos val="nextTo"/>
        <c:crossAx val="5660056"/>
        <c:crosses val="autoZero"/>
        <c:auto val="1"/>
        <c:lblAlgn val="ctr"/>
        <c:lblOffset val="100"/>
        <c:noMultiLvlLbl val="0"/>
      </c:catAx>
      <c:valAx>
        <c:axId val="5660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OPEN</a:t>
                </a:r>
                <a:r>
                  <a:rPr lang="en-US" sz="1200" baseline="0"/>
                  <a:t> </a:t>
                </a:r>
                <a:r>
                  <a:rPr lang="en-US" sz="1200"/>
                  <a:t>DEFECTS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5669304"/>
        <c:crosses val="autoZero"/>
        <c:crossBetween val="between"/>
        <c:majorUnit val="1.0"/>
        <c:minorUnit val="0.2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658496</xdr:colOff>
      <xdr:row>1</xdr:row>
      <xdr:rowOff>18417</xdr:rowOff>
    </xdr:from>
    <xdr:to>
      <xdr:col>13</xdr:col>
      <xdr:colOff>883920</xdr:colOff>
      <xdr:row>18</xdr:row>
      <xdr:rowOff>10160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10160</xdr:colOff>
      <xdr:row>25</xdr:row>
      <xdr:rowOff>5080</xdr:rowOff>
    </xdr:from>
    <xdr:to>
      <xdr:col>11</xdr:col>
      <xdr:colOff>701040</xdr:colOff>
      <xdr:row>42</xdr:row>
      <xdr:rowOff>10160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658496</xdr:colOff>
      <xdr:row>1</xdr:row>
      <xdr:rowOff>18417</xdr:rowOff>
    </xdr:from>
    <xdr:to>
      <xdr:col>13</xdr:col>
      <xdr:colOff>883920</xdr:colOff>
      <xdr:row>18</xdr:row>
      <xdr:rowOff>10160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10160</xdr:colOff>
      <xdr:row>25</xdr:row>
      <xdr:rowOff>5080</xdr:rowOff>
    </xdr:from>
    <xdr:to>
      <xdr:col>11</xdr:col>
      <xdr:colOff>701040</xdr:colOff>
      <xdr:row>42</xdr:row>
      <xdr:rowOff>10160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658496</xdr:colOff>
      <xdr:row>1</xdr:row>
      <xdr:rowOff>18417</xdr:rowOff>
    </xdr:from>
    <xdr:to>
      <xdr:col>13</xdr:col>
      <xdr:colOff>883920</xdr:colOff>
      <xdr:row>17</xdr:row>
      <xdr:rowOff>10160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10160</xdr:colOff>
      <xdr:row>24</xdr:row>
      <xdr:rowOff>5080</xdr:rowOff>
    </xdr:from>
    <xdr:to>
      <xdr:col>11</xdr:col>
      <xdr:colOff>701040</xdr:colOff>
      <xdr:row>40</xdr:row>
      <xdr:rowOff>10160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topLeftCell="A2" zoomScale="125" zoomScaleNormal="125" zoomScalePageLayoutView="125" workbookViewId="0">
      <selection activeCell="E20" sqref="E20"/>
    </sheetView>
  </sheetViews>
  <sheetFormatPr baseColWidth="10" defaultColWidth="8.83203125" defaultRowHeight="14" x14ac:dyDescent="0"/>
  <cols>
    <col min="1" max="1" width="8.83203125" style="22"/>
    <col min="2" max="2" width="8.83203125" style="7"/>
    <col min="3" max="3" width="8.83203125" style="23"/>
    <col min="4" max="5" width="9.1640625" style="1" customWidth="1"/>
    <col min="6" max="6" width="8.83203125" style="9"/>
    <col min="8" max="15" width="12" customWidth="1"/>
  </cols>
  <sheetData>
    <row r="1" spans="1:6" s="3" customFormat="1" ht="15">
      <c r="A1" s="47" t="s">
        <v>10</v>
      </c>
      <c r="B1" s="21"/>
      <c r="C1" s="26"/>
      <c r="D1" s="2"/>
      <c r="E1" s="2"/>
      <c r="F1" s="8"/>
    </row>
    <row r="2" spans="1:6" s="3" customFormat="1" ht="15" thickBot="1">
      <c r="A2" s="17"/>
      <c r="B2" s="21"/>
      <c r="C2" s="26"/>
      <c r="D2" s="51" t="s">
        <v>5</v>
      </c>
      <c r="E2" s="52"/>
      <c r="F2" s="10"/>
    </row>
    <row r="3" spans="1:6" s="3" customFormat="1" ht="27" customHeight="1">
      <c r="A3" s="27" t="s">
        <v>1</v>
      </c>
      <c r="B3" s="28" t="s">
        <v>3</v>
      </c>
      <c r="C3" s="29" t="s">
        <v>9</v>
      </c>
      <c r="D3" s="32" t="s">
        <v>8</v>
      </c>
      <c r="E3" s="33" t="s">
        <v>2</v>
      </c>
      <c r="F3" s="34" t="s">
        <v>6</v>
      </c>
    </row>
    <row r="4" spans="1:6" ht="15" thickBot="1">
      <c r="A4" s="30" t="s">
        <v>11</v>
      </c>
      <c r="B4" s="35">
        <v>0</v>
      </c>
      <c r="C4" s="31">
        <v>0</v>
      </c>
      <c r="D4" s="36">
        <v>0</v>
      </c>
      <c r="E4" s="37">
        <v>0</v>
      </c>
      <c r="F4" s="38">
        <v>0</v>
      </c>
    </row>
    <row r="5" spans="1:6">
      <c r="A5" s="22">
        <v>41064</v>
      </c>
      <c r="B5" s="7">
        <f t="shared" ref="B5:B17" si="0">B4+F5</f>
        <v>0</v>
      </c>
      <c r="C5" s="23">
        <f>SUM(D5:E5)</f>
        <v>0</v>
      </c>
    </row>
    <row r="6" spans="1:6">
      <c r="A6" s="22">
        <v>41071</v>
      </c>
      <c r="B6" s="7">
        <f t="shared" si="0"/>
        <v>9</v>
      </c>
      <c r="C6" s="23">
        <f t="shared" ref="C6:C17" si="1">SUM(D6:E6)+C5</f>
        <v>0</v>
      </c>
      <c r="F6" s="9">
        <v>9</v>
      </c>
    </row>
    <row r="7" spans="1:6">
      <c r="A7" s="22">
        <v>41078</v>
      </c>
      <c r="B7" s="7">
        <f t="shared" si="0"/>
        <v>22</v>
      </c>
      <c r="C7" s="23">
        <f t="shared" si="1"/>
        <v>0</v>
      </c>
      <c r="D7" s="20"/>
      <c r="E7" s="20"/>
      <c r="F7" s="9">
        <v>13</v>
      </c>
    </row>
    <row r="8" spans="1:6">
      <c r="A8" s="22">
        <v>41085</v>
      </c>
      <c r="B8" s="7">
        <f t="shared" si="0"/>
        <v>23</v>
      </c>
      <c r="C8" s="23">
        <f t="shared" si="1"/>
        <v>0</v>
      </c>
      <c r="F8" s="9">
        <v>1</v>
      </c>
    </row>
    <row r="9" spans="1:6">
      <c r="A9" s="22">
        <v>41092</v>
      </c>
      <c r="B9" s="7">
        <f t="shared" si="0"/>
        <v>23</v>
      </c>
      <c r="C9" s="23">
        <f t="shared" si="1"/>
        <v>0</v>
      </c>
    </row>
    <row r="10" spans="1:6">
      <c r="A10" s="22">
        <v>41099</v>
      </c>
      <c r="B10" s="7">
        <f t="shared" si="0"/>
        <v>30</v>
      </c>
      <c r="C10" s="23">
        <f t="shared" si="1"/>
        <v>3</v>
      </c>
      <c r="E10" s="1">
        <v>3</v>
      </c>
      <c r="F10" s="9">
        <v>7</v>
      </c>
    </row>
    <row r="11" spans="1:6">
      <c r="A11" s="22">
        <v>41106</v>
      </c>
      <c r="B11" s="7">
        <f t="shared" si="0"/>
        <v>32</v>
      </c>
      <c r="C11" s="23">
        <f t="shared" si="1"/>
        <v>5</v>
      </c>
      <c r="D11" s="20"/>
      <c r="E11" s="20">
        <v>2</v>
      </c>
      <c r="F11" s="9">
        <v>2</v>
      </c>
    </row>
    <row r="12" spans="1:6">
      <c r="A12" s="22">
        <v>41113</v>
      </c>
      <c r="B12" s="7">
        <f t="shared" si="0"/>
        <v>32</v>
      </c>
      <c r="C12" s="23">
        <f t="shared" si="1"/>
        <v>5</v>
      </c>
    </row>
    <row r="13" spans="1:6">
      <c r="A13" s="22">
        <v>41120</v>
      </c>
      <c r="B13" s="7">
        <f t="shared" si="0"/>
        <v>32</v>
      </c>
      <c r="C13" s="23">
        <f t="shared" si="1"/>
        <v>5</v>
      </c>
    </row>
    <row r="14" spans="1:6">
      <c r="A14" s="22">
        <v>41127</v>
      </c>
      <c r="B14" s="7">
        <f t="shared" si="0"/>
        <v>32</v>
      </c>
      <c r="C14" s="23">
        <f t="shared" si="1"/>
        <v>9</v>
      </c>
      <c r="E14" s="1">
        <v>4</v>
      </c>
    </row>
    <row r="15" spans="1:6" s="12" customFormat="1">
      <c r="A15" s="22">
        <v>41134</v>
      </c>
      <c r="B15" s="7">
        <f t="shared" si="0"/>
        <v>32</v>
      </c>
      <c r="C15" s="23">
        <f t="shared" si="1"/>
        <v>9</v>
      </c>
      <c r="D15" s="20"/>
      <c r="E15" s="20"/>
      <c r="F15" s="9"/>
    </row>
    <row r="16" spans="1:6">
      <c r="A16" s="22">
        <v>41141</v>
      </c>
      <c r="B16" s="7">
        <f t="shared" si="0"/>
        <v>32</v>
      </c>
      <c r="C16" s="23">
        <f t="shared" si="1"/>
        <v>9</v>
      </c>
    </row>
    <row r="17" spans="1:6">
      <c r="A17" s="24">
        <v>41148</v>
      </c>
      <c r="B17" s="13">
        <f t="shared" si="0"/>
        <v>35</v>
      </c>
      <c r="C17" s="13">
        <f t="shared" si="1"/>
        <v>9</v>
      </c>
      <c r="D17" s="14"/>
      <c r="E17" s="14"/>
      <c r="F17" s="15">
        <v>3</v>
      </c>
    </row>
    <row r="18" spans="1:6">
      <c r="A18" s="25" t="s">
        <v>0</v>
      </c>
      <c r="B18" s="6" t="s">
        <v>0</v>
      </c>
      <c r="C18" s="4" t="s">
        <v>0</v>
      </c>
      <c r="D18" s="5">
        <f>SUM(D5:D17)</f>
        <v>0</v>
      </c>
      <c r="E18" s="5">
        <f>SUM(E5:E17)</f>
        <v>9</v>
      </c>
      <c r="F18" s="5">
        <f>SUM(F5:F17)</f>
        <v>35</v>
      </c>
    </row>
    <row r="19" spans="1:6">
      <c r="A19" s="11" t="s">
        <v>17</v>
      </c>
      <c r="B19" s="5">
        <f>B17-C17</f>
        <v>26</v>
      </c>
      <c r="C19" s="39"/>
      <c r="D19" s="20"/>
      <c r="E19" s="20"/>
      <c r="F19" s="20"/>
    </row>
    <row r="20" spans="1:6">
      <c r="A20" s="18"/>
      <c r="B20" s="19"/>
      <c r="C20" s="19"/>
      <c r="D20" s="20"/>
      <c r="E20" s="20"/>
      <c r="F20" s="20"/>
    </row>
    <row r="21" spans="1:6">
      <c r="A21" s="18" t="s">
        <v>7</v>
      </c>
      <c r="B21" s="19"/>
      <c r="C21" s="40"/>
      <c r="D21" s="20"/>
      <c r="E21" s="20"/>
      <c r="F21" s="20"/>
    </row>
    <row r="22" spans="1:6">
      <c r="A22" s="18"/>
      <c r="B22" s="19"/>
      <c r="C22" s="19"/>
      <c r="D22" s="20"/>
      <c r="E22" s="20"/>
      <c r="F22" s="20"/>
    </row>
    <row r="23" spans="1:6">
      <c r="A23" s="18"/>
      <c r="B23" s="19"/>
      <c r="C23" s="19"/>
      <c r="D23" s="20"/>
      <c r="E23" s="20"/>
      <c r="F23" s="20"/>
    </row>
    <row r="24" spans="1:6">
      <c r="A24" s="18"/>
      <c r="B24" s="19"/>
      <c r="C24" s="19"/>
      <c r="D24" s="20"/>
      <c r="E24" s="20"/>
      <c r="F24" s="20"/>
    </row>
    <row r="25" spans="1:6">
      <c r="A25" s="18"/>
      <c r="B25" s="19"/>
      <c r="C25" s="19"/>
      <c r="D25" s="20"/>
      <c r="E25" s="20"/>
      <c r="F25" s="20"/>
    </row>
    <row r="26" spans="1:6" ht="15">
      <c r="A26" s="48" t="s">
        <v>10</v>
      </c>
      <c r="B26" s="41"/>
      <c r="C26" s="42"/>
      <c r="D26" s="46"/>
      <c r="E26"/>
      <c r="F26"/>
    </row>
    <row r="27" spans="1:6">
      <c r="A27" s="43" t="s">
        <v>1</v>
      </c>
      <c r="B27" s="44" t="s">
        <v>14</v>
      </c>
      <c r="C27" s="45" t="s">
        <v>13</v>
      </c>
      <c r="D27" s="45" t="s">
        <v>12</v>
      </c>
      <c r="E27"/>
      <c r="F27"/>
    </row>
    <row r="28" spans="1:6" ht="15" thickBot="1">
      <c r="A28" s="30" t="s">
        <v>11</v>
      </c>
      <c r="B28" s="35">
        <v>0</v>
      </c>
      <c r="C28" s="31"/>
      <c r="D28" s="31"/>
      <c r="E28"/>
      <c r="F28"/>
    </row>
    <row r="29" spans="1:6">
      <c r="A29" s="22">
        <v>41064</v>
      </c>
      <c r="B29" s="23">
        <f>B28+D29-C29</f>
        <v>0</v>
      </c>
      <c r="D29" s="23"/>
      <c r="E29"/>
      <c r="F29"/>
    </row>
    <row r="30" spans="1:6">
      <c r="A30" s="22">
        <v>41071</v>
      </c>
      <c r="B30" s="23">
        <f t="shared" ref="B30:B41" si="2">B29+D30-C30</f>
        <v>2</v>
      </c>
      <c r="D30" s="23">
        <v>2</v>
      </c>
      <c r="E30"/>
      <c r="F30"/>
    </row>
    <row r="31" spans="1:6">
      <c r="A31" s="22">
        <v>41078</v>
      </c>
      <c r="B31" s="23">
        <f t="shared" si="2"/>
        <v>1</v>
      </c>
      <c r="C31" s="23">
        <v>1</v>
      </c>
      <c r="D31" s="23"/>
      <c r="E31"/>
      <c r="F31"/>
    </row>
    <row r="32" spans="1:6">
      <c r="A32" s="22">
        <v>41085</v>
      </c>
      <c r="B32" s="23">
        <f t="shared" si="2"/>
        <v>1</v>
      </c>
      <c r="D32" s="23"/>
      <c r="E32"/>
      <c r="F32"/>
    </row>
    <row r="33" spans="1:7">
      <c r="A33" s="22">
        <v>41092</v>
      </c>
      <c r="B33" s="23">
        <f t="shared" si="2"/>
        <v>1</v>
      </c>
      <c r="D33" s="23"/>
      <c r="E33"/>
      <c r="F33"/>
    </row>
    <row r="34" spans="1:7">
      <c r="A34" s="22">
        <v>41099</v>
      </c>
      <c r="B34" s="23">
        <f t="shared" si="2"/>
        <v>1</v>
      </c>
      <c r="D34" s="23"/>
      <c r="E34"/>
      <c r="F34"/>
    </row>
    <row r="35" spans="1:7">
      <c r="A35" s="22">
        <v>41106</v>
      </c>
      <c r="B35" s="23">
        <f t="shared" si="2"/>
        <v>0</v>
      </c>
      <c r="C35" s="23">
        <v>1</v>
      </c>
      <c r="D35" s="23"/>
      <c r="E35"/>
      <c r="F35"/>
    </row>
    <row r="36" spans="1:7">
      <c r="A36" s="22">
        <v>41113</v>
      </c>
      <c r="B36" s="23">
        <f t="shared" si="2"/>
        <v>0</v>
      </c>
      <c r="D36" s="23"/>
      <c r="E36"/>
      <c r="F36"/>
    </row>
    <row r="37" spans="1:7">
      <c r="A37" s="22">
        <v>41120</v>
      </c>
      <c r="B37" s="23">
        <f t="shared" si="2"/>
        <v>0</v>
      </c>
      <c r="D37" s="23"/>
      <c r="E37"/>
      <c r="F37"/>
    </row>
    <row r="38" spans="1:7">
      <c r="A38" s="22">
        <v>41127</v>
      </c>
      <c r="B38" s="23">
        <f t="shared" si="2"/>
        <v>0</v>
      </c>
      <c r="D38" s="23"/>
      <c r="E38"/>
      <c r="F38"/>
    </row>
    <row r="39" spans="1:7">
      <c r="A39" s="22">
        <v>41134</v>
      </c>
      <c r="B39" s="23">
        <f t="shared" si="2"/>
        <v>0</v>
      </c>
      <c r="D39" s="23"/>
      <c r="E39"/>
      <c r="F39"/>
    </row>
    <row r="40" spans="1:7">
      <c r="A40" s="22">
        <v>41141</v>
      </c>
      <c r="B40" s="23">
        <f t="shared" si="2"/>
        <v>0</v>
      </c>
      <c r="D40" s="23"/>
      <c r="E40" s="12"/>
      <c r="F40" s="12"/>
      <c r="G40" s="12"/>
    </row>
    <row r="41" spans="1:7">
      <c r="A41" s="24">
        <v>41148</v>
      </c>
      <c r="B41" s="23">
        <f t="shared" si="2"/>
        <v>0</v>
      </c>
      <c r="C41" s="13"/>
      <c r="D41" s="13"/>
      <c r="E41" s="20"/>
      <c r="F41" s="20"/>
      <c r="G41" s="12"/>
    </row>
    <row r="42" spans="1:7">
      <c r="A42" s="16" t="s">
        <v>15</v>
      </c>
      <c r="B42" s="41">
        <f>B41</f>
        <v>0</v>
      </c>
      <c r="C42" s="41">
        <f>SUM(C29:C41)</f>
        <v>2</v>
      </c>
      <c r="D42" s="41">
        <f>SUM(D29:D41)</f>
        <v>2</v>
      </c>
      <c r="E42" s="20"/>
      <c r="F42" s="20"/>
      <c r="G42" s="12"/>
    </row>
    <row r="43" spans="1:7">
      <c r="A43" s="18"/>
      <c r="B43" s="19"/>
      <c r="C43" s="19"/>
      <c r="D43" s="20"/>
      <c r="E43" s="20"/>
      <c r="F43" s="20"/>
      <c r="G43" s="12"/>
    </row>
    <row r="44" spans="1:7">
      <c r="A44" s="18"/>
      <c r="B44" s="19"/>
      <c r="C44" s="19"/>
      <c r="D44" s="20"/>
      <c r="E44" s="20"/>
      <c r="F44" s="20"/>
      <c r="G44" s="12"/>
    </row>
    <row r="45" spans="1:7">
      <c r="A45" s="18"/>
      <c r="B45" s="19"/>
      <c r="C45" s="19"/>
      <c r="D45" s="20"/>
      <c r="E45" s="20"/>
      <c r="F45" s="20"/>
      <c r="G45" s="12"/>
    </row>
    <row r="46" spans="1:7">
      <c r="A46" s="18"/>
      <c r="B46" s="19"/>
      <c r="C46" s="19"/>
      <c r="D46" s="20"/>
      <c r="E46" s="20"/>
      <c r="F46" s="20"/>
      <c r="G46" s="12"/>
    </row>
    <row r="47" spans="1:7">
      <c r="A47" s="18"/>
      <c r="B47" s="19"/>
      <c r="C47" s="19"/>
      <c r="D47" s="20"/>
      <c r="E47" s="20"/>
      <c r="F47" s="20"/>
      <c r="G47" s="12"/>
    </row>
    <row r="48" spans="1:7">
      <c r="A48" s="18"/>
      <c r="B48" s="19"/>
      <c r="C48" s="19"/>
      <c r="D48" s="20"/>
      <c r="E48" s="20"/>
      <c r="F48" s="20"/>
      <c r="G48" s="12"/>
    </row>
    <row r="49" spans="1:7">
      <c r="A49" s="18"/>
      <c r="B49" s="19"/>
      <c r="C49" s="19"/>
      <c r="D49" s="20"/>
      <c r="E49" s="20"/>
      <c r="F49" s="20"/>
      <c r="G49" s="12"/>
    </row>
    <row r="50" spans="1:7">
      <c r="A50" s="18"/>
      <c r="B50" s="19"/>
      <c r="C50" s="19"/>
      <c r="D50" s="20"/>
      <c r="E50" s="20"/>
      <c r="F50" s="20"/>
      <c r="G50" s="12"/>
    </row>
    <row r="51" spans="1:7">
      <c r="A51" s="18"/>
      <c r="B51" s="19"/>
      <c r="C51" s="19"/>
      <c r="D51" s="20"/>
      <c r="E51" s="20"/>
      <c r="F51" s="20"/>
      <c r="G51" s="12"/>
    </row>
    <row r="52" spans="1:7">
      <c r="A52" s="18"/>
      <c r="B52" s="19"/>
      <c r="C52" s="19"/>
      <c r="D52" s="20"/>
      <c r="E52" s="20"/>
      <c r="F52" s="20"/>
      <c r="G52" s="12"/>
    </row>
    <row r="53" spans="1:7">
      <c r="A53" s="18"/>
      <c r="B53" s="19"/>
      <c r="C53" s="19"/>
      <c r="D53" s="20"/>
      <c r="E53" s="20"/>
      <c r="F53" s="20"/>
      <c r="G53" s="12"/>
    </row>
    <row r="54" spans="1:7">
      <c r="A54" s="18"/>
      <c r="B54" s="19"/>
      <c r="C54" s="19"/>
      <c r="D54" s="20"/>
      <c r="E54" s="20"/>
      <c r="F54" s="20"/>
      <c r="G54" s="12"/>
    </row>
    <row r="55" spans="1:7">
      <c r="A55" s="18"/>
      <c r="B55" s="19"/>
      <c r="C55" s="19"/>
      <c r="D55" s="20"/>
      <c r="E55" s="20"/>
      <c r="F55" s="20"/>
      <c r="G55" s="12"/>
    </row>
    <row r="56" spans="1:7">
      <c r="A56" s="18"/>
      <c r="B56" s="19"/>
      <c r="C56" s="19"/>
      <c r="D56" s="20"/>
      <c r="E56" s="20"/>
      <c r="F56" s="20"/>
      <c r="G56" s="12"/>
    </row>
    <row r="57" spans="1:7">
      <c r="A57" s="18"/>
      <c r="B57" s="19"/>
      <c r="C57" s="19"/>
      <c r="D57" s="20"/>
      <c r="E57" s="20"/>
      <c r="F57" s="20"/>
      <c r="G57" s="12"/>
    </row>
    <row r="58" spans="1:7">
      <c r="A58" s="18"/>
      <c r="B58" s="19"/>
      <c r="C58" s="19"/>
      <c r="D58" s="20"/>
      <c r="E58" s="20"/>
      <c r="F58" s="20"/>
      <c r="G58" s="12"/>
    </row>
    <row r="59" spans="1:7">
      <c r="A59" s="18"/>
      <c r="B59" s="19"/>
      <c r="C59" s="19"/>
      <c r="D59" s="20"/>
      <c r="E59" s="20"/>
      <c r="F59" s="20"/>
      <c r="G59" s="12"/>
    </row>
    <row r="60" spans="1:7">
      <c r="A60" s="18"/>
      <c r="B60" s="19"/>
      <c r="C60" s="19"/>
      <c r="D60" s="20"/>
      <c r="E60" s="20"/>
      <c r="F60" s="20"/>
      <c r="G60" s="12"/>
    </row>
    <row r="61" spans="1:7">
      <c r="A61" s="18"/>
      <c r="B61" s="19"/>
      <c r="C61" s="19"/>
      <c r="D61" s="20"/>
      <c r="E61" s="20"/>
      <c r="F61" s="20"/>
      <c r="G61" s="12"/>
    </row>
    <row r="62" spans="1:7">
      <c r="A62" s="18"/>
      <c r="B62" s="19"/>
      <c r="C62" s="19"/>
      <c r="D62" s="20"/>
      <c r="E62" s="20"/>
      <c r="F62" s="20"/>
      <c r="G62" s="12"/>
    </row>
    <row r="63" spans="1:7">
      <c r="A63" s="18"/>
      <c r="B63" s="19"/>
      <c r="C63" s="19"/>
      <c r="D63" s="20"/>
      <c r="E63" s="20"/>
      <c r="F63" s="20"/>
      <c r="G63" s="12"/>
    </row>
    <row r="64" spans="1:7">
      <c r="A64" s="18"/>
      <c r="B64" s="19"/>
      <c r="C64" s="19"/>
      <c r="D64" s="20"/>
      <c r="E64" s="20"/>
      <c r="F64" s="20"/>
      <c r="G64" s="12"/>
    </row>
    <row r="65" spans="1:7">
      <c r="A65" s="18"/>
      <c r="B65" s="19"/>
      <c r="C65" s="19"/>
      <c r="D65" s="20"/>
      <c r="E65" s="20"/>
      <c r="F65" s="20"/>
      <c r="G65" s="12"/>
    </row>
    <row r="66" spans="1:7">
      <c r="A66" s="18"/>
      <c r="B66" s="19"/>
      <c r="C66" s="19"/>
      <c r="D66" s="20"/>
      <c r="E66" s="20"/>
      <c r="F66" s="20"/>
      <c r="G66" s="12"/>
    </row>
    <row r="67" spans="1:7">
      <c r="A67" s="18"/>
      <c r="B67" s="19"/>
      <c r="C67" s="19"/>
      <c r="D67" s="20"/>
      <c r="E67" s="20"/>
      <c r="F67" s="20"/>
      <c r="G67" s="12"/>
    </row>
    <row r="68" spans="1:7">
      <c r="A68" s="18"/>
      <c r="B68" s="19"/>
      <c r="C68" s="19"/>
      <c r="D68" s="20"/>
      <c r="E68" s="20"/>
      <c r="F68" s="20"/>
      <c r="G68" s="12"/>
    </row>
    <row r="69" spans="1:7">
      <c r="A69" s="18"/>
      <c r="B69" s="19"/>
      <c r="C69" s="19"/>
      <c r="D69" s="20"/>
      <c r="E69" s="20"/>
      <c r="F69" s="20"/>
      <c r="G69" s="12"/>
    </row>
    <row r="70" spans="1:7">
      <c r="A70" s="18"/>
      <c r="B70" s="19"/>
      <c r="C70" s="19"/>
      <c r="D70" s="20"/>
      <c r="E70" s="20"/>
      <c r="F70" s="20"/>
      <c r="G70" s="12"/>
    </row>
    <row r="71" spans="1:7">
      <c r="A71" s="18"/>
      <c r="B71" s="19"/>
      <c r="C71" s="19"/>
      <c r="D71" s="20"/>
      <c r="E71" s="20"/>
      <c r="F71" s="20"/>
      <c r="G71" s="12"/>
    </row>
    <row r="72" spans="1:7">
      <c r="A72" s="18"/>
      <c r="B72" s="19"/>
      <c r="C72" s="19"/>
      <c r="D72" s="20"/>
      <c r="E72" s="20"/>
      <c r="F72" s="20"/>
      <c r="G72" s="12"/>
    </row>
    <row r="73" spans="1:7">
      <c r="A73" s="18"/>
      <c r="B73" s="19"/>
      <c r="C73" s="19"/>
      <c r="D73" s="20"/>
      <c r="E73" s="20"/>
      <c r="F73" s="20"/>
      <c r="G73" s="12"/>
    </row>
    <row r="74" spans="1:7">
      <c r="A74" s="18"/>
      <c r="B74" s="19"/>
      <c r="C74" s="19"/>
      <c r="D74" s="20"/>
      <c r="E74" s="20"/>
      <c r="F74" s="20"/>
      <c r="G74" s="12"/>
    </row>
    <row r="75" spans="1:7">
      <c r="A75" s="18"/>
      <c r="B75" s="19"/>
      <c r="C75" s="19"/>
      <c r="D75" s="20"/>
      <c r="E75" s="20"/>
      <c r="F75" s="20"/>
      <c r="G75" s="12"/>
    </row>
    <row r="76" spans="1:7">
      <c r="A76" s="18"/>
      <c r="B76" s="19"/>
      <c r="C76" s="19"/>
      <c r="D76" s="20"/>
      <c r="E76" s="20"/>
      <c r="F76" s="20"/>
      <c r="G76" s="12"/>
    </row>
    <row r="77" spans="1:7">
      <c r="A77" s="18"/>
      <c r="B77" s="19"/>
      <c r="C77" s="19"/>
      <c r="D77" s="20"/>
      <c r="E77" s="20"/>
      <c r="F77" s="20"/>
      <c r="G77" s="12"/>
    </row>
    <row r="78" spans="1:7">
      <c r="A78" s="18"/>
      <c r="B78" s="19"/>
      <c r="C78" s="19"/>
      <c r="D78" s="20"/>
      <c r="E78" s="20"/>
      <c r="F78" s="20"/>
      <c r="G78" s="12"/>
    </row>
    <row r="79" spans="1:7">
      <c r="A79" s="18"/>
      <c r="B79" s="19"/>
      <c r="C79" s="19"/>
      <c r="D79" s="20"/>
      <c r="E79" s="20"/>
      <c r="F79" s="20"/>
      <c r="G79" s="12"/>
    </row>
    <row r="80" spans="1:7">
      <c r="A80" s="18"/>
      <c r="B80" s="19"/>
      <c r="C80" s="19"/>
      <c r="D80" s="20"/>
      <c r="E80" s="20"/>
      <c r="F80" s="20"/>
      <c r="G80" s="12"/>
    </row>
    <row r="81" spans="1:7">
      <c r="A81" s="18"/>
      <c r="B81" s="19"/>
      <c r="C81" s="19"/>
      <c r="D81" s="20"/>
      <c r="E81" s="20"/>
      <c r="F81" s="20"/>
      <c r="G81" s="12"/>
    </row>
    <row r="82" spans="1:7">
      <c r="A82" s="18"/>
      <c r="B82" s="19"/>
      <c r="C82" s="19"/>
      <c r="D82" s="20"/>
      <c r="E82" s="20"/>
      <c r="F82" s="20"/>
      <c r="G82" s="12"/>
    </row>
    <row r="83" spans="1:7">
      <c r="A83" s="18"/>
      <c r="B83" s="19"/>
      <c r="C83" s="19"/>
      <c r="D83" s="20"/>
      <c r="E83" s="20"/>
      <c r="F83" s="20"/>
      <c r="G83" s="12"/>
    </row>
    <row r="84" spans="1:7">
      <c r="A84" s="18"/>
      <c r="B84" s="19"/>
      <c r="C84" s="19"/>
      <c r="D84" s="20"/>
      <c r="E84" s="20"/>
      <c r="F84" s="20"/>
      <c r="G84" s="12"/>
    </row>
    <row r="85" spans="1:7">
      <c r="A85" s="18"/>
      <c r="B85" s="19"/>
      <c r="C85" s="19"/>
      <c r="D85" s="20"/>
      <c r="E85" s="20"/>
      <c r="F85" s="20"/>
      <c r="G85" s="12"/>
    </row>
    <row r="86" spans="1:7">
      <c r="A86" s="18"/>
      <c r="B86" s="19"/>
      <c r="C86" s="19"/>
      <c r="D86" s="20"/>
      <c r="E86" s="20"/>
      <c r="F86" s="20"/>
      <c r="G86" s="12"/>
    </row>
    <row r="87" spans="1:7">
      <c r="E87" s="20"/>
      <c r="F87" s="20"/>
      <c r="G87" s="12"/>
    </row>
    <row r="88" spans="1:7">
      <c r="E88" s="20"/>
      <c r="F88" s="20"/>
      <c r="G88" s="12"/>
    </row>
    <row r="89" spans="1:7">
      <c r="E89" s="20"/>
      <c r="F89" s="20"/>
      <c r="G89" s="12"/>
    </row>
    <row r="90" spans="1:7">
      <c r="E90" s="20"/>
      <c r="F90" s="20"/>
      <c r="G90" s="12"/>
    </row>
    <row r="91" spans="1:7">
      <c r="E91" s="20"/>
      <c r="F91" s="20"/>
      <c r="G91" s="12"/>
    </row>
    <row r="92" spans="1:7">
      <c r="E92" s="20"/>
      <c r="F92" s="20"/>
      <c r="G92" s="12"/>
    </row>
    <row r="93" spans="1:7">
      <c r="E93" s="20"/>
      <c r="F93" s="20"/>
      <c r="G93" s="12"/>
    </row>
    <row r="94" spans="1:7">
      <c r="E94" s="20"/>
      <c r="F94" s="20"/>
      <c r="G94" s="12"/>
    </row>
    <row r="95" spans="1:7">
      <c r="E95" s="20"/>
      <c r="F95" s="20"/>
      <c r="G95" s="12"/>
    </row>
    <row r="96" spans="1:7">
      <c r="E96" s="20"/>
      <c r="F96" s="20"/>
      <c r="G96" s="12"/>
    </row>
  </sheetData>
  <sortState ref="A4:G24">
    <sortCondition ref="A4:A24"/>
  </sortState>
  <mergeCells count="1">
    <mergeCell ref="D2:E2"/>
  </mergeCells>
  <pageMargins left="0.7" right="0.7" top="0.75" bottom="0.75" header="0.3" footer="0.3"/>
  <pageSetup orientation="portrait"/>
  <ignoredErrors>
    <ignoredError sqref="F18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topLeftCell="A9" zoomScale="125" zoomScaleNormal="125" zoomScalePageLayoutView="125" workbookViewId="0">
      <selection activeCell="B21" sqref="B21"/>
    </sheetView>
  </sheetViews>
  <sheetFormatPr baseColWidth="10" defaultColWidth="8.83203125" defaultRowHeight="14" x14ac:dyDescent="0"/>
  <cols>
    <col min="1" max="1" width="8.83203125" style="22"/>
    <col min="2" max="2" width="8.83203125" style="7"/>
    <col min="3" max="3" width="8.83203125" style="23"/>
    <col min="4" max="5" width="9.1640625" style="1" customWidth="1"/>
    <col min="6" max="6" width="8.83203125" style="9"/>
    <col min="8" max="15" width="12" customWidth="1"/>
  </cols>
  <sheetData>
    <row r="1" spans="1:7" s="3" customFormat="1" ht="15">
      <c r="A1" s="47" t="s">
        <v>16</v>
      </c>
      <c r="B1" s="21"/>
      <c r="C1" s="26"/>
      <c r="D1" s="2"/>
      <c r="E1" s="2"/>
      <c r="F1" s="8"/>
    </row>
    <row r="2" spans="1:7" s="3" customFormat="1" ht="15" thickBot="1">
      <c r="A2" s="17"/>
      <c r="B2" s="21"/>
      <c r="C2" s="26"/>
      <c r="D2" s="51" t="s">
        <v>5</v>
      </c>
      <c r="E2" s="52"/>
      <c r="F2" s="10"/>
      <c r="G2" s="2"/>
    </row>
    <row r="3" spans="1:7" s="3" customFormat="1" ht="27" customHeight="1">
      <c r="A3" s="27" t="s">
        <v>1</v>
      </c>
      <c r="B3" s="28" t="s">
        <v>3</v>
      </c>
      <c r="C3" s="29" t="s">
        <v>9</v>
      </c>
      <c r="D3" s="32" t="s">
        <v>8</v>
      </c>
      <c r="E3" s="33" t="s">
        <v>2</v>
      </c>
      <c r="F3" s="34" t="s">
        <v>6</v>
      </c>
      <c r="G3" s="2" t="s">
        <v>18</v>
      </c>
    </row>
    <row r="4" spans="1:7" ht="15" thickBot="1">
      <c r="A4" s="30" t="s">
        <v>11</v>
      </c>
      <c r="B4" s="35">
        <f>SUM(D4:G4)</f>
        <v>26</v>
      </c>
      <c r="C4" s="31"/>
      <c r="D4" s="36" t="s">
        <v>0</v>
      </c>
      <c r="E4" s="37" t="s">
        <v>0</v>
      </c>
      <c r="F4" s="38">
        <v>0</v>
      </c>
      <c r="G4" s="50">
        <f>Iter01!B19</f>
        <v>26</v>
      </c>
    </row>
    <row r="5" spans="1:7">
      <c r="A5" s="22">
        <v>41155</v>
      </c>
      <c r="B5" s="7">
        <f t="shared" ref="B5:B17" si="0">B4+F5</f>
        <v>50</v>
      </c>
      <c r="C5" s="23">
        <f t="shared" ref="C5:C12" si="1">SUM(D5:E5)+C4</f>
        <v>5</v>
      </c>
      <c r="E5" s="1">
        <v>5</v>
      </c>
      <c r="F5" s="9">
        <v>24</v>
      </c>
      <c r="G5" s="1"/>
    </row>
    <row r="6" spans="1:7">
      <c r="A6" s="22">
        <v>41162</v>
      </c>
      <c r="B6" s="7">
        <f t="shared" si="0"/>
        <v>57</v>
      </c>
      <c r="C6" s="23">
        <f t="shared" si="1"/>
        <v>8</v>
      </c>
      <c r="E6" s="1">
        <v>3</v>
      </c>
      <c r="F6" s="9">
        <v>7</v>
      </c>
    </row>
    <row r="7" spans="1:7">
      <c r="A7" s="22">
        <v>41169</v>
      </c>
      <c r="B7" s="7">
        <f t="shared" si="0"/>
        <v>57</v>
      </c>
      <c r="C7" s="23">
        <f t="shared" si="1"/>
        <v>13</v>
      </c>
      <c r="D7" s="20"/>
      <c r="E7" s="20">
        <v>5</v>
      </c>
    </row>
    <row r="8" spans="1:7">
      <c r="A8" s="22">
        <v>41176</v>
      </c>
      <c r="B8" s="7">
        <f t="shared" si="0"/>
        <v>57</v>
      </c>
      <c r="C8" s="23">
        <f t="shared" si="1"/>
        <v>16</v>
      </c>
      <c r="E8" s="1">
        <v>3</v>
      </c>
    </row>
    <row r="9" spans="1:7">
      <c r="A9" s="22">
        <v>41183</v>
      </c>
      <c r="B9" s="7">
        <f t="shared" si="0"/>
        <v>65</v>
      </c>
      <c r="C9" s="23">
        <f t="shared" si="1"/>
        <v>17</v>
      </c>
      <c r="E9" s="1">
        <v>1</v>
      </c>
      <c r="F9" s="9">
        <v>8</v>
      </c>
    </row>
    <row r="10" spans="1:7">
      <c r="A10" s="22">
        <v>41190</v>
      </c>
      <c r="B10" s="7">
        <f t="shared" si="0"/>
        <v>71</v>
      </c>
      <c r="C10" s="23">
        <f t="shared" si="1"/>
        <v>23</v>
      </c>
      <c r="E10" s="1">
        <v>6</v>
      </c>
      <c r="F10" s="9">
        <v>6</v>
      </c>
    </row>
    <row r="11" spans="1:7">
      <c r="A11" s="22">
        <v>41197</v>
      </c>
      <c r="B11" s="7">
        <f t="shared" si="0"/>
        <v>78</v>
      </c>
      <c r="C11" s="23">
        <f t="shared" si="1"/>
        <v>29</v>
      </c>
      <c r="D11" s="20"/>
      <c r="E11" s="20">
        <v>6</v>
      </c>
      <c r="F11" s="9">
        <v>7</v>
      </c>
    </row>
    <row r="12" spans="1:7">
      <c r="A12" s="22">
        <v>41204</v>
      </c>
      <c r="B12" s="7">
        <f t="shared" si="0"/>
        <v>78</v>
      </c>
      <c r="C12" s="23">
        <f t="shared" si="1"/>
        <v>41</v>
      </c>
      <c r="E12" s="1">
        <v>12</v>
      </c>
    </row>
    <row r="13" spans="1:7">
      <c r="A13" s="22">
        <v>41211</v>
      </c>
      <c r="B13" s="7">
        <f t="shared" si="0"/>
        <v>78</v>
      </c>
    </row>
    <row r="14" spans="1:7">
      <c r="A14" s="22">
        <v>41218</v>
      </c>
      <c r="B14" s="7">
        <f t="shared" si="0"/>
        <v>78</v>
      </c>
    </row>
    <row r="15" spans="1:7" s="12" customFormat="1">
      <c r="A15" s="22">
        <v>41225</v>
      </c>
      <c r="B15" s="7">
        <f t="shared" si="0"/>
        <v>78</v>
      </c>
      <c r="C15" s="23"/>
      <c r="D15" s="20"/>
      <c r="E15" s="20"/>
      <c r="F15" s="9"/>
    </row>
    <row r="16" spans="1:7">
      <c r="A16" s="22">
        <v>41232</v>
      </c>
      <c r="B16" s="7">
        <f t="shared" si="0"/>
        <v>78</v>
      </c>
    </row>
    <row r="17" spans="1:6">
      <c r="A17" s="24">
        <v>41239</v>
      </c>
      <c r="B17" s="13">
        <f t="shared" si="0"/>
        <v>78</v>
      </c>
      <c r="C17" s="49"/>
      <c r="D17" s="14"/>
      <c r="E17" s="14"/>
      <c r="F17" s="15"/>
    </row>
    <row r="18" spans="1:6">
      <c r="A18" s="25" t="s">
        <v>0</v>
      </c>
      <c r="B18" s="6" t="s">
        <v>0</v>
      </c>
      <c r="C18" s="4" t="s">
        <v>0</v>
      </c>
      <c r="D18" s="5">
        <f>SUM(D5:D17)</f>
        <v>0</v>
      </c>
      <c r="E18" s="5">
        <f>SUM(E5:E17)</f>
        <v>41</v>
      </c>
      <c r="F18" s="5">
        <f>SUM(F5:F17)</f>
        <v>52</v>
      </c>
    </row>
    <row r="19" spans="1:6">
      <c r="A19" s="11" t="s">
        <v>4</v>
      </c>
      <c r="B19" s="5">
        <f>B17-C17</f>
        <v>78</v>
      </c>
      <c r="C19" s="39"/>
      <c r="D19" s="20"/>
      <c r="E19" s="20"/>
      <c r="F19" s="20"/>
    </row>
    <row r="20" spans="1:6">
      <c r="A20" s="18" t="s">
        <v>17</v>
      </c>
      <c r="B20" s="19">
        <f>B12-C12</f>
        <v>37</v>
      </c>
      <c r="C20" s="19"/>
      <c r="D20" s="20"/>
      <c r="E20" s="20"/>
      <c r="F20" s="20"/>
    </row>
    <row r="21" spans="1:6">
      <c r="A21" s="18" t="s">
        <v>7</v>
      </c>
      <c r="B21" s="19">
        <f>B19/COUNTA(C5:C17)</f>
        <v>9.75</v>
      </c>
      <c r="C21" s="40"/>
      <c r="D21" s="20"/>
      <c r="E21" s="20"/>
      <c r="F21" s="20"/>
    </row>
    <row r="22" spans="1:6">
      <c r="A22" s="18"/>
      <c r="B22" s="19"/>
      <c r="C22" s="19"/>
      <c r="D22" s="20"/>
      <c r="E22" s="20"/>
      <c r="F22" s="20"/>
    </row>
    <row r="23" spans="1:6">
      <c r="A23" s="18"/>
      <c r="B23" s="19"/>
      <c r="C23" s="19"/>
      <c r="D23" s="20"/>
      <c r="E23" s="20"/>
      <c r="F23" s="20"/>
    </row>
    <row r="24" spans="1:6">
      <c r="A24" s="18"/>
      <c r="B24" s="19"/>
      <c r="C24" s="19"/>
      <c r="D24" s="20"/>
      <c r="E24" s="20"/>
      <c r="F24" s="20"/>
    </row>
    <row r="25" spans="1:6">
      <c r="A25" s="18"/>
      <c r="B25" s="19"/>
      <c r="C25" s="19"/>
      <c r="D25" s="20"/>
      <c r="E25" s="20"/>
      <c r="F25" s="20"/>
    </row>
    <row r="26" spans="1:6" ht="15">
      <c r="A26" s="47" t="s">
        <v>16</v>
      </c>
      <c r="B26" s="41"/>
      <c r="C26" s="42"/>
      <c r="D26" s="46"/>
      <c r="E26"/>
      <c r="F26"/>
    </row>
    <row r="27" spans="1:6">
      <c r="A27" s="43" t="s">
        <v>1</v>
      </c>
      <c r="B27" s="44" t="s">
        <v>14</v>
      </c>
      <c r="C27" s="45" t="s">
        <v>13</v>
      </c>
      <c r="D27" s="45" t="s">
        <v>12</v>
      </c>
      <c r="E27"/>
      <c r="F27"/>
    </row>
    <row r="28" spans="1:6" ht="15" thickBot="1">
      <c r="A28" s="30" t="s">
        <v>11</v>
      </c>
      <c r="B28" s="35">
        <v>2</v>
      </c>
      <c r="C28" s="31"/>
      <c r="D28" s="31"/>
      <c r="E28"/>
      <c r="F28"/>
    </row>
    <row r="29" spans="1:6">
      <c r="A29" s="22">
        <v>41155</v>
      </c>
      <c r="B29" s="23">
        <f>B28+D29-C29</f>
        <v>2</v>
      </c>
      <c r="D29" s="23"/>
      <c r="E29"/>
      <c r="F29"/>
    </row>
    <row r="30" spans="1:6">
      <c r="A30" s="22">
        <v>41162</v>
      </c>
      <c r="B30" s="23">
        <f t="shared" ref="B30:B41" si="2">B29+D30-C30</f>
        <v>0</v>
      </c>
      <c r="C30" s="23">
        <v>2</v>
      </c>
      <c r="D30" s="23"/>
      <c r="E30"/>
      <c r="F30"/>
    </row>
    <row r="31" spans="1:6">
      <c r="A31" s="22">
        <v>41169</v>
      </c>
      <c r="B31" s="23">
        <f t="shared" si="2"/>
        <v>0</v>
      </c>
      <c r="D31" s="23"/>
      <c r="E31"/>
      <c r="F31"/>
    </row>
    <row r="32" spans="1:6">
      <c r="A32" s="22">
        <v>41176</v>
      </c>
      <c r="B32" s="23">
        <f t="shared" si="2"/>
        <v>1</v>
      </c>
      <c r="D32" s="23">
        <v>1</v>
      </c>
      <c r="E32"/>
      <c r="F32"/>
    </row>
    <row r="33" spans="1:7">
      <c r="A33" s="22">
        <v>41183</v>
      </c>
      <c r="B33" s="23">
        <f t="shared" si="2"/>
        <v>1</v>
      </c>
      <c r="D33" s="23"/>
      <c r="E33"/>
      <c r="F33"/>
    </row>
    <row r="34" spans="1:7">
      <c r="A34" s="22">
        <v>41190</v>
      </c>
      <c r="B34" s="23">
        <f t="shared" si="2"/>
        <v>1</v>
      </c>
      <c r="D34" s="23"/>
      <c r="E34"/>
      <c r="F34"/>
    </row>
    <row r="35" spans="1:7">
      <c r="A35" s="22">
        <v>41197</v>
      </c>
      <c r="B35" s="23">
        <f t="shared" si="2"/>
        <v>0</v>
      </c>
      <c r="C35" s="23">
        <v>1</v>
      </c>
      <c r="D35" s="23"/>
      <c r="E35"/>
      <c r="F35"/>
    </row>
    <row r="36" spans="1:7">
      <c r="A36" s="22">
        <v>41204</v>
      </c>
      <c r="B36" s="23">
        <f t="shared" si="2"/>
        <v>0</v>
      </c>
      <c r="D36" s="23"/>
      <c r="E36"/>
      <c r="F36"/>
    </row>
    <row r="37" spans="1:7">
      <c r="A37" s="22">
        <v>41211</v>
      </c>
      <c r="B37" s="23">
        <f t="shared" si="2"/>
        <v>0</v>
      </c>
      <c r="D37" s="23"/>
      <c r="E37"/>
      <c r="F37"/>
    </row>
    <row r="38" spans="1:7">
      <c r="A38" s="22">
        <v>41218</v>
      </c>
      <c r="B38" s="23">
        <f t="shared" si="2"/>
        <v>0</v>
      </c>
      <c r="D38" s="23"/>
      <c r="E38"/>
      <c r="F38"/>
    </row>
    <row r="39" spans="1:7">
      <c r="A39" s="22">
        <v>41225</v>
      </c>
      <c r="B39" s="23">
        <f t="shared" si="2"/>
        <v>0</v>
      </c>
      <c r="D39" s="23"/>
      <c r="E39"/>
      <c r="F39"/>
    </row>
    <row r="40" spans="1:7">
      <c r="A40" s="22">
        <v>41232</v>
      </c>
      <c r="B40" s="23">
        <f t="shared" si="2"/>
        <v>0</v>
      </c>
      <c r="D40" s="23"/>
      <c r="E40" s="12"/>
      <c r="F40" s="12"/>
      <c r="G40" s="12"/>
    </row>
    <row r="41" spans="1:7">
      <c r="A41" s="24">
        <v>41239</v>
      </c>
      <c r="B41" s="23">
        <f t="shared" si="2"/>
        <v>0</v>
      </c>
      <c r="C41" s="13"/>
      <c r="D41" s="13"/>
      <c r="E41" s="20"/>
      <c r="F41" s="20"/>
      <c r="G41" s="12"/>
    </row>
    <row r="42" spans="1:7">
      <c r="A42" s="16" t="s">
        <v>15</v>
      </c>
      <c r="B42" s="41">
        <f>B41</f>
        <v>0</v>
      </c>
      <c r="C42" s="41">
        <f>SUM(C29:C41)</f>
        <v>3</v>
      </c>
      <c r="D42" s="41">
        <f>SUM(D29:D41)</f>
        <v>1</v>
      </c>
      <c r="E42" s="20"/>
      <c r="F42" s="20"/>
      <c r="G42" s="12"/>
    </row>
    <row r="43" spans="1:7">
      <c r="A43" s="18"/>
      <c r="B43" s="19"/>
      <c r="C43" s="19"/>
      <c r="D43" s="20"/>
      <c r="E43" s="20"/>
      <c r="F43" s="20"/>
      <c r="G43" s="12"/>
    </row>
    <row r="44" spans="1:7">
      <c r="A44" s="18"/>
      <c r="B44" s="19"/>
      <c r="C44" s="19"/>
      <c r="D44" s="20"/>
      <c r="E44" s="20"/>
      <c r="F44" s="20"/>
      <c r="G44" s="12"/>
    </row>
    <row r="45" spans="1:7">
      <c r="A45" s="18"/>
      <c r="B45" s="19"/>
      <c r="C45" s="19"/>
      <c r="D45" s="20"/>
      <c r="E45" s="20"/>
      <c r="F45" s="20"/>
      <c r="G45" s="12"/>
    </row>
    <row r="46" spans="1:7">
      <c r="A46" s="18"/>
      <c r="B46" s="19"/>
      <c r="C46" s="19"/>
      <c r="D46" s="20"/>
      <c r="E46" s="20"/>
      <c r="F46" s="20"/>
      <c r="G46" s="12"/>
    </row>
    <row r="47" spans="1:7">
      <c r="A47" s="18"/>
      <c r="B47" s="19"/>
      <c r="C47" s="19"/>
      <c r="D47" s="20"/>
      <c r="E47" s="20"/>
      <c r="F47" s="20"/>
      <c r="G47" s="12"/>
    </row>
    <row r="48" spans="1:7">
      <c r="A48" s="18"/>
      <c r="B48" s="19"/>
      <c r="C48" s="19"/>
      <c r="D48" s="20"/>
      <c r="E48" s="20"/>
      <c r="F48" s="20"/>
      <c r="G48" s="12"/>
    </row>
    <row r="49" spans="1:7">
      <c r="A49" s="18"/>
      <c r="B49" s="19"/>
      <c r="C49" s="19"/>
      <c r="D49" s="20"/>
      <c r="E49" s="20"/>
      <c r="F49" s="20"/>
      <c r="G49" s="12"/>
    </row>
    <row r="50" spans="1:7">
      <c r="A50" s="18"/>
      <c r="B50" s="19"/>
      <c r="C50" s="19"/>
      <c r="D50" s="20"/>
      <c r="E50" s="20"/>
      <c r="F50" s="20"/>
      <c r="G50" s="12"/>
    </row>
    <row r="51" spans="1:7">
      <c r="A51" s="18"/>
      <c r="B51" s="19"/>
      <c r="C51" s="19"/>
      <c r="D51" s="20"/>
      <c r="E51" s="20"/>
      <c r="F51" s="20"/>
      <c r="G51" s="12"/>
    </row>
    <row r="52" spans="1:7">
      <c r="A52" s="18"/>
      <c r="B52" s="19"/>
      <c r="C52" s="19"/>
      <c r="D52" s="20"/>
      <c r="E52" s="20"/>
      <c r="F52" s="20"/>
      <c r="G52" s="12"/>
    </row>
    <row r="53" spans="1:7">
      <c r="A53" s="18"/>
      <c r="B53" s="19"/>
      <c r="C53" s="19"/>
      <c r="D53" s="20"/>
      <c r="E53" s="20"/>
      <c r="F53" s="20"/>
      <c r="G53" s="12"/>
    </row>
    <row r="54" spans="1:7">
      <c r="A54" s="18"/>
      <c r="B54" s="19"/>
      <c r="C54" s="19"/>
      <c r="D54" s="20"/>
      <c r="E54" s="20"/>
      <c r="F54" s="20"/>
      <c r="G54" s="12"/>
    </row>
    <row r="55" spans="1:7">
      <c r="A55" s="18"/>
      <c r="B55" s="19"/>
      <c r="C55" s="19"/>
      <c r="D55" s="20"/>
      <c r="E55" s="20"/>
      <c r="F55" s="20"/>
      <c r="G55" s="12"/>
    </row>
    <row r="56" spans="1:7">
      <c r="A56" s="18"/>
      <c r="B56" s="19"/>
      <c r="C56" s="19"/>
      <c r="D56" s="20"/>
      <c r="E56" s="20"/>
      <c r="F56" s="20"/>
      <c r="G56" s="12"/>
    </row>
    <row r="57" spans="1:7">
      <c r="A57" s="18"/>
      <c r="B57" s="19"/>
      <c r="C57" s="19"/>
      <c r="D57" s="20"/>
      <c r="E57" s="20"/>
      <c r="F57" s="20"/>
      <c r="G57" s="12"/>
    </row>
    <row r="58" spans="1:7">
      <c r="A58" s="18"/>
      <c r="B58" s="19"/>
      <c r="C58" s="19"/>
      <c r="D58" s="20"/>
      <c r="E58" s="20"/>
      <c r="F58" s="20"/>
      <c r="G58" s="12"/>
    </row>
    <row r="59" spans="1:7">
      <c r="A59" s="18"/>
      <c r="B59" s="19"/>
      <c r="C59" s="19"/>
      <c r="D59" s="20"/>
      <c r="E59" s="20"/>
      <c r="F59" s="20"/>
      <c r="G59" s="12"/>
    </row>
    <row r="60" spans="1:7">
      <c r="A60" s="18"/>
      <c r="B60" s="19"/>
      <c r="C60" s="19"/>
      <c r="D60" s="20"/>
      <c r="E60" s="20"/>
      <c r="F60" s="20"/>
      <c r="G60" s="12"/>
    </row>
    <row r="61" spans="1:7">
      <c r="A61" s="18"/>
      <c r="B61" s="19"/>
      <c r="C61" s="19"/>
      <c r="D61" s="20"/>
      <c r="E61" s="20"/>
      <c r="F61" s="20"/>
      <c r="G61" s="12"/>
    </row>
    <row r="62" spans="1:7">
      <c r="A62" s="18"/>
      <c r="B62" s="19"/>
      <c r="C62" s="19"/>
      <c r="D62" s="20"/>
      <c r="E62" s="20"/>
      <c r="F62" s="20"/>
      <c r="G62" s="12"/>
    </row>
    <row r="63" spans="1:7">
      <c r="A63" s="18"/>
      <c r="B63" s="19"/>
      <c r="C63" s="19"/>
      <c r="D63" s="20"/>
      <c r="E63" s="20"/>
      <c r="F63" s="20"/>
      <c r="G63" s="12"/>
    </row>
    <row r="64" spans="1:7">
      <c r="A64" s="18"/>
      <c r="B64" s="19"/>
      <c r="C64" s="19"/>
      <c r="D64" s="20"/>
      <c r="E64" s="20"/>
      <c r="F64" s="20"/>
      <c r="G64" s="12"/>
    </row>
    <row r="65" spans="1:7">
      <c r="A65" s="18"/>
      <c r="B65" s="19"/>
      <c r="C65" s="19"/>
      <c r="D65" s="20"/>
      <c r="E65" s="20"/>
      <c r="F65" s="20"/>
      <c r="G65" s="12"/>
    </row>
    <row r="66" spans="1:7">
      <c r="A66" s="18"/>
      <c r="B66" s="19"/>
      <c r="C66" s="19"/>
      <c r="D66" s="20"/>
      <c r="E66" s="20"/>
      <c r="F66" s="20"/>
      <c r="G66" s="12"/>
    </row>
    <row r="67" spans="1:7">
      <c r="A67" s="18"/>
      <c r="B67" s="19"/>
      <c r="C67" s="19"/>
      <c r="D67" s="20"/>
      <c r="E67" s="20"/>
      <c r="F67" s="20"/>
      <c r="G67" s="12"/>
    </row>
    <row r="68" spans="1:7">
      <c r="A68" s="18"/>
      <c r="B68" s="19"/>
      <c r="C68" s="19"/>
      <c r="D68" s="20"/>
      <c r="E68" s="20"/>
      <c r="F68" s="20"/>
      <c r="G68" s="12"/>
    </row>
    <row r="69" spans="1:7">
      <c r="A69" s="18"/>
      <c r="B69" s="19"/>
      <c r="C69" s="19"/>
      <c r="D69" s="20"/>
      <c r="E69" s="20"/>
      <c r="F69" s="20"/>
      <c r="G69" s="12"/>
    </row>
    <row r="70" spans="1:7">
      <c r="A70" s="18"/>
      <c r="B70" s="19"/>
      <c r="C70" s="19"/>
      <c r="D70" s="20"/>
      <c r="E70" s="20"/>
      <c r="F70" s="20"/>
      <c r="G70" s="12"/>
    </row>
    <row r="71" spans="1:7">
      <c r="A71" s="18"/>
      <c r="B71" s="19"/>
      <c r="C71" s="19"/>
      <c r="D71" s="20"/>
      <c r="E71" s="20"/>
      <c r="F71" s="20"/>
      <c r="G71" s="12"/>
    </row>
    <row r="72" spans="1:7">
      <c r="A72" s="18"/>
      <c r="B72" s="19"/>
      <c r="C72" s="19"/>
      <c r="D72" s="20"/>
      <c r="E72" s="20"/>
      <c r="F72" s="20"/>
      <c r="G72" s="12"/>
    </row>
    <row r="73" spans="1:7">
      <c r="A73" s="18"/>
      <c r="B73" s="19"/>
      <c r="C73" s="19"/>
      <c r="D73" s="20"/>
      <c r="E73" s="20"/>
      <c r="F73" s="20"/>
      <c r="G73" s="12"/>
    </row>
    <row r="74" spans="1:7">
      <c r="A74" s="18"/>
      <c r="B74" s="19"/>
      <c r="C74" s="19"/>
      <c r="D74" s="20"/>
      <c r="E74" s="20"/>
      <c r="F74" s="20"/>
      <c r="G74" s="12"/>
    </row>
    <row r="75" spans="1:7">
      <c r="A75" s="18"/>
      <c r="B75" s="19"/>
      <c r="C75" s="19"/>
      <c r="D75" s="20"/>
      <c r="E75" s="20"/>
      <c r="F75" s="20"/>
      <c r="G75" s="12"/>
    </row>
    <row r="76" spans="1:7">
      <c r="A76" s="18"/>
      <c r="B76" s="19"/>
      <c r="C76" s="19"/>
      <c r="D76" s="20"/>
      <c r="E76" s="20"/>
      <c r="F76" s="20"/>
      <c r="G76" s="12"/>
    </row>
    <row r="77" spans="1:7">
      <c r="A77" s="18"/>
      <c r="B77" s="19"/>
      <c r="C77" s="19"/>
      <c r="D77" s="20"/>
      <c r="E77" s="20"/>
      <c r="F77" s="20"/>
      <c r="G77" s="12"/>
    </row>
    <row r="78" spans="1:7">
      <c r="A78" s="18"/>
      <c r="B78" s="19"/>
      <c r="C78" s="19"/>
      <c r="D78" s="20"/>
      <c r="E78" s="20"/>
      <c r="F78" s="20"/>
      <c r="G78" s="12"/>
    </row>
    <row r="79" spans="1:7">
      <c r="A79" s="18"/>
      <c r="B79" s="19"/>
      <c r="C79" s="19"/>
      <c r="D79" s="20"/>
      <c r="E79" s="20"/>
      <c r="F79" s="20"/>
      <c r="G79" s="12"/>
    </row>
    <row r="80" spans="1:7">
      <c r="A80" s="18"/>
      <c r="B80" s="19"/>
      <c r="C80" s="19"/>
      <c r="D80" s="20"/>
      <c r="E80" s="20"/>
      <c r="F80" s="20"/>
      <c r="G80" s="12"/>
    </row>
    <row r="81" spans="1:7">
      <c r="A81" s="18"/>
      <c r="B81" s="19"/>
      <c r="C81" s="19"/>
      <c r="D81" s="20"/>
      <c r="E81" s="20"/>
      <c r="F81" s="20"/>
      <c r="G81" s="12"/>
    </row>
    <row r="82" spans="1:7">
      <c r="A82" s="18"/>
      <c r="B82" s="19"/>
      <c r="C82" s="19"/>
      <c r="D82" s="20"/>
      <c r="E82" s="20"/>
      <c r="F82" s="20"/>
      <c r="G82" s="12"/>
    </row>
    <row r="83" spans="1:7">
      <c r="A83" s="18"/>
      <c r="B83" s="19"/>
      <c r="C83" s="19"/>
      <c r="D83" s="20"/>
      <c r="E83" s="20"/>
      <c r="F83" s="20"/>
      <c r="G83" s="12"/>
    </row>
    <row r="84" spans="1:7">
      <c r="A84" s="18"/>
      <c r="B84" s="19"/>
      <c r="C84" s="19"/>
      <c r="D84" s="20"/>
      <c r="E84" s="20"/>
      <c r="F84" s="20"/>
      <c r="G84" s="12"/>
    </row>
    <row r="85" spans="1:7">
      <c r="A85" s="18"/>
      <c r="B85" s="19"/>
      <c r="C85" s="19"/>
      <c r="D85" s="20"/>
      <c r="E85" s="20"/>
      <c r="F85" s="20"/>
      <c r="G85" s="12"/>
    </row>
    <row r="86" spans="1:7">
      <c r="A86" s="18"/>
      <c r="B86" s="19"/>
      <c r="C86" s="19"/>
      <c r="D86" s="20"/>
      <c r="E86" s="20"/>
      <c r="F86" s="20"/>
      <c r="G86" s="12"/>
    </row>
    <row r="87" spans="1:7">
      <c r="E87" s="20"/>
      <c r="F87" s="20"/>
      <c r="G87" s="12"/>
    </row>
    <row r="88" spans="1:7">
      <c r="E88" s="20"/>
      <c r="F88" s="20"/>
      <c r="G88" s="12"/>
    </row>
    <row r="89" spans="1:7">
      <c r="E89" s="20"/>
      <c r="F89" s="20"/>
      <c r="G89" s="12"/>
    </row>
    <row r="90" spans="1:7">
      <c r="E90" s="20"/>
      <c r="F90" s="20"/>
      <c r="G90" s="12"/>
    </row>
    <row r="91" spans="1:7">
      <c r="E91" s="20"/>
      <c r="F91" s="20"/>
      <c r="G91" s="12"/>
    </row>
    <row r="92" spans="1:7">
      <c r="E92" s="20"/>
      <c r="F92" s="20"/>
      <c r="G92" s="12"/>
    </row>
    <row r="93" spans="1:7">
      <c r="E93" s="20"/>
      <c r="F93" s="20"/>
      <c r="G93" s="12"/>
    </row>
    <row r="94" spans="1:7">
      <c r="E94" s="20"/>
      <c r="F94" s="20"/>
      <c r="G94" s="12"/>
    </row>
    <row r="95" spans="1:7">
      <c r="E95" s="20"/>
      <c r="F95" s="20"/>
      <c r="G95" s="12"/>
    </row>
    <row r="96" spans="1:7">
      <c r="E96" s="20"/>
      <c r="F96" s="20"/>
      <c r="G96" s="12"/>
    </row>
  </sheetData>
  <mergeCells count="1">
    <mergeCell ref="D2:E2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tabSelected="1" zoomScale="125" zoomScaleNormal="125" zoomScalePageLayoutView="125" workbookViewId="0">
      <selection activeCell="D15" sqref="D15"/>
    </sheetView>
  </sheetViews>
  <sheetFormatPr baseColWidth="10" defaultColWidth="8.83203125" defaultRowHeight="14" x14ac:dyDescent="0"/>
  <cols>
    <col min="1" max="1" width="8.83203125" style="22"/>
    <col min="2" max="2" width="8.83203125" style="7"/>
    <col min="3" max="3" width="8.83203125" style="23"/>
    <col min="4" max="5" width="9.1640625" style="1" customWidth="1"/>
    <col min="6" max="6" width="8.83203125" style="9"/>
    <col min="8" max="15" width="12" customWidth="1"/>
  </cols>
  <sheetData>
    <row r="1" spans="1:7" s="3" customFormat="1" ht="15">
      <c r="A1" s="47" t="s">
        <v>19</v>
      </c>
      <c r="B1" s="21"/>
      <c r="C1" s="26"/>
      <c r="D1" s="2"/>
      <c r="E1" s="2"/>
      <c r="F1" s="8"/>
    </row>
    <row r="2" spans="1:7" s="3" customFormat="1" ht="15" thickBot="1">
      <c r="A2" s="17"/>
      <c r="B2" s="21"/>
      <c r="C2" s="26"/>
      <c r="D2" s="51" t="s">
        <v>5</v>
      </c>
      <c r="E2" s="52"/>
      <c r="F2" s="10"/>
      <c r="G2" s="2"/>
    </row>
    <row r="3" spans="1:7" s="3" customFormat="1" ht="27" customHeight="1">
      <c r="A3" s="27" t="s">
        <v>1</v>
      </c>
      <c r="B3" s="28" t="s">
        <v>3</v>
      </c>
      <c r="C3" s="29" t="s">
        <v>9</v>
      </c>
      <c r="D3" s="32" t="s">
        <v>8</v>
      </c>
      <c r="E3" s="33" t="s">
        <v>2</v>
      </c>
      <c r="F3" s="34" t="s">
        <v>6</v>
      </c>
      <c r="G3" s="2" t="s">
        <v>18</v>
      </c>
    </row>
    <row r="4" spans="1:7" ht="15" thickBot="1">
      <c r="A4" s="30" t="s">
        <v>11</v>
      </c>
      <c r="B4" s="35">
        <v>37</v>
      </c>
      <c r="C4" s="31"/>
      <c r="D4" s="36" t="s">
        <v>0</v>
      </c>
      <c r="E4" s="37" t="s">
        <v>0</v>
      </c>
      <c r="F4" s="38">
        <v>0</v>
      </c>
      <c r="G4" s="50">
        <f>Iter01!B19</f>
        <v>26</v>
      </c>
    </row>
    <row r="5" spans="1:7">
      <c r="A5" s="22">
        <v>41200</v>
      </c>
      <c r="B5" s="7">
        <f t="shared" ref="B5:B16" si="0">B4+F5</f>
        <v>98</v>
      </c>
      <c r="C5" s="23">
        <f>C4+D5+E5</f>
        <v>10</v>
      </c>
      <c r="E5" s="1">
        <v>10</v>
      </c>
      <c r="F5" s="9">
        <v>61</v>
      </c>
      <c r="G5" s="1"/>
    </row>
    <row r="6" spans="1:7">
      <c r="A6" s="22">
        <v>41204</v>
      </c>
      <c r="B6" s="7">
        <f t="shared" si="0"/>
        <v>98</v>
      </c>
      <c r="C6" s="23">
        <f t="shared" ref="C6:C16" si="1">C5+D6+E6</f>
        <v>10</v>
      </c>
    </row>
    <row r="7" spans="1:7">
      <c r="A7" s="22">
        <v>41211</v>
      </c>
      <c r="B7" s="7">
        <f t="shared" si="0"/>
        <v>98</v>
      </c>
      <c r="C7" s="23">
        <f t="shared" si="1"/>
        <v>12</v>
      </c>
      <c r="D7" s="20"/>
      <c r="E7" s="20">
        <v>2</v>
      </c>
    </row>
    <row r="8" spans="1:7">
      <c r="A8" s="22">
        <v>41218</v>
      </c>
      <c r="B8" s="7">
        <f t="shared" si="0"/>
        <v>98</v>
      </c>
      <c r="C8" s="23">
        <f t="shared" si="1"/>
        <v>14</v>
      </c>
      <c r="E8" s="1">
        <v>2</v>
      </c>
    </row>
    <row r="9" spans="1:7">
      <c r="A9" s="22">
        <v>41225</v>
      </c>
      <c r="B9" s="7">
        <f t="shared" si="0"/>
        <v>98</v>
      </c>
      <c r="C9" s="23">
        <f t="shared" si="1"/>
        <v>14</v>
      </c>
    </row>
    <row r="10" spans="1:7">
      <c r="A10" s="22">
        <v>41232</v>
      </c>
      <c r="B10" s="7">
        <f t="shared" si="0"/>
        <v>98</v>
      </c>
    </row>
    <row r="11" spans="1:7">
      <c r="A11" s="22">
        <v>41239</v>
      </c>
      <c r="B11" s="7">
        <f t="shared" si="0"/>
        <v>98</v>
      </c>
      <c r="D11" s="20"/>
      <c r="E11" s="20"/>
    </row>
    <row r="12" spans="1:7">
      <c r="A12" s="22">
        <v>41246</v>
      </c>
      <c r="B12" s="7">
        <f t="shared" si="0"/>
        <v>98</v>
      </c>
    </row>
    <row r="13" spans="1:7">
      <c r="A13" s="22">
        <v>41253</v>
      </c>
      <c r="B13" s="7">
        <f t="shared" si="0"/>
        <v>98</v>
      </c>
    </row>
    <row r="14" spans="1:7">
      <c r="A14" s="22">
        <v>41260</v>
      </c>
      <c r="B14" s="7">
        <f t="shared" si="0"/>
        <v>98</v>
      </c>
    </row>
    <row r="15" spans="1:7" s="12" customFormat="1">
      <c r="A15" s="22">
        <v>41267</v>
      </c>
      <c r="B15" s="7">
        <f t="shared" si="0"/>
        <v>98</v>
      </c>
      <c r="C15" s="23"/>
      <c r="D15" s="20"/>
      <c r="E15" s="20"/>
      <c r="F15" s="9"/>
    </row>
    <row r="16" spans="1:7">
      <c r="A16" s="24">
        <v>41274</v>
      </c>
      <c r="B16" s="13">
        <f t="shared" si="0"/>
        <v>98</v>
      </c>
      <c r="C16" s="13"/>
      <c r="D16" s="14"/>
      <c r="E16" s="14"/>
      <c r="F16" s="15"/>
    </row>
    <row r="17" spans="1:6">
      <c r="A17" s="25" t="s">
        <v>0</v>
      </c>
      <c r="B17" s="6" t="s">
        <v>0</v>
      </c>
      <c r="C17" s="4" t="s">
        <v>0</v>
      </c>
      <c r="D17" s="5">
        <f>SUM(D5:D16)</f>
        <v>0</v>
      </c>
      <c r="E17" s="5">
        <f>SUM(E5:E16)</f>
        <v>14</v>
      </c>
      <c r="F17" s="5">
        <f>SUM(F5:F16)</f>
        <v>61</v>
      </c>
    </row>
    <row r="18" spans="1:6">
      <c r="A18" s="11" t="s">
        <v>17</v>
      </c>
      <c r="B18" s="5">
        <f>B16-C16</f>
        <v>98</v>
      </c>
      <c r="C18" s="39"/>
      <c r="D18" s="20"/>
      <c r="E18" s="20"/>
      <c r="F18" s="20"/>
    </row>
    <row r="19" spans="1:6">
      <c r="A19" s="18" t="s">
        <v>17</v>
      </c>
      <c r="B19" s="19" t="e">
        <f>B18-#REF!</f>
        <v>#REF!</v>
      </c>
      <c r="C19" s="19"/>
      <c r="D19" s="20"/>
      <c r="E19" s="20"/>
      <c r="F19" s="20"/>
    </row>
    <row r="20" spans="1:6">
      <c r="A20" s="18" t="s">
        <v>7</v>
      </c>
      <c r="B20" s="19">
        <f>B18/COUNTA(C5:C16)</f>
        <v>19.600000000000001</v>
      </c>
      <c r="C20" s="40"/>
      <c r="D20" s="20"/>
      <c r="E20" s="20"/>
      <c r="F20" s="20"/>
    </row>
    <row r="21" spans="1:6">
      <c r="A21" s="18"/>
      <c r="B21" s="19"/>
      <c r="C21" s="19"/>
      <c r="D21" s="20"/>
      <c r="E21" s="20"/>
      <c r="F21" s="20"/>
    </row>
    <row r="22" spans="1:6">
      <c r="A22" s="18"/>
      <c r="B22" s="19"/>
      <c r="C22" s="19"/>
      <c r="D22" s="20"/>
      <c r="E22" s="20"/>
      <c r="F22" s="20"/>
    </row>
    <row r="23" spans="1:6">
      <c r="A23" s="18"/>
      <c r="B23" s="19"/>
      <c r="C23" s="19"/>
      <c r="D23" s="20"/>
      <c r="E23" s="20"/>
      <c r="F23" s="20"/>
    </row>
    <row r="24" spans="1:6">
      <c r="A24" s="18"/>
      <c r="B24" s="19"/>
      <c r="C24" s="19"/>
      <c r="D24" s="20"/>
      <c r="E24" s="20"/>
      <c r="F24" s="20"/>
    </row>
    <row r="25" spans="1:6" ht="15">
      <c r="A25" s="47" t="s">
        <v>19</v>
      </c>
      <c r="B25" s="41"/>
      <c r="C25" s="42"/>
      <c r="D25" s="46"/>
      <c r="E25"/>
      <c r="F25"/>
    </row>
    <row r="26" spans="1:6">
      <c r="A26" s="43" t="s">
        <v>1</v>
      </c>
      <c r="B26" s="44" t="s">
        <v>14</v>
      </c>
      <c r="C26" s="45" t="s">
        <v>13</v>
      </c>
      <c r="D26" s="45" t="s">
        <v>12</v>
      </c>
      <c r="E26"/>
      <c r="F26"/>
    </row>
    <row r="27" spans="1:6" ht="15" thickBot="1">
      <c r="A27" s="30" t="s">
        <v>11</v>
      </c>
      <c r="B27" s="35">
        <v>0</v>
      </c>
      <c r="C27" s="31"/>
      <c r="D27" s="31"/>
      <c r="E27"/>
      <c r="F27"/>
    </row>
    <row r="28" spans="1:6">
      <c r="A28" s="22">
        <v>41200</v>
      </c>
      <c r="B28" s="7">
        <v>1</v>
      </c>
      <c r="D28" s="23">
        <v>1</v>
      </c>
      <c r="E28"/>
      <c r="F28"/>
    </row>
    <row r="29" spans="1:6">
      <c r="A29" s="22">
        <v>41204</v>
      </c>
      <c r="B29" s="7">
        <f t="shared" ref="B29:B39" si="2">B28+F29</f>
        <v>1</v>
      </c>
      <c r="D29" s="23"/>
      <c r="E29"/>
      <c r="F29"/>
    </row>
    <row r="30" spans="1:6">
      <c r="A30" s="22">
        <v>41211</v>
      </c>
      <c r="B30" s="7">
        <f t="shared" si="2"/>
        <v>1</v>
      </c>
      <c r="D30" s="23"/>
      <c r="E30"/>
      <c r="F30"/>
    </row>
    <row r="31" spans="1:6">
      <c r="A31" s="22">
        <v>41218</v>
      </c>
      <c r="B31" s="7">
        <f t="shared" si="2"/>
        <v>1</v>
      </c>
      <c r="D31" s="23"/>
      <c r="E31"/>
      <c r="F31"/>
    </row>
    <row r="32" spans="1:6">
      <c r="A32" s="22">
        <v>41225</v>
      </c>
      <c r="B32" s="7">
        <f t="shared" si="2"/>
        <v>1</v>
      </c>
      <c r="D32" s="23"/>
      <c r="E32"/>
      <c r="F32"/>
    </row>
    <row r="33" spans="1:7">
      <c r="A33" s="22">
        <v>41232</v>
      </c>
      <c r="B33" s="7">
        <f t="shared" si="2"/>
        <v>1</v>
      </c>
      <c r="D33" s="23"/>
      <c r="E33"/>
      <c r="F33"/>
    </row>
    <row r="34" spans="1:7">
      <c r="A34" s="22">
        <v>41239</v>
      </c>
      <c r="B34" s="7">
        <f t="shared" si="2"/>
        <v>1</v>
      </c>
      <c r="D34" s="23"/>
      <c r="E34"/>
      <c r="F34"/>
    </row>
    <row r="35" spans="1:7">
      <c r="A35" s="22">
        <v>41246</v>
      </c>
      <c r="B35" s="7">
        <f t="shared" si="2"/>
        <v>1</v>
      </c>
      <c r="D35" s="23"/>
      <c r="E35"/>
      <c r="F35"/>
    </row>
    <row r="36" spans="1:7">
      <c r="A36" s="22">
        <v>41253</v>
      </c>
      <c r="B36" s="7">
        <f t="shared" si="2"/>
        <v>1</v>
      </c>
      <c r="D36" s="23"/>
      <c r="E36"/>
      <c r="F36"/>
    </row>
    <row r="37" spans="1:7">
      <c r="A37" s="22">
        <v>41260</v>
      </c>
      <c r="B37" s="7">
        <f t="shared" si="2"/>
        <v>1</v>
      </c>
      <c r="D37" s="23"/>
      <c r="E37"/>
      <c r="F37"/>
    </row>
    <row r="38" spans="1:7">
      <c r="A38" s="22">
        <v>41267</v>
      </c>
      <c r="B38" s="7">
        <f t="shared" si="2"/>
        <v>1</v>
      </c>
      <c r="D38" s="23"/>
      <c r="E38"/>
      <c r="F38"/>
    </row>
    <row r="39" spans="1:7">
      <c r="A39" s="24">
        <v>41274</v>
      </c>
      <c r="B39" s="13">
        <f t="shared" si="2"/>
        <v>1</v>
      </c>
      <c r="D39" s="23"/>
      <c r="E39" s="12"/>
      <c r="F39" s="12"/>
      <c r="G39" s="12"/>
    </row>
    <row r="40" spans="1:7">
      <c r="A40" s="16" t="s">
        <v>15</v>
      </c>
      <c r="B40" s="41" t="e">
        <f>#REF!</f>
        <v>#REF!</v>
      </c>
      <c r="C40" s="41">
        <f>SUM(C28:C39)</f>
        <v>0</v>
      </c>
      <c r="D40" s="41">
        <f>SUM(D28:D39)</f>
        <v>1</v>
      </c>
      <c r="E40" s="20"/>
      <c r="F40" s="20"/>
      <c r="G40" s="12"/>
    </row>
    <row r="41" spans="1:7">
      <c r="A41" s="18"/>
      <c r="B41" s="19"/>
      <c r="C41" s="19"/>
      <c r="D41" s="20"/>
      <c r="E41" s="20"/>
      <c r="F41" s="20"/>
      <c r="G41" s="12"/>
    </row>
    <row r="42" spans="1:7">
      <c r="A42" s="18"/>
      <c r="B42" s="19"/>
      <c r="C42" s="19"/>
      <c r="D42" s="20"/>
      <c r="E42" s="20"/>
      <c r="F42" s="20"/>
      <c r="G42" s="12"/>
    </row>
    <row r="43" spans="1:7">
      <c r="A43" s="18"/>
      <c r="B43" s="19"/>
      <c r="C43" s="19"/>
      <c r="D43" s="20"/>
      <c r="E43" s="20"/>
      <c r="F43" s="20"/>
      <c r="G43" s="12"/>
    </row>
    <row r="44" spans="1:7">
      <c r="A44" s="18"/>
      <c r="B44" s="19"/>
      <c r="C44" s="19"/>
      <c r="D44" s="20"/>
      <c r="E44" s="20"/>
      <c r="F44" s="20"/>
      <c r="G44" s="12"/>
    </row>
    <row r="45" spans="1:7">
      <c r="A45" s="18"/>
      <c r="B45" s="19"/>
      <c r="C45" s="19"/>
      <c r="D45" s="20"/>
      <c r="E45" s="20"/>
      <c r="F45" s="20"/>
      <c r="G45" s="12"/>
    </row>
    <row r="46" spans="1:7">
      <c r="A46" s="18"/>
      <c r="B46" s="19"/>
      <c r="C46" s="19"/>
      <c r="D46" s="20"/>
      <c r="E46" s="20"/>
      <c r="F46" s="20"/>
      <c r="G46" s="12"/>
    </row>
    <row r="47" spans="1:7">
      <c r="A47" s="18"/>
      <c r="B47" s="19"/>
      <c r="C47" s="19"/>
      <c r="D47" s="20"/>
      <c r="E47" s="20"/>
      <c r="F47" s="20"/>
      <c r="G47" s="12"/>
    </row>
    <row r="48" spans="1:7">
      <c r="A48" s="18"/>
      <c r="B48" s="19"/>
      <c r="C48" s="19"/>
      <c r="D48" s="20"/>
      <c r="E48" s="20"/>
      <c r="F48" s="20"/>
      <c r="G48" s="12"/>
    </row>
    <row r="49" spans="1:7">
      <c r="A49" s="18"/>
      <c r="B49" s="19"/>
      <c r="C49" s="19"/>
      <c r="D49" s="20"/>
      <c r="E49" s="20"/>
      <c r="F49" s="20"/>
      <c r="G49" s="12"/>
    </row>
    <row r="50" spans="1:7">
      <c r="A50" s="18"/>
      <c r="B50" s="19"/>
      <c r="C50" s="19"/>
      <c r="D50" s="20"/>
      <c r="E50" s="20"/>
      <c r="F50" s="20"/>
      <c r="G50" s="12"/>
    </row>
    <row r="51" spans="1:7">
      <c r="A51" s="18"/>
      <c r="B51" s="19"/>
      <c r="C51" s="19"/>
      <c r="D51" s="20"/>
      <c r="E51" s="20"/>
      <c r="F51" s="20"/>
      <c r="G51" s="12"/>
    </row>
    <row r="52" spans="1:7">
      <c r="A52" s="18"/>
      <c r="B52" s="19"/>
      <c r="C52" s="19"/>
      <c r="D52" s="20"/>
      <c r="E52" s="20"/>
      <c r="F52" s="20"/>
      <c r="G52" s="12"/>
    </row>
    <row r="53" spans="1:7">
      <c r="A53" s="18"/>
      <c r="B53" s="19"/>
      <c r="C53" s="19"/>
      <c r="D53" s="20"/>
      <c r="E53" s="20"/>
      <c r="F53" s="20"/>
      <c r="G53" s="12"/>
    </row>
    <row r="54" spans="1:7">
      <c r="A54" s="18"/>
      <c r="B54" s="19"/>
      <c r="C54" s="19"/>
      <c r="D54" s="20"/>
      <c r="E54" s="20"/>
      <c r="F54" s="20"/>
      <c r="G54" s="12"/>
    </row>
    <row r="55" spans="1:7">
      <c r="A55" s="18"/>
      <c r="B55" s="19"/>
      <c r="C55" s="19"/>
      <c r="D55" s="20"/>
      <c r="E55" s="20"/>
      <c r="F55" s="20"/>
      <c r="G55" s="12"/>
    </row>
    <row r="56" spans="1:7">
      <c r="A56" s="18"/>
      <c r="B56" s="19"/>
      <c r="C56" s="19"/>
      <c r="D56" s="20"/>
      <c r="E56" s="20"/>
      <c r="F56" s="20"/>
      <c r="G56" s="12"/>
    </row>
    <row r="57" spans="1:7">
      <c r="A57" s="18"/>
      <c r="B57" s="19"/>
      <c r="C57" s="19"/>
      <c r="D57" s="20"/>
      <c r="E57" s="20"/>
      <c r="F57" s="20"/>
      <c r="G57" s="12"/>
    </row>
    <row r="58" spans="1:7">
      <c r="A58" s="18"/>
      <c r="B58" s="19"/>
      <c r="C58" s="19"/>
      <c r="D58" s="20"/>
      <c r="E58" s="20"/>
      <c r="F58" s="20"/>
      <c r="G58" s="12"/>
    </row>
    <row r="59" spans="1:7">
      <c r="A59" s="18"/>
      <c r="B59" s="19"/>
      <c r="C59" s="19"/>
      <c r="D59" s="20"/>
      <c r="E59" s="20"/>
      <c r="F59" s="20"/>
      <c r="G59" s="12"/>
    </row>
    <row r="60" spans="1:7">
      <c r="A60" s="18"/>
      <c r="B60" s="19"/>
      <c r="C60" s="19"/>
      <c r="D60" s="20"/>
      <c r="E60" s="20"/>
      <c r="F60" s="20"/>
      <c r="G60" s="12"/>
    </row>
    <row r="61" spans="1:7">
      <c r="A61" s="18"/>
      <c r="B61" s="19"/>
      <c r="C61" s="19"/>
      <c r="D61" s="20"/>
      <c r="E61" s="20"/>
      <c r="F61" s="20"/>
      <c r="G61" s="12"/>
    </row>
    <row r="62" spans="1:7">
      <c r="A62" s="18"/>
      <c r="B62" s="19"/>
      <c r="C62" s="19"/>
      <c r="D62" s="20"/>
      <c r="E62" s="20"/>
      <c r="F62" s="20"/>
      <c r="G62" s="12"/>
    </row>
    <row r="63" spans="1:7">
      <c r="A63" s="18"/>
      <c r="B63" s="19"/>
      <c r="C63" s="19"/>
      <c r="D63" s="20"/>
      <c r="E63" s="20"/>
      <c r="F63" s="20"/>
      <c r="G63" s="12"/>
    </row>
    <row r="64" spans="1:7">
      <c r="A64" s="18"/>
      <c r="B64" s="19"/>
      <c r="C64" s="19"/>
      <c r="D64" s="20"/>
      <c r="E64" s="20"/>
      <c r="F64" s="20"/>
      <c r="G64" s="12"/>
    </row>
    <row r="65" spans="1:7">
      <c r="A65" s="18"/>
      <c r="B65" s="19"/>
      <c r="C65" s="19"/>
      <c r="D65" s="20"/>
      <c r="E65" s="20"/>
      <c r="F65" s="20"/>
      <c r="G65" s="12"/>
    </row>
    <row r="66" spans="1:7">
      <c r="A66" s="18"/>
      <c r="B66" s="19"/>
      <c r="C66" s="19"/>
      <c r="D66" s="20"/>
      <c r="E66" s="20"/>
      <c r="F66" s="20"/>
      <c r="G66" s="12"/>
    </row>
    <row r="67" spans="1:7">
      <c r="A67" s="18"/>
      <c r="B67" s="19"/>
      <c r="C67" s="19"/>
      <c r="D67" s="20"/>
      <c r="E67" s="20"/>
      <c r="F67" s="20"/>
      <c r="G67" s="12"/>
    </row>
    <row r="68" spans="1:7">
      <c r="A68" s="18"/>
      <c r="B68" s="19"/>
      <c r="C68" s="19"/>
      <c r="D68" s="20"/>
      <c r="E68" s="20"/>
      <c r="F68" s="20"/>
      <c r="G68" s="12"/>
    </row>
    <row r="69" spans="1:7">
      <c r="A69" s="18"/>
      <c r="B69" s="19"/>
      <c r="C69" s="19"/>
      <c r="D69" s="20"/>
      <c r="E69" s="20"/>
      <c r="F69" s="20"/>
      <c r="G69" s="12"/>
    </row>
    <row r="70" spans="1:7">
      <c r="A70" s="18"/>
      <c r="B70" s="19"/>
      <c r="C70" s="19"/>
      <c r="D70" s="20"/>
      <c r="E70" s="20"/>
      <c r="F70" s="20"/>
      <c r="G70" s="12"/>
    </row>
    <row r="71" spans="1:7">
      <c r="A71" s="18"/>
      <c r="B71" s="19"/>
      <c r="C71" s="19"/>
      <c r="D71" s="20"/>
      <c r="E71" s="20"/>
      <c r="F71" s="20"/>
      <c r="G71" s="12"/>
    </row>
    <row r="72" spans="1:7">
      <c r="A72" s="18"/>
      <c r="B72" s="19"/>
      <c r="C72" s="19"/>
      <c r="D72" s="20"/>
      <c r="E72" s="20"/>
      <c r="F72" s="20"/>
      <c r="G72" s="12"/>
    </row>
    <row r="73" spans="1:7">
      <c r="A73" s="18"/>
      <c r="B73" s="19"/>
      <c r="C73" s="19"/>
      <c r="D73" s="20"/>
      <c r="E73" s="20"/>
      <c r="F73" s="20"/>
      <c r="G73" s="12"/>
    </row>
    <row r="74" spans="1:7">
      <c r="A74" s="18"/>
      <c r="B74" s="19"/>
      <c r="C74" s="19"/>
      <c r="D74" s="20"/>
      <c r="E74" s="20"/>
      <c r="F74" s="20"/>
      <c r="G74" s="12"/>
    </row>
    <row r="75" spans="1:7">
      <c r="A75" s="18"/>
      <c r="B75" s="19"/>
      <c r="C75" s="19"/>
      <c r="D75" s="20"/>
      <c r="E75" s="20"/>
      <c r="F75" s="20"/>
      <c r="G75" s="12"/>
    </row>
    <row r="76" spans="1:7">
      <c r="A76" s="18"/>
      <c r="B76" s="19"/>
      <c r="C76" s="19"/>
      <c r="D76" s="20"/>
      <c r="E76" s="20"/>
      <c r="F76" s="20"/>
      <c r="G76" s="12"/>
    </row>
    <row r="77" spans="1:7">
      <c r="A77" s="18"/>
      <c r="B77" s="19"/>
      <c r="C77" s="19"/>
      <c r="D77" s="20"/>
      <c r="E77" s="20"/>
      <c r="F77" s="20"/>
      <c r="G77" s="12"/>
    </row>
    <row r="78" spans="1:7">
      <c r="A78" s="18"/>
      <c r="B78" s="19"/>
      <c r="C78" s="19"/>
      <c r="D78" s="20"/>
      <c r="E78" s="20"/>
      <c r="F78" s="20"/>
      <c r="G78" s="12"/>
    </row>
    <row r="79" spans="1:7">
      <c r="A79" s="18"/>
      <c r="B79" s="19"/>
      <c r="C79" s="19"/>
      <c r="D79" s="20"/>
      <c r="E79" s="20"/>
      <c r="F79" s="20"/>
      <c r="G79" s="12"/>
    </row>
    <row r="80" spans="1:7">
      <c r="A80" s="18"/>
      <c r="B80" s="19"/>
      <c r="C80" s="19"/>
      <c r="D80" s="20"/>
      <c r="E80" s="20"/>
      <c r="F80" s="20"/>
      <c r="G80" s="12"/>
    </row>
    <row r="81" spans="1:7">
      <c r="A81" s="18"/>
      <c r="B81" s="19"/>
      <c r="C81" s="19"/>
      <c r="D81" s="20"/>
      <c r="E81" s="20"/>
      <c r="F81" s="20"/>
      <c r="G81" s="12"/>
    </row>
    <row r="82" spans="1:7">
      <c r="A82" s="18"/>
      <c r="B82" s="19"/>
      <c r="C82" s="19"/>
      <c r="D82" s="20"/>
      <c r="E82" s="20"/>
      <c r="F82" s="20"/>
      <c r="G82" s="12"/>
    </row>
    <row r="83" spans="1:7">
      <c r="A83" s="18"/>
      <c r="B83" s="19"/>
      <c r="C83" s="19"/>
      <c r="D83" s="20"/>
      <c r="E83" s="20"/>
      <c r="F83" s="20"/>
      <c r="G83" s="12"/>
    </row>
    <row r="84" spans="1:7">
      <c r="A84" s="18"/>
      <c r="B84" s="19"/>
      <c r="C84" s="19"/>
      <c r="D84" s="20"/>
      <c r="E84" s="20"/>
      <c r="F84" s="20"/>
      <c r="G84" s="12"/>
    </row>
    <row r="85" spans="1:7">
      <c r="E85" s="20"/>
      <c r="F85" s="20"/>
      <c r="G85" s="12"/>
    </row>
    <row r="86" spans="1:7">
      <c r="E86" s="20"/>
      <c r="F86" s="20"/>
      <c r="G86" s="12"/>
    </row>
    <row r="87" spans="1:7">
      <c r="E87" s="20"/>
      <c r="F87" s="20"/>
      <c r="G87" s="12"/>
    </row>
    <row r="88" spans="1:7">
      <c r="E88" s="20"/>
      <c r="F88" s="20"/>
      <c r="G88" s="12"/>
    </row>
    <row r="89" spans="1:7">
      <c r="E89" s="20"/>
      <c r="F89" s="20"/>
      <c r="G89" s="12"/>
    </row>
    <row r="90" spans="1:7">
      <c r="E90" s="20"/>
      <c r="F90" s="20"/>
      <c r="G90" s="12"/>
    </row>
    <row r="91" spans="1:7">
      <c r="E91" s="20"/>
      <c r="F91" s="20"/>
      <c r="G91" s="12"/>
    </row>
    <row r="92" spans="1:7">
      <c r="E92" s="20"/>
      <c r="F92" s="20"/>
      <c r="G92" s="12"/>
    </row>
    <row r="93" spans="1:7">
      <c r="E93" s="20"/>
      <c r="F93" s="20"/>
      <c r="G93" s="12"/>
    </row>
    <row r="94" spans="1:7">
      <c r="E94" s="20"/>
      <c r="F94" s="20"/>
      <c r="G94" s="12"/>
    </row>
  </sheetData>
  <mergeCells count="1">
    <mergeCell ref="D2:E2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Iter01</vt:lpstr>
      <vt:lpstr>Iter02</vt:lpstr>
      <vt:lpstr>Iter03</vt:lpstr>
    </vt:vector>
  </TitlesOfParts>
  <Company>U.S. Air Force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ClineAB</dc:creator>
  <cp:lastModifiedBy>Alan Cline</cp:lastModifiedBy>
  <dcterms:created xsi:type="dcterms:W3CDTF">2012-06-22T16:12:36Z</dcterms:created>
  <dcterms:modified xsi:type="dcterms:W3CDTF">2012-11-15T23:09:41Z</dcterms:modified>
</cp:coreProperties>
</file>