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N\Documents\"/>
    </mc:Choice>
  </mc:AlternateContent>
  <xr:revisionPtr revIDLastSave="0" documentId="13_ncr:1_{6D01FCB4-FE9D-4D9F-BC5E-483BDAE7F248}" xr6:coauthVersionLast="45" xr6:coauthVersionMax="45" xr10:uidLastSave="{00000000-0000-0000-0000-000000000000}"/>
  <bookViews>
    <workbookView xWindow="-120" yWindow="-120" windowWidth="29040" windowHeight="15840" xr2:uid="{C53E7F50-9E6B-4AF9-B4E3-3E25081BACD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I60" i="1"/>
  <c r="J60" i="1" s="1"/>
  <c r="E60" i="1"/>
  <c r="H60" i="1" s="1"/>
  <c r="D84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3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I32" i="1"/>
  <c r="H32" i="1" s="1"/>
  <c r="G32" i="1" s="1"/>
  <c r="F33" i="1" s="1"/>
  <c r="E32" i="1"/>
  <c r="M5" i="1"/>
  <c r="G5" i="1"/>
  <c r="G4" i="1"/>
  <c r="G60" i="1" l="1"/>
  <c r="F61" i="1" s="1"/>
  <c r="I33" i="1"/>
  <c r="J3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I4" i="1"/>
  <c r="I61" i="1" l="1"/>
  <c r="J33" i="1"/>
  <c r="H33" i="1"/>
  <c r="G33" i="1" s="1"/>
  <c r="F34" i="1" s="1"/>
  <c r="H4" i="1"/>
  <c r="F5" i="1"/>
  <c r="J4" i="1"/>
  <c r="J61" i="1" l="1"/>
  <c r="H61" i="1"/>
  <c r="I34" i="1"/>
  <c r="I5" i="1"/>
  <c r="F6" i="1"/>
  <c r="G61" i="1" l="1"/>
  <c r="F62" i="1" s="1"/>
  <c r="J34" i="1"/>
  <c r="H34" i="1"/>
  <c r="G34" i="1" s="1"/>
  <c r="F35" i="1" s="1"/>
  <c r="I6" i="1"/>
  <c r="J6" i="1" s="1"/>
  <c r="H5" i="1"/>
  <c r="J5" i="1"/>
  <c r="I62" i="1" l="1"/>
  <c r="I35" i="1"/>
  <c r="H6" i="1"/>
  <c r="G6" i="1" s="1"/>
  <c r="F7" i="1" s="1"/>
  <c r="J62" i="1" l="1"/>
  <c r="H62" i="1"/>
  <c r="J35" i="1"/>
  <c r="H35" i="1"/>
  <c r="G35" i="1" s="1"/>
  <c r="F36" i="1" s="1"/>
  <c r="I7" i="1"/>
  <c r="G62" i="1" l="1"/>
  <c r="F63" i="1" s="1"/>
  <c r="I36" i="1"/>
  <c r="J7" i="1"/>
  <c r="H7" i="1"/>
  <c r="G7" i="1" s="1"/>
  <c r="F8" i="1" s="1"/>
  <c r="I63" i="1" l="1"/>
  <c r="J36" i="1"/>
  <c r="H36" i="1"/>
  <c r="G36" i="1" s="1"/>
  <c r="F37" i="1" s="1"/>
  <c r="I8" i="1"/>
  <c r="J63" i="1" l="1"/>
  <c r="H63" i="1"/>
  <c r="I37" i="1"/>
  <c r="J8" i="1"/>
  <c r="H8" i="1"/>
  <c r="G8" i="1" s="1"/>
  <c r="F9" i="1" s="1"/>
  <c r="G63" i="1" l="1"/>
  <c r="F64" i="1" s="1"/>
  <c r="J37" i="1"/>
  <c r="H37" i="1"/>
  <c r="G37" i="1" s="1"/>
  <c r="F38" i="1" s="1"/>
  <c r="I9" i="1"/>
  <c r="I64" i="1" l="1"/>
  <c r="I38" i="1"/>
  <c r="J9" i="1"/>
  <c r="H9" i="1"/>
  <c r="G9" i="1" s="1"/>
  <c r="F10" i="1" s="1"/>
  <c r="J64" i="1" l="1"/>
  <c r="H64" i="1"/>
  <c r="J38" i="1"/>
  <c r="H38" i="1"/>
  <c r="G38" i="1" s="1"/>
  <c r="F39" i="1" s="1"/>
  <c r="I10" i="1"/>
  <c r="G64" i="1" l="1"/>
  <c r="F65" i="1" s="1"/>
  <c r="I39" i="1"/>
  <c r="J10" i="1"/>
  <c r="H10" i="1"/>
  <c r="G10" i="1" s="1"/>
  <c r="F11" i="1" s="1"/>
  <c r="I65" i="1" l="1"/>
  <c r="J39" i="1"/>
  <c r="H39" i="1"/>
  <c r="G39" i="1" s="1"/>
  <c r="F40" i="1" s="1"/>
  <c r="I11" i="1"/>
  <c r="J65" i="1" l="1"/>
  <c r="H65" i="1"/>
  <c r="G65" i="1" s="1"/>
  <c r="F66" i="1" s="1"/>
  <c r="I40" i="1"/>
  <c r="J11" i="1"/>
  <c r="H11" i="1"/>
  <c r="G11" i="1" s="1"/>
  <c r="F12" i="1" s="1"/>
  <c r="I66" i="1" l="1"/>
  <c r="J40" i="1"/>
  <c r="H40" i="1"/>
  <c r="G40" i="1" s="1"/>
  <c r="F41" i="1" s="1"/>
  <c r="I12" i="1"/>
  <c r="J66" i="1" l="1"/>
  <c r="H66" i="1"/>
  <c r="G66" i="1" s="1"/>
  <c r="F67" i="1" s="1"/>
  <c r="I41" i="1"/>
  <c r="J12" i="1"/>
  <c r="H12" i="1"/>
  <c r="G12" i="1" s="1"/>
  <c r="F13" i="1" s="1"/>
  <c r="I67" i="1" l="1"/>
  <c r="J41" i="1"/>
  <c r="H41" i="1"/>
  <c r="G41" i="1" s="1"/>
  <c r="F42" i="1" s="1"/>
  <c r="I13" i="1"/>
  <c r="J67" i="1" l="1"/>
  <c r="H67" i="1"/>
  <c r="G67" i="1" s="1"/>
  <c r="F68" i="1" s="1"/>
  <c r="I42" i="1"/>
  <c r="J13" i="1"/>
  <c r="H13" i="1"/>
  <c r="G13" i="1" s="1"/>
  <c r="F14" i="1" s="1"/>
  <c r="I68" i="1" l="1"/>
  <c r="J42" i="1"/>
  <c r="H42" i="1"/>
  <c r="G42" i="1" s="1"/>
  <c r="F43" i="1" s="1"/>
  <c r="I14" i="1"/>
  <c r="J68" i="1" l="1"/>
  <c r="H68" i="1"/>
  <c r="G68" i="1" s="1"/>
  <c r="F69" i="1" s="1"/>
  <c r="I43" i="1"/>
  <c r="J14" i="1"/>
  <c r="H14" i="1"/>
  <c r="G14" i="1" s="1"/>
  <c r="F15" i="1" s="1"/>
  <c r="I69" i="1" l="1"/>
  <c r="J43" i="1"/>
  <c r="H43" i="1"/>
  <c r="G43" i="1" s="1"/>
  <c r="F44" i="1" s="1"/>
  <c r="I15" i="1"/>
  <c r="J69" i="1" l="1"/>
  <c r="H69" i="1"/>
  <c r="G69" i="1" s="1"/>
  <c r="F70" i="1" s="1"/>
  <c r="I44" i="1"/>
  <c r="J15" i="1"/>
  <c r="H15" i="1"/>
  <c r="G15" i="1" s="1"/>
  <c r="F16" i="1" s="1"/>
  <c r="I70" i="1" l="1"/>
  <c r="J44" i="1"/>
  <c r="H44" i="1"/>
  <c r="G44" i="1" s="1"/>
  <c r="F45" i="1" s="1"/>
  <c r="I16" i="1"/>
  <c r="J70" i="1" l="1"/>
  <c r="H70" i="1"/>
  <c r="G70" i="1" s="1"/>
  <c r="F71" i="1" s="1"/>
  <c r="I45" i="1"/>
  <c r="J16" i="1"/>
  <c r="H16" i="1"/>
  <c r="G16" i="1" s="1"/>
  <c r="F17" i="1" s="1"/>
  <c r="I71" i="1" l="1"/>
  <c r="J45" i="1"/>
  <c r="H45" i="1"/>
  <c r="G45" i="1" s="1"/>
  <c r="F46" i="1" s="1"/>
  <c r="I17" i="1"/>
  <c r="J71" i="1" l="1"/>
  <c r="H71" i="1"/>
  <c r="G71" i="1" s="1"/>
  <c r="F72" i="1" s="1"/>
  <c r="I46" i="1"/>
  <c r="J17" i="1"/>
  <c r="H17" i="1"/>
  <c r="G17" i="1" s="1"/>
  <c r="F18" i="1" s="1"/>
  <c r="I72" i="1" l="1"/>
  <c r="J46" i="1"/>
  <c r="H46" i="1"/>
  <c r="G46" i="1" s="1"/>
  <c r="F47" i="1" s="1"/>
  <c r="I18" i="1"/>
  <c r="J72" i="1" l="1"/>
  <c r="H72" i="1"/>
  <c r="G72" i="1" s="1"/>
  <c r="F73" i="1" s="1"/>
  <c r="I47" i="1"/>
  <c r="J18" i="1"/>
  <c r="H18" i="1"/>
  <c r="G18" i="1" s="1"/>
  <c r="F19" i="1" s="1"/>
  <c r="I73" i="1" l="1"/>
  <c r="J47" i="1"/>
  <c r="H47" i="1"/>
  <c r="G47" i="1" s="1"/>
  <c r="F48" i="1" s="1"/>
  <c r="I19" i="1"/>
  <c r="J73" i="1" l="1"/>
  <c r="H73" i="1"/>
  <c r="G73" i="1" s="1"/>
  <c r="F74" i="1" s="1"/>
  <c r="I48" i="1"/>
  <c r="J19" i="1"/>
  <c r="H19" i="1"/>
  <c r="G19" i="1" s="1"/>
  <c r="F20" i="1" s="1"/>
  <c r="I74" i="1" l="1"/>
  <c r="J48" i="1"/>
  <c r="H48" i="1"/>
  <c r="G48" i="1" s="1"/>
  <c r="F49" i="1" s="1"/>
  <c r="I20" i="1"/>
  <c r="J74" i="1" l="1"/>
  <c r="H74" i="1"/>
  <c r="G74" i="1" s="1"/>
  <c r="F75" i="1" s="1"/>
  <c r="I49" i="1"/>
  <c r="J20" i="1"/>
  <c r="H20" i="1"/>
  <c r="G20" i="1" s="1"/>
  <c r="F21" i="1" s="1"/>
  <c r="I75" i="1" l="1"/>
  <c r="J49" i="1"/>
  <c r="H49" i="1"/>
  <c r="G49" i="1" s="1"/>
  <c r="F50" i="1" s="1"/>
  <c r="I21" i="1"/>
  <c r="J75" i="1" l="1"/>
  <c r="H75" i="1"/>
  <c r="G75" i="1" s="1"/>
  <c r="F76" i="1" s="1"/>
  <c r="I50" i="1"/>
  <c r="J21" i="1"/>
  <c r="H21" i="1"/>
  <c r="G21" i="1" s="1"/>
  <c r="F22" i="1" s="1"/>
  <c r="I76" i="1" l="1"/>
  <c r="J50" i="1"/>
  <c r="H50" i="1"/>
  <c r="G50" i="1" s="1"/>
  <c r="F51" i="1" s="1"/>
  <c r="I22" i="1"/>
  <c r="J76" i="1" l="1"/>
  <c r="H76" i="1"/>
  <c r="G76" i="1" s="1"/>
  <c r="F77" i="1" s="1"/>
  <c r="I51" i="1"/>
  <c r="J22" i="1"/>
  <c r="H22" i="1"/>
  <c r="G22" i="1" s="1"/>
  <c r="F23" i="1" s="1"/>
  <c r="I77" i="1" l="1"/>
  <c r="J51" i="1"/>
  <c r="H51" i="1"/>
  <c r="G51" i="1" s="1"/>
  <c r="F52" i="1" s="1"/>
  <c r="I23" i="1"/>
  <c r="J77" i="1" l="1"/>
  <c r="H77" i="1"/>
  <c r="G77" i="1" s="1"/>
  <c r="F78" i="1" s="1"/>
  <c r="I52" i="1"/>
  <c r="J23" i="1"/>
  <c r="H23" i="1"/>
  <c r="G23" i="1" s="1"/>
  <c r="F24" i="1" s="1"/>
  <c r="I78" i="1" l="1"/>
  <c r="J52" i="1"/>
  <c r="H52" i="1"/>
  <c r="G52" i="1" s="1"/>
  <c r="F53" i="1" s="1"/>
  <c r="I24" i="1"/>
  <c r="J78" i="1" l="1"/>
  <c r="H78" i="1"/>
  <c r="G78" i="1" s="1"/>
  <c r="F79" i="1" s="1"/>
  <c r="I53" i="1"/>
  <c r="J24" i="1"/>
  <c r="H24" i="1"/>
  <c r="G24" i="1" s="1"/>
  <c r="F25" i="1" s="1"/>
  <c r="I79" i="1" l="1"/>
  <c r="J53" i="1"/>
  <c r="H53" i="1"/>
  <c r="G53" i="1" s="1"/>
  <c r="F54" i="1" s="1"/>
  <c r="I25" i="1"/>
  <c r="J79" i="1" l="1"/>
  <c r="H79" i="1"/>
  <c r="G79" i="1" s="1"/>
  <c r="F80" i="1" s="1"/>
  <c r="I54" i="1"/>
  <c r="J25" i="1"/>
  <c r="H25" i="1"/>
  <c r="G25" i="1" s="1"/>
  <c r="F26" i="1" s="1"/>
  <c r="I80" i="1" l="1"/>
  <c r="J54" i="1"/>
  <c r="H54" i="1"/>
  <c r="G54" i="1" s="1"/>
  <c r="F55" i="1" s="1"/>
  <c r="I26" i="1"/>
  <c r="J80" i="1" l="1"/>
  <c r="H80" i="1"/>
  <c r="G80" i="1" s="1"/>
  <c r="F81" i="1" s="1"/>
  <c r="I55" i="1"/>
  <c r="J26" i="1"/>
  <c r="H26" i="1"/>
  <c r="G26" i="1" s="1"/>
  <c r="F27" i="1" s="1"/>
  <c r="I81" i="1" l="1"/>
  <c r="J55" i="1"/>
  <c r="H55" i="1"/>
  <c r="G55" i="1" s="1"/>
  <c r="I27" i="1"/>
  <c r="J81" i="1" l="1"/>
  <c r="H81" i="1"/>
  <c r="G81" i="1" s="1"/>
  <c r="F82" i="1" s="1"/>
  <c r="J27" i="1"/>
  <c r="H27" i="1"/>
  <c r="G27" i="1" s="1"/>
  <c r="F28" i="1" s="1"/>
  <c r="I82" i="1" l="1"/>
  <c r="I28" i="1"/>
  <c r="H28" i="1" s="1"/>
  <c r="G28" i="1" s="1"/>
  <c r="J82" i="1" l="1"/>
  <c r="H82" i="1"/>
  <c r="G82" i="1" s="1"/>
  <c r="F83" i="1" s="1"/>
  <c r="F84" i="1" s="1"/>
  <c r="I83" i="1" l="1"/>
  <c r="J83" i="1" l="1"/>
  <c r="H83" i="1"/>
  <c r="H84" i="1" l="1"/>
  <c r="G83" i="1"/>
</calcChain>
</file>

<file path=xl/sharedStrings.xml><?xml version="1.0" encoding="utf-8"?>
<sst xmlns="http://schemas.openxmlformats.org/spreadsheetml/2006/main" count="38" uniqueCount="19">
  <si>
    <t>Data:</t>
  </si>
  <si>
    <t>Dzień sprzedaży:</t>
  </si>
  <si>
    <t>Dostawa:</t>
  </si>
  <si>
    <t>Choinki na placu rano:</t>
  </si>
  <si>
    <t>Stan choinek:</t>
  </si>
  <si>
    <t>Sprzedane:</t>
  </si>
  <si>
    <t>Maks do sprzedania</t>
  </si>
  <si>
    <t>Wystarczylo?</t>
  </si>
  <si>
    <t>Zad 1</t>
  </si>
  <si>
    <t>Zad 2</t>
  </si>
  <si>
    <t>Zad 3</t>
  </si>
  <si>
    <t>Zad 4.</t>
  </si>
  <si>
    <t>stan&lt;dostawa</t>
  </si>
  <si>
    <t>L: (zapotrzebowanie choinki)</t>
  </si>
  <si>
    <t>Zad 5.</t>
  </si>
  <si>
    <t>zad 5</t>
  </si>
  <si>
    <t>zad4.</t>
  </si>
  <si>
    <t>Dostaw:</t>
  </si>
  <si>
    <t>Dni: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</si>
</sst>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3" borderId="0" xfId="3"/>
    <xf numFmtId="14" fontId="2" fillId="2" borderId="0" xfId="2" applyNumberFormat="1"/>
    <xf numFmtId="0" fontId="2" fillId="2" borderId="0" xfId="2"/>
    <xf numFmtId="0" fontId="1" fillId="0" borderId="1" xfId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1" fillId="0" borderId="1" xfId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Dobry" xfId="2" builtinId="26"/>
    <cellStyle name="Nagłówek 3" xfId="1" builtinId="1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</a:t>
            </a:r>
            <a:r>
              <a:rPr lang="pl-PL" baseline="0"/>
              <a:t> sprzedanych i posiadanych choinek w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5"/>
          <c:tx>
            <c:v>Pozostałe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Arkusz1!$A$4:$A$27</c:f>
              <c:numCache>
                <c:formatCode>m/d/yyyy</c:formatCode>
                <c:ptCount val="2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</c:numCache>
            </c:numRef>
          </c:cat>
          <c:val>
            <c:numRef>
              <c:f>Arkusz1!$G$4:$G$27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1-46E5-A159-71B4D51FD70B}"/>
            </c:ext>
          </c:extLst>
        </c:ser>
        <c:ser>
          <c:idx val="6"/>
          <c:order val="6"/>
          <c:tx>
            <c:v>Sprzedane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Arkusz1!$A$4:$A$27</c:f>
              <c:numCache>
                <c:formatCode>m/d/yyyy</c:formatCode>
                <c:ptCount val="2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</c:numCache>
            </c:numRef>
          </c:cat>
          <c:val>
            <c:numRef>
              <c:f>Arkusz1!$H$4:$H$27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41-46E5-A159-71B4D51F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773008"/>
        <c:axId val="553774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Arkusz1!$A$4:$A$27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44166</c:v>
                      </c:pt>
                      <c:pt idx="1">
                        <c:v>44167</c:v>
                      </c:pt>
                      <c:pt idx="2">
                        <c:v>44168</c:v>
                      </c:pt>
                      <c:pt idx="3">
                        <c:v>44169</c:v>
                      </c:pt>
                      <c:pt idx="4">
                        <c:v>44170</c:v>
                      </c:pt>
                      <c:pt idx="5">
                        <c:v>44171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44177</c:v>
                      </c:pt>
                      <c:pt idx="12">
                        <c:v>44178</c:v>
                      </c:pt>
                      <c:pt idx="13">
                        <c:v>44179</c:v>
                      </c:pt>
                      <c:pt idx="14">
                        <c:v>44180</c:v>
                      </c:pt>
                      <c:pt idx="15">
                        <c:v>44181</c:v>
                      </c:pt>
                      <c:pt idx="16">
                        <c:v>44182</c:v>
                      </c:pt>
                      <c:pt idx="17">
                        <c:v>44183</c:v>
                      </c:pt>
                      <c:pt idx="18">
                        <c:v>44184</c:v>
                      </c:pt>
                      <c:pt idx="19">
                        <c:v>44185</c:v>
                      </c:pt>
                      <c:pt idx="20">
                        <c:v>44186</c:v>
                      </c:pt>
                      <c:pt idx="21">
                        <c:v>44187</c:v>
                      </c:pt>
                      <c:pt idx="22">
                        <c:v>44188</c:v>
                      </c:pt>
                      <c:pt idx="23">
                        <c:v>44189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41-46E5-A159-71B4D51FD70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Arkusz1!$A$4:$A$27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44166</c:v>
                      </c:pt>
                      <c:pt idx="1">
                        <c:v>44167</c:v>
                      </c:pt>
                      <c:pt idx="2">
                        <c:v>44168</c:v>
                      </c:pt>
                      <c:pt idx="3">
                        <c:v>44169</c:v>
                      </c:pt>
                      <c:pt idx="4">
                        <c:v>44170</c:v>
                      </c:pt>
                      <c:pt idx="5">
                        <c:v>44171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44177</c:v>
                      </c:pt>
                      <c:pt idx="12">
                        <c:v>44178</c:v>
                      </c:pt>
                      <c:pt idx="13">
                        <c:v>44179</c:v>
                      </c:pt>
                      <c:pt idx="14">
                        <c:v>44180</c:v>
                      </c:pt>
                      <c:pt idx="15">
                        <c:v>44181</c:v>
                      </c:pt>
                      <c:pt idx="16">
                        <c:v>44182</c:v>
                      </c:pt>
                      <c:pt idx="17">
                        <c:v>44183</c:v>
                      </c:pt>
                      <c:pt idx="18">
                        <c:v>44184</c:v>
                      </c:pt>
                      <c:pt idx="19">
                        <c:v>44185</c:v>
                      </c:pt>
                      <c:pt idx="20">
                        <c:v>44186</c:v>
                      </c:pt>
                      <c:pt idx="21">
                        <c:v>44187</c:v>
                      </c:pt>
                      <c:pt idx="22">
                        <c:v>44188</c:v>
                      </c:pt>
                      <c:pt idx="23">
                        <c:v>44189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41-46E5-A159-71B4D51FD70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Arkusz1!$A$4:$A$27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44166</c:v>
                      </c:pt>
                      <c:pt idx="1">
                        <c:v>44167</c:v>
                      </c:pt>
                      <c:pt idx="2">
                        <c:v>44168</c:v>
                      </c:pt>
                      <c:pt idx="3">
                        <c:v>44169</c:v>
                      </c:pt>
                      <c:pt idx="4">
                        <c:v>44170</c:v>
                      </c:pt>
                      <c:pt idx="5">
                        <c:v>44171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44177</c:v>
                      </c:pt>
                      <c:pt idx="12">
                        <c:v>44178</c:v>
                      </c:pt>
                      <c:pt idx="13">
                        <c:v>44179</c:v>
                      </c:pt>
                      <c:pt idx="14">
                        <c:v>44180</c:v>
                      </c:pt>
                      <c:pt idx="15">
                        <c:v>44181</c:v>
                      </c:pt>
                      <c:pt idx="16">
                        <c:v>44182</c:v>
                      </c:pt>
                      <c:pt idx="17">
                        <c:v>44183</c:v>
                      </c:pt>
                      <c:pt idx="18">
                        <c:v>44184</c:v>
                      </c:pt>
                      <c:pt idx="19">
                        <c:v>44185</c:v>
                      </c:pt>
                      <c:pt idx="20">
                        <c:v>44186</c:v>
                      </c:pt>
                      <c:pt idx="21">
                        <c:v>44187</c:v>
                      </c:pt>
                      <c:pt idx="22">
                        <c:v>44188</c:v>
                      </c:pt>
                      <c:pt idx="23">
                        <c:v>44189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50</c:v>
                      </c:pt>
                      <c:pt idx="4">
                        <c:v>0</c:v>
                      </c:pt>
                      <c:pt idx="5">
                        <c:v>50</c:v>
                      </c:pt>
                      <c:pt idx="6">
                        <c:v>0</c:v>
                      </c:pt>
                      <c:pt idx="7">
                        <c:v>50</c:v>
                      </c:pt>
                      <c:pt idx="8">
                        <c:v>0</c:v>
                      </c:pt>
                      <c:pt idx="9">
                        <c:v>50</c:v>
                      </c:pt>
                      <c:pt idx="10">
                        <c:v>0</c:v>
                      </c:pt>
                      <c:pt idx="11">
                        <c:v>50</c:v>
                      </c:pt>
                      <c:pt idx="12">
                        <c:v>0</c:v>
                      </c:pt>
                      <c:pt idx="13">
                        <c:v>50</c:v>
                      </c:pt>
                      <c:pt idx="14">
                        <c:v>0</c:v>
                      </c:pt>
                      <c:pt idx="15">
                        <c:v>50</c:v>
                      </c:pt>
                      <c:pt idx="16">
                        <c:v>0</c:v>
                      </c:pt>
                      <c:pt idx="17">
                        <c:v>50</c:v>
                      </c:pt>
                      <c:pt idx="18">
                        <c:v>0</c:v>
                      </c:pt>
                      <c:pt idx="19">
                        <c:v>50</c:v>
                      </c:pt>
                      <c:pt idx="20">
                        <c:v>0</c:v>
                      </c:pt>
                      <c:pt idx="21">
                        <c:v>50</c:v>
                      </c:pt>
                      <c:pt idx="22">
                        <c:v>0</c:v>
                      </c:pt>
                      <c:pt idx="23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41-46E5-A159-71B4D51FD70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Arkusz1!$A$4:$A$27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44166</c:v>
                      </c:pt>
                      <c:pt idx="1">
                        <c:v>44167</c:v>
                      </c:pt>
                      <c:pt idx="2">
                        <c:v>44168</c:v>
                      </c:pt>
                      <c:pt idx="3">
                        <c:v>44169</c:v>
                      </c:pt>
                      <c:pt idx="4">
                        <c:v>44170</c:v>
                      </c:pt>
                      <c:pt idx="5">
                        <c:v>44171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44177</c:v>
                      </c:pt>
                      <c:pt idx="12">
                        <c:v>44178</c:v>
                      </c:pt>
                      <c:pt idx="13">
                        <c:v>44179</c:v>
                      </c:pt>
                      <c:pt idx="14">
                        <c:v>44180</c:v>
                      </c:pt>
                      <c:pt idx="15">
                        <c:v>44181</c:v>
                      </c:pt>
                      <c:pt idx="16">
                        <c:v>44182</c:v>
                      </c:pt>
                      <c:pt idx="17">
                        <c:v>44183</c:v>
                      </c:pt>
                      <c:pt idx="18">
                        <c:v>44184</c:v>
                      </c:pt>
                      <c:pt idx="19">
                        <c:v>44185</c:v>
                      </c:pt>
                      <c:pt idx="20">
                        <c:v>44186</c:v>
                      </c:pt>
                      <c:pt idx="21">
                        <c:v>44187</c:v>
                      </c:pt>
                      <c:pt idx="22">
                        <c:v>44188</c:v>
                      </c:pt>
                      <c:pt idx="23">
                        <c:v>44189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40</c:v>
                      </c:pt>
                      <c:pt idx="13">
                        <c:v>41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44</c:v>
                      </c:pt>
                      <c:pt idx="17">
                        <c:v>44</c:v>
                      </c:pt>
                      <c:pt idx="18">
                        <c:v>44</c:v>
                      </c:pt>
                      <c:pt idx="19">
                        <c:v>45</c:v>
                      </c:pt>
                      <c:pt idx="20">
                        <c:v>44</c:v>
                      </c:pt>
                      <c:pt idx="21">
                        <c:v>44</c:v>
                      </c:pt>
                      <c:pt idx="22">
                        <c:v>44</c:v>
                      </c:pt>
                      <c:pt idx="23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41-46E5-A159-71B4D51FD70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Arkusz1!$A$4:$A$27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44166</c:v>
                      </c:pt>
                      <c:pt idx="1">
                        <c:v>44167</c:v>
                      </c:pt>
                      <c:pt idx="2">
                        <c:v>44168</c:v>
                      </c:pt>
                      <c:pt idx="3">
                        <c:v>44169</c:v>
                      </c:pt>
                      <c:pt idx="4">
                        <c:v>44170</c:v>
                      </c:pt>
                      <c:pt idx="5">
                        <c:v>44171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44177</c:v>
                      </c:pt>
                      <c:pt idx="12">
                        <c:v>44178</c:v>
                      </c:pt>
                      <c:pt idx="13">
                        <c:v>44179</c:v>
                      </c:pt>
                      <c:pt idx="14">
                        <c:v>44180</c:v>
                      </c:pt>
                      <c:pt idx="15">
                        <c:v>44181</c:v>
                      </c:pt>
                      <c:pt idx="16">
                        <c:v>44182</c:v>
                      </c:pt>
                      <c:pt idx="17">
                        <c:v>44183</c:v>
                      </c:pt>
                      <c:pt idx="18">
                        <c:v>44184</c:v>
                      </c:pt>
                      <c:pt idx="19">
                        <c:v>44185</c:v>
                      </c:pt>
                      <c:pt idx="20">
                        <c:v>44186</c:v>
                      </c:pt>
                      <c:pt idx="21">
                        <c:v>44187</c:v>
                      </c:pt>
                      <c:pt idx="22">
                        <c:v>44188</c:v>
                      </c:pt>
                      <c:pt idx="23">
                        <c:v>44189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42</c:v>
                      </c:pt>
                      <c:pt idx="2">
                        <c:v>30</c:v>
                      </c:pt>
                      <c:pt idx="3">
                        <c:v>64</c:v>
                      </c:pt>
                      <c:pt idx="4">
                        <c:v>45</c:v>
                      </c:pt>
                      <c:pt idx="5">
                        <c:v>73</c:v>
                      </c:pt>
                      <c:pt idx="6">
                        <c:v>48</c:v>
                      </c:pt>
                      <c:pt idx="7">
                        <c:v>70</c:v>
                      </c:pt>
                      <c:pt idx="8">
                        <c:v>40</c:v>
                      </c:pt>
                      <c:pt idx="9">
                        <c:v>58</c:v>
                      </c:pt>
                      <c:pt idx="10">
                        <c:v>23</c:v>
                      </c:pt>
                      <c:pt idx="11">
                        <c:v>53</c:v>
                      </c:pt>
                      <c:pt idx="12">
                        <c:v>15</c:v>
                      </c:pt>
                      <c:pt idx="13">
                        <c:v>52</c:v>
                      </c:pt>
                      <c:pt idx="14">
                        <c:v>11</c:v>
                      </c:pt>
                      <c:pt idx="15">
                        <c:v>52</c:v>
                      </c:pt>
                      <c:pt idx="16">
                        <c:v>9</c:v>
                      </c:pt>
                      <c:pt idx="17">
                        <c:v>51</c:v>
                      </c:pt>
                      <c:pt idx="18">
                        <c:v>7</c:v>
                      </c:pt>
                      <c:pt idx="19">
                        <c:v>51</c:v>
                      </c:pt>
                      <c:pt idx="20">
                        <c:v>6</c:v>
                      </c:pt>
                      <c:pt idx="21">
                        <c:v>51</c:v>
                      </c:pt>
                      <c:pt idx="22">
                        <c:v>7</c:v>
                      </c:pt>
                      <c:pt idx="23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41-46E5-A159-71B4D51FD70B}"/>
                  </c:ext>
                </c:extLst>
              </c15:ser>
            </c15:filteredBarSeries>
          </c:ext>
        </c:extLst>
      </c:barChart>
      <c:dateAx>
        <c:axId val="553773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774320"/>
        <c:crosses val="autoZero"/>
        <c:auto val="1"/>
        <c:lblOffset val="100"/>
        <c:baseTimeUnit val="days"/>
      </c:dateAx>
      <c:valAx>
        <c:axId val="553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7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14287</xdr:rowOff>
    </xdr:from>
    <xdr:to>
      <xdr:col>19</xdr:col>
      <xdr:colOff>304800</xdr:colOff>
      <xdr:row>20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6FC4C79-86DA-42F3-BB7E-91619B11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2795-9B77-479A-8853-D6DE8D9D6DA7}">
  <dimension ref="A3:O84"/>
  <sheetViews>
    <sheetView tabSelected="1" workbookViewId="0">
      <selection activeCell="N36" sqref="N36"/>
    </sheetView>
  </sheetViews>
  <sheetFormatPr defaultRowHeight="15" x14ac:dyDescent="0.25"/>
  <cols>
    <col min="1" max="1" width="10.140625" bestFit="1" customWidth="1"/>
    <col min="4" max="4" width="13.28515625" customWidth="1"/>
    <col min="5" max="5" width="27" customWidth="1"/>
    <col min="6" max="6" width="20.7109375" customWidth="1"/>
    <col min="7" max="7" width="14" customWidth="1"/>
    <col min="8" max="8" width="12.140625" customWidth="1"/>
    <col min="9" max="9" width="19.7109375" customWidth="1"/>
    <col min="10" max="10" width="12.140625" customWidth="1"/>
    <col min="12" max="12" width="11.140625" customWidth="1"/>
    <col min="13" max="13" width="15.28515625" customWidth="1"/>
  </cols>
  <sheetData>
    <row r="3" spans="1:15" ht="15.75" thickBot="1" x14ac:dyDescent="0.3">
      <c r="A3" s="5" t="s">
        <v>0</v>
      </c>
      <c r="B3" s="8" t="s">
        <v>1</v>
      </c>
      <c r="C3" s="8"/>
      <c r="D3" s="5" t="s">
        <v>2</v>
      </c>
      <c r="E3" s="5" t="s">
        <v>13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M3" s="2" t="s">
        <v>8</v>
      </c>
    </row>
    <row r="4" spans="1:15" x14ac:dyDescent="0.25">
      <c r="A4" s="1">
        <v>44166</v>
      </c>
      <c r="B4" s="6">
        <v>1</v>
      </c>
      <c r="C4" s="6"/>
      <c r="D4">
        <v>50</v>
      </c>
      <c r="E4">
        <f>ROUNDDOWN((-(B4^2)+40*B4+50)/10,0)</f>
        <v>8</v>
      </c>
      <c r="F4">
        <v>50</v>
      </c>
      <c r="G4">
        <f>IF(F4-H4&lt;=0,0,F4-H4)</f>
        <v>42</v>
      </c>
      <c r="H4">
        <f>MIN(I4,E4)</f>
        <v>8</v>
      </c>
      <c r="I4">
        <f>ROUNDDOWN(F4*0.9,0)</f>
        <v>45</v>
      </c>
      <c r="J4" t="str">
        <f t="shared" ref="J4:J27" si="0">IF(I4&lt;E4,"N","T")</f>
        <v>T</v>
      </c>
      <c r="M4" s="6">
        <v>8</v>
      </c>
      <c r="N4" s="6"/>
      <c r="O4" s="6"/>
    </row>
    <row r="5" spans="1:15" x14ac:dyDescent="0.25">
      <c r="A5" s="1">
        <v>44167</v>
      </c>
      <c r="B5" s="6">
        <v>2</v>
      </c>
      <c r="C5" s="6"/>
      <c r="D5">
        <v>0</v>
      </c>
      <c r="E5">
        <f t="shared" ref="E5:E28" si="1">ROUNDDOWN((-(B5^2)+40*B5+50)/10,0)</f>
        <v>12</v>
      </c>
      <c r="F5">
        <f>IF(G4+D5&lt;=0,0,G4+D5)</f>
        <v>42</v>
      </c>
      <c r="G5">
        <f t="shared" ref="G5:G28" si="2">IF(F5-H5&lt;=0,0,F5-H5)</f>
        <v>30</v>
      </c>
      <c r="H5">
        <f t="shared" ref="H5:H28" si="3">MIN(I5,E5)</f>
        <v>12</v>
      </c>
      <c r="I5">
        <f t="shared" ref="I5:I28" si="4">ROUNDDOWN(F5*0.9,0)</f>
        <v>37</v>
      </c>
      <c r="J5" t="str">
        <f t="shared" si="0"/>
        <v>T</v>
      </c>
      <c r="M5" s="6">
        <f>SUM(H4:H27)</f>
        <v>592</v>
      </c>
      <c r="N5" s="6"/>
      <c r="O5" s="6"/>
    </row>
    <row r="6" spans="1:15" x14ac:dyDescent="0.25">
      <c r="A6" s="1">
        <v>44168</v>
      </c>
      <c r="B6" s="6">
        <v>3</v>
      </c>
      <c r="C6" s="6"/>
      <c r="D6">
        <v>0</v>
      </c>
      <c r="E6">
        <f t="shared" si="1"/>
        <v>16</v>
      </c>
      <c r="F6">
        <f t="shared" ref="F6:F28" si="5">IF(G5+D6&lt;=0,0,G5+D6)</f>
        <v>30</v>
      </c>
      <c r="G6">
        <f t="shared" si="2"/>
        <v>14</v>
      </c>
      <c r="H6">
        <f t="shared" si="3"/>
        <v>16</v>
      </c>
      <c r="I6">
        <f t="shared" si="4"/>
        <v>27</v>
      </c>
      <c r="J6" t="str">
        <f t="shared" si="0"/>
        <v>T</v>
      </c>
      <c r="M6" s="2" t="s">
        <v>9</v>
      </c>
    </row>
    <row r="7" spans="1:15" x14ac:dyDescent="0.25">
      <c r="A7" s="1">
        <v>44169</v>
      </c>
      <c r="B7" s="6">
        <v>4</v>
      </c>
      <c r="C7" s="6"/>
      <c r="D7">
        <v>50</v>
      </c>
      <c r="E7">
        <f t="shared" si="1"/>
        <v>19</v>
      </c>
      <c r="F7">
        <f t="shared" si="5"/>
        <v>64</v>
      </c>
      <c r="G7">
        <f t="shared" si="2"/>
        <v>45</v>
      </c>
      <c r="H7">
        <f t="shared" si="3"/>
        <v>19</v>
      </c>
      <c r="I7">
        <f t="shared" si="4"/>
        <v>57</v>
      </c>
      <c r="J7" t="str">
        <f t="shared" si="0"/>
        <v>T</v>
      </c>
    </row>
    <row r="8" spans="1:15" x14ac:dyDescent="0.25">
      <c r="A8" s="1">
        <v>44170</v>
      </c>
      <c r="B8" s="6">
        <v>5</v>
      </c>
      <c r="C8" s="6"/>
      <c r="D8">
        <v>0</v>
      </c>
      <c r="E8">
        <f t="shared" si="1"/>
        <v>22</v>
      </c>
      <c r="F8">
        <f t="shared" si="5"/>
        <v>45</v>
      </c>
      <c r="G8">
        <f t="shared" si="2"/>
        <v>23</v>
      </c>
      <c r="H8">
        <f t="shared" si="3"/>
        <v>22</v>
      </c>
      <c r="I8">
        <f t="shared" si="4"/>
        <v>40</v>
      </c>
      <c r="J8" t="str">
        <f t="shared" si="0"/>
        <v>T</v>
      </c>
    </row>
    <row r="9" spans="1:15" x14ac:dyDescent="0.25">
      <c r="A9" s="1">
        <v>44171</v>
      </c>
      <c r="B9" s="6">
        <v>6</v>
      </c>
      <c r="C9" s="6"/>
      <c r="D9">
        <v>50</v>
      </c>
      <c r="E9">
        <f t="shared" si="1"/>
        <v>25</v>
      </c>
      <c r="F9">
        <f t="shared" si="5"/>
        <v>73</v>
      </c>
      <c r="G9">
        <f t="shared" si="2"/>
        <v>48</v>
      </c>
      <c r="H9">
        <f t="shared" si="3"/>
        <v>25</v>
      </c>
      <c r="I9">
        <f t="shared" si="4"/>
        <v>65</v>
      </c>
      <c r="J9" t="str">
        <f t="shared" si="0"/>
        <v>T</v>
      </c>
    </row>
    <row r="10" spans="1:15" x14ac:dyDescent="0.25">
      <c r="A10" s="1">
        <v>44172</v>
      </c>
      <c r="B10" s="6">
        <v>7</v>
      </c>
      <c r="C10" s="6"/>
      <c r="D10">
        <v>0</v>
      </c>
      <c r="E10">
        <f t="shared" si="1"/>
        <v>28</v>
      </c>
      <c r="F10">
        <f t="shared" si="5"/>
        <v>48</v>
      </c>
      <c r="G10">
        <f t="shared" si="2"/>
        <v>20</v>
      </c>
      <c r="H10">
        <f t="shared" si="3"/>
        <v>28</v>
      </c>
      <c r="I10">
        <f t="shared" si="4"/>
        <v>43</v>
      </c>
      <c r="J10" t="str">
        <f t="shared" si="0"/>
        <v>T</v>
      </c>
    </row>
    <row r="11" spans="1:15" x14ac:dyDescent="0.25">
      <c r="A11" s="1">
        <v>44173</v>
      </c>
      <c r="B11" s="6">
        <v>8</v>
      </c>
      <c r="C11" s="6"/>
      <c r="D11">
        <v>50</v>
      </c>
      <c r="E11">
        <f t="shared" si="1"/>
        <v>30</v>
      </c>
      <c r="F11">
        <f t="shared" si="5"/>
        <v>70</v>
      </c>
      <c r="G11">
        <f t="shared" si="2"/>
        <v>40</v>
      </c>
      <c r="H11">
        <f t="shared" si="3"/>
        <v>30</v>
      </c>
      <c r="I11">
        <f t="shared" si="4"/>
        <v>63</v>
      </c>
      <c r="J11" t="str">
        <f t="shared" si="0"/>
        <v>T</v>
      </c>
    </row>
    <row r="12" spans="1:15" x14ac:dyDescent="0.25">
      <c r="A12" s="1">
        <v>44174</v>
      </c>
      <c r="B12" s="6">
        <v>9</v>
      </c>
      <c r="C12" s="6"/>
      <c r="D12">
        <v>0</v>
      </c>
      <c r="E12">
        <f t="shared" si="1"/>
        <v>32</v>
      </c>
      <c r="F12">
        <f t="shared" si="5"/>
        <v>40</v>
      </c>
      <c r="G12">
        <f t="shared" si="2"/>
        <v>8</v>
      </c>
      <c r="H12">
        <f t="shared" si="3"/>
        <v>32</v>
      </c>
      <c r="I12">
        <f t="shared" si="4"/>
        <v>36</v>
      </c>
      <c r="J12" t="str">
        <f t="shared" si="0"/>
        <v>T</v>
      </c>
    </row>
    <row r="13" spans="1:15" x14ac:dyDescent="0.25">
      <c r="A13" s="1">
        <v>44175</v>
      </c>
      <c r="B13" s="6">
        <v>10</v>
      </c>
      <c r="C13" s="6"/>
      <c r="D13">
        <v>50</v>
      </c>
      <c r="E13">
        <f t="shared" si="1"/>
        <v>35</v>
      </c>
      <c r="F13">
        <f t="shared" si="5"/>
        <v>58</v>
      </c>
      <c r="G13">
        <f t="shared" si="2"/>
        <v>23</v>
      </c>
      <c r="H13">
        <f t="shared" si="3"/>
        <v>35</v>
      </c>
      <c r="I13">
        <f t="shared" si="4"/>
        <v>52</v>
      </c>
      <c r="J13" t="str">
        <f t="shared" si="0"/>
        <v>T</v>
      </c>
    </row>
    <row r="14" spans="1:15" x14ac:dyDescent="0.25">
      <c r="A14" s="3">
        <v>44176</v>
      </c>
      <c r="B14" s="7">
        <v>11</v>
      </c>
      <c r="C14" s="7"/>
      <c r="D14" s="4">
        <v>0</v>
      </c>
      <c r="E14" s="4">
        <f t="shared" si="1"/>
        <v>36</v>
      </c>
      <c r="F14" s="4">
        <f t="shared" si="5"/>
        <v>23</v>
      </c>
      <c r="G14">
        <f t="shared" si="2"/>
        <v>3</v>
      </c>
      <c r="H14" s="4">
        <f t="shared" si="3"/>
        <v>20</v>
      </c>
      <c r="I14" s="4">
        <f t="shared" si="4"/>
        <v>20</v>
      </c>
      <c r="J14" s="4" t="str">
        <f t="shared" si="0"/>
        <v>N</v>
      </c>
    </row>
    <row r="15" spans="1:15" x14ac:dyDescent="0.25">
      <c r="A15" s="1">
        <v>44177</v>
      </c>
      <c r="B15" s="6">
        <v>12</v>
      </c>
      <c r="C15" s="6"/>
      <c r="D15">
        <v>50</v>
      </c>
      <c r="E15">
        <f t="shared" si="1"/>
        <v>38</v>
      </c>
      <c r="F15">
        <f t="shared" si="5"/>
        <v>53</v>
      </c>
      <c r="G15">
        <f t="shared" si="2"/>
        <v>15</v>
      </c>
      <c r="H15">
        <f t="shared" si="3"/>
        <v>38</v>
      </c>
      <c r="I15">
        <f t="shared" si="4"/>
        <v>47</v>
      </c>
      <c r="J15" t="str">
        <f t="shared" si="0"/>
        <v>T</v>
      </c>
    </row>
    <row r="16" spans="1:15" x14ac:dyDescent="0.25">
      <c r="A16" s="1">
        <v>44178</v>
      </c>
      <c r="B16" s="6">
        <v>13</v>
      </c>
      <c r="C16" s="6"/>
      <c r="D16">
        <v>0</v>
      </c>
      <c r="E16">
        <f t="shared" si="1"/>
        <v>40</v>
      </c>
      <c r="F16">
        <f t="shared" si="5"/>
        <v>15</v>
      </c>
      <c r="G16">
        <f t="shared" si="2"/>
        <v>2</v>
      </c>
      <c r="H16">
        <f>MIN(I16,E16)</f>
        <v>13</v>
      </c>
      <c r="I16">
        <f t="shared" si="4"/>
        <v>13</v>
      </c>
      <c r="J16" t="str">
        <f t="shared" si="0"/>
        <v>N</v>
      </c>
    </row>
    <row r="17" spans="1:15" x14ac:dyDescent="0.25">
      <c r="A17" s="1">
        <v>44179</v>
      </c>
      <c r="B17" s="6">
        <v>14</v>
      </c>
      <c r="C17" s="6"/>
      <c r="D17">
        <v>50</v>
      </c>
      <c r="E17">
        <f t="shared" si="1"/>
        <v>41</v>
      </c>
      <c r="F17">
        <f t="shared" si="5"/>
        <v>52</v>
      </c>
      <c r="G17">
        <f t="shared" si="2"/>
        <v>11</v>
      </c>
      <c r="H17">
        <f t="shared" si="3"/>
        <v>41</v>
      </c>
      <c r="I17">
        <f t="shared" si="4"/>
        <v>46</v>
      </c>
      <c r="J17" t="str">
        <f t="shared" si="0"/>
        <v>T</v>
      </c>
    </row>
    <row r="18" spans="1:15" x14ac:dyDescent="0.25">
      <c r="A18" s="1">
        <v>44180</v>
      </c>
      <c r="B18" s="6">
        <v>15</v>
      </c>
      <c r="C18" s="6"/>
      <c r="D18">
        <v>0</v>
      </c>
      <c r="E18">
        <f t="shared" si="1"/>
        <v>42</v>
      </c>
      <c r="F18">
        <f t="shared" si="5"/>
        <v>11</v>
      </c>
      <c r="G18">
        <f t="shared" si="2"/>
        <v>2</v>
      </c>
      <c r="H18">
        <f t="shared" si="3"/>
        <v>9</v>
      </c>
      <c r="I18">
        <f t="shared" si="4"/>
        <v>9</v>
      </c>
      <c r="J18" t="str">
        <f t="shared" si="0"/>
        <v>N</v>
      </c>
    </row>
    <row r="19" spans="1:15" x14ac:dyDescent="0.25">
      <c r="A19" s="1">
        <v>44181</v>
      </c>
      <c r="B19" s="6">
        <v>16</v>
      </c>
      <c r="C19" s="6"/>
      <c r="D19">
        <v>50</v>
      </c>
      <c r="E19">
        <f t="shared" si="1"/>
        <v>43</v>
      </c>
      <c r="F19">
        <f t="shared" si="5"/>
        <v>52</v>
      </c>
      <c r="G19">
        <f t="shared" si="2"/>
        <v>9</v>
      </c>
      <c r="H19">
        <f t="shared" si="3"/>
        <v>43</v>
      </c>
      <c r="I19">
        <f t="shared" si="4"/>
        <v>46</v>
      </c>
      <c r="J19" t="str">
        <f t="shared" si="0"/>
        <v>T</v>
      </c>
    </row>
    <row r="20" spans="1:15" x14ac:dyDescent="0.25">
      <c r="A20" s="1">
        <v>44182</v>
      </c>
      <c r="B20" s="6">
        <v>17</v>
      </c>
      <c r="C20" s="6"/>
      <c r="D20">
        <v>0</v>
      </c>
      <c r="E20">
        <f t="shared" si="1"/>
        <v>44</v>
      </c>
      <c r="F20">
        <f t="shared" si="5"/>
        <v>9</v>
      </c>
      <c r="G20">
        <f t="shared" si="2"/>
        <v>1</v>
      </c>
      <c r="H20">
        <f t="shared" si="3"/>
        <v>8</v>
      </c>
      <c r="I20">
        <f t="shared" si="4"/>
        <v>8</v>
      </c>
      <c r="J20" t="str">
        <f t="shared" si="0"/>
        <v>N</v>
      </c>
    </row>
    <row r="21" spans="1:15" x14ac:dyDescent="0.25">
      <c r="A21" s="1">
        <v>44183</v>
      </c>
      <c r="B21" s="6">
        <v>18</v>
      </c>
      <c r="C21" s="6"/>
      <c r="D21">
        <v>50</v>
      </c>
      <c r="E21">
        <f t="shared" si="1"/>
        <v>44</v>
      </c>
      <c r="F21">
        <f t="shared" si="5"/>
        <v>51</v>
      </c>
      <c r="G21">
        <f t="shared" si="2"/>
        <v>7</v>
      </c>
      <c r="H21">
        <f t="shared" si="3"/>
        <v>44</v>
      </c>
      <c r="I21">
        <f t="shared" si="4"/>
        <v>45</v>
      </c>
      <c r="J21" t="str">
        <f t="shared" si="0"/>
        <v>T</v>
      </c>
    </row>
    <row r="22" spans="1:15" x14ac:dyDescent="0.25">
      <c r="A22" s="1">
        <v>44184</v>
      </c>
      <c r="B22" s="6">
        <v>19</v>
      </c>
      <c r="C22" s="6"/>
      <c r="D22">
        <v>0</v>
      </c>
      <c r="E22">
        <f t="shared" si="1"/>
        <v>44</v>
      </c>
      <c r="F22">
        <f t="shared" si="5"/>
        <v>7</v>
      </c>
      <c r="G22">
        <f t="shared" si="2"/>
        <v>1</v>
      </c>
      <c r="H22">
        <f t="shared" si="3"/>
        <v>6</v>
      </c>
      <c r="I22">
        <f t="shared" si="4"/>
        <v>6</v>
      </c>
      <c r="J22" t="str">
        <f t="shared" si="0"/>
        <v>N</v>
      </c>
      <c r="M22" s="2" t="s">
        <v>10</v>
      </c>
    </row>
    <row r="23" spans="1:15" x14ac:dyDescent="0.25">
      <c r="A23" s="1">
        <v>44185</v>
      </c>
      <c r="B23" s="6">
        <v>20</v>
      </c>
      <c r="C23" s="6"/>
      <c r="D23">
        <v>50</v>
      </c>
      <c r="E23">
        <f t="shared" si="1"/>
        <v>45</v>
      </c>
      <c r="F23">
        <f t="shared" si="5"/>
        <v>51</v>
      </c>
      <c r="G23">
        <f t="shared" si="2"/>
        <v>6</v>
      </c>
      <c r="H23">
        <f t="shared" si="3"/>
        <v>45</v>
      </c>
      <c r="I23">
        <f t="shared" si="4"/>
        <v>45</v>
      </c>
      <c r="J23" t="str">
        <f t="shared" si="0"/>
        <v>T</v>
      </c>
      <c r="M23" s="9">
        <v>44176</v>
      </c>
      <c r="N23" s="9"/>
      <c r="O23" s="9"/>
    </row>
    <row r="24" spans="1:15" x14ac:dyDescent="0.25">
      <c r="A24" s="1">
        <v>44186</v>
      </c>
      <c r="B24" s="6">
        <v>21</v>
      </c>
      <c r="C24" s="6"/>
      <c r="D24">
        <v>0</v>
      </c>
      <c r="E24">
        <f t="shared" si="1"/>
        <v>44</v>
      </c>
      <c r="F24">
        <f t="shared" si="5"/>
        <v>6</v>
      </c>
      <c r="G24">
        <f t="shared" si="2"/>
        <v>1</v>
      </c>
      <c r="H24">
        <f t="shared" si="3"/>
        <v>5</v>
      </c>
      <c r="I24">
        <f t="shared" si="4"/>
        <v>5</v>
      </c>
      <c r="J24" t="str">
        <f t="shared" si="0"/>
        <v>N</v>
      </c>
    </row>
    <row r="25" spans="1:15" x14ac:dyDescent="0.25">
      <c r="A25" s="1">
        <v>44187</v>
      </c>
      <c r="B25" s="6">
        <v>22</v>
      </c>
      <c r="C25" s="6"/>
      <c r="D25">
        <v>50</v>
      </c>
      <c r="E25">
        <f t="shared" si="1"/>
        <v>44</v>
      </c>
      <c r="F25">
        <f t="shared" si="5"/>
        <v>51</v>
      </c>
      <c r="G25">
        <f t="shared" si="2"/>
        <v>7</v>
      </c>
      <c r="H25">
        <f t="shared" si="3"/>
        <v>44</v>
      </c>
      <c r="I25">
        <f t="shared" si="4"/>
        <v>45</v>
      </c>
      <c r="J25" t="str">
        <f t="shared" si="0"/>
        <v>T</v>
      </c>
      <c r="M25" s="2" t="s">
        <v>11</v>
      </c>
    </row>
    <row r="26" spans="1:15" x14ac:dyDescent="0.25">
      <c r="A26" s="1">
        <v>44188</v>
      </c>
      <c r="B26" s="6">
        <v>23</v>
      </c>
      <c r="C26" s="6"/>
      <c r="D26">
        <v>0</v>
      </c>
      <c r="E26">
        <f t="shared" si="1"/>
        <v>44</v>
      </c>
      <c r="F26">
        <f t="shared" si="5"/>
        <v>7</v>
      </c>
      <c r="G26">
        <f t="shared" si="2"/>
        <v>1</v>
      </c>
      <c r="H26">
        <f t="shared" si="3"/>
        <v>6</v>
      </c>
      <c r="I26">
        <f t="shared" si="4"/>
        <v>6</v>
      </c>
      <c r="J26" t="str">
        <f t="shared" si="0"/>
        <v>N</v>
      </c>
    </row>
    <row r="27" spans="1:15" x14ac:dyDescent="0.25">
      <c r="A27" s="1">
        <v>44189</v>
      </c>
      <c r="B27" s="6">
        <v>24</v>
      </c>
      <c r="C27" s="6"/>
      <c r="D27">
        <v>50</v>
      </c>
      <c r="E27">
        <f t="shared" si="1"/>
        <v>43</v>
      </c>
      <c r="F27">
        <f t="shared" si="5"/>
        <v>51</v>
      </c>
      <c r="G27">
        <f t="shared" si="2"/>
        <v>8</v>
      </c>
      <c r="H27">
        <f t="shared" si="3"/>
        <v>43</v>
      </c>
      <c r="I27">
        <f t="shared" si="4"/>
        <v>45</v>
      </c>
      <c r="J27" t="str">
        <f t="shared" si="0"/>
        <v>T</v>
      </c>
      <c r="L27" t="s">
        <v>17</v>
      </c>
      <c r="M27">
        <v>17</v>
      </c>
    </row>
    <row r="28" spans="1:15" x14ac:dyDescent="0.25">
      <c r="A28" s="1">
        <v>44190</v>
      </c>
      <c r="B28" s="6">
        <v>25</v>
      </c>
      <c r="C28" s="6"/>
      <c r="D28">
        <v>0</v>
      </c>
      <c r="E28">
        <f t="shared" si="1"/>
        <v>42</v>
      </c>
      <c r="F28">
        <f t="shared" si="5"/>
        <v>8</v>
      </c>
      <c r="G28">
        <f t="shared" si="2"/>
        <v>1</v>
      </c>
      <c r="H28">
        <f t="shared" si="3"/>
        <v>7</v>
      </c>
      <c r="I28">
        <f t="shared" si="4"/>
        <v>7</v>
      </c>
      <c r="L28" t="s">
        <v>5</v>
      </c>
      <c r="M28">
        <v>819</v>
      </c>
    </row>
    <row r="29" spans="1:15" x14ac:dyDescent="0.25">
      <c r="L29" t="s">
        <v>18</v>
      </c>
      <c r="M29" s="1">
        <v>44166</v>
      </c>
    </row>
    <row r="30" spans="1:15" x14ac:dyDescent="0.25">
      <c r="A30" t="s">
        <v>15</v>
      </c>
      <c r="M30" s="1">
        <v>44167</v>
      </c>
    </row>
    <row r="31" spans="1:15" ht="15.75" thickBot="1" x14ac:dyDescent="0.3">
      <c r="A31" s="5" t="s">
        <v>0</v>
      </c>
      <c r="B31" s="8" t="s">
        <v>1</v>
      </c>
      <c r="C31" s="8"/>
      <c r="D31" s="5" t="s">
        <v>2</v>
      </c>
      <c r="E31" s="5" t="s">
        <v>13</v>
      </c>
      <c r="F31" s="5" t="s">
        <v>3</v>
      </c>
      <c r="G31" s="5" t="s">
        <v>4</v>
      </c>
      <c r="H31" s="5" t="s">
        <v>5</v>
      </c>
      <c r="I31" s="5" t="s">
        <v>6</v>
      </c>
      <c r="J31" s="5" t="s">
        <v>7</v>
      </c>
      <c r="M31" s="1">
        <v>44168</v>
      </c>
    </row>
    <row r="32" spans="1:15" x14ac:dyDescent="0.25">
      <c r="A32" s="1">
        <v>44166</v>
      </c>
      <c r="B32" s="6">
        <v>1</v>
      </c>
      <c r="C32" s="6"/>
      <c r="D32">
        <v>35</v>
      </c>
      <c r="E32">
        <f>ROUNDDOWN((-(B32^2)+40*B32+50)/10,0)</f>
        <v>8</v>
      </c>
      <c r="F32">
        <v>50</v>
      </c>
      <c r="G32">
        <f>IF(F32-H32&lt;=0,0,F32-H32)</f>
        <v>42</v>
      </c>
      <c r="H32">
        <f>MIN(I32,E32)</f>
        <v>8</v>
      </c>
      <c r="I32">
        <f>ROUNDDOWN(F32*0.9,0)</f>
        <v>45</v>
      </c>
      <c r="J32" t="str">
        <f t="shared" ref="J32:J55" si="6">IF(I32&lt;E32,"N","T")</f>
        <v>T</v>
      </c>
      <c r="M32" s="1">
        <v>44169</v>
      </c>
    </row>
    <row r="33" spans="1:13" x14ac:dyDescent="0.25">
      <c r="A33" s="1">
        <v>44167</v>
      </c>
      <c r="B33" s="6">
        <v>2</v>
      </c>
      <c r="C33" s="6"/>
      <c r="D33">
        <f>$D$32</f>
        <v>35</v>
      </c>
      <c r="E33">
        <f t="shared" ref="E33:E55" si="7">ROUNDDOWN((-(B33^2)+40*B33+50)/10,0)</f>
        <v>12</v>
      </c>
      <c r="F33">
        <f>IF(G32+D33&lt;=0,0,G32+D33)</f>
        <v>77</v>
      </c>
      <c r="G33">
        <f t="shared" ref="G33:G55" si="8">IF(F33-H33&lt;=0,0,F33-H33)</f>
        <v>65</v>
      </c>
      <c r="H33">
        <f t="shared" ref="H33:H55" si="9">MIN(I33,E33)</f>
        <v>12</v>
      </c>
      <c r="I33">
        <f t="shared" ref="I33:I55" si="10">ROUNDDOWN(F33*0.9,0)</f>
        <v>69</v>
      </c>
      <c r="J33" t="str">
        <f t="shared" si="6"/>
        <v>T</v>
      </c>
      <c r="M33" s="1">
        <v>44170</v>
      </c>
    </row>
    <row r="34" spans="1:13" x14ac:dyDescent="0.25">
      <c r="A34" s="1">
        <v>44168</v>
      </c>
      <c r="B34" s="6">
        <v>3</v>
      </c>
      <c r="C34" s="6"/>
      <c r="D34">
        <f t="shared" ref="D34:D55" si="11">$D$32</f>
        <v>35</v>
      </c>
      <c r="E34">
        <f t="shared" si="7"/>
        <v>16</v>
      </c>
      <c r="F34">
        <f t="shared" ref="F34:F55" si="12">IF(G33+D34&lt;=0,0,G33+D34)</f>
        <v>100</v>
      </c>
      <c r="G34">
        <f t="shared" si="8"/>
        <v>84</v>
      </c>
      <c r="H34">
        <f t="shared" si="9"/>
        <v>16</v>
      </c>
      <c r="I34">
        <f t="shared" si="10"/>
        <v>90</v>
      </c>
      <c r="J34" t="str">
        <f t="shared" si="6"/>
        <v>T</v>
      </c>
      <c r="M34" s="1">
        <v>44171</v>
      </c>
    </row>
    <row r="35" spans="1:13" x14ac:dyDescent="0.25">
      <c r="A35" s="1">
        <v>44169</v>
      </c>
      <c r="B35" s="6">
        <v>4</v>
      </c>
      <c r="C35" s="6"/>
      <c r="D35">
        <f t="shared" si="11"/>
        <v>35</v>
      </c>
      <c r="E35">
        <f t="shared" si="7"/>
        <v>19</v>
      </c>
      <c r="F35">
        <f t="shared" si="12"/>
        <v>119</v>
      </c>
      <c r="G35">
        <f t="shared" si="8"/>
        <v>100</v>
      </c>
      <c r="H35">
        <f t="shared" si="9"/>
        <v>19</v>
      </c>
      <c r="I35">
        <f t="shared" si="10"/>
        <v>107</v>
      </c>
      <c r="J35" t="str">
        <f t="shared" si="6"/>
        <v>T</v>
      </c>
      <c r="M35" s="1">
        <v>44172</v>
      </c>
    </row>
    <row r="36" spans="1:13" x14ac:dyDescent="0.25">
      <c r="A36" s="1">
        <v>44170</v>
      </c>
      <c r="B36" s="6">
        <v>5</v>
      </c>
      <c r="C36" s="6"/>
      <c r="D36">
        <f t="shared" si="11"/>
        <v>35</v>
      </c>
      <c r="E36">
        <f t="shared" si="7"/>
        <v>22</v>
      </c>
      <c r="F36">
        <f t="shared" si="12"/>
        <v>135</v>
      </c>
      <c r="G36">
        <f t="shared" si="8"/>
        <v>113</v>
      </c>
      <c r="H36">
        <f t="shared" si="9"/>
        <v>22</v>
      </c>
      <c r="I36">
        <f t="shared" si="10"/>
        <v>121</v>
      </c>
      <c r="J36" t="str">
        <f t="shared" si="6"/>
        <v>T</v>
      </c>
      <c r="M36" s="1">
        <v>44173</v>
      </c>
    </row>
    <row r="37" spans="1:13" x14ac:dyDescent="0.25">
      <c r="A37" s="1">
        <v>44171</v>
      </c>
      <c r="B37" s="6">
        <v>6</v>
      </c>
      <c r="C37" s="6"/>
      <c r="D37">
        <f t="shared" si="11"/>
        <v>35</v>
      </c>
      <c r="E37">
        <f t="shared" si="7"/>
        <v>25</v>
      </c>
      <c r="F37">
        <f t="shared" si="12"/>
        <v>148</v>
      </c>
      <c r="G37">
        <f t="shared" si="8"/>
        <v>123</v>
      </c>
      <c r="H37">
        <f t="shared" si="9"/>
        <v>25</v>
      </c>
      <c r="I37">
        <f t="shared" si="10"/>
        <v>133</v>
      </c>
      <c r="J37" t="str">
        <f t="shared" si="6"/>
        <v>T</v>
      </c>
      <c r="M37" s="1">
        <v>44174</v>
      </c>
    </row>
    <row r="38" spans="1:13" x14ac:dyDescent="0.25">
      <c r="A38" s="1">
        <v>44172</v>
      </c>
      <c r="B38" s="6">
        <v>7</v>
      </c>
      <c r="C38" s="6"/>
      <c r="D38">
        <f t="shared" si="11"/>
        <v>35</v>
      </c>
      <c r="E38">
        <f t="shared" si="7"/>
        <v>28</v>
      </c>
      <c r="F38">
        <f t="shared" si="12"/>
        <v>158</v>
      </c>
      <c r="G38">
        <f t="shared" si="8"/>
        <v>130</v>
      </c>
      <c r="H38">
        <f t="shared" si="9"/>
        <v>28</v>
      </c>
      <c r="I38">
        <f t="shared" si="10"/>
        <v>142</v>
      </c>
      <c r="J38" t="str">
        <f t="shared" si="6"/>
        <v>T</v>
      </c>
      <c r="M38" s="1">
        <v>44175</v>
      </c>
    </row>
    <row r="39" spans="1:13" x14ac:dyDescent="0.25">
      <c r="A39" s="1">
        <v>44173</v>
      </c>
      <c r="B39" s="6">
        <v>8</v>
      </c>
      <c r="C39" s="6"/>
      <c r="D39">
        <f t="shared" si="11"/>
        <v>35</v>
      </c>
      <c r="E39">
        <f t="shared" si="7"/>
        <v>30</v>
      </c>
      <c r="F39">
        <f t="shared" si="12"/>
        <v>165</v>
      </c>
      <c r="G39">
        <f t="shared" si="8"/>
        <v>135</v>
      </c>
      <c r="H39">
        <f t="shared" si="9"/>
        <v>30</v>
      </c>
      <c r="I39">
        <f t="shared" si="10"/>
        <v>148</v>
      </c>
      <c r="J39" t="str">
        <f t="shared" si="6"/>
        <v>T</v>
      </c>
      <c r="M39" s="1">
        <v>44176</v>
      </c>
    </row>
    <row r="40" spans="1:13" x14ac:dyDescent="0.25">
      <c r="A40" s="1">
        <v>44174</v>
      </c>
      <c r="B40" s="6">
        <v>9</v>
      </c>
      <c r="C40" s="6"/>
      <c r="D40">
        <f t="shared" si="11"/>
        <v>35</v>
      </c>
      <c r="E40">
        <f t="shared" si="7"/>
        <v>32</v>
      </c>
      <c r="F40">
        <f t="shared" si="12"/>
        <v>170</v>
      </c>
      <c r="G40">
        <f t="shared" si="8"/>
        <v>138</v>
      </c>
      <c r="H40">
        <f t="shared" si="9"/>
        <v>32</v>
      </c>
      <c r="I40">
        <f t="shared" si="10"/>
        <v>153</v>
      </c>
      <c r="J40" t="str">
        <f t="shared" si="6"/>
        <v>T</v>
      </c>
      <c r="M40" s="1">
        <v>44177</v>
      </c>
    </row>
    <row r="41" spans="1:13" x14ac:dyDescent="0.25">
      <c r="A41" s="1">
        <v>44175</v>
      </c>
      <c r="B41" s="6">
        <v>10</v>
      </c>
      <c r="C41" s="6"/>
      <c r="D41">
        <f t="shared" si="11"/>
        <v>35</v>
      </c>
      <c r="E41">
        <f t="shared" si="7"/>
        <v>35</v>
      </c>
      <c r="F41">
        <f t="shared" si="12"/>
        <v>173</v>
      </c>
      <c r="G41">
        <f t="shared" si="8"/>
        <v>138</v>
      </c>
      <c r="H41">
        <f t="shared" si="9"/>
        <v>35</v>
      </c>
      <c r="I41">
        <f t="shared" si="10"/>
        <v>155</v>
      </c>
      <c r="J41" t="str">
        <f t="shared" si="6"/>
        <v>T</v>
      </c>
      <c r="M41" s="1">
        <v>44181</v>
      </c>
    </row>
    <row r="42" spans="1:13" x14ac:dyDescent="0.25">
      <c r="A42" s="3">
        <v>44176</v>
      </c>
      <c r="B42" s="7">
        <v>11</v>
      </c>
      <c r="C42" s="7"/>
      <c r="D42">
        <f t="shared" si="11"/>
        <v>35</v>
      </c>
      <c r="E42" s="4">
        <f t="shared" si="7"/>
        <v>36</v>
      </c>
      <c r="F42" s="4">
        <f t="shared" si="12"/>
        <v>173</v>
      </c>
      <c r="G42">
        <f t="shared" si="8"/>
        <v>137</v>
      </c>
      <c r="H42" s="4">
        <f t="shared" si="9"/>
        <v>36</v>
      </c>
      <c r="I42" s="4">
        <f t="shared" si="10"/>
        <v>155</v>
      </c>
      <c r="J42" s="4" t="str">
        <f t="shared" si="6"/>
        <v>T</v>
      </c>
      <c r="M42" s="1">
        <v>44182</v>
      </c>
    </row>
    <row r="43" spans="1:13" x14ac:dyDescent="0.25">
      <c r="A43" s="1">
        <v>44177</v>
      </c>
      <c r="B43" s="6">
        <v>12</v>
      </c>
      <c r="C43" s="6"/>
      <c r="D43">
        <f t="shared" si="11"/>
        <v>35</v>
      </c>
      <c r="E43">
        <f t="shared" si="7"/>
        <v>38</v>
      </c>
      <c r="F43">
        <f t="shared" si="12"/>
        <v>172</v>
      </c>
      <c r="G43">
        <f t="shared" si="8"/>
        <v>134</v>
      </c>
      <c r="H43">
        <f t="shared" si="9"/>
        <v>38</v>
      </c>
      <c r="I43">
        <f t="shared" si="10"/>
        <v>154</v>
      </c>
      <c r="J43" t="str">
        <f t="shared" si="6"/>
        <v>T</v>
      </c>
      <c r="M43" s="1">
        <v>44183</v>
      </c>
    </row>
    <row r="44" spans="1:13" x14ac:dyDescent="0.25">
      <c r="A44" s="1">
        <v>44178</v>
      </c>
      <c r="B44" s="6">
        <v>13</v>
      </c>
      <c r="C44" s="6"/>
      <c r="D44">
        <f t="shared" si="11"/>
        <v>35</v>
      </c>
      <c r="E44">
        <f t="shared" si="7"/>
        <v>40</v>
      </c>
      <c r="F44">
        <f t="shared" si="12"/>
        <v>169</v>
      </c>
      <c r="G44">
        <f t="shared" si="8"/>
        <v>129</v>
      </c>
      <c r="H44">
        <f>MIN(I44,E44)</f>
        <v>40</v>
      </c>
      <c r="I44">
        <f t="shared" si="10"/>
        <v>152</v>
      </c>
      <c r="J44" t="str">
        <f t="shared" si="6"/>
        <v>T</v>
      </c>
      <c r="M44" s="1">
        <v>44184</v>
      </c>
    </row>
    <row r="45" spans="1:13" x14ac:dyDescent="0.25">
      <c r="A45" s="1">
        <v>44179</v>
      </c>
      <c r="B45" s="6">
        <v>14</v>
      </c>
      <c r="C45" s="6"/>
      <c r="D45">
        <f t="shared" si="11"/>
        <v>35</v>
      </c>
      <c r="E45">
        <f t="shared" si="7"/>
        <v>41</v>
      </c>
      <c r="F45">
        <f t="shared" si="12"/>
        <v>164</v>
      </c>
      <c r="G45">
        <f t="shared" si="8"/>
        <v>123</v>
      </c>
      <c r="H45">
        <f t="shared" ref="H45:H55" si="13">MIN(I45,E45)</f>
        <v>41</v>
      </c>
      <c r="I45">
        <f t="shared" si="10"/>
        <v>147</v>
      </c>
      <c r="J45" t="str">
        <f t="shared" si="6"/>
        <v>T</v>
      </c>
      <c r="M45" s="1">
        <v>44185</v>
      </c>
    </row>
    <row r="46" spans="1:13" x14ac:dyDescent="0.25">
      <c r="A46" s="1">
        <v>44180</v>
      </c>
      <c r="B46" s="6">
        <v>15</v>
      </c>
      <c r="C46" s="6"/>
      <c r="D46">
        <f t="shared" si="11"/>
        <v>35</v>
      </c>
      <c r="E46">
        <f t="shared" si="7"/>
        <v>42</v>
      </c>
      <c r="F46">
        <f t="shared" si="12"/>
        <v>158</v>
      </c>
      <c r="G46">
        <f t="shared" si="8"/>
        <v>116</v>
      </c>
      <c r="H46">
        <f t="shared" si="13"/>
        <v>42</v>
      </c>
      <c r="I46">
        <f t="shared" si="10"/>
        <v>142</v>
      </c>
      <c r="J46" t="str">
        <f t="shared" si="6"/>
        <v>T</v>
      </c>
    </row>
    <row r="47" spans="1:13" x14ac:dyDescent="0.25">
      <c r="A47" s="1">
        <v>44181</v>
      </c>
      <c r="B47" s="6">
        <v>16</v>
      </c>
      <c r="C47" s="6"/>
      <c r="D47">
        <f t="shared" si="11"/>
        <v>35</v>
      </c>
      <c r="E47">
        <f t="shared" si="7"/>
        <v>43</v>
      </c>
      <c r="F47">
        <f t="shared" si="12"/>
        <v>151</v>
      </c>
      <c r="G47">
        <f t="shared" si="8"/>
        <v>108</v>
      </c>
      <c r="H47">
        <f t="shared" si="13"/>
        <v>43</v>
      </c>
      <c r="I47">
        <f t="shared" si="10"/>
        <v>135</v>
      </c>
      <c r="J47" t="str">
        <f t="shared" si="6"/>
        <v>T</v>
      </c>
    </row>
    <row r="48" spans="1:13" x14ac:dyDescent="0.25">
      <c r="A48" s="1">
        <v>44182</v>
      </c>
      <c r="B48" s="6">
        <v>17</v>
      </c>
      <c r="C48" s="6"/>
      <c r="D48">
        <f t="shared" si="11"/>
        <v>35</v>
      </c>
      <c r="E48">
        <f t="shared" si="7"/>
        <v>44</v>
      </c>
      <c r="F48">
        <f t="shared" si="12"/>
        <v>143</v>
      </c>
      <c r="G48">
        <f t="shared" si="8"/>
        <v>99</v>
      </c>
      <c r="H48">
        <f t="shared" si="13"/>
        <v>44</v>
      </c>
      <c r="I48">
        <f t="shared" si="10"/>
        <v>128</v>
      </c>
      <c r="J48" t="str">
        <f t="shared" si="6"/>
        <v>T</v>
      </c>
      <c r="M48" s="2" t="s">
        <v>14</v>
      </c>
    </row>
    <row r="49" spans="1:14" x14ac:dyDescent="0.25">
      <c r="A49" s="1">
        <v>44183</v>
      </c>
      <c r="B49" s="6">
        <v>18</v>
      </c>
      <c r="C49" s="6"/>
      <c r="D49">
        <f t="shared" si="11"/>
        <v>35</v>
      </c>
      <c r="E49">
        <f t="shared" si="7"/>
        <v>44</v>
      </c>
      <c r="F49">
        <f t="shared" si="12"/>
        <v>134</v>
      </c>
      <c r="G49">
        <f t="shared" si="8"/>
        <v>90</v>
      </c>
      <c r="H49">
        <f t="shared" si="13"/>
        <v>44</v>
      </c>
      <c r="I49">
        <f t="shared" si="10"/>
        <v>120</v>
      </c>
      <c r="J49" t="str">
        <f t="shared" si="6"/>
        <v>T</v>
      </c>
      <c r="N49">
        <v>35</v>
      </c>
    </row>
    <row r="50" spans="1:14" x14ac:dyDescent="0.25">
      <c r="A50" s="1">
        <v>44184</v>
      </c>
      <c r="B50" s="6">
        <v>19</v>
      </c>
      <c r="C50" s="6"/>
      <c r="D50">
        <f t="shared" si="11"/>
        <v>35</v>
      </c>
      <c r="E50">
        <f t="shared" si="7"/>
        <v>44</v>
      </c>
      <c r="F50">
        <f t="shared" si="12"/>
        <v>125</v>
      </c>
      <c r="G50">
        <f t="shared" si="8"/>
        <v>81</v>
      </c>
      <c r="H50">
        <f t="shared" si="13"/>
        <v>44</v>
      </c>
      <c r="I50">
        <f t="shared" si="10"/>
        <v>112</v>
      </c>
      <c r="J50" t="str">
        <f t="shared" si="6"/>
        <v>T</v>
      </c>
    </row>
    <row r="51" spans="1:14" x14ac:dyDescent="0.25">
      <c r="A51" s="1">
        <v>44185</v>
      </c>
      <c r="B51" s="6">
        <v>20</v>
      </c>
      <c r="C51" s="6"/>
      <c r="D51">
        <f t="shared" si="11"/>
        <v>35</v>
      </c>
      <c r="E51">
        <f t="shared" si="7"/>
        <v>45</v>
      </c>
      <c r="F51">
        <f t="shared" si="12"/>
        <v>116</v>
      </c>
      <c r="G51">
        <f t="shared" si="8"/>
        <v>71</v>
      </c>
      <c r="H51">
        <f t="shared" si="13"/>
        <v>45</v>
      </c>
      <c r="I51">
        <f t="shared" si="10"/>
        <v>104</v>
      </c>
      <c r="J51" t="str">
        <f t="shared" si="6"/>
        <v>T</v>
      </c>
    </row>
    <row r="52" spans="1:14" x14ac:dyDescent="0.25">
      <c r="A52" s="1">
        <v>44186</v>
      </c>
      <c r="B52" s="6">
        <v>21</v>
      </c>
      <c r="C52" s="6"/>
      <c r="D52">
        <f t="shared" si="11"/>
        <v>35</v>
      </c>
      <c r="E52">
        <f t="shared" si="7"/>
        <v>44</v>
      </c>
      <c r="F52">
        <f t="shared" si="12"/>
        <v>106</v>
      </c>
      <c r="G52">
        <f t="shared" si="8"/>
        <v>62</v>
      </c>
      <c r="H52">
        <f t="shared" si="13"/>
        <v>44</v>
      </c>
      <c r="I52">
        <f t="shared" si="10"/>
        <v>95</v>
      </c>
      <c r="J52" t="str">
        <f t="shared" si="6"/>
        <v>T</v>
      </c>
    </row>
    <row r="53" spans="1:14" x14ac:dyDescent="0.25">
      <c r="A53" s="1">
        <v>44187</v>
      </c>
      <c r="B53" s="6">
        <v>22</v>
      </c>
      <c r="C53" s="6"/>
      <c r="D53">
        <f t="shared" si="11"/>
        <v>35</v>
      </c>
      <c r="E53">
        <f t="shared" si="7"/>
        <v>44</v>
      </c>
      <c r="F53">
        <f t="shared" si="12"/>
        <v>97</v>
      </c>
      <c r="G53">
        <f t="shared" si="8"/>
        <v>53</v>
      </c>
      <c r="H53">
        <f t="shared" si="13"/>
        <v>44</v>
      </c>
      <c r="I53">
        <f t="shared" si="10"/>
        <v>87</v>
      </c>
      <c r="J53" t="str">
        <f t="shared" si="6"/>
        <v>T</v>
      </c>
    </row>
    <row r="54" spans="1:14" x14ac:dyDescent="0.25">
      <c r="A54" s="1">
        <v>44188</v>
      </c>
      <c r="B54" s="6">
        <v>23</v>
      </c>
      <c r="C54" s="6"/>
      <c r="D54">
        <f t="shared" si="11"/>
        <v>35</v>
      </c>
      <c r="E54">
        <f t="shared" si="7"/>
        <v>44</v>
      </c>
      <c r="F54">
        <f t="shared" si="12"/>
        <v>88</v>
      </c>
      <c r="G54">
        <f t="shared" si="8"/>
        <v>44</v>
      </c>
      <c r="H54">
        <f t="shared" si="13"/>
        <v>44</v>
      </c>
      <c r="I54">
        <f t="shared" si="10"/>
        <v>79</v>
      </c>
      <c r="J54" t="str">
        <f t="shared" si="6"/>
        <v>T</v>
      </c>
    </row>
    <row r="55" spans="1:14" x14ac:dyDescent="0.25">
      <c r="A55" s="1">
        <v>44189</v>
      </c>
      <c r="B55" s="6">
        <v>24</v>
      </c>
      <c r="C55" s="6"/>
      <c r="D55">
        <f t="shared" si="11"/>
        <v>35</v>
      </c>
      <c r="E55">
        <f t="shared" si="7"/>
        <v>43</v>
      </c>
      <c r="F55">
        <f t="shared" si="12"/>
        <v>79</v>
      </c>
      <c r="G55">
        <f t="shared" si="8"/>
        <v>36</v>
      </c>
      <c r="H55">
        <f t="shared" si="13"/>
        <v>43</v>
      </c>
      <c r="I55">
        <f t="shared" si="10"/>
        <v>71</v>
      </c>
      <c r="J55" t="str">
        <f t="shared" si="6"/>
        <v>T</v>
      </c>
    </row>
    <row r="56" spans="1:14" x14ac:dyDescent="0.25">
      <c r="F56" t="s">
        <v>12</v>
      </c>
    </row>
    <row r="58" spans="1:14" x14ac:dyDescent="0.25">
      <c r="A58" t="s">
        <v>16</v>
      </c>
    </row>
    <row r="59" spans="1:14" ht="15.75" thickBot="1" x14ac:dyDescent="0.3">
      <c r="A59" s="5" t="s">
        <v>0</v>
      </c>
      <c r="B59" s="8" t="s">
        <v>1</v>
      </c>
      <c r="C59" s="8"/>
      <c r="D59" s="5" t="s">
        <v>2</v>
      </c>
      <c r="E59" s="5" t="s">
        <v>13</v>
      </c>
      <c r="F59" s="5" t="s">
        <v>3</v>
      </c>
      <c r="G59" s="5" t="s">
        <v>4</v>
      </c>
      <c r="H59" s="5" t="s">
        <v>5</v>
      </c>
      <c r="I59" s="5" t="s">
        <v>6</v>
      </c>
      <c r="J59" s="5" t="s">
        <v>7</v>
      </c>
    </row>
    <row r="60" spans="1:14" x14ac:dyDescent="0.25">
      <c r="A60" s="1">
        <v>44166</v>
      </c>
      <c r="B60" s="6">
        <v>1</v>
      </c>
      <c r="C60" s="6"/>
      <c r="D60">
        <v>50</v>
      </c>
      <c r="E60">
        <f>ROUNDDOWN((-(B60^2)+40*B60+50)/10,0)</f>
        <v>8</v>
      </c>
      <c r="F60">
        <v>50</v>
      </c>
      <c r="G60">
        <f>IF(F60-H60&lt;=0,0,F60-H60)</f>
        <v>42</v>
      </c>
      <c r="H60">
        <f>MIN(I60,E60)</f>
        <v>8</v>
      </c>
      <c r="I60">
        <f>ROUNDDOWN(F60*0.9,0)</f>
        <v>45</v>
      </c>
      <c r="J60" t="str">
        <f t="shared" ref="J60:J83" si="14">IF(I60&lt;E60,"N","T")</f>
        <v>T</v>
      </c>
    </row>
    <row r="61" spans="1:14" x14ac:dyDescent="0.25">
      <c r="A61" s="1">
        <v>44167</v>
      </c>
      <c r="B61" s="6">
        <v>2</v>
      </c>
      <c r="C61" s="6"/>
      <c r="D61">
        <v>50</v>
      </c>
      <c r="E61">
        <f t="shared" ref="E61:E83" si="15">ROUNDDOWN((-(B61^2)+40*B61+50)/10,0)</f>
        <v>12</v>
      </c>
      <c r="F61">
        <f>IF(G60+D61&lt;=0,0,G60+D61)</f>
        <v>92</v>
      </c>
      <c r="G61">
        <f t="shared" ref="G61:G83" si="16">IF(F61-H61&lt;=0,0,F61-H61)</f>
        <v>80</v>
      </c>
      <c r="H61">
        <f t="shared" ref="H61:H83" si="17">MIN(I61,E61)</f>
        <v>12</v>
      </c>
      <c r="I61">
        <f t="shared" ref="I61:I83" si="18">ROUNDDOWN(F61*0.9,0)</f>
        <v>82</v>
      </c>
      <c r="J61" t="str">
        <f t="shared" si="14"/>
        <v>T</v>
      </c>
    </row>
    <row r="62" spans="1:14" x14ac:dyDescent="0.25">
      <c r="A62" s="1">
        <v>44168</v>
      </c>
      <c r="B62" s="6">
        <v>3</v>
      </c>
      <c r="C62" s="6"/>
      <c r="D62">
        <v>50</v>
      </c>
      <c r="E62">
        <f t="shared" si="15"/>
        <v>16</v>
      </c>
      <c r="F62">
        <f t="shared" ref="F62:F83" si="19">IF(G61+D62&lt;=0,0,G61+D62)</f>
        <v>130</v>
      </c>
      <c r="G62">
        <f t="shared" si="16"/>
        <v>114</v>
      </c>
      <c r="H62">
        <f t="shared" si="17"/>
        <v>16</v>
      </c>
      <c r="I62">
        <f t="shared" si="18"/>
        <v>117</v>
      </c>
      <c r="J62" t="str">
        <f t="shared" si="14"/>
        <v>T</v>
      </c>
    </row>
    <row r="63" spans="1:14" x14ac:dyDescent="0.25">
      <c r="A63" s="1">
        <v>44169</v>
      </c>
      <c r="B63" s="6">
        <v>4</v>
      </c>
      <c r="C63" s="6"/>
      <c r="D63">
        <v>50</v>
      </c>
      <c r="E63">
        <f t="shared" si="15"/>
        <v>19</v>
      </c>
      <c r="F63">
        <f t="shared" si="19"/>
        <v>164</v>
      </c>
      <c r="G63">
        <f t="shared" si="16"/>
        <v>145</v>
      </c>
      <c r="H63">
        <f t="shared" si="17"/>
        <v>19</v>
      </c>
      <c r="I63">
        <f t="shared" si="18"/>
        <v>147</v>
      </c>
      <c r="J63" t="str">
        <f t="shared" si="14"/>
        <v>T</v>
      </c>
    </row>
    <row r="64" spans="1:14" x14ac:dyDescent="0.25">
      <c r="A64" s="1">
        <v>44170</v>
      </c>
      <c r="B64" s="6">
        <v>5</v>
      </c>
      <c r="C64" s="6"/>
      <c r="D64">
        <v>50</v>
      </c>
      <c r="E64">
        <f t="shared" si="15"/>
        <v>22</v>
      </c>
      <c r="F64">
        <f t="shared" si="19"/>
        <v>195</v>
      </c>
      <c r="G64">
        <f t="shared" si="16"/>
        <v>173</v>
      </c>
      <c r="H64">
        <f t="shared" si="17"/>
        <v>22</v>
      </c>
      <c r="I64">
        <f t="shared" si="18"/>
        <v>175</v>
      </c>
      <c r="J64" t="str">
        <f t="shared" si="14"/>
        <v>T</v>
      </c>
    </row>
    <row r="65" spans="1:10" x14ac:dyDescent="0.25">
      <c r="A65" s="1">
        <v>44171</v>
      </c>
      <c r="B65" s="6">
        <v>6</v>
      </c>
      <c r="C65" s="6"/>
      <c r="D65">
        <v>50</v>
      </c>
      <c r="E65">
        <f t="shared" si="15"/>
        <v>25</v>
      </c>
      <c r="F65">
        <f t="shared" si="19"/>
        <v>223</v>
      </c>
      <c r="G65">
        <f t="shared" si="16"/>
        <v>198</v>
      </c>
      <c r="H65">
        <f t="shared" si="17"/>
        <v>25</v>
      </c>
      <c r="I65">
        <f t="shared" si="18"/>
        <v>200</v>
      </c>
      <c r="J65" t="str">
        <f t="shared" si="14"/>
        <v>T</v>
      </c>
    </row>
    <row r="66" spans="1:10" x14ac:dyDescent="0.25">
      <c r="A66" s="1">
        <v>44172</v>
      </c>
      <c r="B66" s="6">
        <v>7</v>
      </c>
      <c r="C66" s="6"/>
      <c r="D66">
        <v>50</v>
      </c>
      <c r="E66">
        <f t="shared" si="15"/>
        <v>28</v>
      </c>
      <c r="F66">
        <f t="shared" si="19"/>
        <v>248</v>
      </c>
      <c r="G66">
        <f t="shared" si="16"/>
        <v>220</v>
      </c>
      <c r="H66">
        <f t="shared" si="17"/>
        <v>28</v>
      </c>
      <c r="I66">
        <f t="shared" si="18"/>
        <v>223</v>
      </c>
      <c r="J66" t="str">
        <f t="shared" si="14"/>
        <v>T</v>
      </c>
    </row>
    <row r="67" spans="1:10" x14ac:dyDescent="0.25">
      <c r="A67" s="1">
        <v>44173</v>
      </c>
      <c r="B67" s="6">
        <v>8</v>
      </c>
      <c r="C67" s="6"/>
      <c r="D67">
        <v>50</v>
      </c>
      <c r="E67">
        <f t="shared" si="15"/>
        <v>30</v>
      </c>
      <c r="F67">
        <f t="shared" si="19"/>
        <v>270</v>
      </c>
      <c r="G67">
        <f t="shared" si="16"/>
        <v>240</v>
      </c>
      <c r="H67">
        <f t="shared" si="17"/>
        <v>30</v>
      </c>
      <c r="I67">
        <f t="shared" si="18"/>
        <v>243</v>
      </c>
      <c r="J67" t="str">
        <f t="shared" si="14"/>
        <v>T</v>
      </c>
    </row>
    <row r="68" spans="1:10" x14ac:dyDescent="0.25">
      <c r="A68" s="1">
        <v>44174</v>
      </c>
      <c r="B68" s="6">
        <v>9</v>
      </c>
      <c r="C68" s="6"/>
      <c r="D68">
        <v>50</v>
      </c>
      <c r="E68">
        <f t="shared" si="15"/>
        <v>32</v>
      </c>
      <c r="F68">
        <f t="shared" si="19"/>
        <v>290</v>
      </c>
      <c r="G68">
        <f t="shared" si="16"/>
        <v>258</v>
      </c>
      <c r="H68">
        <f t="shared" si="17"/>
        <v>32</v>
      </c>
      <c r="I68">
        <f t="shared" si="18"/>
        <v>261</v>
      </c>
      <c r="J68" t="str">
        <f t="shared" si="14"/>
        <v>T</v>
      </c>
    </row>
    <row r="69" spans="1:10" x14ac:dyDescent="0.25">
      <c r="A69" s="1">
        <v>44175</v>
      </c>
      <c r="B69" s="6">
        <v>10</v>
      </c>
      <c r="C69" s="6"/>
      <c r="D69">
        <v>50</v>
      </c>
      <c r="E69">
        <f t="shared" si="15"/>
        <v>35</v>
      </c>
      <c r="F69">
        <f t="shared" si="19"/>
        <v>308</v>
      </c>
      <c r="G69">
        <f t="shared" si="16"/>
        <v>273</v>
      </c>
      <c r="H69">
        <f t="shared" si="17"/>
        <v>35</v>
      </c>
      <c r="I69">
        <f t="shared" si="18"/>
        <v>277</v>
      </c>
      <c r="J69" t="str">
        <f t="shared" si="14"/>
        <v>T</v>
      </c>
    </row>
    <row r="70" spans="1:10" x14ac:dyDescent="0.25">
      <c r="A70" s="3">
        <v>44176</v>
      </c>
      <c r="B70" s="7">
        <v>11</v>
      </c>
      <c r="C70" s="7"/>
      <c r="D70" s="4">
        <v>50</v>
      </c>
      <c r="E70" s="4">
        <f t="shared" si="15"/>
        <v>36</v>
      </c>
      <c r="F70" s="4">
        <f t="shared" si="19"/>
        <v>323</v>
      </c>
      <c r="G70">
        <f t="shared" si="16"/>
        <v>287</v>
      </c>
      <c r="H70" s="4">
        <f t="shared" si="17"/>
        <v>36</v>
      </c>
      <c r="I70" s="4">
        <f t="shared" si="18"/>
        <v>290</v>
      </c>
      <c r="J70" s="4" t="str">
        <f t="shared" si="14"/>
        <v>T</v>
      </c>
    </row>
    <row r="71" spans="1:10" x14ac:dyDescent="0.25">
      <c r="A71" s="1">
        <v>44177</v>
      </c>
      <c r="B71" s="6">
        <v>12</v>
      </c>
      <c r="C71" s="6"/>
      <c r="D71">
        <v>50</v>
      </c>
      <c r="E71">
        <f t="shared" si="15"/>
        <v>38</v>
      </c>
      <c r="F71">
        <f t="shared" si="19"/>
        <v>337</v>
      </c>
      <c r="G71">
        <f t="shared" si="16"/>
        <v>299</v>
      </c>
      <c r="H71">
        <f t="shared" si="17"/>
        <v>38</v>
      </c>
      <c r="I71">
        <f t="shared" si="18"/>
        <v>303</v>
      </c>
      <c r="J71" t="str">
        <f t="shared" si="14"/>
        <v>T</v>
      </c>
    </row>
    <row r="72" spans="1:10" x14ac:dyDescent="0.25">
      <c r="A72" s="1">
        <v>44178</v>
      </c>
      <c r="B72" s="6">
        <v>13</v>
      </c>
      <c r="C72" s="6"/>
      <c r="D72">
        <v>0</v>
      </c>
      <c r="E72">
        <f t="shared" si="15"/>
        <v>40</v>
      </c>
      <c r="F72">
        <f t="shared" si="19"/>
        <v>299</v>
      </c>
      <c r="G72">
        <f t="shared" si="16"/>
        <v>259</v>
      </c>
      <c r="H72">
        <f>MIN(I72,E72)</f>
        <v>40</v>
      </c>
      <c r="I72">
        <f t="shared" si="18"/>
        <v>269</v>
      </c>
      <c r="J72" t="str">
        <f t="shared" si="14"/>
        <v>T</v>
      </c>
    </row>
    <row r="73" spans="1:10" x14ac:dyDescent="0.25">
      <c r="A73" s="1">
        <v>44179</v>
      </c>
      <c r="B73" s="6">
        <v>14</v>
      </c>
      <c r="C73" s="6"/>
      <c r="D73">
        <v>0</v>
      </c>
      <c r="E73">
        <f t="shared" si="15"/>
        <v>41</v>
      </c>
      <c r="F73">
        <f t="shared" si="19"/>
        <v>259</v>
      </c>
      <c r="G73">
        <f t="shared" si="16"/>
        <v>218</v>
      </c>
      <c r="H73">
        <f t="shared" ref="H73:H83" si="20">MIN(I73,E73)</f>
        <v>41</v>
      </c>
      <c r="I73">
        <f t="shared" si="18"/>
        <v>233</v>
      </c>
      <c r="J73" t="str">
        <f t="shared" si="14"/>
        <v>T</v>
      </c>
    </row>
    <row r="74" spans="1:10" x14ac:dyDescent="0.25">
      <c r="A74" s="1">
        <v>44180</v>
      </c>
      <c r="B74" s="6">
        <v>15</v>
      </c>
      <c r="C74" s="6"/>
      <c r="D74">
        <v>0</v>
      </c>
      <c r="E74">
        <f t="shared" si="15"/>
        <v>42</v>
      </c>
      <c r="F74">
        <f t="shared" si="19"/>
        <v>218</v>
      </c>
      <c r="G74">
        <f t="shared" si="16"/>
        <v>176</v>
      </c>
      <c r="H74">
        <f t="shared" si="20"/>
        <v>42</v>
      </c>
      <c r="I74">
        <f t="shared" si="18"/>
        <v>196</v>
      </c>
      <c r="J74" t="str">
        <f t="shared" si="14"/>
        <v>T</v>
      </c>
    </row>
    <row r="75" spans="1:10" x14ac:dyDescent="0.25">
      <c r="A75" s="1">
        <v>44181</v>
      </c>
      <c r="B75" s="6">
        <v>16</v>
      </c>
      <c r="C75" s="6"/>
      <c r="D75">
        <v>50</v>
      </c>
      <c r="E75">
        <f t="shared" si="15"/>
        <v>43</v>
      </c>
      <c r="F75">
        <f t="shared" si="19"/>
        <v>226</v>
      </c>
      <c r="G75">
        <f t="shared" si="16"/>
        <v>183</v>
      </c>
      <c r="H75">
        <f t="shared" si="20"/>
        <v>43</v>
      </c>
      <c r="I75">
        <f t="shared" si="18"/>
        <v>203</v>
      </c>
      <c r="J75" t="str">
        <f t="shared" si="14"/>
        <v>T</v>
      </c>
    </row>
    <row r="76" spans="1:10" x14ac:dyDescent="0.25">
      <c r="A76" s="1">
        <v>44182</v>
      </c>
      <c r="B76" s="6">
        <v>17</v>
      </c>
      <c r="C76" s="6"/>
      <c r="D76">
        <v>50</v>
      </c>
      <c r="E76">
        <f t="shared" si="15"/>
        <v>44</v>
      </c>
      <c r="F76">
        <f t="shared" si="19"/>
        <v>233</v>
      </c>
      <c r="G76">
        <f t="shared" si="16"/>
        <v>189</v>
      </c>
      <c r="H76">
        <f t="shared" si="20"/>
        <v>44</v>
      </c>
      <c r="I76">
        <f t="shared" si="18"/>
        <v>209</v>
      </c>
      <c r="J76" t="str">
        <f t="shared" si="14"/>
        <v>T</v>
      </c>
    </row>
    <row r="77" spans="1:10" x14ac:dyDescent="0.25">
      <c r="A77" s="1">
        <v>44183</v>
      </c>
      <c r="B77" s="6">
        <v>18</v>
      </c>
      <c r="C77" s="6"/>
      <c r="D77">
        <v>50</v>
      </c>
      <c r="E77">
        <f t="shared" si="15"/>
        <v>44</v>
      </c>
      <c r="F77">
        <f t="shared" si="19"/>
        <v>239</v>
      </c>
      <c r="G77">
        <f t="shared" si="16"/>
        <v>195</v>
      </c>
      <c r="H77">
        <f t="shared" si="20"/>
        <v>44</v>
      </c>
      <c r="I77">
        <f t="shared" si="18"/>
        <v>215</v>
      </c>
      <c r="J77" t="str">
        <f t="shared" si="14"/>
        <v>T</v>
      </c>
    </row>
    <row r="78" spans="1:10" x14ac:dyDescent="0.25">
      <c r="A78" s="1">
        <v>44184</v>
      </c>
      <c r="B78" s="6">
        <v>19</v>
      </c>
      <c r="C78" s="6"/>
      <c r="D78">
        <v>50</v>
      </c>
      <c r="E78">
        <f t="shared" si="15"/>
        <v>44</v>
      </c>
      <c r="F78">
        <f t="shared" si="19"/>
        <v>245</v>
      </c>
      <c r="G78">
        <f t="shared" si="16"/>
        <v>201</v>
      </c>
      <c r="H78">
        <f t="shared" si="20"/>
        <v>44</v>
      </c>
      <c r="I78">
        <f t="shared" si="18"/>
        <v>220</v>
      </c>
      <c r="J78" t="str">
        <f t="shared" si="14"/>
        <v>T</v>
      </c>
    </row>
    <row r="79" spans="1:10" x14ac:dyDescent="0.25">
      <c r="A79" s="1">
        <v>44185</v>
      </c>
      <c r="B79" s="6">
        <v>20</v>
      </c>
      <c r="C79" s="6"/>
      <c r="D79">
        <v>50</v>
      </c>
      <c r="E79">
        <f t="shared" si="15"/>
        <v>45</v>
      </c>
      <c r="F79">
        <f t="shared" si="19"/>
        <v>251</v>
      </c>
      <c r="G79">
        <f t="shared" si="16"/>
        <v>206</v>
      </c>
      <c r="H79">
        <f t="shared" si="20"/>
        <v>45</v>
      </c>
      <c r="I79">
        <f t="shared" si="18"/>
        <v>225</v>
      </c>
      <c r="J79" t="str">
        <f t="shared" si="14"/>
        <v>T</v>
      </c>
    </row>
    <row r="80" spans="1:10" x14ac:dyDescent="0.25">
      <c r="A80" s="1">
        <v>44186</v>
      </c>
      <c r="B80" s="6">
        <v>21</v>
      </c>
      <c r="C80" s="6"/>
      <c r="D80">
        <v>0</v>
      </c>
      <c r="E80">
        <f t="shared" si="15"/>
        <v>44</v>
      </c>
      <c r="F80">
        <f t="shared" si="19"/>
        <v>206</v>
      </c>
      <c r="G80">
        <f t="shared" si="16"/>
        <v>162</v>
      </c>
      <c r="H80">
        <f t="shared" si="20"/>
        <v>44</v>
      </c>
      <c r="I80">
        <f t="shared" si="18"/>
        <v>185</v>
      </c>
      <c r="J80" t="str">
        <f t="shared" si="14"/>
        <v>T</v>
      </c>
    </row>
    <row r="81" spans="1:10" x14ac:dyDescent="0.25">
      <c r="A81" s="1">
        <v>44187</v>
      </c>
      <c r="B81" s="6">
        <v>22</v>
      </c>
      <c r="C81" s="6"/>
      <c r="D81">
        <v>0</v>
      </c>
      <c r="E81">
        <f t="shared" si="15"/>
        <v>44</v>
      </c>
      <c r="F81">
        <f t="shared" si="19"/>
        <v>162</v>
      </c>
      <c r="G81">
        <f t="shared" si="16"/>
        <v>118</v>
      </c>
      <c r="H81">
        <f t="shared" si="20"/>
        <v>44</v>
      </c>
      <c r="I81">
        <f t="shared" si="18"/>
        <v>145</v>
      </c>
      <c r="J81" t="str">
        <f t="shared" si="14"/>
        <v>T</v>
      </c>
    </row>
    <row r="82" spans="1:10" x14ac:dyDescent="0.25">
      <c r="A82" s="1">
        <v>44188</v>
      </c>
      <c r="B82" s="6">
        <v>23</v>
      </c>
      <c r="C82" s="6"/>
      <c r="D82">
        <v>0</v>
      </c>
      <c r="E82">
        <f t="shared" si="15"/>
        <v>44</v>
      </c>
      <c r="F82">
        <f t="shared" si="19"/>
        <v>118</v>
      </c>
      <c r="G82">
        <f t="shared" si="16"/>
        <v>74</v>
      </c>
      <c r="H82">
        <f t="shared" si="20"/>
        <v>44</v>
      </c>
      <c r="I82">
        <f t="shared" si="18"/>
        <v>106</v>
      </c>
      <c r="J82" t="str">
        <f t="shared" si="14"/>
        <v>T</v>
      </c>
    </row>
    <row r="83" spans="1:10" x14ac:dyDescent="0.25">
      <c r="A83" s="1">
        <v>44189</v>
      </c>
      <c r="B83" s="6">
        <v>24</v>
      </c>
      <c r="C83" s="6"/>
      <c r="D83">
        <v>0</v>
      </c>
      <c r="E83">
        <f t="shared" si="15"/>
        <v>43</v>
      </c>
      <c r="F83">
        <f t="shared" si="19"/>
        <v>74</v>
      </c>
      <c r="G83">
        <f t="shared" si="16"/>
        <v>31</v>
      </c>
      <c r="H83">
        <f t="shared" si="20"/>
        <v>43</v>
      </c>
      <c r="I83">
        <f t="shared" si="18"/>
        <v>66</v>
      </c>
      <c r="J83" t="str">
        <f t="shared" si="14"/>
        <v>T</v>
      </c>
    </row>
    <row r="84" spans="1:10" x14ac:dyDescent="0.25">
      <c r="D84">
        <f>COUNTIF(D60:D83,50)</f>
        <v>17</v>
      </c>
      <c r="F84" t="str">
        <f>IF(F83&lt;50,"T","N")</f>
        <v>N</v>
      </c>
      <c r="H84">
        <f>SUM(H60:H83)</f>
        <v>819</v>
      </c>
    </row>
  </sheetData>
  <mergeCells count="79">
    <mergeCell ref="B8:C8"/>
    <mergeCell ref="M5:O5"/>
    <mergeCell ref="B3:C3"/>
    <mergeCell ref="B4:C4"/>
    <mergeCell ref="B5:C5"/>
    <mergeCell ref="B6:C6"/>
    <mergeCell ref="B7:C7"/>
    <mergeCell ref="B19:C19"/>
    <mergeCell ref="B20:C20"/>
    <mergeCell ref="B9:C9"/>
    <mergeCell ref="B10:C10"/>
    <mergeCell ref="B11:C11"/>
    <mergeCell ref="B12:C12"/>
    <mergeCell ref="B13:C13"/>
    <mergeCell ref="B14:C14"/>
    <mergeCell ref="B27:C27"/>
    <mergeCell ref="B28:C28"/>
    <mergeCell ref="M4:O4"/>
    <mergeCell ref="M23:O23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41:C41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3:C53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66:C66"/>
    <mergeCell ref="B54:C54"/>
    <mergeCell ref="B55:C55"/>
    <mergeCell ref="B59:C59"/>
    <mergeCell ref="B60:C60"/>
    <mergeCell ref="B61:C61"/>
    <mergeCell ref="B62:C62"/>
    <mergeCell ref="B63:C63"/>
    <mergeCell ref="B64:C64"/>
    <mergeCell ref="B65:C65"/>
    <mergeCell ref="B78:C78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9:C79"/>
    <mergeCell ref="B80:C80"/>
    <mergeCell ref="B81:C81"/>
    <mergeCell ref="B82:C82"/>
    <mergeCell ref="B83:C8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BULAN</dc:creator>
  <cp:lastModifiedBy>BULAN</cp:lastModifiedBy>
  <dcterms:created xsi:type="dcterms:W3CDTF">2020-02-05T15:59:53Z</dcterms:created>
  <dcterms:modified xsi:type="dcterms:W3CDTF">2020-02-05T21:04:32Z</dcterms:modified>
</cp:coreProperties>
</file>