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vendas" sheetId="2" r:id="rId5"/>
    <sheet state="visible" name="Exemplos das Funções de Localiz" sheetId="3" r:id="rId6"/>
  </sheets>
  <definedNames/>
  <calcPr/>
</workbook>
</file>

<file path=xl/sharedStrings.xml><?xml version="1.0" encoding="utf-8"?>
<sst xmlns="http://schemas.openxmlformats.org/spreadsheetml/2006/main" count="277" uniqueCount="252">
  <si>
    <t>Código do Produto</t>
  </si>
  <si>
    <t>Nome do Produto</t>
  </si>
  <si>
    <t>Preço</t>
  </si>
  <si>
    <t>Instruções</t>
  </si>
  <si>
    <t>P001</t>
  </si>
  <si>
    <t>Feijão</t>
  </si>
  <si>
    <t>1) Vamos ajustar o "." dos preços da coluna C para ",". Selecione a coluna C (Clicando no C) e vá em Editar &gt; Localizar e Substituir (ou dê ctrl+H diretamente). Em Localizar coloque "." (sem aspas), em substituir coloque "," (sem aspas), em Pesquisar certifique-se que está intervalo específico e produtos!C:C. Clique em "Substituir tudo"</t>
  </si>
  <si>
    <t>P002</t>
  </si>
  <si>
    <t>Macarrão</t>
  </si>
  <si>
    <t>P003</t>
  </si>
  <si>
    <t>Óleo</t>
  </si>
  <si>
    <t>P004</t>
  </si>
  <si>
    <t>Sal</t>
  </si>
  <si>
    <t>P005</t>
  </si>
  <si>
    <t>Açúcar</t>
  </si>
  <si>
    <t>P006</t>
  </si>
  <si>
    <t>Café</t>
  </si>
  <si>
    <t>P007</t>
  </si>
  <si>
    <t>Leite</t>
  </si>
  <si>
    <t>P008</t>
  </si>
  <si>
    <t>Farinha</t>
  </si>
  <si>
    <t>P009</t>
  </si>
  <si>
    <t>Biscoito</t>
  </si>
  <si>
    <t>P010</t>
  </si>
  <si>
    <t>Suco</t>
  </si>
  <si>
    <t>P011</t>
  </si>
  <si>
    <t>Refrigerante</t>
  </si>
  <si>
    <t>P012</t>
  </si>
  <si>
    <t>Água</t>
  </si>
  <si>
    <t>P013</t>
  </si>
  <si>
    <t>Pão</t>
  </si>
  <si>
    <t>P014</t>
  </si>
  <si>
    <t>Manteiga</t>
  </si>
  <si>
    <t>P015</t>
  </si>
  <si>
    <t>Queijo</t>
  </si>
  <si>
    <t>P016</t>
  </si>
  <si>
    <t>Presunto</t>
  </si>
  <si>
    <t>P017</t>
  </si>
  <si>
    <t>Mortadela</t>
  </si>
  <si>
    <t>P018</t>
  </si>
  <si>
    <t>Chocolate</t>
  </si>
  <si>
    <t>2) Vamos formatar a coluna C como preço, selecione a coluna C e clique em "R$" na barra acima ou vá em Formatar &gt; Número &gt; Moeda.</t>
  </si>
  <si>
    <t>P019</t>
  </si>
  <si>
    <t>Bolacha</t>
  </si>
  <si>
    <t>P020</t>
  </si>
  <si>
    <t>Cereal</t>
  </si>
  <si>
    <t>P021</t>
  </si>
  <si>
    <t>Iogurte</t>
  </si>
  <si>
    <t>P022</t>
  </si>
  <si>
    <t>Frango</t>
  </si>
  <si>
    <t>P023</t>
  </si>
  <si>
    <t>Carne</t>
  </si>
  <si>
    <t>3) Vamos converter esses dados (A1:C101) em tabela. Selecione a célula A1 e com o botão do mouse ainda pressionado arraste até a C101 ou Selecione A1, segure a tecla Shift e selecione a C101
4) Para aplicar somente cores alternadas (como na página compras) selecione Formatar &gt; Cores alternadas. E selecione a preferência. Porém, vamos usar outra opção presente em Formatar: Converter para Tabela</t>
  </si>
  <si>
    <t>P024</t>
  </si>
  <si>
    <t>Peixe</t>
  </si>
  <si>
    <t>P025</t>
  </si>
  <si>
    <t>Salsicha</t>
  </si>
  <si>
    <t>P026</t>
  </si>
  <si>
    <t>Hambúrguer</t>
  </si>
  <si>
    <t>P027</t>
  </si>
  <si>
    <t>Pizza</t>
  </si>
  <si>
    <t>P028</t>
  </si>
  <si>
    <t>Lasanha</t>
  </si>
  <si>
    <t>P029</t>
  </si>
  <si>
    <t>Batata</t>
  </si>
  <si>
    <t>P030</t>
  </si>
  <si>
    <t>Cenoura</t>
  </si>
  <si>
    <t>P031</t>
  </si>
  <si>
    <t>Tomate</t>
  </si>
  <si>
    <t>P032</t>
  </si>
  <si>
    <t>Alface</t>
  </si>
  <si>
    <t>P033</t>
  </si>
  <si>
    <t>Couve</t>
  </si>
  <si>
    <t>P034</t>
  </si>
  <si>
    <t>Repolho</t>
  </si>
  <si>
    <t>P035</t>
  </si>
  <si>
    <t>Brócolis</t>
  </si>
  <si>
    <t>P036</t>
  </si>
  <si>
    <t>Maçã</t>
  </si>
  <si>
    <t>P037</t>
  </si>
  <si>
    <t>Banana</t>
  </si>
  <si>
    <t>P038</t>
  </si>
  <si>
    <t>Laranja</t>
  </si>
  <si>
    <t>P039</t>
  </si>
  <si>
    <t>Melancia</t>
  </si>
  <si>
    <t>P040</t>
  </si>
  <si>
    <t>Abacaxi</t>
  </si>
  <si>
    <t>P041</t>
  </si>
  <si>
    <t>Morango</t>
  </si>
  <si>
    <t>P042</t>
  </si>
  <si>
    <t>Uva</t>
  </si>
  <si>
    <t>P043</t>
  </si>
  <si>
    <t>Abacate</t>
  </si>
  <si>
    <t>P044</t>
  </si>
  <si>
    <t>Melão</t>
  </si>
  <si>
    <t>P045</t>
  </si>
  <si>
    <t>Pera</t>
  </si>
  <si>
    <t>P046</t>
  </si>
  <si>
    <t>Limão</t>
  </si>
  <si>
    <t>P047</t>
  </si>
  <si>
    <t>Tangerina</t>
  </si>
  <si>
    <t>P048</t>
  </si>
  <si>
    <t>Mamão</t>
  </si>
  <si>
    <t>P049</t>
  </si>
  <si>
    <t>Cebola</t>
  </si>
  <si>
    <t>P050</t>
  </si>
  <si>
    <t>Alho</t>
  </si>
  <si>
    <t>P051</t>
  </si>
  <si>
    <t>Pimentão</t>
  </si>
  <si>
    <t>P052</t>
  </si>
  <si>
    <t>Pepino</t>
  </si>
  <si>
    <t>P053</t>
  </si>
  <si>
    <t>Berinjela</t>
  </si>
  <si>
    <t>P054</t>
  </si>
  <si>
    <t>Abobrinha</t>
  </si>
  <si>
    <t>P055</t>
  </si>
  <si>
    <t>Chuchu</t>
  </si>
  <si>
    <t>P056</t>
  </si>
  <si>
    <t>Mandioquinha</t>
  </si>
  <si>
    <t>P057</t>
  </si>
  <si>
    <t>Batata-doce</t>
  </si>
  <si>
    <t>P058</t>
  </si>
  <si>
    <t>Inhame</t>
  </si>
  <si>
    <t>P059</t>
  </si>
  <si>
    <t>Mandioca</t>
  </si>
  <si>
    <t>P060</t>
  </si>
  <si>
    <t>Beterraba</t>
  </si>
  <si>
    <t>P061</t>
  </si>
  <si>
    <t>Rabanete</t>
  </si>
  <si>
    <t>P062</t>
  </si>
  <si>
    <t>Gengibre</t>
  </si>
  <si>
    <t>P063</t>
  </si>
  <si>
    <t>Coentro</t>
  </si>
  <si>
    <t>P064</t>
  </si>
  <si>
    <t>Cebolinha</t>
  </si>
  <si>
    <t>P065</t>
  </si>
  <si>
    <t>Salsinha</t>
  </si>
  <si>
    <t>P066</t>
  </si>
  <si>
    <t>Manjericão</t>
  </si>
  <si>
    <t>P067</t>
  </si>
  <si>
    <t>Orégano</t>
  </si>
  <si>
    <t>P068</t>
  </si>
  <si>
    <t>Tomilho</t>
  </si>
  <si>
    <t>P069</t>
  </si>
  <si>
    <t>Alecrim</t>
  </si>
  <si>
    <t>P070</t>
  </si>
  <si>
    <t>Louro</t>
  </si>
  <si>
    <t>P071</t>
  </si>
  <si>
    <t>Canela</t>
  </si>
  <si>
    <t>P072</t>
  </si>
  <si>
    <t>Cravo</t>
  </si>
  <si>
    <t>P073</t>
  </si>
  <si>
    <t>Noz-moscada</t>
  </si>
  <si>
    <t>P074</t>
  </si>
  <si>
    <t>Pimenta</t>
  </si>
  <si>
    <t>P075</t>
  </si>
  <si>
    <t>Colorau</t>
  </si>
  <si>
    <t>P076</t>
  </si>
  <si>
    <t>Molho de Tomate</t>
  </si>
  <si>
    <t>P077</t>
  </si>
  <si>
    <t>Catchup</t>
  </si>
  <si>
    <t>P078</t>
  </si>
  <si>
    <t>Mostarda</t>
  </si>
  <si>
    <t>P079</t>
  </si>
  <si>
    <t>Maionese</t>
  </si>
  <si>
    <t>P080</t>
  </si>
  <si>
    <t>Pão de forma</t>
  </si>
  <si>
    <t>P081</t>
  </si>
  <si>
    <t>Pão de hambúrguer</t>
  </si>
  <si>
    <t>P082</t>
  </si>
  <si>
    <t>Pão de cachorro-quente</t>
  </si>
  <si>
    <t>P083</t>
  </si>
  <si>
    <t>Torrada</t>
  </si>
  <si>
    <t>P084</t>
  </si>
  <si>
    <t>Croissant</t>
  </si>
  <si>
    <t>P085</t>
  </si>
  <si>
    <t>Baguete</t>
  </si>
  <si>
    <t>P086</t>
  </si>
  <si>
    <t>Rosquinha</t>
  </si>
  <si>
    <t>P087</t>
  </si>
  <si>
    <t>Donuts</t>
  </si>
  <si>
    <t>P088</t>
  </si>
  <si>
    <t>Muffin</t>
  </si>
  <si>
    <t>P089</t>
  </si>
  <si>
    <t>Cupcake</t>
  </si>
  <si>
    <t>P090</t>
  </si>
  <si>
    <t>Bolo</t>
  </si>
  <si>
    <t>P091</t>
  </si>
  <si>
    <t>Torta</t>
  </si>
  <si>
    <t>P092</t>
  </si>
  <si>
    <t>Quiche</t>
  </si>
  <si>
    <t>P093</t>
  </si>
  <si>
    <t>Esfiha</t>
  </si>
  <si>
    <t>P094</t>
  </si>
  <si>
    <t>Pastel</t>
  </si>
  <si>
    <t>P095</t>
  </si>
  <si>
    <t>Empada</t>
  </si>
  <si>
    <t>P096</t>
  </si>
  <si>
    <t>Coxinha</t>
  </si>
  <si>
    <t>P097</t>
  </si>
  <si>
    <t>Bolinho de carne</t>
  </si>
  <si>
    <t>P098</t>
  </si>
  <si>
    <t>Kibe</t>
  </si>
  <si>
    <t>P099</t>
  </si>
  <si>
    <t>Pão de queijo</t>
  </si>
  <si>
    <t>P100</t>
  </si>
  <si>
    <t>Waffle</t>
  </si>
  <si>
    <t>Quantidade</t>
  </si>
  <si>
    <t>Total da Compra</t>
  </si>
  <si>
    <t>1) Use a função PROCV (ou VLOOKUP) para retomar o preço de cada produto</t>
  </si>
  <si>
    <t>2) Use a função SOMAPRODUTO (ou SUMPRODUCT) para calcular o total da compra. (Outra forma de resolver seria uma outra coluna que calculasse item a item quantidade * produto e por fim aplicar somente a soma.)</t>
  </si>
  <si>
    <t>Nome do convidado</t>
  </si>
  <si>
    <t>Restrição alimentar</t>
  </si>
  <si>
    <t>Convite enviado</t>
  </si>
  <si>
    <t>Número da mesa</t>
  </si>
  <si>
    <t>Documentação</t>
  </si>
  <si>
    <t>David</t>
  </si>
  <si>
    <t>Vegetariana</t>
  </si>
  <si>
    <t>Não</t>
  </si>
  <si>
    <t>https://support.google.com/docs/answer/3098242?hl=pt-BR&amp;sjid=9642417553853492524-SA</t>
  </si>
  <si>
    <t>Beto</t>
  </si>
  <si>
    <t>Nenhuma</t>
  </si>
  <si>
    <t>Sim</t>
  </si>
  <si>
    <t>Nancy</t>
  </si>
  <si>
    <t>Mary</t>
  </si>
  <si>
    <t>Fórmula</t>
  </si>
  <si>
    <t>Saída de fórmula</t>
  </si>
  <si>
    <t>=ÍNDICE(A2:D6; 2; 1)</t>
  </si>
  <si>
    <t>=ÍNDICE(A2:D6; 4; 4)</t>
  </si>
  <si>
    <t>=ÍNDICE(A2:D6;1;1)</t>
  </si>
  <si>
    <t>=ÍNDICE(A1:D6; 6; 2)</t>
  </si>
  <si>
    <t>=ÍNDICE(A2:D6; 2; 0)</t>
  </si>
  <si>
    <t>=ÍNDICE(A2:D6; 0, 4)</t>
  </si>
  <si>
    <t>Retorna as células encontradas pelo valor do índice no intervalo referenciado.</t>
  </si>
  <si>
    <t>Como usar ÍNDICE e CORRESP</t>
  </si>
  <si>
    <t>As funções ÍNDICE e CORRESP podem ser usadas juntas para realizar pesquisas mais avançadas e dinâmicas.</t>
  </si>
  <si>
    <t>Dica: PROCV pode ser usada quando o valor da pesquisa aparece à esquerda do atributo que você quer retornar. É possível usar ÍNDICE e CORRESP independentemente de onde o valor da pesquisa está localizado no conjunto de dados.</t>
  </si>
  <si>
    <t>Meta</t>
  </si>
  <si>
    <t>Comentário</t>
  </si>
  <si>
    <t>Encontrar a restrição alimentar de Mary</t>
  </si>
  <si>
    <t>=PROCV("Mary"; A1:D6; 2;falso)</t>
  </si>
  <si>
    <r>
      <rPr>
        <rFont val="&quot;Google Sans Text&quot;, Roboto, &quot;Helvetica Neue&quot;, Helvetica, sans-serif, &quot;Noto Color Emoji&quot;"/>
        <color rgb="FF1F1F1F"/>
      </rPr>
      <t xml:space="preserve">Tanto a chave de busca quanto o índice são </t>
    </r>
    <r>
      <rPr>
        <rFont val="&quot;Google Sans Text&quot;, Roboto, &quot;Helvetica Neue&quot;, Helvetica, sans-serif, &quot;Noto Color Emoji&quot;"/>
        <i/>
        <color rgb="FF1F1F1F"/>
      </rPr>
      <t>hardcoded (com código fixo/rígido)</t>
    </r>
  </si>
  <si>
    <t>=ÍNDICE(A1:D6; CORRESP("Mary"; A1:A6; 0); 2)</t>
  </si>
  <si>
    <r>
      <rPr>
        <rFont val="&quot;Google Sans Text&quot;, Roboto, &quot;Helvetica Neue&quot;, Helvetica, sans-serif, &quot;Noto Color Emoji&quot;"/>
        <color rgb="FF1F1F1F"/>
      </rPr>
      <t xml:space="preserve">O número da linha é dinâmico e o número da coluna é </t>
    </r>
    <r>
      <rPr>
        <rFont val="&quot;Google Sans Text&quot;, Roboto, &quot;Helvetica Neue&quot;, Helvetica, sans-serif, &quot;Noto Color Emoji&quot;"/>
        <i/>
        <color rgb="FF1F1F1F"/>
      </rPr>
      <t>hardcoded</t>
    </r>
  </si>
  <si>
    <t>=ÍNDICE(A1:D6; CORRESP("Mary";A1:A6; 0);CORRESP("Restrição alimentar";A1:D1; 0))</t>
  </si>
  <si>
    <t>Tanto o número da linha quanto o número da coluna são dinâmicos</t>
  </si>
  <si>
    <t>Encontrar quem está na tabela número 2</t>
  </si>
  <si>
    <t>Não é possível usar PROCV</t>
  </si>
  <si>
    <t>N/A</t>
  </si>
  <si>
    <t>O PROCV só pode ser usado quando o valor de busca está à esquerda do atributo desejado a ser retornado</t>
  </si>
  <si>
    <t>=ÍNDICE(A1:D6; CORRESP(2; D1:D6; 0); CORRESP("Nome do convidado"; A1:D1; 0))</t>
  </si>
  <si>
    <t>ÍNDICE e CORRESP podem ser usados independentemente de onde o valor de busca esteja localizado em relação ao atributo desejado a ser retornado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</si>
</sst>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b/>
      <color rgb="FF1F1F1F"/>
      <name val="&quot;Google Sans Text&quot;"/>
    </font>
    <font>
      <b/>
      <u/>
      <color rgb="FFFFFFFF"/>
      <name val="Arial"/>
    </font>
    <font>
      <color rgb="FF1F1F1F"/>
      <name val="&quot;Google Sans Text&quot;"/>
    </font>
    <font>
      <u/>
      <color rgb="FF0000FF"/>
      <name val="Arial"/>
    </font>
    <font/>
    <font>
      <sz val="12.0"/>
      <color rgb="FF1F1F1F"/>
      <name val="&quot;Google Sans Text&quot;"/>
    </font>
    <font>
      <b/>
      <color rgb="FFFFFFFF"/>
      <name val="Arial"/>
    </font>
    <font>
      <u/>
      <sz val="12.0"/>
      <color rgb="FF0B57D0"/>
      <name val="&quot;Google Sans Text&quot;"/>
    </font>
  </fonts>
  <fills count="9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3E3E3"/>
        <bgColor rgb="FFE3E3E3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23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4A535C"/>
      </bottom>
    </border>
    <border>
      <left style="thin">
        <color rgb="FFA9ACAA"/>
      </left>
      <right style="thin">
        <color rgb="FFA9ACAA"/>
      </right>
      <top style="thin">
        <color rgb="FFA9ACAA"/>
      </top>
      <bottom style="thin">
        <color rgb="FFA9ACAA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A9ACAA"/>
      </left>
      <top style="thin">
        <color rgb="FFA9ACAA"/>
      </top>
      <bottom style="thin">
        <color rgb="FFA9ACAA"/>
      </bottom>
    </border>
    <border>
      <top style="thin">
        <color rgb="FFA9ACAA"/>
      </top>
      <bottom style="thin">
        <color rgb="FFA9ACAA"/>
      </bottom>
    </border>
    <border>
      <right style="thin">
        <color rgb="FFA9ACAA"/>
      </right>
      <top style="thin">
        <color rgb="FFA9ACAA"/>
      </top>
      <bottom style="thin">
        <color rgb="FFA9ACAA"/>
      </bottom>
    </border>
    <border>
      <left style="thin">
        <color rgb="FFA9ACAA"/>
      </left>
      <right style="thin">
        <color rgb="FF000000"/>
      </right>
      <top style="thin">
        <color rgb="FFA9ACAA"/>
      </top>
    </border>
    <border>
      <left style="thin">
        <color rgb="FFA9ACAA"/>
      </left>
      <right style="thin">
        <color rgb="FF000000"/>
      </right>
    </border>
    <border>
      <left style="thin">
        <color rgb="FFA9ACAA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horizontal="left" readingOrder="0" shrinkToFit="0" vertical="center" wrapText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top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3" fontId="3" numFmtId="164" xfId="0" applyAlignment="1" applyFill="1" applyFont="1" applyNumberForma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3" fontId="4" numFmtId="0" xfId="0" applyAlignment="1" applyFont="1">
      <alignment horizontal="center" readingOrder="0" vertical="bottom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3" numFmtId="0" xfId="0" applyAlignment="1" applyFont="1">
      <alignment horizontal="center" vertical="bottom"/>
    </xf>
    <xf borderId="13" fillId="5" fontId="7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14" fillId="6" fontId="8" numFmtId="0" xfId="0" applyAlignment="1" applyBorder="1" applyFill="1" applyFont="1">
      <alignment readingOrder="0" vertical="bottom"/>
    </xf>
    <xf borderId="13" fillId="7" fontId="9" numFmtId="0" xfId="0" applyAlignment="1" applyBorder="1" applyFill="1" applyFont="1">
      <alignment horizontal="left" readingOrder="0" vertical="top"/>
    </xf>
    <xf borderId="15" fillId="0" fontId="3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1"/>
    </xf>
    <xf borderId="13" fillId="3" fontId="9" numFmtId="0" xfId="0" applyAlignment="1" applyBorder="1" applyFont="1">
      <alignment horizontal="left" readingOrder="0" vertical="top"/>
    </xf>
    <xf borderId="14" fillId="0" fontId="3" numFmtId="0" xfId="0" applyAlignment="1" applyBorder="1" applyFont="1">
      <alignment vertical="bottom"/>
    </xf>
    <xf borderId="13" fillId="5" fontId="7" numFmtId="0" xfId="0" applyAlignment="1" applyBorder="1" applyFont="1">
      <alignment horizontal="left" readingOrder="0"/>
    </xf>
    <xf quotePrefix="1" borderId="13" fillId="7" fontId="9" numFmtId="0" xfId="0" applyAlignment="1" applyBorder="1" applyFont="1">
      <alignment horizontal="left" readingOrder="0" vertical="top"/>
    </xf>
    <xf borderId="13" fillId="7" fontId="9" numFmtId="0" xfId="0" applyAlignment="1" applyBorder="1" applyFont="1">
      <alignment horizontal="left" readingOrder="0" vertical="top"/>
    </xf>
    <xf quotePrefix="1" borderId="13" fillId="3" fontId="9" numFmtId="0" xfId="0" applyAlignment="1" applyBorder="1" applyFont="1">
      <alignment horizontal="left" readingOrder="0" vertical="top"/>
    </xf>
    <xf borderId="13" fillId="3" fontId="9" numFmtId="0" xfId="0" applyAlignment="1" applyBorder="1" applyFont="1">
      <alignment horizontal="left" readingOrder="0" vertical="top"/>
    </xf>
    <xf borderId="16" fillId="5" fontId="7" numFmtId="0" xfId="0" applyAlignment="1" applyBorder="1" applyFont="1">
      <alignment horizontal="left" readingOrder="0"/>
    </xf>
    <xf borderId="17" fillId="0" fontId="11" numFmtId="0" xfId="0" applyBorder="1" applyFont="1"/>
    <xf borderId="18" fillId="0" fontId="11" numFmtId="0" xfId="0" applyBorder="1" applyFont="1"/>
    <xf quotePrefix="1" borderId="19" fillId="7" fontId="9" numFmtId="0" xfId="0" applyAlignment="1" applyBorder="1" applyFont="1">
      <alignment horizontal="left" readingOrder="0" vertical="top"/>
    </xf>
    <xf borderId="15" fillId="8" fontId="3" numFmtId="0" xfId="0" applyAlignment="1" applyBorder="1" applyFill="1" applyFont="1">
      <alignment horizontal="center" vertical="bottom"/>
    </xf>
    <xf borderId="20" fillId="0" fontId="11" numFmtId="0" xfId="0" applyBorder="1" applyFont="1"/>
    <xf borderId="21" fillId="0" fontId="11" numFmtId="0" xfId="0" applyBorder="1" applyFont="1"/>
    <xf borderId="22" fillId="8" fontId="3" numFmtId="0" xfId="0" applyAlignment="1" applyBorder="1" applyFont="1">
      <alignment horizontal="center" vertical="bottom"/>
    </xf>
    <xf borderId="0" fillId="3" fontId="12" numFmtId="0" xfId="0" applyAlignment="1" applyFont="1">
      <alignment horizontal="left" readingOrder="0"/>
    </xf>
    <xf borderId="0" fillId="6" fontId="13" numFmtId="0" xfId="0" applyAlignment="1" applyFont="1">
      <alignment readingOrder="0" shrinkToFit="0" vertical="bottom" wrapText="0"/>
    </xf>
    <xf borderId="0" fillId="6" fontId="3" numFmtId="0" xfId="0" applyAlignment="1" applyFont="1">
      <alignment vertical="bottom"/>
    </xf>
    <xf borderId="0" fillId="3" fontId="14" numFmtId="0" xfId="0" applyAlignment="1" applyFont="1">
      <alignment horizontal="left" readingOrder="0" shrinkToFit="0" vertical="center" wrapText="1"/>
    </xf>
    <xf borderId="13" fillId="7" fontId="9" numFmtId="0" xfId="0" applyAlignment="1" applyBorder="1" applyFont="1">
      <alignment horizontal="left" readingOrder="0" shrinkToFit="0" vertical="top" wrapText="1"/>
    </xf>
    <xf borderId="13" fillId="7" fontId="9" numFmtId="0" xfId="0" applyAlignment="1" applyBorder="1" applyFont="1">
      <alignment horizontal="left" vertical="top"/>
    </xf>
    <xf borderId="13" fillId="3" fontId="9" numFmtId="0" xfId="0" applyAlignment="1" applyBorder="1" applyFont="1">
      <alignment horizontal="left" readingOrder="0" shrinkToFit="0" vertical="top" wrapText="1"/>
    </xf>
    <xf borderId="13" fillId="3" fontId="9" numFmtId="0" xfId="0" applyAlignment="1" applyBorder="1" applyFont="1">
      <alignment horizontal="left" vertical="top"/>
    </xf>
    <xf quotePrefix="1" borderId="13" fillId="7" fontId="9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produtos-style">
      <tableStyleElement dxfId="1" type="headerRow"/>
      <tableStyleElement dxfId="2" type="firstRowStripe"/>
      <tableStyleElement dxfId="3" type="secondRowStripe"/>
    </tableStyle>
    <tableStyle count="3" pivot="0" name="vendas-style">
      <tableStyleElement dxfId="4" type="headerRow"/>
      <tableStyleElement dxfId="2" type="firstRowStripe"/>
      <tableStyleElement dxfId="5" type="secondRowStripe"/>
    </tableStyle>
    <tableStyle count="3" pivot="0" name="vendas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962025</xdr:colOff>
      <xdr:row>5</xdr:row>
      <xdr:rowOff>-200025</xdr:rowOff>
    </xdr:from>
    <xdr:ext cx="2962275" cy="2676525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19</xdr:row>
      <xdr:rowOff>161925</xdr:rowOff>
    </xdr:from>
    <xdr:ext cx="2752725" cy="590550"/>
    <xdr:pic>
      <xdr:nvPicPr>
        <xdr:cNvPr id="0" name="image3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26</xdr:row>
      <xdr:rowOff>171450</xdr:rowOff>
    </xdr:from>
    <xdr:ext cx="2752725" cy="3038475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657225</xdr:colOff>
      <xdr:row>10</xdr:row>
      <xdr:rowOff>190500</xdr:rowOff>
    </xdr:from>
    <xdr:ext cx="1409700" cy="409575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1" displayName="Tabela" name="Tabela" id="1">
  <tableColumns count="3">
    <tableColumn name="Código do Produto" id="1"/>
    <tableColumn name="Nome do Produto" id="2"/>
    <tableColumn name="Preço" id="3"/>
  </tableColumns>
  <tableStyleInfo name="produtos-style" showColumnStripes="0" showFirstColumn="1" showLastColumn="1" showRowStripes="1"/>
</table>
</file>

<file path=xl/tables/table2.xml><?xml version="1.0" encoding="utf-8"?>
<table xmlns="http://schemas.openxmlformats.org/spreadsheetml/2006/main" ref="A1:C5" displayName="Table_1" name="Table_1" id="2">
  <tableColumns count="3">
    <tableColumn name="Código do Produto" id="1"/>
    <tableColumn name="Quantidade" id="2"/>
    <tableColumn name="Preço" id="3"/>
  </tableColumns>
  <tableStyleInfo name="vendas-style" showColumnStripes="0" showFirstColumn="1" showLastColumn="1" showRowStripes="1"/>
</table>
</file>

<file path=xl/tables/table3.xml><?xml version="1.0" encoding="utf-8"?>
<table xmlns="http://schemas.openxmlformats.org/spreadsheetml/2006/main" headerRowCount="0" ref="C17:E21" displayName="Table_2" name="Table_2" id="3">
  <tableColumns count="3">
    <tableColumn name="Column1" id="1"/>
    <tableColumn name="Column2" id="2"/>
    <tableColumn name="Column3" id="3"/>
  </tableColumns>
  <tableStyleInfo name="vend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8242?hl=pt-BR&amp;sjid=9642417553853492524-SA" TargetMode="External"/><Relationship Id="rId2" Type="http://schemas.openxmlformats.org/officeDocument/2006/relationships/hyperlink" Target="https://support.google.com/docs/answer/3093318?hl=en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8.88"/>
    <col customWidth="1" min="3" max="3" width="9.75"/>
  </cols>
  <sheetData>
    <row r="1">
      <c r="A1" s="1" t="s">
        <v>0</v>
      </c>
      <c r="B1" s="2" t="s">
        <v>1</v>
      </c>
      <c r="C1" s="3" t="s">
        <v>2</v>
      </c>
      <c r="E1" s="4" t="s">
        <v>3</v>
      </c>
    </row>
    <row r="2">
      <c r="A2" s="5" t="s">
        <v>4</v>
      </c>
      <c r="B2" s="6" t="s">
        <v>5</v>
      </c>
      <c r="C2" s="7">
        <v>23.21</v>
      </c>
      <c r="E2" s="8" t="s">
        <v>6</v>
      </c>
    </row>
    <row r="3">
      <c r="A3" s="9" t="s">
        <v>7</v>
      </c>
      <c r="B3" s="10" t="s">
        <v>8</v>
      </c>
      <c r="C3" s="11">
        <v>65.9</v>
      </c>
    </row>
    <row r="4">
      <c r="A4" s="5" t="s">
        <v>9</v>
      </c>
      <c r="B4" s="6" t="s">
        <v>10</v>
      </c>
      <c r="C4" s="7">
        <v>83.64</v>
      </c>
    </row>
    <row r="5">
      <c r="A5" s="9" t="s">
        <v>11</v>
      </c>
      <c r="B5" s="10" t="s">
        <v>12</v>
      </c>
      <c r="C5" s="11">
        <v>98.1</v>
      </c>
      <c r="E5" s="8"/>
      <c r="F5" s="8"/>
      <c r="G5" s="8"/>
      <c r="H5" s="8"/>
      <c r="I5" s="8"/>
      <c r="J5" s="8"/>
      <c r="K5" s="8"/>
      <c r="L5" s="8"/>
    </row>
    <row r="6">
      <c r="A6" s="5" t="s">
        <v>13</v>
      </c>
      <c r="B6" s="6" t="s">
        <v>14</v>
      </c>
      <c r="C6" s="7">
        <v>95.25</v>
      </c>
      <c r="E6" s="8"/>
      <c r="F6" s="8"/>
      <c r="G6" s="8"/>
      <c r="H6" s="8"/>
      <c r="I6" s="8"/>
      <c r="J6" s="8"/>
      <c r="K6" s="8"/>
      <c r="L6" s="8"/>
    </row>
    <row r="7">
      <c r="A7" s="9" t="s">
        <v>15</v>
      </c>
      <c r="B7" s="10" t="s">
        <v>16</v>
      </c>
      <c r="C7" s="11">
        <v>7.93</v>
      </c>
      <c r="E7" s="8"/>
      <c r="F7" s="8"/>
      <c r="G7" s="8"/>
      <c r="H7" s="8"/>
      <c r="I7" s="8"/>
      <c r="J7" s="8"/>
      <c r="K7" s="8"/>
      <c r="L7" s="8"/>
    </row>
    <row r="8">
      <c r="A8" s="5" t="s">
        <v>17</v>
      </c>
      <c r="B8" s="6" t="s">
        <v>18</v>
      </c>
      <c r="C8" s="7">
        <v>91.78</v>
      </c>
      <c r="E8" s="8"/>
      <c r="F8" s="8"/>
      <c r="G8" s="8"/>
      <c r="H8" s="8"/>
      <c r="I8" s="8"/>
      <c r="J8" s="8"/>
      <c r="K8" s="8"/>
      <c r="L8" s="8"/>
    </row>
    <row r="9">
      <c r="A9" s="9" t="s">
        <v>19</v>
      </c>
      <c r="B9" s="10" t="s">
        <v>20</v>
      </c>
      <c r="C9" s="11">
        <v>31.32</v>
      </c>
      <c r="E9" s="8"/>
      <c r="F9" s="8"/>
      <c r="G9" s="8"/>
      <c r="H9" s="8"/>
      <c r="I9" s="8"/>
      <c r="J9" s="8"/>
      <c r="K9" s="8"/>
      <c r="L9" s="8"/>
    </row>
    <row r="10">
      <c r="A10" s="5" t="s">
        <v>21</v>
      </c>
      <c r="B10" s="6" t="s">
        <v>22</v>
      </c>
      <c r="C10" s="7">
        <v>56.56</v>
      </c>
      <c r="E10" s="8"/>
      <c r="F10" s="8"/>
      <c r="G10" s="8"/>
      <c r="H10" s="8"/>
      <c r="I10" s="8"/>
      <c r="J10" s="8"/>
      <c r="K10" s="8"/>
      <c r="L10" s="8"/>
    </row>
    <row r="11">
      <c r="A11" s="9" t="s">
        <v>23</v>
      </c>
      <c r="B11" s="10" t="s">
        <v>24</v>
      </c>
      <c r="C11" s="11">
        <v>26.29</v>
      </c>
      <c r="E11" s="8"/>
      <c r="F11" s="8"/>
      <c r="G11" s="8"/>
      <c r="H11" s="8"/>
      <c r="I11" s="8"/>
      <c r="J11" s="8"/>
      <c r="K11" s="8"/>
      <c r="L11" s="8"/>
    </row>
    <row r="12">
      <c r="A12" s="5" t="s">
        <v>25</v>
      </c>
      <c r="B12" s="6" t="s">
        <v>26</v>
      </c>
      <c r="C12" s="7">
        <v>48.73</v>
      </c>
      <c r="E12" s="8"/>
      <c r="F12" s="8"/>
      <c r="G12" s="8"/>
      <c r="H12" s="8"/>
      <c r="I12" s="8"/>
      <c r="J12" s="8"/>
      <c r="K12" s="8"/>
      <c r="L12" s="8"/>
    </row>
    <row r="13">
      <c r="A13" s="9" t="s">
        <v>27</v>
      </c>
      <c r="B13" s="10" t="s">
        <v>28</v>
      </c>
      <c r="C13" s="11">
        <v>46.23</v>
      </c>
      <c r="E13" s="8"/>
      <c r="F13" s="8"/>
      <c r="G13" s="8"/>
      <c r="H13" s="8"/>
      <c r="I13" s="8"/>
      <c r="J13" s="8"/>
      <c r="K13" s="8"/>
      <c r="L13" s="8"/>
    </row>
    <row r="14">
      <c r="A14" s="5" t="s">
        <v>29</v>
      </c>
      <c r="B14" s="6" t="s">
        <v>30</v>
      </c>
      <c r="C14" s="7">
        <v>39.66</v>
      </c>
      <c r="E14" s="8"/>
      <c r="F14" s="8"/>
      <c r="G14" s="8"/>
      <c r="H14" s="8"/>
      <c r="I14" s="8"/>
      <c r="J14" s="8"/>
      <c r="K14" s="8"/>
      <c r="L14" s="8"/>
    </row>
    <row r="15">
      <c r="A15" s="9" t="s">
        <v>31</v>
      </c>
      <c r="B15" s="10" t="s">
        <v>32</v>
      </c>
      <c r="C15" s="11">
        <v>90.02</v>
      </c>
      <c r="E15" s="8"/>
      <c r="F15" s="8"/>
      <c r="G15" s="8"/>
      <c r="H15" s="8"/>
      <c r="I15" s="8"/>
      <c r="J15" s="8"/>
      <c r="K15" s="8"/>
      <c r="L15" s="8"/>
    </row>
    <row r="16">
      <c r="A16" s="5" t="s">
        <v>33</v>
      </c>
      <c r="B16" s="6" t="s">
        <v>34</v>
      </c>
      <c r="C16" s="7">
        <v>45.97</v>
      </c>
      <c r="E16" s="8"/>
      <c r="F16" s="8"/>
      <c r="G16" s="8"/>
      <c r="H16" s="8"/>
      <c r="I16" s="8"/>
      <c r="J16" s="8"/>
      <c r="K16" s="8"/>
      <c r="L16" s="8"/>
    </row>
    <row r="17">
      <c r="A17" s="9" t="s">
        <v>35</v>
      </c>
      <c r="B17" s="10" t="s">
        <v>36</v>
      </c>
      <c r="C17" s="11">
        <v>28.79</v>
      </c>
      <c r="E17" s="8"/>
      <c r="F17" s="8"/>
      <c r="G17" s="8"/>
      <c r="H17" s="8"/>
      <c r="I17" s="8"/>
      <c r="J17" s="8"/>
      <c r="K17" s="8"/>
      <c r="L17" s="8"/>
    </row>
    <row r="18">
      <c r="A18" s="5" t="s">
        <v>37</v>
      </c>
      <c r="B18" s="6" t="s">
        <v>38</v>
      </c>
      <c r="C18" s="7">
        <v>47.29</v>
      </c>
      <c r="E18" s="8"/>
      <c r="F18" s="8"/>
      <c r="G18" s="8"/>
      <c r="H18" s="8"/>
      <c r="I18" s="8"/>
      <c r="J18" s="8"/>
      <c r="K18" s="8"/>
      <c r="L18" s="8"/>
    </row>
    <row r="19">
      <c r="A19" s="9" t="s">
        <v>39</v>
      </c>
      <c r="B19" s="10" t="s">
        <v>40</v>
      </c>
      <c r="C19" s="11">
        <v>68.03</v>
      </c>
      <c r="E19" s="8" t="s">
        <v>41</v>
      </c>
    </row>
    <row r="20">
      <c r="A20" s="5" t="s">
        <v>42</v>
      </c>
      <c r="B20" s="6" t="s">
        <v>43</v>
      </c>
      <c r="C20" s="7">
        <v>16.8</v>
      </c>
    </row>
    <row r="21">
      <c r="A21" s="9" t="s">
        <v>44</v>
      </c>
      <c r="B21" s="10" t="s">
        <v>45</v>
      </c>
      <c r="C21" s="11">
        <v>37.66</v>
      </c>
      <c r="E21" s="8"/>
      <c r="F21" s="8"/>
      <c r="G21" s="8"/>
      <c r="H21" s="8"/>
      <c r="I21" s="8"/>
      <c r="J21" s="8"/>
      <c r="K21" s="8"/>
      <c r="L21" s="8"/>
    </row>
    <row r="22">
      <c r="A22" s="5" t="s">
        <v>46</v>
      </c>
      <c r="B22" s="6" t="s">
        <v>47</v>
      </c>
      <c r="C22" s="7">
        <v>58.02</v>
      </c>
      <c r="E22" s="8"/>
      <c r="F22" s="8"/>
      <c r="G22" s="8"/>
      <c r="H22" s="8"/>
      <c r="I22" s="8"/>
      <c r="J22" s="8"/>
      <c r="K22" s="8"/>
      <c r="L22" s="8"/>
    </row>
    <row r="23">
      <c r="A23" s="9" t="s">
        <v>48</v>
      </c>
      <c r="B23" s="10" t="s">
        <v>49</v>
      </c>
      <c r="C23" s="11">
        <v>18.81</v>
      </c>
      <c r="E23" s="8"/>
      <c r="F23" s="8"/>
      <c r="G23" s="8"/>
      <c r="H23" s="8"/>
      <c r="I23" s="8"/>
      <c r="J23" s="8"/>
      <c r="K23" s="8"/>
      <c r="L23" s="8"/>
    </row>
    <row r="24">
      <c r="A24" s="5" t="s">
        <v>50</v>
      </c>
      <c r="B24" s="6" t="s">
        <v>51</v>
      </c>
      <c r="C24" s="7">
        <v>23.47</v>
      </c>
      <c r="E24" s="8" t="s">
        <v>52</v>
      </c>
    </row>
    <row r="25">
      <c r="A25" s="9" t="s">
        <v>53</v>
      </c>
      <c r="B25" s="10" t="s">
        <v>54</v>
      </c>
      <c r="C25" s="11">
        <v>23.76</v>
      </c>
    </row>
    <row r="26">
      <c r="A26" s="5" t="s">
        <v>55</v>
      </c>
      <c r="B26" s="6" t="s">
        <v>56</v>
      </c>
      <c r="C26" s="7">
        <v>78.71</v>
      </c>
    </row>
    <row r="27">
      <c r="A27" s="9" t="s">
        <v>57</v>
      </c>
      <c r="B27" s="10" t="s">
        <v>58</v>
      </c>
      <c r="C27" s="11">
        <v>29.6</v>
      </c>
    </row>
    <row r="28">
      <c r="A28" s="5" t="s">
        <v>59</v>
      </c>
      <c r="B28" s="6" t="s">
        <v>60</v>
      </c>
      <c r="C28" s="7">
        <v>70.43</v>
      </c>
    </row>
    <row r="29">
      <c r="A29" s="9" t="s">
        <v>61</v>
      </c>
      <c r="B29" s="10" t="s">
        <v>62</v>
      </c>
      <c r="C29" s="11">
        <v>78.41</v>
      </c>
    </row>
    <row r="30">
      <c r="A30" s="5" t="s">
        <v>63</v>
      </c>
      <c r="B30" s="6" t="s">
        <v>64</v>
      </c>
      <c r="C30" s="7">
        <v>59.77</v>
      </c>
    </row>
    <row r="31">
      <c r="A31" s="9" t="s">
        <v>65</v>
      </c>
      <c r="B31" s="10" t="s">
        <v>66</v>
      </c>
      <c r="C31" s="11">
        <v>75.73</v>
      </c>
    </row>
    <row r="32">
      <c r="A32" s="5" t="s">
        <v>67</v>
      </c>
      <c r="B32" s="6" t="s">
        <v>68</v>
      </c>
      <c r="C32" s="7">
        <v>51.36</v>
      </c>
    </row>
    <row r="33">
      <c r="A33" s="9" t="s">
        <v>69</v>
      </c>
      <c r="B33" s="10" t="s">
        <v>70</v>
      </c>
      <c r="C33" s="11">
        <v>99.75</v>
      </c>
    </row>
    <row r="34">
      <c r="A34" s="5" t="s">
        <v>71</v>
      </c>
      <c r="B34" s="6" t="s">
        <v>72</v>
      </c>
      <c r="C34" s="7">
        <v>54.49</v>
      </c>
    </row>
    <row r="35">
      <c r="A35" s="9" t="s">
        <v>73</v>
      </c>
      <c r="B35" s="10" t="s">
        <v>74</v>
      </c>
      <c r="C35" s="11">
        <v>40.12</v>
      </c>
    </row>
    <row r="36">
      <c r="A36" s="5" t="s">
        <v>75</v>
      </c>
      <c r="B36" s="6" t="s">
        <v>76</v>
      </c>
      <c r="C36" s="7">
        <v>29.0</v>
      </c>
    </row>
    <row r="37">
      <c r="A37" s="9" t="s">
        <v>77</v>
      </c>
      <c r="B37" s="10" t="s">
        <v>78</v>
      </c>
      <c r="C37" s="11">
        <v>13.85</v>
      </c>
    </row>
    <row r="38">
      <c r="A38" s="5" t="s">
        <v>79</v>
      </c>
      <c r="B38" s="6" t="s">
        <v>80</v>
      </c>
      <c r="C38" s="7">
        <v>58.81</v>
      </c>
    </row>
    <row r="39">
      <c r="A39" s="9" t="s">
        <v>81</v>
      </c>
      <c r="B39" s="10" t="s">
        <v>82</v>
      </c>
      <c r="C39" s="11">
        <v>52.97</v>
      </c>
    </row>
    <row r="40">
      <c r="A40" s="5" t="s">
        <v>83</v>
      </c>
      <c r="B40" s="6" t="s">
        <v>84</v>
      </c>
      <c r="C40" s="7">
        <v>31.37</v>
      </c>
    </row>
    <row r="41">
      <c r="A41" s="9" t="s">
        <v>85</v>
      </c>
      <c r="B41" s="10" t="s">
        <v>86</v>
      </c>
      <c r="C41" s="11">
        <v>57.07</v>
      </c>
    </row>
    <row r="42">
      <c r="A42" s="5" t="s">
        <v>87</v>
      </c>
      <c r="B42" s="6" t="s">
        <v>88</v>
      </c>
      <c r="C42" s="7">
        <v>77.25</v>
      </c>
    </row>
    <row r="43">
      <c r="A43" s="9" t="s">
        <v>89</v>
      </c>
      <c r="B43" s="10" t="s">
        <v>90</v>
      </c>
      <c r="C43" s="11">
        <v>62.12</v>
      </c>
    </row>
    <row r="44">
      <c r="A44" s="5" t="s">
        <v>91</v>
      </c>
      <c r="B44" s="6" t="s">
        <v>92</v>
      </c>
      <c r="C44" s="7">
        <v>67.26</v>
      </c>
    </row>
    <row r="45">
      <c r="A45" s="9" t="s">
        <v>93</v>
      </c>
      <c r="B45" s="10" t="s">
        <v>94</v>
      </c>
      <c r="C45" s="11">
        <v>87.0</v>
      </c>
    </row>
    <row r="46">
      <c r="A46" s="5" t="s">
        <v>95</v>
      </c>
      <c r="B46" s="6" t="s">
        <v>96</v>
      </c>
      <c r="C46" s="7">
        <v>42.16</v>
      </c>
    </row>
    <row r="47">
      <c r="A47" s="9" t="s">
        <v>97</v>
      </c>
      <c r="B47" s="10" t="s">
        <v>98</v>
      </c>
      <c r="C47" s="11">
        <v>83.95</v>
      </c>
    </row>
    <row r="48">
      <c r="A48" s="5" t="s">
        <v>99</v>
      </c>
      <c r="B48" s="6" t="s">
        <v>100</v>
      </c>
      <c r="C48" s="7">
        <v>40.45</v>
      </c>
    </row>
    <row r="49">
      <c r="A49" s="9" t="s">
        <v>101</v>
      </c>
      <c r="B49" s="10" t="s">
        <v>102</v>
      </c>
      <c r="C49" s="11">
        <v>1.15</v>
      </c>
    </row>
    <row r="50">
      <c r="A50" s="5" t="s">
        <v>103</v>
      </c>
      <c r="B50" s="6" t="s">
        <v>104</v>
      </c>
      <c r="C50" s="7">
        <v>78.34</v>
      </c>
    </row>
    <row r="51">
      <c r="A51" s="9" t="s">
        <v>105</v>
      </c>
      <c r="B51" s="10" t="s">
        <v>106</v>
      </c>
      <c r="C51" s="11">
        <v>83.85</v>
      </c>
    </row>
    <row r="52">
      <c r="A52" s="5" t="s">
        <v>107</v>
      </c>
      <c r="B52" s="6" t="s">
        <v>108</v>
      </c>
      <c r="C52" s="7">
        <v>39.71</v>
      </c>
    </row>
    <row r="53">
      <c r="A53" s="9" t="s">
        <v>109</v>
      </c>
      <c r="B53" s="10" t="s">
        <v>110</v>
      </c>
      <c r="C53" s="11">
        <v>54.81</v>
      </c>
    </row>
    <row r="54">
      <c r="A54" s="5" t="s">
        <v>111</v>
      </c>
      <c r="B54" s="6" t="s">
        <v>112</v>
      </c>
      <c r="C54" s="7">
        <v>27.81</v>
      </c>
    </row>
    <row r="55">
      <c r="A55" s="9" t="s">
        <v>113</v>
      </c>
      <c r="B55" s="10" t="s">
        <v>114</v>
      </c>
      <c r="C55" s="11">
        <v>39.9</v>
      </c>
    </row>
    <row r="56">
      <c r="A56" s="5" t="s">
        <v>115</v>
      </c>
      <c r="B56" s="6" t="s">
        <v>116</v>
      </c>
      <c r="C56" s="7">
        <v>56.73</v>
      </c>
    </row>
    <row r="57">
      <c r="A57" s="9" t="s">
        <v>117</v>
      </c>
      <c r="B57" s="10" t="s">
        <v>118</v>
      </c>
      <c r="C57" s="11">
        <v>43.92</v>
      </c>
    </row>
    <row r="58">
      <c r="A58" s="5" t="s">
        <v>119</v>
      </c>
      <c r="B58" s="6" t="s">
        <v>120</v>
      </c>
      <c r="C58" s="7">
        <v>98.74</v>
      </c>
    </row>
    <row r="59">
      <c r="A59" s="9" t="s">
        <v>121</v>
      </c>
      <c r="B59" s="10" t="s">
        <v>122</v>
      </c>
      <c r="C59" s="11">
        <v>75.45</v>
      </c>
    </row>
    <row r="60">
      <c r="A60" s="5" t="s">
        <v>123</v>
      </c>
      <c r="B60" s="6" t="s">
        <v>124</v>
      </c>
      <c r="C60" s="7">
        <v>99.51</v>
      </c>
    </row>
    <row r="61">
      <c r="A61" s="9" t="s">
        <v>125</v>
      </c>
      <c r="B61" s="10" t="s">
        <v>126</v>
      </c>
      <c r="C61" s="11">
        <v>88.0</v>
      </c>
    </row>
    <row r="62">
      <c r="A62" s="5" t="s">
        <v>127</v>
      </c>
      <c r="B62" s="6" t="s">
        <v>128</v>
      </c>
      <c r="C62" s="7">
        <v>40.75</v>
      </c>
    </row>
    <row r="63">
      <c r="A63" s="9" t="s">
        <v>129</v>
      </c>
      <c r="B63" s="10" t="s">
        <v>130</v>
      </c>
      <c r="C63" s="11">
        <v>22.06</v>
      </c>
    </row>
    <row r="64">
      <c r="A64" s="5" t="s">
        <v>131</v>
      </c>
      <c r="B64" s="6" t="s">
        <v>132</v>
      </c>
      <c r="C64" s="7">
        <v>66.49</v>
      </c>
    </row>
    <row r="65">
      <c r="A65" s="9" t="s">
        <v>133</v>
      </c>
      <c r="B65" s="10" t="s">
        <v>134</v>
      </c>
      <c r="C65" s="11">
        <v>21.37</v>
      </c>
    </row>
    <row r="66">
      <c r="A66" s="5" t="s">
        <v>135</v>
      </c>
      <c r="B66" s="6" t="s">
        <v>136</v>
      </c>
      <c r="C66" s="7">
        <v>80.19</v>
      </c>
    </row>
    <row r="67">
      <c r="A67" s="9" t="s">
        <v>137</v>
      </c>
      <c r="B67" s="10" t="s">
        <v>138</v>
      </c>
      <c r="C67" s="11">
        <v>57.48</v>
      </c>
    </row>
    <row r="68">
      <c r="A68" s="5" t="s">
        <v>139</v>
      </c>
      <c r="B68" s="6" t="s">
        <v>140</v>
      </c>
      <c r="C68" s="7">
        <v>89.79</v>
      </c>
    </row>
    <row r="69">
      <c r="A69" s="9" t="s">
        <v>141</v>
      </c>
      <c r="B69" s="10" t="s">
        <v>142</v>
      </c>
      <c r="C69" s="11">
        <v>15.75</v>
      </c>
    </row>
    <row r="70">
      <c r="A70" s="5" t="s">
        <v>143</v>
      </c>
      <c r="B70" s="6" t="s">
        <v>144</v>
      </c>
      <c r="C70" s="7">
        <v>30.48</v>
      </c>
    </row>
    <row r="71">
      <c r="A71" s="9" t="s">
        <v>145</v>
      </c>
      <c r="B71" s="10" t="s">
        <v>146</v>
      </c>
      <c r="C71" s="11">
        <v>82.0</v>
      </c>
    </row>
    <row r="72">
      <c r="A72" s="5" t="s">
        <v>147</v>
      </c>
      <c r="B72" s="6" t="s">
        <v>148</v>
      </c>
      <c r="C72" s="7">
        <v>68.57</v>
      </c>
    </row>
    <row r="73">
      <c r="A73" s="9" t="s">
        <v>149</v>
      </c>
      <c r="B73" s="10" t="s">
        <v>150</v>
      </c>
      <c r="C73" s="11">
        <v>76.4</v>
      </c>
    </row>
    <row r="74">
      <c r="A74" s="5" t="s">
        <v>151</v>
      </c>
      <c r="B74" s="6" t="s">
        <v>152</v>
      </c>
      <c r="C74" s="7">
        <v>31.35</v>
      </c>
    </row>
    <row r="75">
      <c r="A75" s="9" t="s">
        <v>153</v>
      </c>
      <c r="B75" s="10" t="s">
        <v>154</v>
      </c>
      <c r="C75" s="11">
        <v>1.75</v>
      </c>
    </row>
    <row r="76">
      <c r="A76" s="5" t="s">
        <v>155</v>
      </c>
      <c r="B76" s="6" t="s">
        <v>156</v>
      </c>
      <c r="C76" s="7">
        <v>34.7</v>
      </c>
    </row>
    <row r="77">
      <c r="A77" s="9" t="s">
        <v>157</v>
      </c>
      <c r="B77" s="10" t="s">
        <v>158</v>
      </c>
      <c r="C77" s="11">
        <v>33.34</v>
      </c>
    </row>
    <row r="78">
      <c r="A78" s="5" t="s">
        <v>159</v>
      </c>
      <c r="B78" s="6" t="s">
        <v>160</v>
      </c>
      <c r="C78" s="7">
        <v>79.87</v>
      </c>
    </row>
    <row r="79">
      <c r="A79" s="9" t="s">
        <v>161</v>
      </c>
      <c r="B79" s="10" t="s">
        <v>162</v>
      </c>
      <c r="C79" s="11">
        <v>93.28</v>
      </c>
    </row>
    <row r="80">
      <c r="A80" s="5" t="s">
        <v>163</v>
      </c>
      <c r="B80" s="6" t="s">
        <v>164</v>
      </c>
      <c r="C80" s="7">
        <v>2.34</v>
      </c>
    </row>
    <row r="81">
      <c r="A81" s="9" t="s">
        <v>165</v>
      </c>
      <c r="B81" s="10" t="s">
        <v>166</v>
      </c>
      <c r="C81" s="11">
        <v>32.61</v>
      </c>
    </row>
    <row r="82">
      <c r="A82" s="5" t="s">
        <v>167</v>
      </c>
      <c r="B82" s="6" t="s">
        <v>168</v>
      </c>
      <c r="C82" s="7">
        <v>99.41</v>
      </c>
    </row>
    <row r="83">
      <c r="A83" s="9" t="s">
        <v>169</v>
      </c>
      <c r="B83" s="10" t="s">
        <v>170</v>
      </c>
      <c r="C83" s="11">
        <v>52.02</v>
      </c>
    </row>
    <row r="84">
      <c r="A84" s="5" t="s">
        <v>171</v>
      </c>
      <c r="B84" s="6" t="s">
        <v>172</v>
      </c>
      <c r="C84" s="7">
        <v>21.88</v>
      </c>
    </row>
    <row r="85">
      <c r="A85" s="9" t="s">
        <v>173</v>
      </c>
      <c r="B85" s="10" t="s">
        <v>174</v>
      </c>
      <c r="C85" s="11">
        <v>87.34</v>
      </c>
    </row>
    <row r="86">
      <c r="A86" s="5" t="s">
        <v>175</v>
      </c>
      <c r="B86" s="6" t="s">
        <v>176</v>
      </c>
      <c r="C86" s="7">
        <v>95.52</v>
      </c>
    </row>
    <row r="87">
      <c r="A87" s="9" t="s">
        <v>177</v>
      </c>
      <c r="B87" s="10" t="s">
        <v>178</v>
      </c>
      <c r="C87" s="11">
        <v>8.55</v>
      </c>
    </row>
    <row r="88">
      <c r="A88" s="5" t="s">
        <v>179</v>
      </c>
      <c r="B88" s="6" t="s">
        <v>180</v>
      </c>
      <c r="C88" s="7">
        <v>31.82</v>
      </c>
    </row>
    <row r="89">
      <c r="A89" s="9" t="s">
        <v>181</v>
      </c>
      <c r="B89" s="10" t="s">
        <v>182</v>
      </c>
      <c r="C89" s="11">
        <v>71.08</v>
      </c>
    </row>
    <row r="90">
      <c r="A90" s="5" t="s">
        <v>183</v>
      </c>
      <c r="B90" s="6" t="s">
        <v>184</v>
      </c>
      <c r="C90" s="7">
        <v>86.2</v>
      </c>
    </row>
    <row r="91">
      <c r="A91" s="9" t="s">
        <v>185</v>
      </c>
      <c r="B91" s="10" t="s">
        <v>186</v>
      </c>
      <c r="C91" s="11">
        <v>48.21</v>
      </c>
    </row>
    <row r="92">
      <c r="A92" s="5" t="s">
        <v>187</v>
      </c>
      <c r="B92" s="6" t="s">
        <v>188</v>
      </c>
      <c r="C92" s="7">
        <v>98.5</v>
      </c>
    </row>
    <row r="93">
      <c r="A93" s="9" t="s">
        <v>189</v>
      </c>
      <c r="B93" s="10" t="s">
        <v>190</v>
      </c>
      <c r="C93" s="11">
        <v>43.07</v>
      </c>
    </row>
    <row r="94">
      <c r="A94" s="5" t="s">
        <v>191</v>
      </c>
      <c r="B94" s="6" t="s">
        <v>192</v>
      </c>
      <c r="C94" s="7">
        <v>19.83</v>
      </c>
    </row>
    <row r="95">
      <c r="A95" s="9" t="s">
        <v>193</v>
      </c>
      <c r="B95" s="10" t="s">
        <v>194</v>
      </c>
      <c r="C95" s="11">
        <v>10.79</v>
      </c>
    </row>
    <row r="96">
      <c r="A96" s="5" t="s">
        <v>195</v>
      </c>
      <c r="B96" s="6" t="s">
        <v>196</v>
      </c>
      <c r="C96" s="7">
        <v>96.37</v>
      </c>
    </row>
    <row r="97">
      <c r="A97" s="9" t="s">
        <v>197</v>
      </c>
      <c r="B97" s="10" t="s">
        <v>198</v>
      </c>
      <c r="C97" s="11">
        <v>82.44</v>
      </c>
    </row>
    <row r="98">
      <c r="A98" s="5" t="s">
        <v>199</v>
      </c>
      <c r="B98" s="6" t="s">
        <v>200</v>
      </c>
      <c r="C98" s="7">
        <v>34.64</v>
      </c>
    </row>
    <row r="99">
      <c r="A99" s="9" t="s">
        <v>201</v>
      </c>
      <c r="B99" s="10" t="s">
        <v>202</v>
      </c>
      <c r="C99" s="11">
        <v>4.38</v>
      </c>
    </row>
    <row r="100">
      <c r="A100" s="5" t="s">
        <v>203</v>
      </c>
      <c r="B100" s="6" t="s">
        <v>204</v>
      </c>
      <c r="C100" s="7">
        <v>61.29</v>
      </c>
    </row>
    <row r="101">
      <c r="A101" s="12" t="s">
        <v>205</v>
      </c>
      <c r="B101" s="13" t="s">
        <v>206</v>
      </c>
      <c r="C101" s="14">
        <v>20.66</v>
      </c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3">
    <mergeCell ref="E2:L4"/>
    <mergeCell ref="E19:L20"/>
    <mergeCell ref="E24:L27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9.63"/>
    <col customWidth="1" min="6" max="6" width="14.0"/>
  </cols>
  <sheetData>
    <row r="1">
      <c r="A1" s="16" t="s">
        <v>0</v>
      </c>
      <c r="B1" s="16" t="s">
        <v>207</v>
      </c>
      <c r="C1" s="17" t="s">
        <v>2</v>
      </c>
      <c r="F1" s="18" t="s">
        <v>208</v>
      </c>
    </row>
    <row r="2">
      <c r="A2" s="19" t="s">
        <v>123</v>
      </c>
      <c r="B2" s="19">
        <v>4.0</v>
      </c>
      <c r="C2" s="20">
        <f>VLOOKUP($A$2,produtos!$A$1:$C$101,3,FALSE)</f>
        <v>99.51</v>
      </c>
      <c r="F2" s="21">
        <f>SUMPRODUCT($B$2:$B$5,$C2:$C5)</f>
        <v>1078.75</v>
      </c>
    </row>
    <row r="3">
      <c r="A3" s="19" t="s">
        <v>135</v>
      </c>
      <c r="B3" s="19">
        <v>6.0</v>
      </c>
      <c r="C3" s="20">
        <f>VLOOKUP(A3,produtos!$A$1:$C$101,3,FALSE)</f>
        <v>80.19</v>
      </c>
    </row>
    <row r="4">
      <c r="A4" s="19" t="s">
        <v>61</v>
      </c>
      <c r="B4" s="19">
        <v>2.0</v>
      </c>
      <c r="C4" s="20">
        <f>VLOOKUP(A4,produtos!$A$1:$C$101,3,FALSE)</f>
        <v>78.41</v>
      </c>
    </row>
    <row r="5">
      <c r="A5" s="19" t="s">
        <v>177</v>
      </c>
      <c r="B5" s="19">
        <v>5.0</v>
      </c>
      <c r="C5" s="20">
        <f>VLOOKUP(A5,produtos!$A$1:$C$101,3,FALSE)</f>
        <v>8.55</v>
      </c>
    </row>
    <row r="6">
      <c r="A6" s="22"/>
    </row>
    <row r="7">
      <c r="A7" s="4" t="s">
        <v>3</v>
      </c>
    </row>
    <row r="8">
      <c r="A8" s="23" t="s">
        <v>209</v>
      </c>
    </row>
    <row r="9">
      <c r="A9" s="23" t="s">
        <v>210</v>
      </c>
    </row>
    <row r="10">
      <c r="A10" s="4"/>
    </row>
    <row r="14">
      <c r="A14" s="24"/>
    </row>
    <row r="16">
      <c r="D16" s="25"/>
      <c r="E16" s="25"/>
    </row>
    <row r="17">
      <c r="A17" s="26"/>
      <c r="B17" s="27"/>
      <c r="C17" s="28"/>
      <c r="D17" s="28"/>
      <c r="E17" s="28"/>
      <c r="G17" s="23"/>
      <c r="H17" s="28"/>
    </row>
    <row r="18">
      <c r="A18" s="29"/>
      <c r="B18" s="27"/>
      <c r="C18" s="28"/>
      <c r="D18" s="30"/>
      <c r="E18" s="30"/>
      <c r="G18" s="23"/>
      <c r="H18" s="31"/>
    </row>
    <row r="19">
      <c r="A19" s="27"/>
      <c r="B19" s="27"/>
      <c r="C19" s="28"/>
      <c r="D19" s="30"/>
      <c r="E19" s="30"/>
      <c r="G19" s="23"/>
      <c r="H19" s="31"/>
    </row>
    <row r="20">
      <c r="A20" s="27"/>
      <c r="B20" s="27"/>
      <c r="C20" s="28"/>
      <c r="D20" s="30"/>
      <c r="E20" s="30"/>
      <c r="G20" s="23"/>
      <c r="H20" s="31"/>
    </row>
    <row r="21">
      <c r="A21" s="27"/>
      <c r="B21" s="27"/>
      <c r="C21" s="28"/>
      <c r="D21" s="30"/>
      <c r="E21" s="30"/>
      <c r="G21" s="23"/>
      <c r="H21" s="31"/>
    </row>
    <row r="24">
      <c r="A24" s="19"/>
      <c r="B24" s="19"/>
      <c r="C24" s="19"/>
      <c r="D24" s="19"/>
      <c r="E24" s="19"/>
    </row>
    <row r="25">
      <c r="A25" s="19"/>
      <c r="B25" s="19"/>
      <c r="C25" s="19"/>
      <c r="D25" s="19"/>
      <c r="E25" s="19"/>
    </row>
    <row r="26">
      <c r="A26" s="32"/>
      <c r="B26" s="32"/>
      <c r="C26" s="32"/>
      <c r="D26" s="32"/>
      <c r="E26" s="32"/>
    </row>
  </sheetData>
  <mergeCells count="5">
    <mergeCell ref="H17:K17"/>
    <mergeCell ref="H18:K18"/>
    <mergeCell ref="H19:K19"/>
    <mergeCell ref="H20:K20"/>
    <mergeCell ref="H21:K21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6.0"/>
    <col customWidth="1" min="3" max="3" width="14.75"/>
    <col customWidth="1" min="4" max="4" width="31.88"/>
    <col customWidth="1" min="6" max="6" width="38.5"/>
  </cols>
  <sheetData>
    <row r="1">
      <c r="A1" s="33" t="s">
        <v>211</v>
      </c>
      <c r="B1" s="33" t="s">
        <v>212</v>
      </c>
      <c r="C1" s="33" t="s">
        <v>213</v>
      </c>
      <c r="D1" s="33" t="s">
        <v>214</v>
      </c>
      <c r="E1" s="34"/>
      <c r="F1" s="35" t="s">
        <v>215</v>
      </c>
    </row>
    <row r="2">
      <c r="A2" s="36" t="s">
        <v>216</v>
      </c>
      <c r="B2" s="36" t="s">
        <v>217</v>
      </c>
      <c r="C2" s="36" t="s">
        <v>218</v>
      </c>
      <c r="D2" s="36">
        <v>3.0</v>
      </c>
      <c r="E2" s="37"/>
      <c r="F2" s="38" t="s">
        <v>219</v>
      </c>
    </row>
    <row r="3">
      <c r="A3" s="39" t="s">
        <v>220</v>
      </c>
      <c r="B3" s="39" t="s">
        <v>221</v>
      </c>
      <c r="C3" s="39" t="s">
        <v>218</v>
      </c>
      <c r="D3" s="39">
        <v>5.0</v>
      </c>
    </row>
    <row r="4">
      <c r="A4" s="36" t="s">
        <v>216</v>
      </c>
      <c r="B4" s="36" t="s">
        <v>221</v>
      </c>
      <c r="C4" s="36" t="s">
        <v>222</v>
      </c>
      <c r="D4" s="36">
        <v>1.0</v>
      </c>
      <c r="E4" s="34"/>
      <c r="F4" s="34"/>
    </row>
    <row r="5">
      <c r="A5" s="39" t="s">
        <v>223</v>
      </c>
      <c r="B5" s="39" t="s">
        <v>221</v>
      </c>
      <c r="C5" s="39" t="s">
        <v>218</v>
      </c>
      <c r="D5" s="39">
        <v>4.0</v>
      </c>
      <c r="E5" s="34"/>
      <c r="F5" s="34"/>
    </row>
    <row r="6">
      <c r="A6" s="36" t="s">
        <v>224</v>
      </c>
      <c r="B6" s="36" t="s">
        <v>217</v>
      </c>
      <c r="C6" s="36" t="s">
        <v>222</v>
      </c>
      <c r="D6" s="36">
        <v>2.0</v>
      </c>
      <c r="E6" s="34"/>
      <c r="F6" s="34"/>
    </row>
    <row r="7">
      <c r="A7" s="34"/>
      <c r="B7" s="34"/>
      <c r="C7" s="34"/>
      <c r="D7" s="34"/>
      <c r="E7" s="34"/>
      <c r="F7" s="34"/>
    </row>
    <row r="8">
      <c r="A8" s="40"/>
      <c r="B8" s="40"/>
      <c r="C8" s="34"/>
      <c r="D8" s="34"/>
      <c r="E8" s="34"/>
      <c r="F8" s="34"/>
    </row>
    <row r="9">
      <c r="A9" s="41" t="s">
        <v>225</v>
      </c>
      <c r="B9" s="41" t="s">
        <v>226</v>
      </c>
      <c r="C9" s="34"/>
      <c r="D9" s="34"/>
      <c r="E9" s="34"/>
      <c r="F9" s="34"/>
    </row>
    <row r="10">
      <c r="A10" s="42" t="s">
        <v>227</v>
      </c>
      <c r="B10" s="43" t="str">
        <f t="array" ref="B10">INDEX(A2:D6, 2, 1)</f>
        <v>Beto</v>
      </c>
      <c r="C10" s="34"/>
      <c r="D10" s="34"/>
      <c r="E10" s="34"/>
      <c r="F10" s="34"/>
    </row>
    <row r="11">
      <c r="A11" s="44" t="s">
        <v>228</v>
      </c>
      <c r="B11" s="45">
        <f t="array" ref="B11">INDEX(A2:D6, 4, 4)</f>
        <v>4</v>
      </c>
      <c r="C11" s="34"/>
      <c r="D11" s="34"/>
      <c r="E11" s="34"/>
      <c r="F11" s="34"/>
    </row>
    <row r="12">
      <c r="A12" s="42" t="s">
        <v>229</v>
      </c>
      <c r="B12" s="43" t="str">
        <f t="array" ref="B12">INDEX(A2:D6,1,1)</f>
        <v>David</v>
      </c>
      <c r="C12" s="34"/>
      <c r="D12" s="34"/>
      <c r="E12" s="34"/>
      <c r="F12" s="34"/>
    </row>
    <row r="13">
      <c r="A13" s="44" t="s">
        <v>230</v>
      </c>
      <c r="B13" s="45" t="str">
        <f t="array" ref="B13">INDEX(A1:D6, 6, 2)</f>
        <v>Vegetariana</v>
      </c>
      <c r="C13" s="34"/>
      <c r="D13" s="34"/>
      <c r="E13" s="34"/>
      <c r="F13" s="34"/>
    </row>
    <row r="14">
      <c r="A14" s="34"/>
      <c r="B14" s="34"/>
      <c r="C14" s="34"/>
      <c r="D14" s="34"/>
      <c r="E14" s="34"/>
      <c r="F14" s="34"/>
    </row>
    <row r="15">
      <c r="A15" s="40"/>
      <c r="B15" s="40"/>
      <c r="C15" s="40"/>
      <c r="D15" s="40"/>
      <c r="E15" s="34"/>
      <c r="F15" s="34"/>
    </row>
    <row r="16">
      <c r="A16" s="41" t="s">
        <v>225</v>
      </c>
      <c r="B16" s="46" t="s">
        <v>226</v>
      </c>
      <c r="C16" s="47"/>
      <c r="D16" s="47"/>
      <c r="E16" s="48"/>
      <c r="F16" s="34"/>
    </row>
    <row r="17">
      <c r="A17" s="42" t="s">
        <v>231</v>
      </c>
      <c r="B17" s="36" t="str">
        <f t="array" ref="B17:E17">INDEX(A2:D6, 2, 0)</f>
        <v>Beto</v>
      </c>
      <c r="C17" s="36" t="s">
        <v>221</v>
      </c>
      <c r="D17" s="36" t="s">
        <v>218</v>
      </c>
      <c r="E17" s="36">
        <v>5.0</v>
      </c>
      <c r="F17" s="34"/>
    </row>
    <row r="18">
      <c r="A18" s="40"/>
      <c r="B18" s="40"/>
      <c r="C18" s="40"/>
      <c r="D18" s="40"/>
      <c r="E18" s="34"/>
      <c r="F18" s="34"/>
    </row>
    <row r="19">
      <c r="A19" s="40"/>
      <c r="B19" s="40"/>
      <c r="C19" s="34"/>
      <c r="D19" s="34"/>
      <c r="E19" s="34"/>
      <c r="F19" s="34"/>
    </row>
    <row r="20">
      <c r="A20" s="41" t="s">
        <v>225</v>
      </c>
      <c r="B20" s="41" t="s">
        <v>226</v>
      </c>
      <c r="C20" s="34"/>
      <c r="D20" s="34"/>
      <c r="E20" s="34"/>
      <c r="F20" s="34"/>
    </row>
    <row r="21">
      <c r="A21" s="49" t="s">
        <v>232</v>
      </c>
      <c r="B21" s="50">
        <f t="array" ref="B21:B25">INDEX(A2:D6, 0, 4)</f>
        <v>3</v>
      </c>
      <c r="C21" s="34"/>
      <c r="D21" s="34"/>
      <c r="E21" s="34"/>
      <c r="F21" s="34"/>
    </row>
    <row r="22">
      <c r="A22" s="51"/>
      <c r="B22" s="50">
        <v>5.0</v>
      </c>
      <c r="C22" s="34"/>
      <c r="D22" s="34"/>
      <c r="E22" s="34"/>
      <c r="F22" s="34"/>
    </row>
    <row r="23">
      <c r="A23" s="51"/>
      <c r="B23" s="50">
        <v>1.0</v>
      </c>
      <c r="C23" s="34"/>
      <c r="D23" s="34"/>
      <c r="E23" s="34"/>
      <c r="F23" s="34"/>
    </row>
    <row r="24">
      <c r="A24" s="51"/>
      <c r="B24" s="50">
        <v>4.0</v>
      </c>
      <c r="C24" s="34"/>
      <c r="D24" s="34"/>
      <c r="E24" s="34"/>
      <c r="F24" s="34"/>
    </row>
    <row r="25">
      <c r="A25" s="52"/>
      <c r="B25" s="53">
        <v>2.0</v>
      </c>
      <c r="C25" s="34"/>
      <c r="D25" s="34"/>
      <c r="E25" s="34"/>
      <c r="F25" s="34"/>
    </row>
    <row r="26">
      <c r="A26" s="54" t="s">
        <v>233</v>
      </c>
      <c r="B26" s="34"/>
      <c r="C26" s="34"/>
      <c r="D26" s="34"/>
      <c r="E26" s="34"/>
      <c r="F26" s="34"/>
    </row>
    <row r="27">
      <c r="A27" s="34"/>
      <c r="B27" s="34"/>
      <c r="C27" s="34"/>
      <c r="D27" s="34"/>
      <c r="E27" s="34"/>
      <c r="F27" s="34"/>
    </row>
    <row r="28">
      <c r="A28" s="34"/>
      <c r="B28" s="34"/>
      <c r="C28" s="34"/>
      <c r="D28" s="34"/>
      <c r="E28" s="34"/>
      <c r="F28" s="34"/>
    </row>
    <row r="29">
      <c r="A29" s="55" t="s">
        <v>234</v>
      </c>
      <c r="B29" s="56"/>
      <c r="C29" s="56"/>
      <c r="D29" s="56"/>
      <c r="E29" s="56"/>
      <c r="F29" s="56"/>
    </row>
    <row r="30">
      <c r="A30" s="54" t="s">
        <v>235</v>
      </c>
    </row>
    <row r="31">
      <c r="A31" s="57" t="s">
        <v>236</v>
      </c>
    </row>
    <row r="34">
      <c r="A34" s="34"/>
      <c r="B34" s="34"/>
      <c r="C34" s="34"/>
      <c r="D34" s="34"/>
      <c r="E34" s="34"/>
      <c r="F34" s="34"/>
    </row>
    <row r="35">
      <c r="A35" s="40"/>
      <c r="B35" s="40"/>
      <c r="C35" s="40"/>
      <c r="D35" s="40"/>
      <c r="E35" s="34"/>
      <c r="F35" s="34"/>
    </row>
    <row r="36">
      <c r="A36" s="41" t="s">
        <v>237</v>
      </c>
      <c r="B36" s="41" t="s">
        <v>225</v>
      </c>
      <c r="C36" s="41" t="s">
        <v>226</v>
      </c>
      <c r="D36" s="41" t="s">
        <v>238</v>
      </c>
      <c r="E36" s="34"/>
      <c r="F36" s="34"/>
    </row>
    <row r="37">
      <c r="A37" s="58" t="s">
        <v>239</v>
      </c>
      <c r="B37" s="42" t="s">
        <v>240</v>
      </c>
      <c r="C37" s="59" t="str">
        <f>VLOOKUP("Mary", A1:D6, 2, FALSE)</f>
        <v>Vegetariana</v>
      </c>
      <c r="D37" s="58" t="s">
        <v>241</v>
      </c>
      <c r="E37" s="34"/>
      <c r="F37" s="34"/>
    </row>
    <row r="38">
      <c r="A38" s="60" t="s">
        <v>239</v>
      </c>
      <c r="B38" s="44" t="s">
        <v>242</v>
      </c>
      <c r="C38" s="61" t="str">
        <f t="array" ref="C38">INDEX(A1:D6, MATCH("Mary", A1:A6, 0), 2)</f>
        <v>Vegetariana</v>
      </c>
      <c r="D38" s="60" t="s">
        <v>243</v>
      </c>
      <c r="E38" s="34"/>
      <c r="F38" s="34"/>
    </row>
    <row r="39">
      <c r="A39" s="58" t="s">
        <v>239</v>
      </c>
      <c r="B39" s="62" t="s">
        <v>244</v>
      </c>
      <c r="C39" s="59" t="str">
        <f t="array" ref="C39">INDEX(A1:D6, MATCH("Mary", A1:A6, 0), MATCH("Restrição alimentar", A1:D1, 0))</f>
        <v>Vegetariana</v>
      </c>
      <c r="D39" s="58" t="s">
        <v>245</v>
      </c>
      <c r="E39" s="34"/>
      <c r="F39" s="34"/>
    </row>
    <row r="40">
      <c r="A40" s="60" t="s">
        <v>246</v>
      </c>
      <c r="B40" s="39" t="s">
        <v>247</v>
      </c>
      <c r="C40" s="39" t="s">
        <v>248</v>
      </c>
      <c r="D40" s="60" t="s">
        <v>249</v>
      </c>
      <c r="E40" s="34"/>
      <c r="F40" s="34"/>
    </row>
    <row r="41">
      <c r="A41" s="58" t="s">
        <v>246</v>
      </c>
      <c r="B41" s="62" t="s">
        <v>250</v>
      </c>
      <c r="C41" s="59" t="str">
        <f t="array" ref="C41">INDEX(A1:D6, MATCH(2, D1:D6, 0), MATCH("Nome do convidado", A1:D1, 0))</f>
        <v>Mary</v>
      </c>
      <c r="D41" s="58" t="s">
        <v>251</v>
      </c>
      <c r="E41" s="34"/>
      <c r="F41" s="34"/>
    </row>
    <row r="42">
      <c r="A42" s="34"/>
      <c r="B42" s="34"/>
      <c r="C42" s="34"/>
      <c r="D42" s="34"/>
      <c r="E42" s="34"/>
      <c r="F42" s="34"/>
    </row>
  </sheetData>
  <mergeCells count="3">
    <mergeCell ref="B16:E16"/>
    <mergeCell ref="A21:A25"/>
    <mergeCell ref="A31:F33"/>
  </mergeCells>
  <hyperlinks>
    <hyperlink r:id="rId1" ref="F2"/>
    <hyperlink r:id="rId2" ref="A31"/>
  </hyperlinks>
  <drawing r:id="rId3"/>
</worksheet>
</file>