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PERSONALES" sheetId="1" r:id="rId4"/>
    <sheet state="visible" name="PLANILLA DE ASISTENCIA " sheetId="2" r:id="rId5"/>
    <sheet state="visible" name="CAJA" sheetId="3" r:id="rId6"/>
    <sheet state="visible" name="CTA CTE" sheetId="4" r:id="rId7"/>
    <sheet state="visible" name="CONFIGURACION" sheetId="5" r:id="rId8"/>
    <sheet state="visible" name="OFERTA HORARIA" sheetId="6" r:id="rId9"/>
  </sheets>
  <definedNames>
    <definedName name="ENE_23">CONFIGURACION!$A$25:$E$39</definedName>
    <definedName name="AGO_23">CONFIGURACION!$A$144:$E$158</definedName>
    <definedName name="SEP_23">CONFIGURACION!$A$161:$E$175</definedName>
    <definedName name="MAY_23">CONFIGURACION!$A$93:$E$107</definedName>
    <definedName name="OCT_23">CONFIGURACION!$A$178:$E$192</definedName>
    <definedName name="NOV_23">CONFIGURACION!$A$195:$E$209</definedName>
    <definedName name="JUN_23">CONFIGURACION!$A$110:$E$124</definedName>
    <definedName name="JUL_23">CONFIGURACION!$A$127:$E$141</definedName>
    <definedName name="ABR_23">CONFIGURACION!$A$76:$E$90</definedName>
    <definedName name="DIC_23">CONFIGURACION!$A$212:$E$226</definedName>
    <definedName name="FECHAS">CONFIGURACION!$G$17:$H$29</definedName>
    <definedName name="FECHAS_INDIRECTO">CONFIGURACION!$G$30:$L$44</definedName>
    <definedName name="FEB_23">CONFIGURACION!$A$42:$E$56</definedName>
    <definedName name="MAR_23">CONFIGURACION!$A$59:$E$73</definedName>
    <definedName name="DIC_22">CONFIGURACION!$A$3:$E$17</definedName>
    <definedName hidden="1" localSheetId="1" name="_xlnm._FilterDatabase">'PLANILLA DE ASISTENCIA '!$B$18:$K$26</definedName>
    <definedName hidden="1" localSheetId="2" name="_xlnm._FilterDatabase">CAJA!$B$2:$I$11</definedName>
  </definedNames>
  <calcPr/>
</workbook>
</file>

<file path=xl/sharedStrings.xml><?xml version="1.0" encoding="utf-8"?>
<sst xmlns="http://schemas.openxmlformats.org/spreadsheetml/2006/main" count="891" uniqueCount="283">
  <si>
    <t>FALTA LA PARTE DE COMBINADO?</t>
  </si>
  <si>
    <t>Nombre</t>
  </si>
  <si>
    <t>DNI</t>
  </si>
  <si>
    <t xml:space="preserve">TEL DE CONTACTO </t>
  </si>
  <si>
    <t>FECHA DE INGRESO</t>
  </si>
  <si>
    <t>GRUPO ETARIO</t>
  </si>
  <si>
    <t>FECHA DE MATRICULACIÓN</t>
  </si>
  <si>
    <t>VENCIMIENTO MATRICULA</t>
  </si>
  <si>
    <t>PLAN CONTRATADO</t>
  </si>
  <si>
    <t>MES DE CONTRATACION</t>
  </si>
  <si>
    <t>MES DE VENCIMIENTO DE CONTRATACION</t>
  </si>
  <si>
    <t>IMPORTE A PAGAR</t>
  </si>
  <si>
    <t>DÍA Y HORA PACTADO 1</t>
  </si>
  <si>
    <t>DÍA Y HORA PACTADO 2</t>
  </si>
  <si>
    <t>DÍA Y HORA PACTADO 3</t>
  </si>
  <si>
    <t>Cantero Pedro</t>
  </si>
  <si>
    <t>1162229470</t>
  </si>
  <si>
    <t>OCHO A ONCE</t>
  </si>
  <si>
    <t>MENSUAL 1</t>
  </si>
  <si>
    <t>Lunes 16:45</t>
  </si>
  <si>
    <t>Miércoles 15:45</t>
  </si>
  <si>
    <t>Lunes 18:15</t>
  </si>
  <si>
    <t>Rolo, Marquez</t>
  </si>
  <si>
    <t>ADULTOS</t>
  </si>
  <si>
    <t>TRIMESTRAL 1</t>
  </si>
  <si>
    <t>Miércoles 08:15</t>
  </si>
  <si>
    <t>Sábado 16:30</t>
  </si>
  <si>
    <t>Viernes 14:15</t>
  </si>
  <si>
    <t>Torrez Enrique</t>
  </si>
  <si>
    <t>22464269</t>
  </si>
  <si>
    <t>1135021111</t>
  </si>
  <si>
    <t>Lunes 14:30</t>
  </si>
  <si>
    <t>Jueves 09:00</t>
  </si>
  <si>
    <t>Lunes 17:30</t>
  </si>
  <si>
    <t>DADA</t>
  </si>
  <si>
    <t>BEBES</t>
  </si>
  <si>
    <t>TRES AÑOS</t>
  </si>
  <si>
    <t>MIEDO</t>
  </si>
  <si>
    <t>DIEZ A DIECISIETE</t>
  </si>
  <si>
    <t>MENSUAL PILETA LIBRE 3</t>
  </si>
  <si>
    <t>CONTROL DE ASISTENCIA</t>
  </si>
  <si>
    <t>DOCENTE:</t>
  </si>
  <si>
    <t>ANALIA LOPEZ</t>
  </si>
  <si>
    <t>MES</t>
  </si>
  <si>
    <t>DIA</t>
  </si>
  <si>
    <t>HORARIO</t>
  </si>
  <si>
    <t>Lunes 19:45</t>
  </si>
  <si>
    <t xml:space="preserve">CUPO PERMITIDO </t>
  </si>
  <si>
    <t>ASISTENCIA</t>
  </si>
  <si>
    <t>% DE ASISTENCIA</t>
  </si>
  <si>
    <t>FALTAS</t>
  </si>
  <si>
    <t>N° DE ORDEN</t>
  </si>
  <si>
    <t>APELLIDOS Y NOMBRES</t>
  </si>
  <si>
    <t>RESERVA</t>
  </si>
  <si>
    <t>HORARIO 2</t>
  </si>
  <si>
    <t>HORARIO 3</t>
  </si>
  <si>
    <t>CLASE (1)</t>
  </si>
  <si>
    <t>CLASE (2)</t>
  </si>
  <si>
    <t>CLASE (3)</t>
  </si>
  <si>
    <t>CLASE (4)</t>
  </si>
  <si>
    <t>SÍ</t>
  </si>
  <si>
    <t>lunes 17:45</t>
  </si>
  <si>
    <t>Sábado 16:45</t>
  </si>
  <si>
    <t>Sábado 16:00</t>
  </si>
  <si>
    <t>Viernes 18:45</t>
  </si>
  <si>
    <t>Sábado 11:15</t>
  </si>
  <si>
    <t>Jueves 08:15</t>
  </si>
  <si>
    <t>P</t>
  </si>
  <si>
    <t>A</t>
  </si>
  <si>
    <t>CLASE SUSPENDIDA</t>
  </si>
  <si>
    <t>Sábados 15:45</t>
  </si>
  <si>
    <t>Sábado 18:00</t>
  </si>
  <si>
    <t>Jueves 14:15</t>
  </si>
  <si>
    <t>Sábados 17:15</t>
  </si>
  <si>
    <t>Sábado 18:45</t>
  </si>
  <si>
    <t>Jueves 15:00</t>
  </si>
  <si>
    <t>Jueves 19:30</t>
  </si>
  <si>
    <t>Jueves 20:15</t>
  </si>
  <si>
    <t>Viernes 10:30</t>
  </si>
  <si>
    <t xml:space="preserve">CUPO A LA FECHA </t>
  </si>
  <si>
    <t>CUPO DISPONIBLE</t>
  </si>
  <si>
    <t>Apellido y nombre del cliente</t>
  </si>
  <si>
    <t>Caja</t>
  </si>
  <si>
    <t>POSNET</t>
  </si>
  <si>
    <t>Fecha</t>
  </si>
  <si>
    <t>Mes</t>
  </si>
  <si>
    <t>Concepto</t>
  </si>
  <si>
    <t>Monto</t>
  </si>
  <si>
    <t>Medio de cobro/pago</t>
  </si>
  <si>
    <t>diferencia (para usarse al final)</t>
  </si>
  <si>
    <t>SOFÍA</t>
  </si>
  <si>
    <t>MANUEL</t>
  </si>
  <si>
    <t>ENERO</t>
  </si>
  <si>
    <t xml:space="preserve">PARCIAL </t>
  </si>
  <si>
    <t>MERCADO PAGO</t>
  </si>
  <si>
    <t>EFECTIVO</t>
  </si>
  <si>
    <t>OTROS</t>
  </si>
  <si>
    <t xml:space="preserve">NOMBRE </t>
  </si>
  <si>
    <t xml:space="preserve">IMPORTE PAGADO </t>
  </si>
  <si>
    <t xml:space="preserve">IMPORTE DEL MES PASADO </t>
  </si>
  <si>
    <t>AJUSTE</t>
  </si>
  <si>
    <t>OBSERVACIÓN DE AJUSTE</t>
  </si>
  <si>
    <t xml:space="preserve">SALDO FINAL </t>
  </si>
  <si>
    <t>RECARGO POR PAGO FUERA DE TÉRMINO</t>
  </si>
  <si>
    <t xml:space="preserve">TIPO DE PLAN </t>
  </si>
  <si>
    <t xml:space="preserve">PRECIO </t>
  </si>
  <si>
    <t>VALOR DE CUOTA</t>
  </si>
  <si>
    <t>TOTAL A PAGAR</t>
  </si>
  <si>
    <t>CANTIDAD DE CUOTAS</t>
  </si>
  <si>
    <t>MEDIOS DE COBRO/PAGO</t>
  </si>
  <si>
    <t>CONCEPTO</t>
  </si>
  <si>
    <t>VACIO</t>
  </si>
  <si>
    <t>CONTROLA LOS MENUS DESPLEGABLES DE DIA Y HORA SEGUN GRUPO ETARIO</t>
  </si>
  <si>
    <t>ANA CELESTE</t>
  </si>
  <si>
    <t>HORARIOS</t>
  </si>
  <si>
    <t>FORMULA REFERENCIAL (POINTER)(CON TRANSPOSICION MATRICIAL)</t>
  </si>
  <si>
    <t>MENSUAL 2</t>
  </si>
  <si>
    <t>TARJETA DE DÉBITO</t>
  </si>
  <si>
    <t>FEBRERO</t>
  </si>
  <si>
    <t>PALOMA</t>
  </si>
  <si>
    <t>VARIOS</t>
  </si>
  <si>
    <t>NO DISPONIBLE</t>
  </si>
  <si>
    <t>MENSUAL PILETA LIBRE 1</t>
  </si>
  <si>
    <t>TRANSFERENCIA</t>
  </si>
  <si>
    <t>MARZO</t>
  </si>
  <si>
    <t>ACCESORIOS</t>
  </si>
  <si>
    <t>Lunes 17:45</t>
  </si>
  <si>
    <t>MENSUAL PILETA LIBRE 2</t>
  </si>
  <si>
    <t>ABRIL</t>
  </si>
  <si>
    <t>ELÍAS</t>
  </si>
  <si>
    <t>Miércoles 17:30</t>
  </si>
  <si>
    <t>MAYO</t>
  </si>
  <si>
    <t>MATRICULA</t>
  </si>
  <si>
    <t>Jueves 12:00</t>
  </si>
  <si>
    <t>MENSUAL COMBINADO</t>
  </si>
  <si>
    <t>JUNIO</t>
  </si>
  <si>
    <t>-</t>
  </si>
  <si>
    <t>TOTAL</t>
  </si>
  <si>
    <t>Jueves 16:15</t>
  </si>
  <si>
    <t>AGOSTO</t>
  </si>
  <si>
    <t>Jueves 20:00</t>
  </si>
  <si>
    <t>TRIMESTRAL 2</t>
  </si>
  <si>
    <t>SEPTIEMBRE</t>
  </si>
  <si>
    <t>Viernes 17:30</t>
  </si>
  <si>
    <t>TRIMESTRAL COMBINADO</t>
  </si>
  <si>
    <t>OCTUBRE</t>
  </si>
  <si>
    <t>Viernes 19:00</t>
  </si>
  <si>
    <t>TRIMESTRAL PILETA LIBRE 1</t>
  </si>
  <si>
    <t>NOVIEMBRE</t>
  </si>
  <si>
    <t>Sábados 10:45</t>
  </si>
  <si>
    <t>TRIMESTRAL PILETA LIBRE 2</t>
  </si>
  <si>
    <t>DICIEMBRE</t>
  </si>
  <si>
    <t>vacio</t>
  </si>
  <si>
    <t>TRIMESTRAL PILETA LIBRE 3</t>
  </si>
  <si>
    <t>Lunes 17:00</t>
  </si>
  <si>
    <t>controla la columna de importe a pagar</t>
  </si>
  <si>
    <t>Lunes 18:30</t>
  </si>
  <si>
    <t>DIC_22</t>
  </si>
  <si>
    <t>Jueves 12:45</t>
  </si>
  <si>
    <t>ENE_23</t>
  </si>
  <si>
    <t>Jueves 18:30</t>
  </si>
  <si>
    <t>FEB_23</t>
  </si>
  <si>
    <t>Viernes 18:15</t>
  </si>
  <si>
    <t>PORCENTAJE DESC</t>
  </si>
  <si>
    <t>MAR_23</t>
  </si>
  <si>
    <t>Sábado 10:00</t>
  </si>
  <si>
    <t>ABR_23</t>
  </si>
  <si>
    <t>MAY_23</t>
  </si>
  <si>
    <t>JUN_23</t>
  </si>
  <si>
    <t>CUATRO Y CINCO</t>
  </si>
  <si>
    <t>Lunes 15:30</t>
  </si>
  <si>
    <t>JUL_23</t>
  </si>
  <si>
    <t>Lunes 20:00</t>
  </si>
  <si>
    <t>AGO_23</t>
  </si>
  <si>
    <t>Martes 16:45</t>
  </si>
  <si>
    <t>SEP_23</t>
  </si>
  <si>
    <t>Martes 19:00</t>
  </si>
  <si>
    <t>OCT_23</t>
  </si>
  <si>
    <t>Miércoles 16:00</t>
  </si>
  <si>
    <t>NOV_23</t>
  </si>
  <si>
    <t>Miércoles 16:45</t>
  </si>
  <si>
    <t>DIC_23</t>
  </si>
  <si>
    <t>Miércoles 19:00</t>
  </si>
  <si>
    <t>Jueves 15:30</t>
  </si>
  <si>
    <t>COMBINADO</t>
  </si>
  <si>
    <t>Jueves 17:45</t>
  </si>
  <si>
    <t>Viernes 16:45</t>
  </si>
  <si>
    <t>IMPORTRANGE DEL MES ANTERIOR PARA CTA CTE</t>
  </si>
  <si>
    <t>Viernes 19:45</t>
  </si>
  <si>
    <t>INSERTE LA URL DE EL ARCHIVO DEL MES ANTERIOR EN G 36</t>
  </si>
  <si>
    <t>Sábado 13:00</t>
  </si>
  <si>
    <t>https://docs.google.com/spreadsheets/d/1VD8N7EFyoif5kKvn3GMYEXZKqPsUN4zGQMjyXsxCNQk/edit#gid=1178913609</t>
  </si>
  <si>
    <t>Sábado 13:45</t>
  </si>
  <si>
    <t>NOMBRE</t>
  </si>
  <si>
    <t>SALDO FINAL</t>
  </si>
  <si>
    <t>Sábado 18:15</t>
  </si>
  <si>
    <t>SEIS Y SIETE</t>
  </si>
  <si>
    <t>Lunes 16:15</t>
  </si>
  <si>
    <t>Lunes 19:15</t>
  </si>
  <si>
    <t>Martes 16:00</t>
  </si>
  <si>
    <t>Martes 17:30</t>
  </si>
  <si>
    <t>Martes 18:15</t>
  </si>
  <si>
    <t>Martes 19:45</t>
  </si>
  <si>
    <t>Miércoles 18:15</t>
  </si>
  <si>
    <t>Miércoles 19:45</t>
  </si>
  <si>
    <t>Jueves 14:45</t>
  </si>
  <si>
    <t>Jueves 19:15</t>
  </si>
  <si>
    <t>Viernes 15:15</t>
  </si>
  <si>
    <t>Sábado 11:30</t>
  </si>
  <si>
    <t>Sábado 12:15</t>
  </si>
  <si>
    <t>Sábado 17:30</t>
  </si>
  <si>
    <t>Lunes 15:15</t>
  </si>
  <si>
    <t>Martes 09:45</t>
  </si>
  <si>
    <t>Martes 15:00</t>
  </si>
  <si>
    <t>Martes 18:00</t>
  </si>
  <si>
    <t>Miércoles 17:15</t>
  </si>
  <si>
    <t>Jueves 09:45</t>
  </si>
  <si>
    <t>Jueves 18:00</t>
  </si>
  <si>
    <t>Viernes 09:45</t>
  </si>
  <si>
    <t>Viernes 15:00</t>
  </si>
  <si>
    <t>Viernes 17:15</t>
  </si>
  <si>
    <t>Sábados 10:30</t>
  </si>
  <si>
    <t>Sábados 15:00</t>
  </si>
  <si>
    <t>Lunes 16:00</t>
  </si>
  <si>
    <t>Lunes 19:00</t>
  </si>
  <si>
    <t>Martes 16:30</t>
  </si>
  <si>
    <t>Martes 18:45</t>
  </si>
  <si>
    <t>Martes 19:30</t>
  </si>
  <si>
    <t>Miércoles 09:45</t>
  </si>
  <si>
    <t>Miércoles 15:00</t>
  </si>
  <si>
    <t>Miércoles 16:30</t>
  </si>
  <si>
    <t>Miércoles 19:30</t>
  </si>
  <si>
    <t>Jueves 18:45</t>
  </si>
  <si>
    <t>Viernes 15:45</t>
  </si>
  <si>
    <t>Viernes 16:30</t>
  </si>
  <si>
    <t>Viernes 19:30</t>
  </si>
  <si>
    <t>Sábado 12:45</t>
  </si>
  <si>
    <t>Sábado 14:15</t>
  </si>
  <si>
    <t>Lunes 13:45</t>
  </si>
  <si>
    <t>Lunes 20:30</t>
  </si>
  <si>
    <t>Martes 08:15</t>
  </si>
  <si>
    <t>Martes 10:30</t>
  </si>
  <si>
    <t>Martes 14:15</t>
  </si>
  <si>
    <t>Miércoles 13:30</t>
  </si>
  <si>
    <t>Miércoles 18:00</t>
  </si>
  <si>
    <t>Miércoles 18:45</t>
  </si>
  <si>
    <t>Miércoles 20:15</t>
  </si>
  <si>
    <t>Jueves 10:30</t>
  </si>
  <si>
    <t>Viernes 18:00</t>
  </si>
  <si>
    <t>Sábado 08:15</t>
  </si>
  <si>
    <t>Sábado 09:45</t>
  </si>
  <si>
    <t>Sábado 12:00</t>
  </si>
  <si>
    <t>ACUAGYM</t>
  </si>
  <si>
    <t>Martes 09:00</t>
  </si>
  <si>
    <t>Martes 11:15</t>
  </si>
  <si>
    <t>Martes 15:45</t>
  </si>
  <si>
    <t>Martes 17:15</t>
  </si>
  <si>
    <t>Miércoles 09:00</t>
  </si>
  <si>
    <t>Miércoles 14:15</t>
  </si>
  <si>
    <t>Jueves 11:15</t>
  </si>
  <si>
    <t>Jueves 15:45</t>
  </si>
  <si>
    <t>Viernes 08:15</t>
  </si>
  <si>
    <t>Sábado 09:00</t>
  </si>
  <si>
    <t>Sábado 13:30</t>
  </si>
  <si>
    <t>Martes 12:00</t>
  </si>
  <si>
    <t>Viernes 11:15</t>
  </si>
  <si>
    <t xml:space="preserve">PILETA LIBRE </t>
  </si>
  <si>
    <t>Martes 14:30</t>
  </si>
  <si>
    <t>Miércoles 11:15</t>
  </si>
  <si>
    <t>Jueves 13:30</t>
  </si>
  <si>
    <t>Viernes 09:00</t>
  </si>
  <si>
    <t>CUATRO Y CINCO AÑOS</t>
  </si>
  <si>
    <t>SEIS Y SIETE AÑOS</t>
  </si>
  <si>
    <t>OCHO Y NUEVE AÑOS</t>
  </si>
  <si>
    <t>DIEZ A DOCE</t>
  </si>
  <si>
    <t xml:space="preserve">ADULTOS </t>
  </si>
  <si>
    <t>DIEZ A DOCE AÑOS</t>
  </si>
  <si>
    <t>Viernes 16:00</t>
  </si>
  <si>
    <t>Jueves 17:00</t>
  </si>
  <si>
    <t>Jueves 16:30</t>
  </si>
  <si>
    <t>Jueves 17:15</t>
  </si>
  <si>
    <t>Miércoles 10:30</t>
  </si>
  <si>
    <t>Viernes 13:30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</si>
</sst>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yyyy"/>
    <numFmt numFmtId="165" formatCode="d/M/yyyy"/>
    <numFmt numFmtId="166" formatCode="m&quot;/&quot;yy"/>
    <numFmt numFmtId="167" formatCode="&quot;$&quot;\ #,##0;[Red]\-&quot;$&quot;\ #,##0"/>
    <numFmt numFmtId="168" formatCode="mmmm yyyy"/>
  </numFmts>
  <fonts count="2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color theme="1"/>
      <name val="Arial"/>
    </font>
    <font>
      <sz val="10.0"/>
      <color theme="1"/>
      <name val="Arial"/>
    </font>
    <font>
      <sz val="11.0"/>
      <color rgb="FF000000"/>
      <name val="Inconsolata"/>
    </font>
    <font>
      <b/>
      <sz val="20.0"/>
      <color rgb="FFFF0000"/>
      <name val="Arial"/>
    </font>
    <font>
      <b/>
      <sz val="11.0"/>
      <color theme="1"/>
      <name val="Arial"/>
    </font>
    <font/>
    <font>
      <b/>
      <sz val="9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sz val="9.0"/>
      <color theme="1"/>
      <name val="Calibri"/>
    </font>
    <font>
      <b/>
      <sz val="11.0"/>
      <color theme="0"/>
      <name val="Calibri"/>
    </font>
    <font>
      <sz val="11.0"/>
      <color rgb="FF006100"/>
      <name val="Calibri"/>
    </font>
    <font>
      <sz val="11.0"/>
      <color rgb="FF9C0006"/>
      <name val="Calibri"/>
    </font>
    <font>
      <b/>
      <sz val="11.0"/>
      <color rgb="FFFFFFFF"/>
      <name val="Calibri"/>
    </font>
    <font>
      <b/>
      <sz val="11.0"/>
      <color rgb="FFEFEFEF"/>
      <name val="Calibri"/>
    </font>
    <font>
      <sz val="12.0"/>
      <color theme="1"/>
      <name val="Calibri"/>
    </font>
    <font>
      <b/>
      <sz val="11.0"/>
      <color theme="1"/>
      <name val="Inconsolata"/>
    </font>
    <font>
      <sz val="11.0"/>
      <color theme="1"/>
      <name val="Inconsolata"/>
    </font>
    <font>
      <u/>
      <sz val="11.0"/>
      <color rgb="FF0000FF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2C2BC"/>
        <bgColor rgb="FFF2C2BC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rgb="FF002060"/>
      </patternFill>
    </fill>
    <fill>
      <patternFill patternType="solid">
        <fgColor rgb="FF9CC2E5"/>
        <bgColor rgb="FF9CC2E5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50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bottom style="thin">
        <color rgb="FF8EAADB"/>
      </bottom>
    </border>
    <border>
      <left style="thin">
        <color rgb="FF8EAADB"/>
      </left>
      <bottom style="thin">
        <color rgb="FF8EAADB"/>
      </bottom>
    </border>
    <border>
      <right style="thin">
        <color rgb="FF8EAADB"/>
      </right>
    </border>
    <border>
      <right style="thin">
        <color rgb="FF8EAADB"/>
      </right>
      <bottom style="thin">
        <color rgb="FF8EAADB"/>
      </bottom>
    </border>
    <border>
      <right style="thin">
        <color rgb="FF8EAADB"/>
      </right>
      <bottom style="thin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n">
        <color rgb="FF8EAADB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1" numFmtId="0" xfId="0" applyFont="1"/>
    <xf borderId="0" fillId="0" fontId="3" numFmtId="0" xfId="0" applyFont="1"/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right" vertical="bottom"/>
    </xf>
    <xf borderId="3" fillId="2" fontId="4" numFmtId="49" xfId="0" applyAlignment="1" applyBorder="1" applyFont="1" applyNumberFormat="1">
      <alignment horizontal="center" vertical="bottom"/>
    </xf>
    <xf borderId="3" fillId="2" fontId="4" numFmtId="164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4" fillId="3" fontId="5" numFmtId="164" xfId="0" applyAlignment="1" applyBorder="1" applyFill="1" applyFont="1" applyNumberFormat="1">
      <alignment horizontal="center"/>
    </xf>
    <xf borderId="4" fillId="0" fontId="1" numFmtId="164" xfId="0" applyBorder="1" applyFont="1" applyNumberFormat="1"/>
    <xf borderId="4" fillId="3" fontId="5" numFmtId="49" xfId="0" applyAlignment="1" applyBorder="1" applyFont="1" applyNumberFormat="1">
      <alignment horizontal="center"/>
    </xf>
    <xf borderId="4" fillId="0" fontId="1" numFmtId="17" xfId="0" applyBorder="1" applyFont="1" applyNumberFormat="1"/>
    <xf borderId="4" fillId="0" fontId="1" numFmtId="0" xfId="0" applyBorder="1" applyFont="1"/>
    <xf borderId="4" fillId="0" fontId="2" numFmtId="49" xfId="0" applyBorder="1" applyFont="1" applyNumberFormat="1"/>
    <xf borderId="2" fillId="0" fontId="2" numFmtId="49" xfId="0" applyBorder="1" applyFont="1" applyNumberFormat="1"/>
    <xf borderId="0" fillId="4" fontId="6" numFmtId="0" xfId="0" applyFill="1" applyFont="1"/>
    <xf borderId="4" fillId="3" fontId="5" numFmtId="0" xfId="0" applyBorder="1" applyFont="1"/>
    <xf borderId="4" fillId="3" fontId="5" numFmtId="0" xfId="0" applyAlignment="1" applyBorder="1" applyFont="1">
      <alignment horizontal="right"/>
    </xf>
    <xf borderId="4" fillId="3" fontId="1" numFmtId="0" xfId="0" applyBorder="1" applyFont="1"/>
    <xf borderId="3" fillId="0" fontId="2" numFmtId="49" xfId="0" applyBorder="1" applyFont="1" applyNumberFormat="1"/>
    <xf borderId="4" fillId="3" fontId="5" numFmtId="49" xfId="0" applyAlignment="1" applyBorder="1" applyFont="1" applyNumberFormat="1">
      <alignment horizontal="right"/>
    </xf>
    <xf borderId="0" fillId="0" fontId="2" numFmtId="49" xfId="0" applyFont="1" applyNumberFormat="1"/>
    <xf borderId="4" fillId="3" fontId="1" numFmtId="14" xfId="0" applyBorder="1" applyFont="1" applyNumberFormat="1"/>
    <xf borderId="4" fillId="3" fontId="1" numFmtId="0" xfId="0" applyAlignment="1" applyBorder="1" applyFont="1">
      <alignment horizontal="right"/>
    </xf>
    <xf borderId="4" fillId="3" fontId="1" numFmtId="0" xfId="0" applyAlignment="1" applyBorder="1" applyFont="1">
      <alignment horizontal="center"/>
    </xf>
    <xf borderId="4" fillId="3" fontId="1" numFmtId="164" xfId="0" applyBorder="1" applyFont="1" applyNumberFormat="1"/>
    <xf borderId="0" fillId="0" fontId="2" numFmtId="14" xfId="0" applyFont="1" applyNumberFormat="1"/>
    <xf borderId="5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right" vertical="center"/>
    </xf>
    <xf borderId="5" fillId="3" fontId="1" numFmtId="164" xfId="0" applyAlignment="1" applyBorder="1" applyFont="1" applyNumberFormat="1">
      <alignment horizontal="center" vertical="center"/>
    </xf>
    <xf borderId="5" fillId="3" fontId="1" numFmtId="0" xfId="0" applyBorder="1" applyFont="1"/>
    <xf borderId="6" fillId="0" fontId="1" numFmtId="164" xfId="0" applyAlignment="1" applyBorder="1" applyFont="1" applyNumberFormat="1">
      <alignment horizontal="center" vertical="center"/>
    </xf>
    <xf borderId="5" fillId="3" fontId="1" numFmtId="0" xfId="0" applyAlignment="1" applyBorder="1" applyFont="1">
      <alignment horizontal="right"/>
    </xf>
    <xf borderId="5" fillId="3" fontId="1" numFmtId="0" xfId="0" applyAlignment="1" applyBorder="1" applyFont="1">
      <alignment horizontal="center"/>
    </xf>
    <xf borderId="5" fillId="3" fontId="1" numFmtId="164" xfId="0" applyBorder="1" applyFont="1" applyNumberFormat="1"/>
    <xf borderId="6" fillId="0" fontId="1" numFmtId="164" xfId="0" applyBorder="1" applyFont="1" applyNumberFormat="1"/>
    <xf borderId="0" fillId="3" fontId="1" numFmtId="0" xfId="0" applyFont="1"/>
    <xf borderId="0" fillId="3" fontId="1" numFmtId="0" xfId="0" applyAlignment="1" applyFont="1">
      <alignment horizontal="right"/>
    </xf>
    <xf borderId="0" fillId="3" fontId="1" numFmtId="0" xfId="0" applyAlignment="1" applyFont="1">
      <alignment horizontal="center"/>
    </xf>
    <xf borderId="0" fillId="3" fontId="1" numFmtId="164" xfId="0" applyFont="1" applyNumberFormat="1"/>
    <xf borderId="0" fillId="0" fontId="1" numFmtId="164" xfId="0" applyFont="1" applyNumberFormat="1"/>
    <xf borderId="7" fillId="0" fontId="2" numFmtId="49" xfId="0" applyBorder="1" applyFont="1" applyNumberFormat="1"/>
    <xf borderId="0" fillId="0" fontId="7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8" fillId="0" fontId="1" numFmtId="0" xfId="0" applyAlignment="1" applyBorder="1" applyFont="1">
      <alignment horizontal="center" vertical="center"/>
    </xf>
    <xf borderId="9" fillId="0" fontId="9" numFmtId="0" xfId="0" applyBorder="1" applyFont="1"/>
    <xf borderId="0" fillId="0" fontId="8" numFmtId="0" xfId="0" applyAlignment="1" applyFont="1">
      <alignment horizontal="right"/>
    </xf>
    <xf borderId="10" fillId="5" fontId="10" numFmtId="0" xfId="0" applyAlignment="1" applyBorder="1" applyFill="1" applyFont="1">
      <alignment horizontal="center" textRotation="90" vertical="center"/>
    </xf>
    <xf borderId="11" fillId="6" fontId="10" numFmtId="0" xfId="0" applyAlignment="1" applyBorder="1" applyFill="1" applyFont="1">
      <alignment horizontal="center" textRotation="90" vertical="center"/>
    </xf>
    <xf borderId="11" fillId="7" fontId="10" numFmtId="0" xfId="0" applyAlignment="1" applyBorder="1" applyFill="1" applyFont="1">
      <alignment horizontal="center" textRotation="90" vertical="center"/>
    </xf>
    <xf borderId="12" fillId="8" fontId="10" numFmtId="0" xfId="0" applyAlignment="1" applyBorder="1" applyFill="1" applyFont="1">
      <alignment textRotation="90" vertical="center"/>
    </xf>
    <xf borderId="12" fillId="8" fontId="11" numFmtId="0" xfId="0" applyAlignment="1" applyBorder="1" applyFont="1">
      <alignment vertical="center"/>
    </xf>
    <xf borderId="13" fillId="8" fontId="11" numFmtId="0" xfId="0" applyAlignment="1" applyBorder="1" applyFont="1">
      <alignment vertical="center"/>
    </xf>
    <xf borderId="14" fillId="8" fontId="11" numFmtId="0" xfId="0" applyAlignment="1" applyBorder="1" applyFont="1">
      <alignment horizontal="center" vertical="center"/>
    </xf>
    <xf borderId="15" fillId="8" fontId="11" numFmtId="0" xfId="0" applyAlignment="1" applyBorder="1" applyFont="1">
      <alignment horizontal="center" vertical="center"/>
    </xf>
    <xf borderId="16" fillId="8" fontId="11" numFmtId="0" xfId="0" applyAlignment="1" applyBorder="1" applyFont="1">
      <alignment horizontal="center" vertical="center"/>
    </xf>
    <xf borderId="17" fillId="5" fontId="10" numFmtId="0" xfId="0" applyAlignment="1" applyBorder="1" applyFont="1">
      <alignment horizontal="center" textRotation="90" vertical="center"/>
    </xf>
    <xf borderId="18" fillId="6" fontId="10" numFmtId="0" xfId="0" applyAlignment="1" applyBorder="1" applyFont="1">
      <alignment horizontal="center" textRotation="90" vertical="center"/>
    </xf>
    <xf borderId="18" fillId="7" fontId="10" numFmtId="0" xfId="0" applyAlignment="1" applyBorder="1" applyFont="1">
      <alignment horizontal="center" textRotation="90" vertical="center"/>
    </xf>
    <xf borderId="19" fillId="9" fontId="1" numFmtId="0" xfId="0" applyAlignment="1" applyBorder="1" applyFill="1" applyFont="1">
      <alignment horizontal="center" vertical="center"/>
    </xf>
    <xf borderId="2" fillId="9" fontId="1" numFmtId="0" xfId="0" applyAlignment="1" applyBorder="1" applyFont="1">
      <alignment horizontal="center" vertical="center"/>
    </xf>
    <xf borderId="2" fillId="9" fontId="1" numFmtId="49" xfId="0" applyAlignment="1" applyBorder="1" applyFont="1" applyNumberFormat="1">
      <alignment horizontal="center" vertical="center"/>
    </xf>
    <xf borderId="20" fillId="9" fontId="1" numFmtId="0" xfId="0" applyAlignment="1" applyBorder="1" applyFont="1">
      <alignment horizontal="center" vertical="center"/>
    </xf>
    <xf borderId="21" fillId="5" fontId="1" numFmtId="0" xfId="0" applyAlignment="1" applyBorder="1" applyFont="1">
      <alignment horizontal="center" vertical="center"/>
    </xf>
    <xf borderId="22" fillId="6" fontId="12" numFmtId="9" xfId="0" applyAlignment="1" applyBorder="1" applyFont="1" applyNumberFormat="1">
      <alignment horizontal="center" vertical="center"/>
    </xf>
    <xf borderId="22" fillId="7" fontId="1" numFmtId="0" xfId="0" applyAlignment="1" applyBorder="1" applyFont="1">
      <alignment horizontal="center" vertical="center"/>
    </xf>
    <xf borderId="3" fillId="9" fontId="1" numFmtId="0" xfId="0" applyAlignment="1" applyBorder="1" applyFont="1">
      <alignment horizontal="center" vertical="center"/>
    </xf>
    <xf borderId="23" fillId="9" fontId="1" numFmtId="0" xfId="0" applyAlignment="1" applyBorder="1" applyFont="1">
      <alignment horizontal="center" vertical="center"/>
    </xf>
    <xf borderId="24" fillId="9" fontId="1" numFmtId="0" xfId="0" applyAlignment="1" applyBorder="1" applyFont="1">
      <alignment horizontal="center" vertical="center"/>
    </xf>
    <xf borderId="7" fillId="9" fontId="1" numFmtId="0" xfId="0" applyAlignment="1" applyBorder="1" applyFont="1">
      <alignment horizontal="center" vertical="center"/>
    </xf>
    <xf borderId="25" fillId="9" fontId="1" numFmtId="0" xfId="0" applyAlignment="1" applyBorder="1" applyFont="1">
      <alignment horizontal="center" vertical="center"/>
    </xf>
    <xf borderId="25" fillId="9" fontId="1" numFmtId="49" xfId="0" applyAlignment="1" applyBorder="1" applyFont="1" applyNumberFormat="1">
      <alignment horizontal="center" vertical="center"/>
    </xf>
    <xf borderId="26" fillId="9" fontId="1" numFmtId="0" xfId="0" applyAlignment="1" applyBorder="1" applyFont="1">
      <alignment horizontal="center" vertical="center"/>
    </xf>
    <xf borderId="27" fillId="9" fontId="1" numFmtId="0" xfId="0" applyAlignment="1" applyBorder="1" applyFont="1">
      <alignment horizontal="center" vertical="center"/>
    </xf>
    <xf borderId="28" fillId="5" fontId="11" numFmtId="0" xfId="0" applyBorder="1" applyFont="1"/>
    <xf borderId="29" fillId="5" fontId="11" numFmtId="0" xfId="0" applyBorder="1" applyFont="1"/>
    <xf borderId="30" fillId="5" fontId="1" numFmtId="0" xfId="0" applyAlignment="1" applyBorder="1" applyFont="1">
      <alignment horizontal="center" vertical="center"/>
    </xf>
    <xf borderId="31" fillId="6" fontId="11" numFmtId="0" xfId="0" applyBorder="1" applyFont="1"/>
    <xf borderId="32" fillId="6" fontId="11" numFmtId="0" xfId="0" applyBorder="1" applyFont="1"/>
    <xf borderId="33" fillId="6" fontId="13" numFmtId="9" xfId="0" applyAlignment="1" applyBorder="1" applyFont="1" applyNumberFormat="1">
      <alignment horizontal="center" vertical="center"/>
    </xf>
    <xf borderId="31" fillId="7" fontId="11" numFmtId="0" xfId="0" applyBorder="1" applyFont="1"/>
    <xf borderId="32" fillId="7" fontId="11" numFmtId="0" xfId="0" applyBorder="1" applyFont="1"/>
    <xf borderId="33" fillId="7" fontId="1" numFmtId="0" xfId="0" applyAlignment="1" applyBorder="1" applyFont="1">
      <alignment horizontal="center" vertical="center"/>
    </xf>
    <xf borderId="33" fillId="6" fontId="13" numFmtId="0" xfId="0" applyAlignment="1" applyBorder="1" applyFont="1">
      <alignment horizontal="center" vertical="center"/>
    </xf>
    <xf borderId="34" fillId="10" fontId="14" numFmtId="0" xfId="0" applyBorder="1" applyFill="1" applyFont="1"/>
    <xf borderId="34" fillId="11" fontId="14" numFmtId="0" xfId="0" applyBorder="1" applyFill="1" applyFont="1"/>
    <xf borderId="34" fillId="9" fontId="1" numFmtId="0" xfId="0" applyBorder="1" applyFont="1"/>
    <xf borderId="34" fillId="12" fontId="1" numFmtId="0" xfId="0" applyBorder="1" applyFill="1" applyFont="1"/>
    <xf borderId="34" fillId="12" fontId="1" numFmtId="165" xfId="0" applyBorder="1" applyFont="1" applyNumberFormat="1"/>
    <xf borderId="35" fillId="0" fontId="1" numFmtId="0" xfId="0" applyBorder="1" applyFont="1"/>
    <xf borderId="34" fillId="12" fontId="1" numFmtId="14" xfId="0" applyBorder="1" applyFont="1" applyNumberFormat="1"/>
    <xf borderId="4" fillId="8" fontId="1" numFmtId="0" xfId="0" applyBorder="1" applyFont="1"/>
    <xf borderId="0" fillId="0" fontId="1" numFmtId="0" xfId="0" applyAlignment="1" applyFont="1">
      <alignment vertical="bottom"/>
    </xf>
    <xf borderId="1" fillId="13" fontId="1" numFmtId="0" xfId="0" applyAlignment="1" applyBorder="1" applyFill="1" applyFont="1">
      <alignment vertical="bottom"/>
    </xf>
    <xf borderId="4" fillId="8" fontId="1" numFmtId="0" xfId="0" applyBorder="1" applyFont="1"/>
    <xf borderId="23" fillId="9" fontId="1" numFmtId="0" xfId="0" applyAlignment="1" applyBorder="1" applyFont="1">
      <alignment horizontal="right" vertical="bottom"/>
    </xf>
    <xf borderId="23" fillId="14" fontId="15" numFmtId="0" xfId="0" applyAlignment="1" applyBorder="1" applyFill="1" applyFont="1">
      <alignment horizontal="right" vertical="bottom"/>
    </xf>
    <xf borderId="23" fillId="15" fontId="16" numFmtId="0" xfId="0" applyAlignment="1" applyBorder="1" applyFill="1" applyFont="1">
      <alignment horizontal="right" vertical="bottom"/>
    </xf>
    <xf borderId="23" fillId="9" fontId="1" numFmtId="0" xfId="0" applyAlignment="1" applyBorder="1" applyFont="1">
      <alignment vertical="bottom"/>
    </xf>
    <xf borderId="4" fillId="3" fontId="5" numFmtId="0" xfId="0" applyBorder="1" applyFont="1"/>
    <xf borderId="23" fillId="3" fontId="1" numFmtId="0" xfId="0" applyAlignment="1" applyBorder="1" applyFont="1">
      <alignment vertical="bottom"/>
    </xf>
    <xf borderId="23" fillId="4" fontId="1" numFmtId="0" xfId="0" applyAlignment="1" applyBorder="1" applyFont="1">
      <alignment vertical="bottom"/>
    </xf>
    <xf borderId="36" fillId="13" fontId="17" numFmtId="166" xfId="0" applyAlignment="1" applyBorder="1" applyFont="1" applyNumberFormat="1">
      <alignment horizontal="center" vertical="bottom"/>
    </xf>
    <xf borderId="35" fillId="0" fontId="9" numFmtId="0" xfId="0" applyBorder="1" applyFont="1"/>
    <xf borderId="37" fillId="0" fontId="9" numFmtId="0" xfId="0" applyBorder="1" applyFont="1"/>
    <xf borderId="38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39" fillId="13" fontId="17" numFmtId="0" xfId="0" applyAlignment="1" applyBorder="1" applyFont="1">
      <alignment vertical="bottom"/>
    </xf>
    <xf borderId="38" fillId="13" fontId="17" numFmtId="0" xfId="0" applyAlignment="1" applyBorder="1" applyFont="1">
      <alignment vertical="bottom"/>
    </xf>
    <xf borderId="0" fillId="13" fontId="17" numFmtId="0" xfId="0" applyAlignment="1" applyFont="1">
      <alignment vertical="bottom"/>
    </xf>
    <xf borderId="0" fillId="13" fontId="17" numFmtId="0" xfId="0" applyAlignment="1" applyFont="1">
      <alignment shrinkToFit="0" vertical="bottom" wrapText="0"/>
    </xf>
    <xf borderId="40" fillId="0" fontId="1" numFmtId="0" xfId="0" applyAlignment="1" applyBorder="1" applyFont="1">
      <alignment vertical="bottom"/>
    </xf>
    <xf borderId="41" fillId="13" fontId="17" numFmtId="0" xfId="0" applyAlignment="1" applyBorder="1" applyFont="1">
      <alignment vertical="bottom"/>
    </xf>
    <xf borderId="39" fillId="9" fontId="1" numFmtId="0" xfId="0" applyAlignment="1" applyBorder="1" applyFont="1">
      <alignment vertical="bottom"/>
    </xf>
    <xf borderId="0" fillId="9" fontId="1" numFmtId="0" xfId="0" applyAlignment="1" applyFont="1">
      <alignment vertical="bottom"/>
    </xf>
    <xf borderId="38" fillId="9" fontId="1" numFmtId="0" xfId="0" applyAlignment="1" applyBorder="1" applyFont="1">
      <alignment vertical="bottom"/>
    </xf>
    <xf borderId="42" fillId="9" fontId="1" numFmtId="0" xfId="0" applyAlignment="1" applyBorder="1" applyFont="1">
      <alignment vertical="bottom"/>
    </xf>
    <xf borderId="41" fillId="9" fontId="1" numFmtId="0" xfId="0" applyAlignment="1" applyBorder="1" applyFont="1">
      <alignment vertical="bottom"/>
    </xf>
    <xf borderId="43" fillId="0" fontId="1" numFmtId="0" xfId="0" applyAlignment="1" applyBorder="1" applyFont="1">
      <alignment vertical="bottom"/>
    </xf>
    <xf borderId="43" fillId="13" fontId="18" numFmtId="0" xfId="0" applyAlignment="1" applyBorder="1" applyFont="1">
      <alignment vertical="bottom"/>
    </xf>
    <xf borderId="43" fillId="0" fontId="9" numFmtId="0" xfId="0" applyBorder="1" applyFont="1"/>
    <xf borderId="43" fillId="0" fontId="1" numFmtId="0" xfId="0" applyAlignment="1" applyBorder="1" applyFont="1">
      <alignment vertical="bottom"/>
    </xf>
    <xf borderId="38" fillId="9" fontId="1" numFmtId="0" xfId="0" applyAlignment="1" applyBorder="1" applyFont="1">
      <alignment horizontal="right" vertical="bottom"/>
    </xf>
    <xf borderId="41" fillId="9" fontId="1" numFmtId="0" xfId="0" applyAlignment="1" applyBorder="1" applyFont="1">
      <alignment horizontal="right" vertical="bottom"/>
    </xf>
    <xf borderId="44" fillId="9" fontId="1" numFmtId="0" xfId="0" applyAlignment="1" applyBorder="1" applyFont="1">
      <alignment vertical="bottom"/>
    </xf>
    <xf borderId="2" fillId="9" fontId="19" numFmtId="0" xfId="0" applyAlignment="1" applyBorder="1" applyFont="1">
      <alignment vertical="bottom"/>
    </xf>
    <xf borderId="45" fillId="0" fontId="1" numFmtId="0" xfId="0" applyAlignment="1" applyBorder="1" applyFont="1">
      <alignment vertical="bottom"/>
    </xf>
    <xf borderId="43" fillId="0" fontId="11" numFmtId="0" xfId="0" applyAlignment="1" applyBorder="1" applyFont="1">
      <alignment vertical="bottom"/>
    </xf>
    <xf borderId="46" fillId="0" fontId="11" numFmtId="0" xfId="0" applyAlignment="1" applyBorder="1" applyFont="1">
      <alignment vertical="bottom"/>
    </xf>
    <xf borderId="46" fillId="4" fontId="20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39" fillId="0" fontId="1" numFmtId="0" xfId="0" applyAlignment="1" applyBorder="1" applyFont="1">
      <alignment vertical="bottom"/>
    </xf>
    <xf borderId="38" fillId="0" fontId="1" numFmtId="0" xfId="0" applyAlignment="1" applyBorder="1" applyFont="1">
      <alignment horizontal="right" vertical="bottom"/>
    </xf>
    <xf borderId="41" fillId="0" fontId="1" numFmtId="0" xfId="0" applyAlignment="1" applyBorder="1" applyFont="1">
      <alignment horizontal="right" vertical="bottom"/>
    </xf>
    <xf borderId="4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47" fillId="0" fontId="1" numFmtId="0" xfId="0" applyAlignment="1" applyBorder="1" applyFont="1">
      <alignment vertical="bottom"/>
    </xf>
    <xf borderId="48" fillId="0" fontId="1" numFmtId="0" xfId="0" applyAlignment="1" applyBorder="1" applyFont="1">
      <alignment vertical="bottom"/>
    </xf>
    <xf borderId="38" fillId="9" fontId="1" numFmtId="0" xfId="0" applyAlignment="1" applyBorder="1" applyFont="1">
      <alignment shrinkToFit="0" vertical="bottom" wrapText="0"/>
    </xf>
    <xf borderId="1" fillId="4" fontId="21" numFmtId="0" xfId="0" applyAlignment="1" applyBorder="1" applyFont="1">
      <alignment vertical="bottom"/>
    </xf>
    <xf borderId="47" fillId="0" fontId="1" numFmtId="49" xfId="0" applyAlignment="1" applyBorder="1" applyFont="1" applyNumberFormat="1">
      <alignment vertical="bottom"/>
    </xf>
    <xf borderId="48" fillId="4" fontId="21" numFmtId="0" xfId="0" applyAlignment="1" applyBorder="1" applyFont="1">
      <alignment vertical="bottom"/>
    </xf>
    <xf borderId="48" fillId="4" fontId="21" numFmtId="49" xfId="0" applyAlignment="1" applyBorder="1" applyFont="1" applyNumberFormat="1">
      <alignment vertical="bottom"/>
    </xf>
    <xf borderId="0" fillId="0" fontId="1" numFmtId="49" xfId="0" applyAlignment="1" applyFont="1" applyNumberFormat="1">
      <alignment vertical="bottom"/>
    </xf>
    <xf borderId="45" fillId="0" fontId="1" numFmtId="0" xfId="0" applyAlignment="1" applyBorder="1" applyFont="1">
      <alignment vertical="bottom"/>
    </xf>
    <xf borderId="46" fillId="0" fontId="9" numFmtId="0" xfId="0" applyBorder="1" applyFont="1"/>
    <xf borderId="25" fillId="4" fontId="21" numFmtId="164" xfId="0" applyAlignment="1" applyBorder="1" applyFont="1" applyNumberFormat="1">
      <alignment horizontal="right" vertical="bottom"/>
    </xf>
    <xf borderId="25" fillId="0" fontId="1" numFmtId="0" xfId="0" applyAlignment="1" applyBorder="1" applyFont="1">
      <alignment vertical="bottom"/>
    </xf>
    <xf borderId="1" fillId="0" fontId="1" numFmtId="167" xfId="0" applyAlignment="1" applyBorder="1" applyFont="1" applyNumberFormat="1">
      <alignment vertical="bottom"/>
    </xf>
    <xf borderId="23" fillId="0" fontId="19" numFmtId="0" xfId="0" applyAlignment="1" applyBorder="1" applyFont="1">
      <alignment vertical="bottom"/>
    </xf>
    <xf borderId="23" fillId="0" fontId="1" numFmtId="0" xfId="0" applyAlignment="1" applyBorder="1" applyFont="1">
      <alignment horizontal="right" vertical="bottom"/>
    </xf>
    <xf borderId="39" fillId="13" fontId="17" numFmtId="166" xfId="0" applyAlignment="1" applyBorder="1" applyFont="1" applyNumberFormat="1">
      <alignment horizontal="center" vertical="bottom"/>
    </xf>
    <xf borderId="38" fillId="0" fontId="9" numFmtId="0" xfId="0" applyBorder="1" applyFont="1"/>
    <xf borderId="41" fillId="0" fontId="9" numFmtId="0" xfId="0" applyBorder="1" applyFont="1"/>
    <xf borderId="0" fillId="9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49" fillId="4" fontId="21" numFmtId="164" xfId="0" applyAlignment="1" applyBorder="1" applyFont="1" applyNumberFormat="1">
      <alignment horizontal="right" vertical="bottom"/>
    </xf>
    <xf borderId="49" fillId="0" fontId="1" numFmtId="0" xfId="0" applyAlignment="1" applyBorder="1" applyFont="1">
      <alignment vertical="bottom"/>
    </xf>
    <xf borderId="46" fillId="0" fontId="1" numFmtId="0" xfId="0" applyAlignment="1" applyBorder="1" applyFont="1">
      <alignment vertical="bottom"/>
    </xf>
    <xf borderId="43" fillId="16" fontId="1" numFmtId="0" xfId="0" applyAlignment="1" applyBorder="1" applyFill="1" applyFont="1">
      <alignment vertical="bottom"/>
    </xf>
    <xf borderId="46" fillId="16" fontId="1" numFmtId="0" xfId="0" applyAlignment="1" applyBorder="1" applyFont="1">
      <alignment vertical="bottom"/>
    </xf>
    <xf borderId="0" fillId="17" fontId="1" numFmtId="0" xfId="0" applyAlignment="1" applyFill="1" applyFont="1">
      <alignment vertical="bottom"/>
    </xf>
    <xf borderId="45" fillId="0" fontId="9" numFmtId="0" xfId="0" applyBorder="1" applyFont="1"/>
    <xf borderId="43" fillId="17" fontId="1" numFmtId="0" xfId="0" applyAlignment="1" applyBorder="1" applyFont="1">
      <alignment vertical="bottom"/>
    </xf>
    <xf borderId="43" fillId="18" fontId="22" numFmtId="0" xfId="0" applyAlignment="1" applyBorder="1" applyFill="1" applyFont="1">
      <alignment readingOrder="0" vertical="bottom"/>
    </xf>
    <xf borderId="0" fillId="19" fontId="11" numFmtId="168" xfId="0" applyAlignment="1" applyFill="1" applyFont="1" applyNumberFormat="1">
      <alignment horizontal="center" vertical="bottom"/>
    </xf>
    <xf borderId="0" fillId="20" fontId="11" numFmtId="0" xfId="0" applyAlignment="1" applyFill="1" applyFont="1">
      <alignment vertical="bottom"/>
    </xf>
    <xf borderId="0" fillId="20" fontId="1" numFmtId="0" xfId="0" applyAlignment="1" applyFont="1">
      <alignment vertical="bottom"/>
    </xf>
    <xf borderId="45" fillId="20" fontId="1" numFmtId="0" xfId="0" applyAlignment="1" applyBorder="1" applyFont="1">
      <alignment vertical="bottom"/>
    </xf>
    <xf borderId="38" fillId="0" fontId="1" numFmtId="0" xfId="0" applyAlignment="1" applyBorder="1" applyFont="1">
      <alignment vertical="bottom"/>
    </xf>
    <xf borderId="0" fillId="20" fontId="1" numFmtId="0" xfId="0" applyAlignment="1" applyFont="1">
      <alignment vertical="bottom"/>
    </xf>
    <xf borderId="0" fillId="20" fontId="21" numFmtId="0" xfId="0" applyAlignment="1" applyFont="1">
      <alignment horizontal="right" vertical="bottom"/>
    </xf>
    <xf borderId="45" fillId="20" fontId="1" numFmtId="0" xfId="0" applyAlignment="1" applyBorder="1" applyFont="1">
      <alignment vertical="bottom"/>
    </xf>
    <xf borderId="39" fillId="13" fontId="17" numFmtId="166" xfId="0" applyAlignment="1" applyBorder="1" applyFont="1" applyNumberFormat="1">
      <alignment horizontal="center" vertical="bottom"/>
    </xf>
    <xf borderId="0" fillId="20" fontId="1" numFmtId="0" xfId="0" applyAlignment="1" applyFont="1">
      <alignment horizontal="right" vertical="bottom"/>
    </xf>
    <xf borderId="46" fillId="0" fontId="1" numFmtId="0" xfId="0" applyAlignment="1" applyBorder="1" applyFont="1">
      <alignment vertical="bottom"/>
    </xf>
    <xf borderId="6" fillId="0" fontId="1" numFmtId="0" xfId="0" applyBorder="1" applyFont="1"/>
    <xf borderId="4" fillId="0" fontId="1" numFmtId="0" xfId="0" applyBorder="1" applyFont="1"/>
    <xf borderId="4" fillId="3" fontId="1" numFmtId="0" xfId="0" applyBorder="1" applyFont="1"/>
    <xf borderId="5" fillId="3" fontId="5" numFmtId="49" xfId="0" applyAlignment="1" applyBorder="1" applyFont="1" applyNumberFormat="1">
      <alignment horizontal="center"/>
    </xf>
    <xf borderId="4" fillId="3" fontId="5" numFmtId="49" xfId="0" applyAlignment="1" applyBorder="1" applyFont="1" applyNumberFormat="1">
      <alignment horizontal="center"/>
    </xf>
    <xf borderId="4" fillId="3" fontId="1" numFmtId="14" xfId="0" applyBorder="1" applyFont="1" applyNumberFormat="1"/>
  </cellXfs>
  <cellStyles count="1">
    <cellStyle xfId="0" name="Normal" builtinId="0"/>
  </cellStyles>
  <dxfs count="1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>
        <b/>
      </font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3">
    <tableStyle count="3" pivot="0" name="DATOS PERSONALES-style">
      <tableStyleElement dxfId="3" type="headerRow"/>
      <tableStyleElement dxfId="4" type="firstRowStripe"/>
      <tableStyleElement dxfId="5" type="secondRowStripe"/>
    </tableStyle>
    <tableStyle count="3" pivot="0" name="CTA CTE-style">
      <tableStyleElement dxfId="3" type="headerRow"/>
      <tableStyleElement dxfId="5" type="firstRowStripe"/>
      <tableStyleElement dxfId="5" type="secondRowStripe"/>
    </tableStyle>
    <tableStyle count="3" pivot="0" name="OFERTA HORARIA-style">
      <tableStyleElement dxfId="3" type="headerRow"/>
      <tableStyleElement dxfId="5" type="firstRowStripe"/>
      <tableStyleElement dxfId="5" type="secondRowStripe"/>
    </tableStyle>
    <tableStyle count="3" pivot="0" name="OFERTA HORARIA-style 2">
      <tableStyleElement dxfId="3" type="headerRow"/>
      <tableStyleElement dxfId="5" type="firstRowStripe"/>
      <tableStyleElement dxfId="5" type="secondRowStripe"/>
    </tableStyle>
    <tableStyle count="3" pivot="0" name="OFERTA HORARIA-style 3">
      <tableStyleElement dxfId="3" type="headerRow"/>
      <tableStyleElement dxfId="5" type="firstRowStripe"/>
      <tableStyleElement dxfId="5" type="secondRowStripe"/>
    </tableStyle>
    <tableStyle count="3" pivot="0" name="OFERTA HORARIA-style 4">
      <tableStyleElement dxfId="3" type="headerRow"/>
      <tableStyleElement dxfId="5" type="firstRowStripe"/>
      <tableStyleElement dxfId="5" type="secondRowStripe"/>
    </tableStyle>
    <tableStyle count="3" pivot="0" name="OFERTA HORARIA-style 5">
      <tableStyleElement dxfId="3" type="headerRow"/>
      <tableStyleElement dxfId="5" type="firstRowStripe"/>
      <tableStyleElement dxfId="5" type="secondRowStripe"/>
    </tableStyle>
    <tableStyle count="3" pivot="0" name="OFERTA HORARIA-style 6">
      <tableStyleElement dxfId="3" type="headerRow"/>
      <tableStyleElement dxfId="5" type="firstRowStripe"/>
      <tableStyleElement dxfId="5" type="secondRowStripe"/>
    </tableStyle>
    <tableStyle count="3" pivot="0" name="OFERTA HORARIA-style 7">
      <tableStyleElement dxfId="3" type="headerRow"/>
      <tableStyleElement dxfId="5" type="firstRowStripe"/>
      <tableStyleElement dxfId="5" type="secondRowStripe"/>
    </tableStyle>
    <tableStyle count="3" pivot="0" name="OFERTA HORARIA-style 8">
      <tableStyleElement dxfId="3" type="headerRow"/>
      <tableStyleElement dxfId="5" type="firstRowStripe"/>
      <tableStyleElement dxfId="5" type="secondRowStripe"/>
    </tableStyle>
    <tableStyle count="3" pivot="0" name="OFERTA HORARIA-style 9">
      <tableStyleElement dxfId="3" type="headerRow"/>
      <tableStyleElement dxfId="5" type="firstRowStripe"/>
      <tableStyleElement dxfId="5" type="secondRowStripe"/>
    </tableStyle>
    <tableStyle count="3" pivot="0" name="OFERTA HORARIA-style 10">
      <tableStyleElement dxfId="3" type="headerRow"/>
      <tableStyleElement dxfId="5" type="firstRowStripe"/>
      <tableStyleElement dxfId="5" type="secondRowStripe"/>
    </tableStyle>
    <tableStyle count="3" pivot="0" name="OFERTA HORARIA-style 11">
      <tableStyleElement dxfId="3" type="headerRow"/>
      <tableStyleElement dxfId="5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Q1014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DATOS PERSONAL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H2:H30" displayName="Table_10" id="10">
  <tableColumns count="1">
    <tableColumn name="ADULTOS " id="1"/>
  </tableColumns>
  <tableStyleInfo name="OFERTA HORARIA-style 8" showColumnStripes="0" showFirstColumn="1" showLastColumn="1" showRowStripes="1"/>
</table>
</file>

<file path=xl/tables/table11.xml><?xml version="1.0" encoding="utf-8"?>
<table xmlns="http://schemas.openxmlformats.org/spreadsheetml/2006/main" ref="I2:I14" displayName="Table_11" id="11">
  <tableColumns count="1">
    <tableColumn name="ACUAGYM" id="1"/>
  </tableColumns>
  <tableStyleInfo name="OFERTA HORARIA-style 9" showColumnStripes="0" showFirstColumn="1" showLastColumn="1" showRowStripes="1"/>
</table>
</file>

<file path=xl/tables/table12.xml><?xml version="1.0" encoding="utf-8"?>
<table xmlns="http://schemas.openxmlformats.org/spreadsheetml/2006/main" ref="J2:J4" displayName="Table_12" id="12">
  <tableColumns count="1">
    <tableColumn name="MIEDO" id="1"/>
  </tableColumns>
  <tableStyleInfo name="OFERTA HORARIA-style 10" showColumnStripes="0" showFirstColumn="1" showLastColumn="1" showRowStripes="1"/>
</table>
</file>

<file path=xl/tables/table13.xml><?xml version="1.0" encoding="utf-8"?>
<table xmlns="http://schemas.openxmlformats.org/spreadsheetml/2006/main" ref="K2:K6" displayName="Table_13" id="13">
  <tableColumns count="1">
    <tableColumn name="PILETA LIBRE " id="1"/>
  </tableColumns>
  <tableStyleInfo name="OFERTA HORARIA-style 11" showColumnStripes="0" showFirstColumn="1" showLastColumn="1" showRowStripes="1"/>
</table>
</file>

<file path=xl/tables/table2.xml><?xml version="1.0" encoding="utf-8"?>
<table xmlns="http://schemas.openxmlformats.org/spreadsheetml/2006/main" ref="A2:G51" displayName="Table_2" id="2">
  <tableColumns count="7">
    <tableColumn name="NOMBRE " id="1"/>
    <tableColumn name="IMPORTE A PAGAR" id="2"/>
    <tableColumn name="IMPORTE PAGADO " id="3"/>
    <tableColumn name="IMPORTE DEL MES PASADO " id="4"/>
    <tableColumn name="AJUSTE" id="5"/>
    <tableColumn name="OBSERVACIÓN DE AJUSTE" id="6"/>
    <tableColumn name="SALDO FINAL " id="7"/>
  </tableColumns>
  <tableStyleInfo name="CTA CTE-style" showColumnStripes="0" showFirstColumn="1" showLastColumn="1" showRowStripes="1"/>
</table>
</file>

<file path=xl/tables/table3.xml><?xml version="1.0" encoding="utf-8"?>
<table xmlns="http://schemas.openxmlformats.org/spreadsheetml/2006/main" ref="A2:A13" displayName="Table_3" id="3">
  <tableColumns count="1">
    <tableColumn name="GRUPO ETARIO" id="1"/>
  </tableColumns>
  <tableStyleInfo name="OFERTA HORARIA-style" showColumnStripes="0" showFirstColumn="1" showLastColumn="1" showRowStripes="1"/>
</table>
</file>

<file path=xl/tables/table4.xml><?xml version="1.0" encoding="utf-8"?>
<table xmlns="http://schemas.openxmlformats.org/spreadsheetml/2006/main" ref="B2:B10" displayName="Table_4" id="4">
  <tableColumns count="1">
    <tableColumn name="BEBES" id="1"/>
  </tableColumns>
  <tableStyleInfo name="OFERTA HORARIA-style 2" showColumnStripes="0" showFirstColumn="1" showLastColumn="1" showRowStripes="1"/>
</table>
</file>

<file path=xl/tables/table5.xml><?xml version="1.0" encoding="utf-8"?>
<table xmlns="http://schemas.openxmlformats.org/spreadsheetml/2006/main" ref="C2:C8" displayName="Table_5" id="5">
  <tableColumns count="1">
    <tableColumn name="TRES AÑOS" id="1"/>
  </tableColumns>
  <tableStyleInfo name="OFERTA HORARIA-style 3" showColumnStripes="0" showFirstColumn="1" showLastColumn="1" showRowStripes="1"/>
</table>
</file>

<file path=xl/tables/table6.xml><?xml version="1.0" encoding="utf-8"?>
<table xmlns="http://schemas.openxmlformats.org/spreadsheetml/2006/main" ref="D2:D18" displayName="Table_6" id="6">
  <tableColumns count="1">
    <tableColumn name="CUATRO Y CINCO AÑOS" id="1"/>
  </tableColumns>
  <tableStyleInfo name="OFERTA HORARIA-style 4" showColumnStripes="0" showFirstColumn="1" showLastColumn="1" showRowStripes="1"/>
</table>
</file>

<file path=xl/tables/table7.xml><?xml version="1.0" encoding="utf-8"?>
<table xmlns="http://schemas.openxmlformats.org/spreadsheetml/2006/main" ref="E2:E18" displayName="Table_7" id="7">
  <tableColumns count="1">
    <tableColumn name="SEIS Y SIETE AÑOS" id="1"/>
  </tableColumns>
  <tableStyleInfo name="OFERTA HORARIA-style 5" showColumnStripes="0" showFirstColumn="1" showLastColumn="1" showRowStripes="1"/>
</table>
</file>

<file path=xl/tables/table8.xml><?xml version="1.0" encoding="utf-8"?>
<table xmlns="http://schemas.openxmlformats.org/spreadsheetml/2006/main" ref="F2:F21" displayName="Table_8" id="8">
  <tableColumns count="1">
    <tableColumn name="OCHO Y NUEVE AÑOS" id="1"/>
  </tableColumns>
  <tableStyleInfo name="OFERTA HORARIA-style 6" showColumnStripes="0" showFirstColumn="1" showLastColumn="1" showRowStripes="1"/>
</table>
</file>

<file path=xl/tables/table9.xml><?xml version="1.0" encoding="utf-8"?>
<table xmlns="http://schemas.openxmlformats.org/spreadsheetml/2006/main" ref="G2:G21" displayName="Table_9" id="9">
  <tableColumns count="1">
    <tableColumn name="DIEZ A DOCE" id="1"/>
  </tableColumns>
  <tableStyleInfo name="OFERTA HORARIA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VD8N7EFyoif5kKvn3GMYEXZKqPsUN4zGQMjyXsxCNQk/edit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20" Type="http://schemas.openxmlformats.org/officeDocument/2006/relationships/table" Target="../tables/table10.xml"/><Relationship Id="rId22" Type="http://schemas.openxmlformats.org/officeDocument/2006/relationships/table" Target="../tables/table12.xml"/><Relationship Id="rId21" Type="http://schemas.openxmlformats.org/officeDocument/2006/relationships/table" Target="../tables/table11.xml"/><Relationship Id="rId13" Type="http://schemas.openxmlformats.org/officeDocument/2006/relationships/table" Target="../tables/table3.xml"/><Relationship Id="rId23" Type="http://schemas.openxmlformats.org/officeDocument/2006/relationships/table" Target="../tables/table13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0.29"/>
    <col customWidth="1" min="3" max="3" width="17.43"/>
    <col customWidth="1" min="4" max="4" width="17.71"/>
    <col customWidth="1" min="5" max="5" width="23.43"/>
    <col customWidth="1" min="6" max="6" width="24.57"/>
    <col customWidth="1" min="7" max="7" width="24.14"/>
    <col customWidth="1" min="8" max="8" width="25.0"/>
    <col customWidth="1" min="9" max="9" width="21.57"/>
    <col customWidth="1" min="10" max="10" width="38.57"/>
    <col customWidth="1" min="11" max="11" width="17.86"/>
    <col customWidth="1" min="12" max="14" width="24.29"/>
    <col customWidth="1" min="15" max="15" width="16.29"/>
    <col customWidth="1" min="16" max="16" width="15.86"/>
    <col customWidth="1" min="17" max="18" width="8.0"/>
    <col customWidth="1" min="19" max="19" width="21.71"/>
    <col customWidth="1" min="20" max="20" width="14.14"/>
    <col customWidth="1" min="21" max="21" width="10.71"/>
    <col customWidth="1" min="22" max="22" width="23.29"/>
    <col customWidth="1" min="23" max="23" width="10.71"/>
    <col customWidth="1" min="24" max="24" width="18.0"/>
    <col customWidth="1" min="25" max="25" width="10.71"/>
    <col customWidth="1" min="26" max="26" width="16.71"/>
    <col customWidth="1" min="27" max="28" width="10.71"/>
    <col customWidth="1" min="29" max="31" width="14.71"/>
  </cols>
  <sheetData>
    <row r="1">
      <c r="G1" s="1"/>
      <c r="J1" s="2" t="s">
        <v>0</v>
      </c>
      <c r="K1" s="1"/>
    </row>
    <row r="2" ht="15.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3" t="s">
        <v>13</v>
      </c>
      <c r="N2" s="3" t="s">
        <v>14</v>
      </c>
      <c r="O2" s="3"/>
      <c r="P2" s="5"/>
      <c r="Q2" s="5"/>
    </row>
    <row r="3" ht="14.25" customHeight="1">
      <c r="A3" s="6" t="s">
        <v>15</v>
      </c>
      <c r="B3" s="7">
        <v>9.2225395E7</v>
      </c>
      <c r="C3" s="8" t="s">
        <v>16</v>
      </c>
      <c r="D3" s="9">
        <v>44896.0</v>
      </c>
      <c r="E3" s="10" t="s">
        <v>17</v>
      </c>
      <c r="F3" s="11">
        <v>44896.0</v>
      </c>
      <c r="G3" s="12">
        <f t="shared" ref="G3:G36" si="1">IF($F3=0, " ", EDATE($F3,12))</f>
        <v>45261</v>
      </c>
      <c r="H3" s="13" t="s">
        <v>18</v>
      </c>
      <c r="I3" s="11">
        <v>44900.0</v>
      </c>
      <c r="J3" s="14">
        <f t="shared" ref="J3:J1014" si="2">IF(($I3=0),"",IF((COUNTIF($H3,"TRI*")),EDATE($I3,2),IF(COUNTIF($H3,"MEN*"),EDATE($I3,1),"")))</f>
        <v>44931</v>
      </c>
      <c r="K3" s="15">
        <f>IF($I3=0,"", IFNA(VLOOKUP($H3,INDIRECT(VLOOKUP(DATEVALUE($I3),FECHAS,2,0)),4,0),""))</f>
        <v>4200</v>
      </c>
      <c r="L3" s="16" t="s">
        <v>19</v>
      </c>
      <c r="M3" s="17" t="s">
        <v>20</v>
      </c>
      <c r="N3" s="17" t="s">
        <v>21</v>
      </c>
      <c r="O3" s="3"/>
      <c r="P3" s="3"/>
      <c r="Q3" s="5"/>
      <c r="S3" s="18"/>
      <c r="V3" s="1"/>
      <c r="Y3" s="1"/>
      <c r="AB3" s="1"/>
    </row>
    <row r="4" ht="14.25" customHeight="1">
      <c r="A4" s="19" t="s">
        <v>22</v>
      </c>
      <c r="B4" s="20">
        <v>4.2352889E7</v>
      </c>
      <c r="C4" s="8" t="s">
        <v>16</v>
      </c>
      <c r="D4" s="11">
        <v>44960.0</v>
      </c>
      <c r="E4" s="21" t="s">
        <v>23</v>
      </c>
      <c r="F4" s="11">
        <v>44960.0</v>
      </c>
      <c r="G4" s="12">
        <f t="shared" si="1"/>
        <v>45325</v>
      </c>
      <c r="H4" s="13" t="s">
        <v>24</v>
      </c>
      <c r="I4" s="11">
        <v>44958.0</v>
      </c>
      <c r="J4" s="14">
        <f t="shared" si="2"/>
        <v>45017</v>
      </c>
      <c r="K4" s="15">
        <f>IF($I4=0,"", IFNA(VLOOKUP($H4,INDIRECT(VLOOKUP(DATEVALUE($I4),FECHAS,2,0)),4,0),""))</f>
        <v>14000</v>
      </c>
      <c r="L4" s="16" t="s">
        <v>25</v>
      </c>
      <c r="M4" s="22" t="s">
        <v>26</v>
      </c>
      <c r="N4" s="22" t="s">
        <v>27</v>
      </c>
      <c r="O4" s="3"/>
      <c r="P4" s="5"/>
      <c r="Q4" s="5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14.25" customHeight="1">
      <c r="A5" s="19" t="s">
        <v>28</v>
      </c>
      <c r="B5" s="23" t="s">
        <v>29</v>
      </c>
      <c r="C5" s="13" t="s">
        <v>30</v>
      </c>
      <c r="D5" s="11">
        <v>44593.0</v>
      </c>
      <c r="E5" s="21" t="s">
        <v>23</v>
      </c>
      <c r="F5" s="11">
        <v>44615.0</v>
      </c>
      <c r="G5" s="12">
        <f t="shared" si="1"/>
        <v>44980</v>
      </c>
      <c r="H5" s="13" t="s">
        <v>18</v>
      </c>
      <c r="I5" s="11">
        <v>44958.0</v>
      </c>
      <c r="J5" s="14">
        <f t="shared" si="2"/>
        <v>44986</v>
      </c>
      <c r="K5" s="15">
        <f>IF($I5=0,"", IFNA(VLOOKUP($H5,INDIRECT(VLOOKUP(DATEVALUE($I5),FECHAS,2,0)),4,0),""))</f>
        <v>4200</v>
      </c>
      <c r="L5" s="16" t="s">
        <v>31</v>
      </c>
      <c r="M5" s="22" t="s">
        <v>32</v>
      </c>
      <c r="N5" s="22" t="s">
        <v>33</v>
      </c>
      <c r="O5" s="3"/>
      <c r="P5" s="5"/>
      <c r="Q5" s="5"/>
      <c r="S5" s="18"/>
      <c r="T5" s="24"/>
      <c r="U5" s="24"/>
      <c r="V5" s="2"/>
      <c r="W5" s="2"/>
      <c r="X5" s="2"/>
      <c r="Y5" s="2"/>
      <c r="Z5" s="2"/>
      <c r="AA5" s="2"/>
      <c r="AB5" s="2"/>
      <c r="AC5" s="2"/>
      <c r="AD5" s="2"/>
    </row>
    <row r="6" ht="14.25" customHeight="1">
      <c r="A6" s="19" t="s">
        <v>34</v>
      </c>
      <c r="B6" s="20"/>
      <c r="C6" s="13"/>
      <c r="D6" s="11"/>
      <c r="E6" s="21" t="s">
        <v>35</v>
      </c>
      <c r="F6" s="11"/>
      <c r="G6" s="12" t="str">
        <f t="shared" si="1"/>
        <v> </v>
      </c>
      <c r="H6" s="13"/>
      <c r="I6" s="11"/>
      <c r="J6" s="14" t="str">
        <f t="shared" si="2"/>
        <v/>
      </c>
      <c r="K6" s="15" t="str">
        <f>IF($I6=0,"", IFNA(VLOOKUP($H6,INDIRECT(VLOOKUP(DATEVALUE($I6),FECHAS,2,0)),4,0),""))</f>
        <v/>
      </c>
      <c r="L6" s="16"/>
      <c r="M6" s="22"/>
      <c r="N6" s="22"/>
      <c r="O6" s="3"/>
      <c r="P6" s="5"/>
      <c r="Q6" s="5"/>
      <c r="T6" s="24"/>
      <c r="U6" s="24"/>
      <c r="V6" s="2"/>
      <c r="W6" s="2"/>
      <c r="X6" s="2"/>
      <c r="Y6" s="2"/>
      <c r="Z6" s="2"/>
      <c r="AA6" s="2"/>
      <c r="AB6" s="2"/>
      <c r="AC6" s="2"/>
    </row>
    <row r="7" ht="14.25" customHeight="1">
      <c r="A7" s="19"/>
      <c r="B7" s="20"/>
      <c r="C7" s="13"/>
      <c r="D7" s="11"/>
      <c r="E7" s="21" t="s">
        <v>36</v>
      </c>
      <c r="F7" s="11"/>
      <c r="G7" s="12" t="str">
        <f t="shared" si="1"/>
        <v> </v>
      </c>
      <c r="H7" s="13"/>
      <c r="I7" s="11"/>
      <c r="J7" s="14" t="str">
        <f t="shared" si="2"/>
        <v/>
      </c>
      <c r="K7" s="15" t="str">
        <f>IF($I7=0,"", IFNA(VLOOKUP($H7,INDIRECT(VLOOKUP(DATEVALUE($I7),FECHAS,2,0)),4,0),""))</f>
        <v/>
      </c>
      <c r="L7" s="16"/>
      <c r="M7" s="22"/>
      <c r="N7" s="22"/>
      <c r="O7" s="3"/>
      <c r="P7" s="5"/>
      <c r="Q7" s="5"/>
      <c r="S7" s="18"/>
      <c r="T7" s="2"/>
      <c r="U7" s="2"/>
      <c r="V7" s="2"/>
      <c r="W7" s="2"/>
      <c r="X7" s="2"/>
      <c r="Y7" s="2"/>
      <c r="Z7" s="2"/>
      <c r="AA7" s="2"/>
      <c r="AB7" s="2"/>
      <c r="AC7" s="2"/>
    </row>
    <row r="8" ht="14.25" customHeight="1">
      <c r="A8" s="19"/>
      <c r="B8" s="20"/>
      <c r="C8" s="13"/>
      <c r="D8" s="11"/>
      <c r="E8" s="21" t="s">
        <v>37</v>
      </c>
      <c r="F8" s="11"/>
      <c r="G8" s="12" t="str">
        <f t="shared" si="1"/>
        <v> </v>
      </c>
      <c r="H8" s="13"/>
      <c r="I8" s="11"/>
      <c r="J8" s="14" t="str">
        <f t="shared" si="2"/>
        <v/>
      </c>
      <c r="K8" s="15" t="str">
        <f>IF($I8=0,"", IFNA(VLOOKUP($H8,INDIRECT(VLOOKUP(DATEVALUE($I8),FECHAS,2,0)),4,0),""))</f>
        <v/>
      </c>
      <c r="L8" s="16"/>
      <c r="M8" s="22"/>
      <c r="N8" s="22"/>
      <c r="O8" s="3"/>
      <c r="P8" s="5"/>
      <c r="Q8" s="5"/>
      <c r="S8" s="18"/>
      <c r="T8" s="18"/>
      <c r="U8" s="24"/>
      <c r="V8" s="2"/>
      <c r="W8" s="2"/>
      <c r="X8" s="2"/>
      <c r="Y8" s="2"/>
      <c r="Z8" s="2"/>
      <c r="AA8" s="2"/>
      <c r="AB8" s="2"/>
      <c r="AC8" s="2"/>
    </row>
    <row r="9" ht="14.25" customHeight="1">
      <c r="A9" s="19"/>
      <c r="B9" s="20"/>
      <c r="C9" s="13"/>
      <c r="D9" s="11"/>
      <c r="E9" s="21" t="s">
        <v>23</v>
      </c>
      <c r="F9" s="11"/>
      <c r="G9" s="12" t="str">
        <f t="shared" si="1"/>
        <v> </v>
      </c>
      <c r="H9" s="13"/>
      <c r="I9" s="11"/>
      <c r="J9" s="14" t="str">
        <f t="shared" si="2"/>
        <v/>
      </c>
      <c r="K9" s="15" t="str">
        <f>IF($I9=0,"", IFNA(VLOOKUP($H9,INDIRECT(VLOOKUP(DATEVALUE($I9),FECHAS,2,0)),4,0),""))</f>
        <v/>
      </c>
      <c r="L9" s="16"/>
      <c r="M9" s="22"/>
      <c r="N9" s="22"/>
      <c r="O9" s="3"/>
      <c r="P9" s="5"/>
      <c r="Q9" s="5"/>
      <c r="S9" s="18"/>
      <c r="T9" s="2"/>
      <c r="U9" s="24"/>
      <c r="V9" s="2"/>
      <c r="W9" s="2"/>
      <c r="X9" s="2"/>
      <c r="Y9" s="2"/>
      <c r="Z9" s="2"/>
      <c r="AA9" s="2"/>
      <c r="AB9" s="2"/>
      <c r="AC9" s="2"/>
    </row>
    <row r="10" ht="14.25" customHeight="1">
      <c r="A10" s="19"/>
      <c r="B10" s="20"/>
      <c r="C10" s="13"/>
      <c r="D10" s="11"/>
      <c r="E10" s="21" t="s">
        <v>38</v>
      </c>
      <c r="F10" s="11"/>
      <c r="G10" s="12" t="str">
        <f t="shared" si="1"/>
        <v> </v>
      </c>
      <c r="H10" s="13"/>
      <c r="I10" s="11"/>
      <c r="J10" s="14" t="str">
        <f t="shared" si="2"/>
        <v/>
      </c>
      <c r="K10" s="15" t="str">
        <f>IF($I10=0,"", IFNA(VLOOKUP($H10,INDIRECT(VLOOKUP(DATEVALUE($I10),FECHAS,2,0)),4,0),""))</f>
        <v/>
      </c>
      <c r="L10" s="16"/>
      <c r="M10" s="22"/>
      <c r="N10" s="22"/>
      <c r="O10" s="3"/>
      <c r="P10" s="5"/>
      <c r="Q10" s="5"/>
      <c r="S10" s="18"/>
      <c r="T10" s="24"/>
      <c r="U10" s="24"/>
      <c r="V10" s="2"/>
      <c r="W10" s="2"/>
      <c r="X10" s="2"/>
      <c r="Y10" s="2"/>
      <c r="Z10" s="2"/>
      <c r="AA10" s="2"/>
      <c r="AB10" s="2"/>
      <c r="AC10" s="24"/>
    </row>
    <row r="11" ht="14.25" customHeight="1">
      <c r="A11" s="21"/>
      <c r="B11" s="20"/>
      <c r="C11" s="13"/>
      <c r="D11" s="11"/>
      <c r="E11" s="21" t="s">
        <v>35</v>
      </c>
      <c r="F11" s="11"/>
      <c r="G11" s="12" t="str">
        <f t="shared" si="1"/>
        <v> </v>
      </c>
      <c r="H11" s="25"/>
      <c r="I11" s="11"/>
      <c r="J11" s="14" t="str">
        <f t="shared" si="2"/>
        <v/>
      </c>
      <c r="K11" s="15" t="str">
        <f>IF($I11=0,"", IFNA(VLOOKUP($H11,INDIRECT(VLOOKUP(DATEVALUE($I11),FECHAS,2,0)),4,0),""))</f>
        <v/>
      </c>
      <c r="L11" s="16"/>
      <c r="M11" s="22"/>
      <c r="N11" s="22"/>
      <c r="O11" s="3"/>
      <c r="P11" s="5"/>
      <c r="Q11" s="5"/>
      <c r="S11" s="18"/>
      <c r="T11" s="24"/>
      <c r="U11" s="24"/>
      <c r="V11" s="2"/>
      <c r="W11" s="2"/>
      <c r="X11" s="2"/>
      <c r="Y11" s="2"/>
      <c r="Z11" s="2"/>
      <c r="AA11" s="2"/>
      <c r="AB11" s="2"/>
      <c r="AC11" s="24"/>
    </row>
    <row r="12" ht="14.25" customHeight="1">
      <c r="A12" s="21"/>
      <c r="B12" s="26"/>
      <c r="C12" s="27"/>
      <c r="D12" s="28"/>
      <c r="E12" s="21"/>
      <c r="F12" s="11"/>
      <c r="G12" s="12" t="str">
        <f t="shared" si="1"/>
        <v> </v>
      </c>
      <c r="H12" s="25"/>
      <c r="I12" s="28"/>
      <c r="J12" s="14" t="str">
        <f t="shared" si="2"/>
        <v/>
      </c>
      <c r="K12" s="15" t="str">
        <f>IF($I12=0,"", IFNA(VLOOKUP($H12,INDIRECT(VLOOKUP(DATEVALUE($I12),FECHAS,2,0)),4,0),""))</f>
        <v/>
      </c>
      <c r="L12" s="16"/>
      <c r="M12" s="22"/>
      <c r="N12" s="22"/>
      <c r="O12" s="3"/>
      <c r="P12" s="5"/>
      <c r="Q12" s="5"/>
      <c r="S12" s="2"/>
      <c r="T12" s="24"/>
      <c r="U12" s="24"/>
      <c r="V12" s="2"/>
      <c r="W12" s="2"/>
      <c r="X12" s="2"/>
      <c r="Y12" s="2"/>
      <c r="Z12" s="2"/>
      <c r="AA12" s="2"/>
      <c r="AB12" s="2"/>
      <c r="AC12" s="24"/>
    </row>
    <row r="13" ht="14.25" customHeight="1">
      <c r="A13" s="21"/>
      <c r="B13" s="26"/>
      <c r="C13" s="27"/>
      <c r="D13" s="28"/>
      <c r="E13" s="21"/>
      <c r="F13" s="11"/>
      <c r="G13" s="12" t="str">
        <f t="shared" si="1"/>
        <v> </v>
      </c>
      <c r="H13" s="25"/>
      <c r="I13" s="28"/>
      <c r="J13" s="14" t="str">
        <f t="shared" si="2"/>
        <v/>
      </c>
      <c r="K13" s="15" t="str">
        <f>IF($I13=0,"", IFNA(VLOOKUP($H13,INDIRECT(VLOOKUP(DATEVALUE($I13),FECHAS,2,0)),4,0),""))</f>
        <v/>
      </c>
      <c r="L13" s="16"/>
      <c r="M13" s="22"/>
      <c r="N13" s="22"/>
      <c r="O13" s="3"/>
      <c r="P13" s="5"/>
      <c r="Q13" s="5"/>
      <c r="S13" s="2"/>
      <c r="T13" s="29"/>
      <c r="U13" s="29"/>
      <c r="V13" s="2"/>
      <c r="W13" s="2"/>
      <c r="X13" s="2"/>
      <c r="Y13" s="2"/>
      <c r="Z13" s="2"/>
      <c r="AA13" s="2"/>
      <c r="AB13" s="2"/>
      <c r="AC13" s="29"/>
    </row>
    <row r="14" ht="14.25" customHeight="1">
      <c r="A14" s="21"/>
      <c r="B14" s="26"/>
      <c r="C14" s="27"/>
      <c r="D14" s="28"/>
      <c r="E14" s="21"/>
      <c r="F14" s="11"/>
      <c r="G14" s="12" t="str">
        <f t="shared" si="1"/>
        <v> </v>
      </c>
      <c r="H14" s="25"/>
      <c r="I14" s="28"/>
      <c r="J14" s="14" t="str">
        <f t="shared" si="2"/>
        <v/>
      </c>
      <c r="K14" s="15" t="str">
        <f>IF($I14=0,"", IFNA(VLOOKUP($H14,INDIRECT(VLOOKUP(DATEVALUE($I14),FECHAS,2,0)),4,0),""))</f>
        <v/>
      </c>
      <c r="L14" s="16"/>
      <c r="M14" s="22"/>
      <c r="N14" s="22"/>
      <c r="O14" s="3"/>
      <c r="P14" s="5"/>
      <c r="Q14" s="5"/>
      <c r="T14" s="29"/>
      <c r="U14" s="29"/>
      <c r="V14" s="2"/>
      <c r="W14" s="2"/>
      <c r="X14" s="2"/>
      <c r="Y14" s="2"/>
      <c r="Z14" s="2"/>
      <c r="AA14" s="2"/>
      <c r="AB14" s="2"/>
      <c r="AC14" s="29"/>
    </row>
    <row r="15" ht="14.25" customHeight="1">
      <c r="A15" s="21"/>
      <c r="B15" s="26"/>
      <c r="C15" s="27"/>
      <c r="D15" s="28"/>
      <c r="E15" s="21"/>
      <c r="F15" s="11"/>
      <c r="G15" s="12" t="str">
        <f t="shared" si="1"/>
        <v> </v>
      </c>
      <c r="H15" s="25"/>
      <c r="I15" s="28"/>
      <c r="J15" s="14" t="str">
        <f t="shared" si="2"/>
        <v/>
      </c>
      <c r="K15" s="15" t="str">
        <f>IF($I15=0,"", IFNA(VLOOKUP($H15,INDIRECT(VLOOKUP(DATEVALUE($I15),FECHAS,2,0)),4,0),""))</f>
        <v/>
      </c>
      <c r="L15" s="16"/>
      <c r="M15" s="22"/>
      <c r="N15" s="22"/>
      <c r="O15" s="3"/>
      <c r="P15" s="5"/>
      <c r="Q15" s="5"/>
      <c r="T15" s="29"/>
      <c r="U15" s="29"/>
      <c r="V15" s="2"/>
      <c r="W15" s="2"/>
      <c r="X15" s="2"/>
      <c r="Y15" s="2"/>
      <c r="Z15" s="2"/>
      <c r="AA15" s="2"/>
      <c r="AB15" s="2"/>
      <c r="AC15" s="29"/>
    </row>
    <row r="16" ht="14.25" customHeight="1">
      <c r="A16" s="21"/>
      <c r="B16" s="26"/>
      <c r="C16" s="27"/>
      <c r="D16" s="28"/>
      <c r="E16" s="21"/>
      <c r="F16" s="11"/>
      <c r="G16" s="12" t="str">
        <f t="shared" si="1"/>
        <v> </v>
      </c>
      <c r="H16" s="25"/>
      <c r="I16" s="28"/>
      <c r="J16" s="14" t="str">
        <f t="shared" si="2"/>
        <v/>
      </c>
      <c r="K16" s="15" t="str">
        <f>IF($I16=0,"", IFNA(VLOOKUP($H16,INDIRECT(VLOOKUP(DATEVALUE($I16),FECHAS,2,0)),4,0),""))</f>
        <v/>
      </c>
      <c r="L16" s="16"/>
      <c r="M16" s="22"/>
      <c r="N16" s="22"/>
      <c r="O16" s="3"/>
      <c r="P16" s="5"/>
      <c r="Q16" s="5"/>
      <c r="S16" s="2"/>
      <c r="T16" s="29"/>
      <c r="U16" s="29"/>
      <c r="V16" s="2"/>
      <c r="W16" s="2"/>
      <c r="X16" s="2"/>
      <c r="Y16" s="2"/>
      <c r="Z16" s="2"/>
      <c r="AA16" s="2"/>
      <c r="AB16" s="2"/>
      <c r="AC16" s="29"/>
    </row>
    <row r="17" ht="14.25" customHeight="1">
      <c r="A17" s="21"/>
      <c r="B17" s="26"/>
      <c r="C17" s="27"/>
      <c r="D17" s="28"/>
      <c r="E17" s="21"/>
      <c r="F17" s="11"/>
      <c r="G17" s="12" t="str">
        <f t="shared" si="1"/>
        <v> </v>
      </c>
      <c r="H17" s="25"/>
      <c r="I17" s="28"/>
      <c r="J17" s="14" t="str">
        <f t="shared" si="2"/>
        <v/>
      </c>
      <c r="K17" s="15" t="str">
        <f>IF($I17=0,"", IFNA(VLOOKUP($H17,INDIRECT(VLOOKUP(DATEVALUE($I17),FECHAS,2,0)),4,0),""))</f>
        <v/>
      </c>
      <c r="L17" s="16"/>
      <c r="M17" s="22"/>
      <c r="N17" s="22"/>
      <c r="O17" s="3"/>
      <c r="P17" s="5"/>
      <c r="Q17" s="5"/>
      <c r="S17" s="2"/>
      <c r="T17" s="29"/>
      <c r="U17" s="29"/>
      <c r="V17" s="2"/>
      <c r="W17" s="2"/>
      <c r="X17" s="2"/>
      <c r="Y17" s="2"/>
      <c r="Z17" s="2"/>
      <c r="AA17" s="29"/>
      <c r="AB17" s="2"/>
      <c r="AC17" s="29"/>
    </row>
    <row r="18" ht="14.25" customHeight="1">
      <c r="A18" s="21"/>
      <c r="B18" s="26"/>
      <c r="C18" s="27"/>
      <c r="D18" s="28"/>
      <c r="E18" s="21"/>
      <c r="F18" s="11"/>
      <c r="G18" s="12" t="str">
        <f t="shared" si="1"/>
        <v> </v>
      </c>
      <c r="H18" s="25"/>
      <c r="I18" s="28"/>
      <c r="J18" s="14" t="str">
        <f t="shared" si="2"/>
        <v/>
      </c>
      <c r="K18" s="15" t="str">
        <f>IF($I18=0,"", IFNA(VLOOKUP($H18,INDIRECT(VLOOKUP(DATEVALUE($I18),FECHAS,2,0)),4,0),""))</f>
        <v/>
      </c>
      <c r="L18" s="16"/>
      <c r="M18" s="22"/>
      <c r="N18" s="22"/>
      <c r="O18" s="3"/>
      <c r="P18" s="5"/>
      <c r="Q18" s="5"/>
      <c r="S18" s="2"/>
      <c r="T18" s="29"/>
      <c r="U18" s="29"/>
      <c r="V18" s="2"/>
      <c r="W18" s="2"/>
      <c r="X18" s="2"/>
      <c r="Y18" s="2"/>
      <c r="Z18" s="2"/>
      <c r="AA18" s="29"/>
      <c r="AB18" s="2"/>
      <c r="AC18" s="29"/>
    </row>
    <row r="19" ht="14.25" customHeight="1">
      <c r="A19" s="21"/>
      <c r="B19" s="26"/>
      <c r="C19" s="27"/>
      <c r="D19" s="28"/>
      <c r="E19" s="21"/>
      <c r="F19" s="11"/>
      <c r="G19" s="12" t="str">
        <f t="shared" si="1"/>
        <v> </v>
      </c>
      <c r="H19" s="25"/>
      <c r="I19" s="28"/>
      <c r="J19" s="14" t="str">
        <f t="shared" si="2"/>
        <v/>
      </c>
      <c r="K19" s="15" t="str">
        <f>IF($I19=0,"", IFNA(VLOOKUP($H19,INDIRECT(VLOOKUP(DATEVALUE($I19),FECHAS,2,0)),4,0),""))</f>
        <v/>
      </c>
      <c r="L19" s="16"/>
      <c r="M19" s="22"/>
      <c r="N19" s="22"/>
      <c r="O19" s="3"/>
      <c r="P19" s="5"/>
      <c r="Q19" s="5"/>
      <c r="S19" s="2"/>
      <c r="T19" s="29"/>
      <c r="U19" s="29"/>
      <c r="V19" s="2"/>
      <c r="W19" s="2"/>
      <c r="X19" s="2"/>
      <c r="Y19" s="2"/>
      <c r="Z19" s="2"/>
      <c r="AA19" s="29"/>
      <c r="AB19" s="2"/>
      <c r="AC19" s="29"/>
    </row>
    <row r="20" ht="14.25" customHeight="1">
      <c r="A20" s="21"/>
      <c r="B20" s="26"/>
      <c r="C20" s="27"/>
      <c r="D20" s="28"/>
      <c r="E20" s="21"/>
      <c r="F20" s="11"/>
      <c r="G20" s="12" t="str">
        <f t="shared" si="1"/>
        <v> </v>
      </c>
      <c r="H20" s="25"/>
      <c r="I20" s="28"/>
      <c r="J20" s="14" t="str">
        <f t="shared" si="2"/>
        <v/>
      </c>
      <c r="K20" s="15" t="str">
        <f>IF($I20=0,"", IFNA(VLOOKUP($H20,INDIRECT(VLOOKUP(DATEVALUE($I20),FECHAS,2,0)),4,0),""))</f>
        <v/>
      </c>
      <c r="L20" s="16"/>
      <c r="M20" s="22"/>
      <c r="N20" s="22"/>
      <c r="O20" s="3"/>
      <c r="P20" s="5"/>
      <c r="Q20" s="5"/>
      <c r="S20" s="2"/>
      <c r="T20" s="29"/>
      <c r="U20" s="29"/>
      <c r="V20" s="2"/>
      <c r="W20" s="2"/>
      <c r="X20" s="2"/>
      <c r="Y20" s="2"/>
      <c r="Z20" s="2"/>
      <c r="AA20" s="29"/>
      <c r="AB20" s="2"/>
      <c r="AC20" s="29"/>
    </row>
    <row r="21" ht="14.25" customHeight="1">
      <c r="A21" s="21"/>
      <c r="B21" s="26"/>
      <c r="C21" s="27"/>
      <c r="D21" s="28"/>
      <c r="E21" s="21"/>
      <c r="F21" s="11"/>
      <c r="G21" s="12" t="str">
        <f t="shared" si="1"/>
        <v> </v>
      </c>
      <c r="H21" s="21"/>
      <c r="I21" s="28"/>
      <c r="J21" s="14" t="str">
        <f t="shared" si="2"/>
        <v/>
      </c>
      <c r="K21" s="15" t="str">
        <f>IF($I21=0,"", IFNA(VLOOKUP($H21,INDIRECT(VLOOKUP(DATEVALUE($I21),FECHAS,2,0)),4,0),""))</f>
        <v/>
      </c>
      <c r="L21" s="16"/>
      <c r="M21" s="22"/>
      <c r="N21" s="22"/>
      <c r="O21" s="3"/>
      <c r="P21" s="5"/>
      <c r="Q21" s="5"/>
      <c r="S21" s="2"/>
      <c r="T21" s="29"/>
      <c r="U21" s="29"/>
      <c r="V21" s="2"/>
      <c r="W21" s="2"/>
      <c r="X21" s="2"/>
      <c r="Y21" s="2"/>
      <c r="Z21" s="2"/>
      <c r="AA21" s="29"/>
      <c r="AB21" s="2"/>
      <c r="AC21" s="29"/>
    </row>
    <row r="22" ht="14.25" customHeight="1">
      <c r="A22" s="21"/>
      <c r="B22" s="26"/>
      <c r="C22" s="27"/>
      <c r="D22" s="28"/>
      <c r="E22" s="21"/>
      <c r="F22" s="11"/>
      <c r="G22" s="12" t="str">
        <f t="shared" si="1"/>
        <v> </v>
      </c>
      <c r="H22" s="21"/>
      <c r="I22" s="28"/>
      <c r="J22" s="14" t="str">
        <f t="shared" si="2"/>
        <v/>
      </c>
      <c r="K22" s="15" t="str">
        <f>IF($I22=0,"", IFNA(VLOOKUP($H22,INDIRECT(VLOOKUP(DATEVALUE($I22),FECHAS,2,0)),4,0),""))</f>
        <v/>
      </c>
      <c r="L22" s="16"/>
      <c r="M22" s="22"/>
      <c r="N22" s="22"/>
      <c r="O22" s="3"/>
      <c r="P22" s="5"/>
      <c r="Q22" s="5"/>
      <c r="S22" s="2"/>
      <c r="T22" s="29"/>
      <c r="U22" s="29"/>
      <c r="V22" s="2"/>
      <c r="W22" s="2"/>
      <c r="X22" s="2"/>
      <c r="Y22" s="2"/>
      <c r="Z22" s="2"/>
      <c r="AA22" s="29"/>
      <c r="AB22" s="2"/>
      <c r="AC22" s="29"/>
    </row>
    <row r="23" ht="14.25" customHeight="1">
      <c r="A23" s="21"/>
      <c r="B23" s="26"/>
      <c r="C23" s="27"/>
      <c r="D23" s="28"/>
      <c r="E23" s="21"/>
      <c r="F23" s="11"/>
      <c r="G23" s="12" t="str">
        <f t="shared" si="1"/>
        <v> </v>
      </c>
      <c r="H23" s="21"/>
      <c r="I23" s="28"/>
      <c r="J23" s="14" t="str">
        <f t="shared" si="2"/>
        <v/>
      </c>
      <c r="K23" s="15" t="str">
        <f>IF($I23=0,"", IFNA(VLOOKUP($H23,INDIRECT(VLOOKUP(DATEVALUE($I23),FECHAS,2,0)),4,0),""))</f>
        <v/>
      </c>
      <c r="L23" s="16"/>
      <c r="M23" s="22"/>
      <c r="N23" s="22"/>
      <c r="O23" s="3"/>
      <c r="P23" s="5"/>
      <c r="Q23" s="5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14.25" customHeight="1">
      <c r="A24" s="30"/>
      <c r="B24" s="31"/>
      <c r="C24" s="30"/>
      <c r="D24" s="32"/>
      <c r="E24" s="30"/>
      <c r="F24" s="11"/>
      <c r="G24" s="12" t="str">
        <f t="shared" si="1"/>
        <v> </v>
      </c>
      <c r="H24" s="33"/>
      <c r="I24" s="34"/>
      <c r="J24" s="14" t="str">
        <f t="shared" si="2"/>
        <v/>
      </c>
      <c r="K24" s="15" t="str">
        <f>IF($I24=0,"", IFNA(VLOOKUP($H24,INDIRECT(VLOOKUP(DATEVALUE($I24),FECHAS,2,0)),4,0),""))</f>
        <v/>
      </c>
      <c r="L24" s="16"/>
      <c r="M24" s="22"/>
      <c r="N24" s="22"/>
      <c r="O24" s="3"/>
      <c r="P24" s="5"/>
      <c r="Q24" s="5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14.25" customHeight="1">
      <c r="A25" s="33"/>
      <c r="B25" s="35"/>
      <c r="C25" s="36"/>
      <c r="D25" s="37"/>
      <c r="E25" s="33"/>
      <c r="F25" s="11"/>
      <c r="G25" s="12" t="str">
        <f t="shared" si="1"/>
        <v> </v>
      </c>
      <c r="H25" s="33"/>
      <c r="I25" s="38"/>
      <c r="J25" s="14" t="str">
        <f t="shared" si="2"/>
        <v/>
      </c>
      <c r="K25" s="15" t="str">
        <f>IF($I25=0,"", IFNA(VLOOKUP($H25,INDIRECT(VLOOKUP(DATEVALUE($I25),FECHAS,2,0)),4,0),""))</f>
        <v/>
      </c>
      <c r="L25" s="16"/>
      <c r="M25" s="22"/>
      <c r="N25" s="22"/>
      <c r="O25" s="3"/>
      <c r="P25" s="5"/>
      <c r="Q25" s="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14.25" customHeight="1">
      <c r="A26" s="33"/>
      <c r="B26" s="35"/>
      <c r="C26" s="36"/>
      <c r="D26" s="37"/>
      <c r="E26" s="33"/>
      <c r="F26" s="11"/>
      <c r="G26" s="12" t="str">
        <f t="shared" si="1"/>
        <v> </v>
      </c>
      <c r="H26" s="33"/>
      <c r="I26" s="38"/>
      <c r="J26" s="14" t="str">
        <f t="shared" si="2"/>
        <v/>
      </c>
      <c r="K26" s="15" t="str">
        <f>IF($I26=0,"", IFNA(VLOOKUP($H26,INDIRECT(VLOOKUP(DATEVALUE($I26),FECHAS,2,0)),4,0),""))</f>
        <v/>
      </c>
      <c r="L26" s="16"/>
      <c r="M26" s="22"/>
      <c r="N26" s="22"/>
      <c r="O26" s="3"/>
      <c r="P26" s="5"/>
      <c r="Q26" s="5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14.25" customHeight="1">
      <c r="A27" s="33"/>
      <c r="B27" s="35"/>
      <c r="C27" s="36"/>
      <c r="D27" s="37"/>
      <c r="E27" s="33"/>
      <c r="F27" s="11"/>
      <c r="G27" s="12" t="str">
        <f t="shared" si="1"/>
        <v> </v>
      </c>
      <c r="H27" s="33"/>
      <c r="I27" s="38"/>
      <c r="J27" s="14" t="str">
        <f t="shared" si="2"/>
        <v/>
      </c>
      <c r="K27" s="15" t="str">
        <f>IF($I27=0,"", IFNA(VLOOKUP($H27,INDIRECT(VLOOKUP(DATEVALUE($I27),FECHAS,2,0)),4,0),""))</f>
        <v/>
      </c>
      <c r="L27" s="16"/>
      <c r="M27" s="22"/>
      <c r="N27" s="22"/>
      <c r="O27" s="3"/>
      <c r="P27" s="5"/>
      <c r="Q27" s="5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4.25" customHeight="1">
      <c r="A28" s="33"/>
      <c r="B28" s="35"/>
      <c r="C28" s="36"/>
      <c r="D28" s="37"/>
      <c r="E28" s="33"/>
      <c r="F28" s="11"/>
      <c r="G28" s="12" t="str">
        <f t="shared" si="1"/>
        <v> </v>
      </c>
      <c r="H28" s="33"/>
      <c r="I28" s="38"/>
      <c r="J28" s="14" t="str">
        <f t="shared" si="2"/>
        <v/>
      </c>
      <c r="K28" s="15" t="str">
        <f>IF($I28=0,"", IFNA(VLOOKUP($H28,INDIRECT(VLOOKUP(DATEVALUE($I28),FECHAS,2,0)),4,0),""))</f>
        <v/>
      </c>
      <c r="L28" s="16"/>
      <c r="M28" s="22"/>
      <c r="N28" s="22"/>
      <c r="O28" s="3"/>
      <c r="P28" s="5"/>
      <c r="Q28" s="5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ht="14.25" customHeight="1">
      <c r="A29" s="33"/>
      <c r="B29" s="35"/>
      <c r="C29" s="36"/>
      <c r="D29" s="37"/>
      <c r="E29" s="33"/>
      <c r="F29" s="11"/>
      <c r="G29" s="12" t="str">
        <f t="shared" si="1"/>
        <v> </v>
      </c>
      <c r="H29" s="33"/>
      <c r="I29" s="38"/>
      <c r="J29" s="14" t="str">
        <f t="shared" si="2"/>
        <v/>
      </c>
      <c r="K29" s="15" t="str">
        <f>IF($I29=0,"", IFNA(VLOOKUP($H29,INDIRECT(VLOOKUP(DATEVALUE($I29),FECHAS,2,0)),4,0),""))</f>
        <v/>
      </c>
      <c r="L29" s="16"/>
      <c r="M29" s="22"/>
      <c r="N29" s="22"/>
      <c r="O29" s="3"/>
      <c r="P29" s="5"/>
      <c r="Q29" s="5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ht="14.25" customHeight="1">
      <c r="A30" s="33"/>
      <c r="B30" s="35"/>
      <c r="C30" s="36"/>
      <c r="D30" s="37"/>
      <c r="E30" s="33"/>
      <c r="F30" s="11"/>
      <c r="G30" s="12" t="str">
        <f t="shared" si="1"/>
        <v> </v>
      </c>
      <c r="H30" s="33"/>
      <c r="I30" s="38"/>
      <c r="J30" s="14" t="str">
        <f t="shared" si="2"/>
        <v/>
      </c>
      <c r="K30" s="15" t="str">
        <f>IF($I30=0,"", IFNA(VLOOKUP($H30,INDIRECT(VLOOKUP(DATEVALUE($I30),FECHAS,2,0)),4,0),""))</f>
        <v/>
      </c>
      <c r="L30" s="16"/>
      <c r="M30" s="22"/>
      <c r="N30" s="22"/>
      <c r="O30" s="3"/>
      <c r="P30" s="5"/>
      <c r="Q30" s="5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ht="14.25" customHeight="1">
      <c r="A31" s="33"/>
      <c r="B31" s="35"/>
      <c r="C31" s="36"/>
      <c r="D31" s="37"/>
      <c r="E31" s="33"/>
      <c r="F31" s="11"/>
      <c r="G31" s="12" t="str">
        <f t="shared" si="1"/>
        <v> </v>
      </c>
      <c r="H31" s="33"/>
      <c r="I31" s="38"/>
      <c r="J31" s="14" t="str">
        <f t="shared" si="2"/>
        <v/>
      </c>
      <c r="K31" s="15" t="str">
        <f>IF($I31=0,"", IFNA(VLOOKUP($H31,INDIRECT(VLOOKUP(DATEVALUE($I31),FECHAS,2,0)),4,0),""))</f>
        <v/>
      </c>
      <c r="L31" s="16"/>
      <c r="M31" s="22"/>
      <c r="N31" s="22"/>
      <c r="O31" s="3"/>
      <c r="P31" s="5"/>
      <c r="Q31" s="5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ht="14.25" customHeight="1">
      <c r="A32" s="33"/>
      <c r="B32" s="35"/>
      <c r="C32" s="36"/>
      <c r="D32" s="37"/>
      <c r="E32" s="33"/>
      <c r="F32" s="11"/>
      <c r="G32" s="12" t="str">
        <f t="shared" si="1"/>
        <v> </v>
      </c>
      <c r="H32" s="33"/>
      <c r="I32" s="38"/>
      <c r="J32" s="14" t="str">
        <f t="shared" si="2"/>
        <v/>
      </c>
      <c r="K32" s="15" t="str">
        <f>IF($I32=0,"", IFNA(VLOOKUP($H32,INDIRECT(VLOOKUP(DATEVALUE($I32),FECHAS,2,0)),4,0),""))</f>
        <v/>
      </c>
      <c r="L32" s="16"/>
      <c r="M32" s="22"/>
      <c r="N32" s="22"/>
      <c r="O32" s="3"/>
      <c r="P32" s="5"/>
      <c r="Q32" s="5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ht="14.25" customHeight="1">
      <c r="A33" s="33"/>
      <c r="B33" s="35"/>
      <c r="C33" s="36"/>
      <c r="D33" s="37"/>
      <c r="E33" s="33"/>
      <c r="F33" s="11"/>
      <c r="G33" s="12" t="str">
        <f t="shared" si="1"/>
        <v> </v>
      </c>
      <c r="H33" s="33" t="s">
        <v>39</v>
      </c>
      <c r="I33" s="38"/>
      <c r="J33" s="14" t="str">
        <f t="shared" si="2"/>
        <v/>
      </c>
      <c r="K33" s="15" t="str">
        <f>IF($I33=0,"", IFNA(VLOOKUP($H33,INDIRECT(VLOOKUP(DATEVALUE($I33),FECHAS,2,0)),4,0),""))</f>
        <v/>
      </c>
      <c r="L33" s="16"/>
      <c r="M33" s="22"/>
      <c r="N33" s="22"/>
      <c r="O33" s="3"/>
      <c r="P33" s="5"/>
      <c r="Q33" s="5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ht="14.25" customHeight="1">
      <c r="A34" s="33"/>
      <c r="B34" s="35"/>
      <c r="C34" s="36"/>
      <c r="D34" s="37"/>
      <c r="E34" s="33"/>
      <c r="F34" s="11"/>
      <c r="G34" s="12" t="str">
        <f t="shared" si="1"/>
        <v> </v>
      </c>
      <c r="H34" s="33"/>
      <c r="I34" s="38"/>
      <c r="J34" s="14" t="str">
        <f t="shared" si="2"/>
        <v/>
      </c>
      <c r="K34" s="15" t="str">
        <f>IF($I34=0,"", IFNA(VLOOKUP($H34,INDIRECT(VLOOKUP(DATEVALUE($I34),FECHAS,2,0)),4,0),""))</f>
        <v/>
      </c>
      <c r="L34" s="16"/>
      <c r="M34" s="22"/>
      <c r="N34" s="22"/>
      <c r="O34" s="3"/>
      <c r="P34" s="5"/>
      <c r="Q34" s="5"/>
      <c r="AC34" s="2"/>
    </row>
    <row r="35" ht="14.25" customHeight="1">
      <c r="A35" s="33"/>
      <c r="B35" s="35"/>
      <c r="C35" s="36"/>
      <c r="D35" s="37"/>
      <c r="E35" s="33"/>
      <c r="F35" s="11"/>
      <c r="G35" s="12" t="str">
        <f t="shared" si="1"/>
        <v> </v>
      </c>
      <c r="H35" s="33"/>
      <c r="I35" s="38"/>
      <c r="J35" s="14" t="str">
        <f t="shared" si="2"/>
        <v/>
      </c>
      <c r="K35" s="15" t="str">
        <f>IF($I35=0,"", IFNA(VLOOKUP($H35,INDIRECT(VLOOKUP(DATEVALUE($I35),FECHAS,2,0)),4,0),""))</f>
        <v/>
      </c>
      <c r="L35" s="16"/>
      <c r="M35" s="22"/>
      <c r="N35" s="22"/>
      <c r="O35" s="3"/>
      <c r="P35" s="5"/>
      <c r="Q35" s="5"/>
    </row>
    <row r="36" ht="14.25" customHeight="1">
      <c r="A36" s="33"/>
      <c r="B36" s="35"/>
      <c r="C36" s="36"/>
      <c r="D36" s="37"/>
      <c r="E36" s="33"/>
      <c r="F36" s="11"/>
      <c r="G36" s="12" t="str">
        <f t="shared" si="1"/>
        <v> </v>
      </c>
      <c r="H36" s="33"/>
      <c r="I36" s="38"/>
      <c r="J36" s="14" t="str">
        <f t="shared" si="2"/>
        <v/>
      </c>
      <c r="K36" s="15" t="str">
        <f>IF($I36=0,"", IFNA(VLOOKUP($H36,INDIRECT(VLOOKUP(DATEVALUE($I36),FECHAS,2,0)),4,0),""))</f>
        <v/>
      </c>
      <c r="L36" s="16"/>
      <c r="M36" s="22"/>
      <c r="N36" s="22"/>
      <c r="O36" s="3"/>
      <c r="P36" s="5"/>
      <c r="Q36" s="5"/>
      <c r="S36" s="2"/>
    </row>
    <row r="37" ht="14.25" customHeight="1">
      <c r="A37" s="33"/>
      <c r="B37" s="35"/>
      <c r="C37" s="36"/>
      <c r="D37" s="37"/>
      <c r="E37" s="33"/>
      <c r="F37" s="11"/>
      <c r="G37" s="12" t="str">
        <f t="shared" ref="G37:G1014" si="3">IF(F37=0, " ", F37+365)</f>
        <v> </v>
      </c>
      <c r="H37" s="33"/>
      <c r="I37" s="38"/>
      <c r="J37" s="14" t="str">
        <f t="shared" si="2"/>
        <v/>
      </c>
      <c r="K37" s="15" t="str">
        <f>IF($I37=0,"", IFNA(VLOOKUP($H37,INDIRECT(VLOOKUP(DATEVALUE($I37),FECHAS,2,0)),4,0),""))</f>
        <v/>
      </c>
      <c r="L37" s="16"/>
      <c r="M37" s="22"/>
      <c r="N37" s="22"/>
      <c r="O37" s="3"/>
      <c r="P37" s="5"/>
      <c r="Q37" s="5"/>
    </row>
    <row r="38" ht="14.25" customHeight="1">
      <c r="A38" s="33"/>
      <c r="B38" s="35"/>
      <c r="C38" s="36"/>
      <c r="D38" s="37"/>
      <c r="E38" s="33"/>
      <c r="F38" s="11"/>
      <c r="G38" s="12" t="str">
        <f t="shared" si="3"/>
        <v> </v>
      </c>
      <c r="H38" s="33"/>
      <c r="I38" s="38"/>
      <c r="J38" s="14" t="str">
        <f t="shared" si="2"/>
        <v/>
      </c>
      <c r="K38" s="15" t="str">
        <f>IF($I38=0,"", IFNA(VLOOKUP($H38,INDIRECT(VLOOKUP(DATEVALUE($I38),FECHAS,2,0)),4,0),""))</f>
        <v/>
      </c>
      <c r="L38" s="16"/>
      <c r="M38" s="22"/>
      <c r="N38" s="22"/>
      <c r="O38" s="3"/>
      <c r="P38" s="5"/>
      <c r="Q38" s="5"/>
      <c r="T38" s="24"/>
    </row>
    <row r="39" ht="14.25" customHeight="1">
      <c r="A39" s="33"/>
      <c r="B39" s="35"/>
      <c r="C39" s="36"/>
      <c r="D39" s="37"/>
      <c r="E39" s="33"/>
      <c r="F39" s="11"/>
      <c r="G39" s="12" t="str">
        <f t="shared" si="3"/>
        <v> </v>
      </c>
      <c r="H39" s="33"/>
      <c r="I39" s="38"/>
      <c r="J39" s="14" t="str">
        <f t="shared" si="2"/>
        <v/>
      </c>
      <c r="K39" s="15" t="str">
        <f>IF($I39=0,"", IFNA(VLOOKUP($H39,INDIRECT(VLOOKUP(DATEVALUE($I39),FECHAS,2,0)),4,0),""))</f>
        <v/>
      </c>
      <c r="L39" s="16"/>
      <c r="M39" s="22"/>
      <c r="N39" s="22"/>
      <c r="O39" s="3"/>
      <c r="P39" s="5"/>
      <c r="Q39" s="5"/>
      <c r="S39" s="2"/>
      <c r="T39" s="24"/>
    </row>
    <row r="40" ht="14.25" customHeight="1">
      <c r="A40" s="33"/>
      <c r="B40" s="35"/>
      <c r="C40" s="36"/>
      <c r="D40" s="37"/>
      <c r="E40" s="33"/>
      <c r="F40" s="11"/>
      <c r="G40" s="12" t="str">
        <f t="shared" si="3"/>
        <v> </v>
      </c>
      <c r="H40" s="33"/>
      <c r="I40" s="38"/>
      <c r="J40" s="14" t="str">
        <f t="shared" si="2"/>
        <v/>
      </c>
      <c r="K40" s="15" t="str">
        <f>IF($I40=0,"", IFNA(VLOOKUP($H40,INDIRECT(VLOOKUP(DATEVALUE($I40),FECHAS,2,0)),4,0),""))</f>
        <v/>
      </c>
      <c r="L40" s="16"/>
      <c r="M40" s="22"/>
      <c r="N40" s="22"/>
      <c r="O40" s="3"/>
      <c r="P40" s="5"/>
      <c r="Q40" s="5"/>
      <c r="S40" s="2"/>
      <c r="T40" s="2"/>
    </row>
    <row r="41" ht="14.25" customHeight="1">
      <c r="A41" s="33"/>
      <c r="B41" s="35"/>
      <c r="C41" s="36"/>
      <c r="D41" s="37"/>
      <c r="E41" s="33"/>
      <c r="F41" s="11"/>
      <c r="G41" s="12" t="str">
        <f t="shared" si="3"/>
        <v> </v>
      </c>
      <c r="H41" s="33"/>
      <c r="I41" s="38"/>
      <c r="J41" s="14" t="str">
        <f t="shared" si="2"/>
        <v/>
      </c>
      <c r="K41" s="15" t="str">
        <f>IF($I41=0,"", IFNA(VLOOKUP($H41,INDIRECT(VLOOKUP(DATEVALUE($I41),FECHAS,2,0)),4,0),""))</f>
        <v/>
      </c>
      <c r="L41" s="16"/>
      <c r="M41" s="22"/>
      <c r="N41" s="22"/>
      <c r="O41" s="3"/>
      <c r="P41" s="5"/>
      <c r="Q41" s="5"/>
      <c r="S41" s="2"/>
      <c r="T41" s="24"/>
    </row>
    <row r="42" ht="14.25" customHeight="1">
      <c r="A42" s="33"/>
      <c r="B42" s="35"/>
      <c r="C42" s="36"/>
      <c r="D42" s="37"/>
      <c r="E42" s="33"/>
      <c r="F42" s="11"/>
      <c r="G42" s="12" t="str">
        <f t="shared" si="3"/>
        <v> </v>
      </c>
      <c r="H42" s="33"/>
      <c r="I42" s="38"/>
      <c r="J42" s="14" t="str">
        <f t="shared" si="2"/>
        <v/>
      </c>
      <c r="K42" s="15" t="str">
        <f>IF($I42=0,"", IFNA(VLOOKUP($H42,INDIRECT(VLOOKUP(DATEVALUE($I42),FECHAS,2,0)),4,0),""))</f>
        <v/>
      </c>
      <c r="L42" s="16"/>
      <c r="M42" s="22"/>
      <c r="N42" s="22"/>
      <c r="O42" s="3"/>
      <c r="P42" s="5"/>
      <c r="Q42" s="5"/>
      <c r="S42" s="2"/>
      <c r="T42" s="2"/>
    </row>
    <row r="43" ht="14.25" customHeight="1">
      <c r="A43" s="33"/>
      <c r="B43" s="35"/>
      <c r="C43" s="36"/>
      <c r="D43" s="37"/>
      <c r="E43" s="33"/>
      <c r="F43" s="11"/>
      <c r="G43" s="12" t="str">
        <f t="shared" si="3"/>
        <v> </v>
      </c>
      <c r="H43" s="33"/>
      <c r="I43" s="38"/>
      <c r="J43" s="14" t="str">
        <f t="shared" si="2"/>
        <v/>
      </c>
      <c r="K43" s="15" t="str">
        <f>IF($I43=0,"", IFNA(VLOOKUP($H43,INDIRECT(VLOOKUP(DATEVALUE($I43),FECHAS,2,0)),4,0),""))</f>
        <v/>
      </c>
      <c r="L43" s="16"/>
      <c r="M43" s="22"/>
      <c r="N43" s="22"/>
      <c r="O43" s="3"/>
      <c r="P43" s="5"/>
      <c r="Q43" s="5"/>
      <c r="S43" s="2"/>
      <c r="T43" s="24"/>
    </row>
    <row r="44" ht="14.25" customHeight="1">
      <c r="A44" s="33"/>
      <c r="B44" s="35"/>
      <c r="C44" s="36"/>
      <c r="D44" s="37"/>
      <c r="E44" s="33"/>
      <c r="F44" s="11"/>
      <c r="G44" s="12" t="str">
        <f t="shared" si="3"/>
        <v> </v>
      </c>
      <c r="H44" s="33"/>
      <c r="I44" s="38"/>
      <c r="J44" s="14" t="str">
        <f t="shared" si="2"/>
        <v/>
      </c>
      <c r="K44" s="15" t="str">
        <f>IF($I44=0,"", IFNA(VLOOKUP($H44,INDIRECT(VLOOKUP(DATEVALUE($I44),FECHAS,2,0)),4,0),""))</f>
        <v/>
      </c>
      <c r="L44" s="16"/>
      <c r="M44" s="22"/>
      <c r="N44" s="22"/>
      <c r="O44" s="3"/>
      <c r="P44" s="5"/>
      <c r="Q44" s="5"/>
      <c r="S44" s="2"/>
      <c r="T44" s="24"/>
    </row>
    <row r="45" ht="14.25" customHeight="1">
      <c r="A45" s="33"/>
      <c r="B45" s="35"/>
      <c r="C45" s="36"/>
      <c r="D45" s="37"/>
      <c r="E45" s="33"/>
      <c r="F45" s="11"/>
      <c r="G45" s="12" t="str">
        <f t="shared" si="3"/>
        <v> </v>
      </c>
      <c r="H45" s="33"/>
      <c r="I45" s="38"/>
      <c r="J45" s="14" t="str">
        <f t="shared" si="2"/>
        <v/>
      </c>
      <c r="K45" s="15" t="str">
        <f>IF($I45=0,"", IFNA(VLOOKUP($H45,INDIRECT(VLOOKUP(DATEVALUE($I45),FECHAS,2,0)),4,0),""))</f>
        <v/>
      </c>
      <c r="L45" s="16"/>
      <c r="M45" s="22"/>
      <c r="N45" s="22"/>
      <c r="O45" s="3"/>
      <c r="P45" s="5"/>
      <c r="Q45" s="5"/>
      <c r="S45" s="2"/>
      <c r="T45" s="24"/>
    </row>
    <row r="46" ht="14.25" customHeight="1">
      <c r="A46" s="33"/>
      <c r="B46" s="35"/>
      <c r="C46" s="36"/>
      <c r="D46" s="37"/>
      <c r="E46" s="33"/>
      <c r="F46" s="11"/>
      <c r="G46" s="12" t="str">
        <f t="shared" si="3"/>
        <v> </v>
      </c>
      <c r="H46" s="33"/>
      <c r="I46" s="38"/>
      <c r="J46" s="14" t="str">
        <f t="shared" si="2"/>
        <v/>
      </c>
      <c r="K46" s="15" t="str">
        <f>IF($I46=0,"", IFNA(VLOOKUP($H46,INDIRECT(VLOOKUP(DATEVALUE($I46),FECHAS,2,0)),4,0),""))</f>
        <v/>
      </c>
      <c r="L46" s="16"/>
      <c r="M46" s="22"/>
      <c r="N46" s="22"/>
      <c r="O46" s="3"/>
      <c r="P46" s="5"/>
      <c r="Q46" s="5"/>
      <c r="S46" s="2"/>
    </row>
    <row r="47" ht="14.25" customHeight="1">
      <c r="A47" s="33"/>
      <c r="B47" s="35"/>
      <c r="C47" s="36"/>
      <c r="D47" s="37"/>
      <c r="E47" s="33"/>
      <c r="F47" s="11"/>
      <c r="G47" s="12" t="str">
        <f t="shared" si="3"/>
        <v> </v>
      </c>
      <c r="H47" s="33"/>
      <c r="I47" s="38"/>
      <c r="J47" s="14" t="str">
        <f t="shared" si="2"/>
        <v/>
      </c>
      <c r="K47" s="15" t="str">
        <f>IF($I47=0,"", IFNA(VLOOKUP($H47,INDIRECT(VLOOKUP(DATEVALUE($I47),FECHAS,2,0)),4,0),""))</f>
        <v/>
      </c>
      <c r="L47" s="16"/>
      <c r="M47" s="22"/>
      <c r="N47" s="22"/>
      <c r="O47" s="3"/>
      <c r="P47" s="5"/>
      <c r="Q47" s="5"/>
      <c r="S47" s="2"/>
    </row>
    <row r="48" ht="14.25" customHeight="1">
      <c r="A48" s="33"/>
      <c r="B48" s="35"/>
      <c r="C48" s="36"/>
      <c r="D48" s="37"/>
      <c r="E48" s="33"/>
      <c r="F48" s="11"/>
      <c r="G48" s="12" t="str">
        <f t="shared" si="3"/>
        <v> </v>
      </c>
      <c r="H48" s="33"/>
      <c r="I48" s="38"/>
      <c r="J48" s="14" t="str">
        <f t="shared" si="2"/>
        <v/>
      </c>
      <c r="K48" s="15" t="str">
        <f>IF($I48=0,"", IFNA(VLOOKUP($H48,INDIRECT(VLOOKUP(DATEVALUE($I48),FECHAS,2,0)),4,0),""))</f>
        <v/>
      </c>
      <c r="L48" s="16"/>
      <c r="M48" s="22"/>
      <c r="N48" s="22"/>
      <c r="O48" s="3"/>
      <c r="P48" s="5"/>
      <c r="Q48" s="5"/>
      <c r="S48" s="2"/>
    </row>
    <row r="49" ht="14.25" customHeight="1">
      <c r="A49" s="33"/>
      <c r="B49" s="35"/>
      <c r="C49" s="36"/>
      <c r="D49" s="37"/>
      <c r="E49" s="33"/>
      <c r="F49" s="11"/>
      <c r="G49" s="12" t="str">
        <f t="shared" si="3"/>
        <v> </v>
      </c>
      <c r="H49" s="33"/>
      <c r="I49" s="38"/>
      <c r="J49" s="14" t="str">
        <f t="shared" si="2"/>
        <v/>
      </c>
      <c r="K49" s="15" t="str">
        <f>IF($I49=0,"", IFNA(VLOOKUP($H49,INDIRECT(VLOOKUP(DATEVALUE($I49),FECHAS,2,0)),4,0),""))</f>
        <v/>
      </c>
      <c r="L49" s="16"/>
      <c r="M49" s="22"/>
      <c r="N49" s="22"/>
      <c r="O49" s="3"/>
      <c r="P49" s="5"/>
      <c r="Q49" s="5"/>
      <c r="S49" s="2"/>
    </row>
    <row r="50" ht="14.25" customHeight="1">
      <c r="A50" s="33"/>
      <c r="B50" s="35"/>
      <c r="C50" s="36"/>
      <c r="D50" s="37"/>
      <c r="E50" s="33"/>
      <c r="F50" s="11"/>
      <c r="G50" s="12" t="str">
        <f t="shared" si="3"/>
        <v> </v>
      </c>
      <c r="H50" s="33"/>
      <c r="I50" s="38"/>
      <c r="J50" s="14" t="str">
        <f t="shared" si="2"/>
        <v/>
      </c>
      <c r="K50" s="15" t="str">
        <f>IF($I50=0,"", IFNA(VLOOKUP($H50,INDIRECT(VLOOKUP(DATEVALUE($I50),FECHAS,2,0)),4,0),""))</f>
        <v/>
      </c>
      <c r="L50" s="16"/>
      <c r="M50" s="22"/>
      <c r="N50" s="22"/>
      <c r="O50" s="3"/>
      <c r="P50" s="5"/>
      <c r="Q50" s="5"/>
      <c r="S50" s="2"/>
    </row>
    <row r="51" ht="14.25" customHeight="1">
      <c r="A51" s="33"/>
      <c r="B51" s="35"/>
      <c r="C51" s="36"/>
      <c r="D51" s="37"/>
      <c r="E51" s="33"/>
      <c r="F51" s="11"/>
      <c r="G51" s="12" t="str">
        <f t="shared" si="3"/>
        <v> </v>
      </c>
      <c r="H51" s="33"/>
      <c r="I51" s="38"/>
      <c r="J51" s="14" t="str">
        <f t="shared" si="2"/>
        <v/>
      </c>
      <c r="K51" s="15" t="str">
        <f>IF($I51=0,"", IFNA(VLOOKUP($H51,INDIRECT(VLOOKUP(DATEVALUE($I51),FECHAS,2,0)),4,0),""))</f>
        <v/>
      </c>
      <c r="L51" s="16"/>
      <c r="M51" s="22"/>
      <c r="N51" s="22"/>
      <c r="O51" s="3"/>
      <c r="P51" s="5"/>
      <c r="Q51" s="5"/>
      <c r="S51" s="2"/>
    </row>
    <row r="52" ht="14.25" customHeight="1">
      <c r="A52" s="33"/>
      <c r="B52" s="35"/>
      <c r="C52" s="36"/>
      <c r="D52" s="37"/>
      <c r="E52" s="33"/>
      <c r="F52" s="11"/>
      <c r="G52" s="12" t="str">
        <f t="shared" si="3"/>
        <v> </v>
      </c>
      <c r="H52" s="33"/>
      <c r="I52" s="38"/>
      <c r="J52" s="14" t="str">
        <f t="shared" si="2"/>
        <v/>
      </c>
      <c r="K52" s="15" t="str">
        <f>IF($I52=0,"", IFNA(VLOOKUP($H52,INDIRECT(VLOOKUP(DATEVALUE($I52),FECHAS,2,0)),4,0),""))</f>
        <v/>
      </c>
      <c r="L52" s="16"/>
      <c r="M52" s="22"/>
      <c r="N52" s="22"/>
      <c r="O52" s="3"/>
      <c r="P52" s="5"/>
      <c r="Q52" s="5"/>
      <c r="S52" s="2"/>
    </row>
    <row r="53" ht="14.25" customHeight="1">
      <c r="A53" s="33"/>
      <c r="B53" s="35"/>
      <c r="C53" s="36"/>
      <c r="D53" s="37"/>
      <c r="E53" s="33"/>
      <c r="F53" s="11"/>
      <c r="G53" s="12" t="str">
        <f t="shared" si="3"/>
        <v> </v>
      </c>
      <c r="H53" s="33"/>
      <c r="I53" s="38"/>
      <c r="J53" s="14" t="str">
        <f t="shared" si="2"/>
        <v/>
      </c>
      <c r="K53" s="15" t="str">
        <f>IF($I53=0,"", IFNA(VLOOKUP($H53,INDIRECT(VLOOKUP(DATEVALUE($I53),FECHAS,2,0)),4,0),""))</f>
        <v/>
      </c>
      <c r="L53" s="16"/>
      <c r="M53" s="22"/>
      <c r="N53" s="22"/>
      <c r="O53" s="3"/>
      <c r="P53" s="5"/>
      <c r="Q53" s="5"/>
      <c r="S53" s="2"/>
    </row>
    <row r="54" ht="14.25" customHeight="1">
      <c r="A54" s="33"/>
      <c r="B54" s="35"/>
      <c r="C54" s="36"/>
      <c r="D54" s="37"/>
      <c r="E54" s="33"/>
      <c r="F54" s="11"/>
      <c r="G54" s="12" t="str">
        <f t="shared" si="3"/>
        <v> </v>
      </c>
      <c r="H54" s="33"/>
      <c r="I54" s="38"/>
      <c r="J54" s="14" t="str">
        <f t="shared" si="2"/>
        <v/>
      </c>
      <c r="K54" s="15" t="str">
        <f>IF($I54=0,"", IFNA(VLOOKUP($H54,INDIRECT(VLOOKUP(DATEVALUE($I54),FECHAS,2,0)),4,0),""))</f>
        <v/>
      </c>
      <c r="L54" s="16"/>
      <c r="M54" s="22"/>
      <c r="N54" s="22"/>
      <c r="O54" s="3"/>
      <c r="P54" s="5"/>
      <c r="Q54" s="5"/>
      <c r="S54" s="2"/>
    </row>
    <row r="55" ht="14.25" customHeight="1">
      <c r="A55" s="33"/>
      <c r="B55" s="35"/>
      <c r="C55" s="36"/>
      <c r="D55" s="37"/>
      <c r="E55" s="33"/>
      <c r="F55" s="11"/>
      <c r="G55" s="12" t="str">
        <f t="shared" si="3"/>
        <v> </v>
      </c>
      <c r="H55" s="33"/>
      <c r="I55" s="38"/>
      <c r="J55" s="14" t="str">
        <f t="shared" si="2"/>
        <v/>
      </c>
      <c r="K55" s="15" t="str">
        <f>IF($I55=0,"", IFNA(VLOOKUP($H55,INDIRECT(VLOOKUP(DATEVALUE($I55),FECHAS,2,0)),4,0),""))</f>
        <v/>
      </c>
      <c r="L55" s="16"/>
      <c r="M55" s="22"/>
      <c r="N55" s="22"/>
      <c r="O55" s="3"/>
      <c r="P55" s="5"/>
      <c r="Q55" s="5"/>
      <c r="S55" s="2"/>
    </row>
    <row r="56" ht="14.25" customHeight="1">
      <c r="A56" s="33"/>
      <c r="B56" s="35"/>
      <c r="C56" s="36"/>
      <c r="D56" s="37"/>
      <c r="E56" s="33"/>
      <c r="F56" s="11"/>
      <c r="G56" s="12" t="str">
        <f t="shared" si="3"/>
        <v> </v>
      </c>
      <c r="H56" s="33"/>
      <c r="I56" s="38"/>
      <c r="J56" s="14" t="str">
        <f t="shared" si="2"/>
        <v/>
      </c>
      <c r="K56" s="15" t="str">
        <f>IF($I56=0,"", IFNA(VLOOKUP($H56,INDIRECT(VLOOKUP(DATEVALUE($I56),FECHAS,2,0)),4,0),""))</f>
        <v/>
      </c>
      <c r="L56" s="16"/>
      <c r="M56" s="22"/>
      <c r="N56" s="22"/>
      <c r="O56" s="3"/>
      <c r="P56" s="5"/>
      <c r="Q56" s="5"/>
      <c r="S56" s="2"/>
    </row>
    <row r="57" ht="14.25" customHeight="1">
      <c r="A57" s="33"/>
      <c r="B57" s="35"/>
      <c r="C57" s="36"/>
      <c r="D57" s="37"/>
      <c r="E57" s="33"/>
      <c r="F57" s="11"/>
      <c r="G57" s="12" t="str">
        <f t="shared" si="3"/>
        <v> </v>
      </c>
      <c r="H57" s="33"/>
      <c r="I57" s="38"/>
      <c r="J57" s="14" t="str">
        <f t="shared" si="2"/>
        <v/>
      </c>
      <c r="K57" s="15" t="str">
        <f>IF($I57=0,"", IFNA(VLOOKUP($H57,INDIRECT(VLOOKUP(DATEVALUE($I57),FECHAS,2,0)),4,0),""))</f>
        <v/>
      </c>
      <c r="L57" s="16"/>
      <c r="M57" s="22"/>
      <c r="N57" s="22"/>
      <c r="O57" s="3"/>
      <c r="P57" s="5"/>
      <c r="Q57" s="5"/>
      <c r="S57" s="2"/>
    </row>
    <row r="58" ht="14.25" customHeight="1">
      <c r="A58" s="33"/>
      <c r="B58" s="35"/>
      <c r="C58" s="36"/>
      <c r="D58" s="37"/>
      <c r="E58" s="33"/>
      <c r="F58" s="11"/>
      <c r="G58" s="12" t="str">
        <f t="shared" si="3"/>
        <v> </v>
      </c>
      <c r="H58" s="33"/>
      <c r="I58" s="38"/>
      <c r="J58" s="14" t="str">
        <f t="shared" si="2"/>
        <v/>
      </c>
      <c r="K58" s="15" t="str">
        <f>IF($I58=0,"", IFNA(VLOOKUP($H58,INDIRECT(VLOOKUP(DATEVALUE($I58),FECHAS,2,0)),4,0),""))</f>
        <v/>
      </c>
      <c r="L58" s="16"/>
      <c r="M58" s="22"/>
      <c r="N58" s="22"/>
      <c r="O58" s="3"/>
      <c r="P58" s="5"/>
      <c r="Q58" s="5"/>
      <c r="S58" s="2"/>
    </row>
    <row r="59" ht="14.25" customHeight="1">
      <c r="A59" s="33"/>
      <c r="B59" s="35"/>
      <c r="C59" s="36"/>
      <c r="D59" s="37"/>
      <c r="E59" s="33"/>
      <c r="F59" s="11"/>
      <c r="G59" s="12" t="str">
        <f t="shared" si="3"/>
        <v> </v>
      </c>
      <c r="H59" s="33"/>
      <c r="I59" s="38"/>
      <c r="J59" s="14" t="str">
        <f t="shared" si="2"/>
        <v/>
      </c>
      <c r="K59" s="15" t="str">
        <f>IF($I59=0,"", IFNA(VLOOKUP($H59,INDIRECT(VLOOKUP(DATEVALUE($I59),FECHAS,2,0)),4,0),""))</f>
        <v/>
      </c>
      <c r="L59" s="16"/>
      <c r="M59" s="22"/>
      <c r="N59" s="22"/>
      <c r="O59" s="3"/>
      <c r="P59" s="5"/>
      <c r="Q59" s="5"/>
      <c r="S59" s="2"/>
    </row>
    <row r="60" ht="14.25" customHeight="1">
      <c r="A60" s="33"/>
      <c r="B60" s="35"/>
      <c r="C60" s="36"/>
      <c r="D60" s="37"/>
      <c r="E60" s="33"/>
      <c r="F60" s="11"/>
      <c r="G60" s="12" t="str">
        <f t="shared" si="3"/>
        <v> </v>
      </c>
      <c r="H60" s="33"/>
      <c r="I60" s="38"/>
      <c r="J60" s="14" t="str">
        <f t="shared" si="2"/>
        <v/>
      </c>
      <c r="K60" s="15" t="str">
        <f>IF($I60=0,"", IFNA(VLOOKUP($H60,INDIRECT(VLOOKUP(DATEVALUE($I60),FECHAS,2,0)),4,0),""))</f>
        <v/>
      </c>
      <c r="L60" s="16"/>
      <c r="M60" s="22"/>
      <c r="N60" s="22"/>
      <c r="O60" s="3"/>
      <c r="P60" s="5"/>
      <c r="Q60" s="5"/>
      <c r="S60" s="2"/>
    </row>
    <row r="61" ht="14.25" customHeight="1">
      <c r="A61" s="33"/>
      <c r="B61" s="35"/>
      <c r="C61" s="36"/>
      <c r="D61" s="37"/>
      <c r="E61" s="33"/>
      <c r="F61" s="11"/>
      <c r="G61" s="12" t="str">
        <f t="shared" si="3"/>
        <v> </v>
      </c>
      <c r="H61" s="33"/>
      <c r="I61" s="38"/>
      <c r="J61" s="14" t="str">
        <f t="shared" si="2"/>
        <v/>
      </c>
      <c r="K61" s="15" t="str">
        <f>IF($I61=0,"", IFNA(VLOOKUP($H61,INDIRECT(VLOOKUP(DATEVALUE($I61),FECHAS,2,0)),4,0),""))</f>
        <v/>
      </c>
      <c r="L61" s="16"/>
      <c r="M61" s="22"/>
      <c r="N61" s="22"/>
      <c r="O61" s="3"/>
      <c r="P61" s="5"/>
      <c r="Q61" s="5"/>
      <c r="S61" s="2"/>
    </row>
    <row r="62" ht="14.25" customHeight="1">
      <c r="A62" s="33"/>
      <c r="B62" s="35"/>
      <c r="C62" s="36"/>
      <c r="D62" s="37"/>
      <c r="E62" s="33"/>
      <c r="F62" s="11"/>
      <c r="G62" s="12" t="str">
        <f t="shared" si="3"/>
        <v> </v>
      </c>
      <c r="H62" s="33"/>
      <c r="I62" s="38"/>
      <c r="J62" s="14" t="str">
        <f t="shared" si="2"/>
        <v/>
      </c>
      <c r="K62" s="15" t="str">
        <f>IF($I62=0,"", IFNA(VLOOKUP($H62,INDIRECT(VLOOKUP(DATEVALUE($I62),FECHAS,2,0)),4,0),""))</f>
        <v/>
      </c>
      <c r="L62" s="16"/>
      <c r="M62" s="22"/>
      <c r="N62" s="22"/>
      <c r="O62" s="3"/>
      <c r="P62" s="5"/>
      <c r="Q62" s="5"/>
      <c r="S62" s="2"/>
    </row>
    <row r="63" ht="14.25" customHeight="1">
      <c r="A63" s="33"/>
      <c r="B63" s="35"/>
      <c r="C63" s="36"/>
      <c r="D63" s="37"/>
      <c r="E63" s="33"/>
      <c r="F63" s="11"/>
      <c r="G63" s="12" t="str">
        <f t="shared" si="3"/>
        <v> </v>
      </c>
      <c r="H63" s="33"/>
      <c r="I63" s="38"/>
      <c r="J63" s="14" t="str">
        <f t="shared" si="2"/>
        <v/>
      </c>
      <c r="K63" s="15" t="str">
        <f>IF($I63=0,"", IFNA(VLOOKUP($H63,INDIRECT(VLOOKUP(DATEVALUE($I63),FECHAS,2,0)),4,0),""))</f>
        <v/>
      </c>
      <c r="L63" s="16"/>
      <c r="M63" s="22"/>
      <c r="N63" s="22"/>
      <c r="O63" s="3"/>
      <c r="P63" s="5"/>
      <c r="Q63" s="5"/>
      <c r="S63" s="2"/>
    </row>
    <row r="64" ht="14.25" customHeight="1">
      <c r="A64" s="33"/>
      <c r="B64" s="35"/>
      <c r="C64" s="36"/>
      <c r="D64" s="37"/>
      <c r="E64" s="33"/>
      <c r="F64" s="11"/>
      <c r="G64" s="12" t="str">
        <f t="shared" si="3"/>
        <v> </v>
      </c>
      <c r="H64" s="33"/>
      <c r="I64" s="38"/>
      <c r="J64" s="14" t="str">
        <f t="shared" si="2"/>
        <v/>
      </c>
      <c r="K64" s="15" t="str">
        <f>IF($I64=0,"", IFNA(VLOOKUP($H64,INDIRECT(VLOOKUP(DATEVALUE($I64),FECHAS,2,0)),4,0),""))</f>
        <v/>
      </c>
      <c r="L64" s="16"/>
      <c r="M64" s="22"/>
      <c r="N64" s="22"/>
      <c r="O64" s="3"/>
      <c r="P64" s="5"/>
      <c r="Q64" s="5"/>
      <c r="S64" s="2"/>
    </row>
    <row r="65" ht="14.25" customHeight="1">
      <c r="A65" s="33"/>
      <c r="B65" s="35"/>
      <c r="C65" s="36"/>
      <c r="D65" s="37"/>
      <c r="E65" s="33"/>
      <c r="F65" s="11"/>
      <c r="G65" s="12" t="str">
        <f t="shared" si="3"/>
        <v> </v>
      </c>
      <c r="H65" s="33"/>
      <c r="I65" s="38"/>
      <c r="J65" s="14" t="str">
        <f t="shared" si="2"/>
        <v/>
      </c>
      <c r="K65" s="15" t="str">
        <f>IF($I65=0,"", IFNA(VLOOKUP($H65,INDIRECT(VLOOKUP(DATEVALUE($I65),FECHAS,2,0)),4,0),""))</f>
        <v/>
      </c>
      <c r="L65" s="16"/>
      <c r="M65" s="22"/>
      <c r="N65" s="22"/>
      <c r="O65" s="3"/>
      <c r="P65" s="5"/>
      <c r="Q65" s="5"/>
      <c r="S65" s="2"/>
    </row>
    <row r="66" ht="14.25" customHeight="1">
      <c r="A66" s="33"/>
      <c r="B66" s="35"/>
      <c r="C66" s="36"/>
      <c r="D66" s="37"/>
      <c r="E66" s="33"/>
      <c r="F66" s="11"/>
      <c r="G66" s="12" t="str">
        <f t="shared" si="3"/>
        <v> </v>
      </c>
      <c r="H66" s="33"/>
      <c r="I66" s="38"/>
      <c r="J66" s="14" t="str">
        <f t="shared" si="2"/>
        <v/>
      </c>
      <c r="K66" s="15" t="str">
        <f>IF($I66=0,"", IFNA(VLOOKUP($H66,INDIRECT(VLOOKUP(DATEVALUE($I66),FECHAS,2,0)),4,0),""))</f>
        <v/>
      </c>
      <c r="L66" s="16"/>
      <c r="M66" s="22"/>
      <c r="N66" s="22"/>
      <c r="O66" s="3"/>
      <c r="P66" s="5"/>
      <c r="Q66" s="5"/>
      <c r="S66" s="2"/>
    </row>
    <row r="67" ht="14.25" customHeight="1">
      <c r="A67" s="33"/>
      <c r="B67" s="35"/>
      <c r="C67" s="36"/>
      <c r="D67" s="37"/>
      <c r="E67" s="33"/>
      <c r="F67" s="11"/>
      <c r="G67" s="12" t="str">
        <f t="shared" si="3"/>
        <v> </v>
      </c>
      <c r="H67" s="33"/>
      <c r="I67" s="38"/>
      <c r="J67" s="14" t="str">
        <f t="shared" si="2"/>
        <v/>
      </c>
      <c r="K67" s="15" t="str">
        <f>IF($I67=0,"", IFNA(VLOOKUP($H67,INDIRECT(VLOOKUP(DATEVALUE($I67),FECHAS,2,0)),4,0),""))</f>
        <v/>
      </c>
      <c r="L67" s="16"/>
      <c r="M67" s="22"/>
      <c r="N67" s="22"/>
      <c r="O67" s="3"/>
      <c r="P67" s="5"/>
      <c r="Q67" s="5"/>
      <c r="S67" s="2"/>
    </row>
    <row r="68" ht="14.25" customHeight="1">
      <c r="A68" s="33"/>
      <c r="B68" s="35"/>
      <c r="C68" s="36"/>
      <c r="D68" s="37"/>
      <c r="E68" s="33"/>
      <c r="F68" s="11"/>
      <c r="G68" s="12" t="str">
        <f t="shared" si="3"/>
        <v> </v>
      </c>
      <c r="H68" s="33"/>
      <c r="I68" s="38"/>
      <c r="J68" s="14" t="str">
        <f t="shared" si="2"/>
        <v/>
      </c>
      <c r="K68" s="15" t="str">
        <f>IF($I68=0,"", IFNA(VLOOKUP($H68,INDIRECT(VLOOKUP(DATEVALUE($I68),FECHAS,2,0)),4,0),""))</f>
        <v/>
      </c>
      <c r="L68" s="16"/>
      <c r="M68" s="22"/>
      <c r="N68" s="22"/>
      <c r="O68" s="3"/>
      <c r="P68" s="5"/>
      <c r="Q68" s="5"/>
      <c r="S68" s="2"/>
    </row>
    <row r="69" ht="14.25" customHeight="1">
      <c r="A69" s="33"/>
      <c r="B69" s="35"/>
      <c r="C69" s="36"/>
      <c r="D69" s="37"/>
      <c r="E69" s="33"/>
      <c r="F69" s="11"/>
      <c r="G69" s="12" t="str">
        <f t="shared" si="3"/>
        <v> </v>
      </c>
      <c r="H69" s="33"/>
      <c r="I69" s="38"/>
      <c r="J69" s="14" t="str">
        <f t="shared" si="2"/>
        <v/>
      </c>
      <c r="K69" s="15" t="str">
        <f>IF($I69=0,"", IFNA(VLOOKUP($H69,INDIRECT(VLOOKUP(DATEVALUE($I69),FECHAS,2,0)),4,0),""))</f>
        <v/>
      </c>
      <c r="L69" s="16"/>
      <c r="M69" s="22"/>
      <c r="N69" s="22"/>
      <c r="O69" s="3"/>
      <c r="P69" s="5"/>
      <c r="Q69" s="5"/>
      <c r="S69" s="2"/>
    </row>
    <row r="70" ht="14.25" customHeight="1">
      <c r="A70" s="33"/>
      <c r="B70" s="35"/>
      <c r="C70" s="36"/>
      <c r="D70" s="37"/>
      <c r="E70" s="33"/>
      <c r="F70" s="11"/>
      <c r="G70" s="12" t="str">
        <f t="shared" si="3"/>
        <v> </v>
      </c>
      <c r="H70" s="33"/>
      <c r="I70" s="38"/>
      <c r="J70" s="14" t="str">
        <f t="shared" si="2"/>
        <v/>
      </c>
      <c r="K70" s="15" t="str">
        <f>IF($I70=0,"", IFNA(VLOOKUP($H70,INDIRECT(VLOOKUP(DATEVALUE($I70),FECHAS,2,0)),4,0),""))</f>
        <v/>
      </c>
      <c r="L70" s="16"/>
      <c r="M70" s="22"/>
      <c r="N70" s="22"/>
      <c r="O70" s="3"/>
      <c r="P70" s="5"/>
      <c r="Q70" s="5"/>
      <c r="S70" s="2"/>
    </row>
    <row r="71" ht="14.25" customHeight="1">
      <c r="A71" s="33"/>
      <c r="B71" s="35"/>
      <c r="C71" s="36"/>
      <c r="D71" s="37"/>
      <c r="E71" s="33"/>
      <c r="F71" s="11"/>
      <c r="G71" s="12" t="str">
        <f t="shared" si="3"/>
        <v> </v>
      </c>
      <c r="H71" s="33"/>
      <c r="I71" s="38"/>
      <c r="J71" s="14" t="str">
        <f t="shared" si="2"/>
        <v/>
      </c>
      <c r="K71" s="15" t="str">
        <f>IF($I71=0,"", IFNA(VLOOKUP($H71,INDIRECT(VLOOKUP(DATEVALUE($I71),FECHAS,2,0)),4,0),""))</f>
        <v/>
      </c>
      <c r="L71" s="16"/>
      <c r="M71" s="22"/>
      <c r="N71" s="22"/>
      <c r="O71" s="3"/>
      <c r="P71" s="5"/>
      <c r="Q71" s="5"/>
      <c r="S71" s="2"/>
    </row>
    <row r="72" ht="14.25" customHeight="1">
      <c r="A72" s="33"/>
      <c r="B72" s="35"/>
      <c r="C72" s="36"/>
      <c r="D72" s="37"/>
      <c r="E72" s="33"/>
      <c r="F72" s="11"/>
      <c r="G72" s="12" t="str">
        <f t="shared" si="3"/>
        <v> </v>
      </c>
      <c r="H72" s="33"/>
      <c r="I72" s="38"/>
      <c r="J72" s="14" t="str">
        <f t="shared" si="2"/>
        <v/>
      </c>
      <c r="K72" s="15" t="str">
        <f>IF($I72=0,"", IFNA(VLOOKUP($H72,INDIRECT(VLOOKUP(DATEVALUE($I72),FECHAS,2,0)),4,0),""))</f>
        <v/>
      </c>
      <c r="L72" s="16"/>
      <c r="M72" s="22"/>
      <c r="N72" s="22"/>
      <c r="O72" s="3"/>
      <c r="P72" s="5"/>
      <c r="Q72" s="5"/>
      <c r="S72" s="2"/>
    </row>
    <row r="73" ht="14.25" customHeight="1">
      <c r="A73" s="33"/>
      <c r="B73" s="35"/>
      <c r="C73" s="36"/>
      <c r="D73" s="37"/>
      <c r="E73" s="33"/>
      <c r="F73" s="11"/>
      <c r="G73" s="12" t="str">
        <f t="shared" si="3"/>
        <v> </v>
      </c>
      <c r="H73" s="33"/>
      <c r="I73" s="38"/>
      <c r="J73" s="14" t="str">
        <f t="shared" si="2"/>
        <v/>
      </c>
      <c r="K73" s="15" t="str">
        <f>IF($I73=0,"", IFNA(VLOOKUP($H73,INDIRECT(VLOOKUP(DATEVALUE($I73),FECHAS,2,0)),4,0),""))</f>
        <v/>
      </c>
      <c r="L73" s="16"/>
      <c r="M73" s="22"/>
      <c r="N73" s="22"/>
      <c r="O73" s="3"/>
      <c r="P73" s="5"/>
      <c r="Q73" s="5"/>
      <c r="S73" s="2"/>
    </row>
    <row r="74" ht="14.25" customHeight="1">
      <c r="A74" s="33"/>
      <c r="B74" s="35"/>
      <c r="C74" s="36"/>
      <c r="D74" s="37"/>
      <c r="E74" s="33"/>
      <c r="F74" s="11"/>
      <c r="G74" s="12" t="str">
        <f t="shared" si="3"/>
        <v> </v>
      </c>
      <c r="H74" s="33"/>
      <c r="I74" s="38"/>
      <c r="J74" s="14" t="str">
        <f t="shared" si="2"/>
        <v/>
      </c>
      <c r="K74" s="15" t="str">
        <f>IF($I74=0,"", IFNA(VLOOKUP($H74,INDIRECT(VLOOKUP(DATEVALUE($I74),FECHAS,2,0)),4,0),""))</f>
        <v/>
      </c>
      <c r="L74" s="16"/>
      <c r="M74" s="22"/>
      <c r="N74" s="22"/>
      <c r="O74" s="3"/>
      <c r="P74" s="5"/>
      <c r="Q74" s="5"/>
      <c r="S74" s="2"/>
    </row>
    <row r="75" ht="14.25" customHeight="1">
      <c r="A75" s="33"/>
      <c r="B75" s="35"/>
      <c r="C75" s="36"/>
      <c r="D75" s="37"/>
      <c r="E75" s="33"/>
      <c r="F75" s="11"/>
      <c r="G75" s="12" t="str">
        <f t="shared" si="3"/>
        <v> </v>
      </c>
      <c r="H75" s="33"/>
      <c r="I75" s="38"/>
      <c r="J75" s="14" t="str">
        <f t="shared" si="2"/>
        <v/>
      </c>
      <c r="K75" s="15" t="str">
        <f>IF($I75=0,"", IFNA(VLOOKUP($H75,INDIRECT(VLOOKUP(DATEVALUE($I75),FECHAS,2,0)),4,0),""))</f>
        <v/>
      </c>
      <c r="L75" s="16"/>
      <c r="M75" s="22"/>
      <c r="N75" s="22"/>
      <c r="O75" s="3"/>
      <c r="P75" s="5"/>
      <c r="Q75" s="5"/>
      <c r="S75" s="2"/>
    </row>
    <row r="76" ht="14.25" customHeight="1">
      <c r="A76" s="33"/>
      <c r="B76" s="35"/>
      <c r="C76" s="36"/>
      <c r="D76" s="37"/>
      <c r="E76" s="33"/>
      <c r="F76" s="11"/>
      <c r="G76" s="12" t="str">
        <f t="shared" si="3"/>
        <v> </v>
      </c>
      <c r="H76" s="33"/>
      <c r="I76" s="38"/>
      <c r="J76" s="14" t="str">
        <f t="shared" si="2"/>
        <v/>
      </c>
      <c r="K76" s="15" t="str">
        <f>IF($I76=0,"", IFNA(VLOOKUP($H76,INDIRECT(VLOOKUP(DATEVALUE($I76),FECHAS,2,0)),4,0),""))</f>
        <v/>
      </c>
      <c r="L76" s="16"/>
      <c r="M76" s="22"/>
      <c r="N76" s="22"/>
      <c r="O76" s="3"/>
      <c r="P76" s="5"/>
      <c r="Q76" s="5"/>
      <c r="S76" s="2"/>
    </row>
    <row r="77" ht="14.25" customHeight="1">
      <c r="A77" s="33"/>
      <c r="B77" s="35"/>
      <c r="C77" s="36"/>
      <c r="D77" s="37"/>
      <c r="E77" s="33"/>
      <c r="F77" s="11"/>
      <c r="G77" s="12" t="str">
        <f t="shared" si="3"/>
        <v> </v>
      </c>
      <c r="H77" s="33"/>
      <c r="I77" s="38"/>
      <c r="J77" s="14" t="str">
        <f t="shared" si="2"/>
        <v/>
      </c>
      <c r="K77" s="15" t="str">
        <f>IF($I77=0,"", IFNA(VLOOKUP($H77,INDIRECT(VLOOKUP(DATEVALUE($I77),FECHAS,2,0)),4,0),""))</f>
        <v/>
      </c>
      <c r="L77" s="16"/>
      <c r="M77" s="22"/>
      <c r="N77" s="22"/>
      <c r="O77" s="3"/>
      <c r="P77" s="5"/>
      <c r="Q77" s="5"/>
      <c r="S77" s="2"/>
    </row>
    <row r="78" ht="14.25" customHeight="1">
      <c r="A78" s="33"/>
      <c r="B78" s="35"/>
      <c r="C78" s="36"/>
      <c r="D78" s="37"/>
      <c r="E78" s="33"/>
      <c r="F78" s="11"/>
      <c r="G78" s="12" t="str">
        <f t="shared" si="3"/>
        <v> </v>
      </c>
      <c r="H78" s="33"/>
      <c r="I78" s="38"/>
      <c r="J78" s="14" t="str">
        <f t="shared" si="2"/>
        <v/>
      </c>
      <c r="K78" s="15" t="str">
        <f>IF($I78=0,"", IFNA(VLOOKUP($H78,INDIRECT(VLOOKUP(DATEVALUE($I78),FECHAS,2,0)),4,0),""))</f>
        <v/>
      </c>
      <c r="L78" s="16"/>
      <c r="M78" s="22"/>
      <c r="N78" s="22"/>
      <c r="O78" s="3"/>
      <c r="P78" s="5"/>
      <c r="Q78" s="5"/>
      <c r="S78" s="2"/>
    </row>
    <row r="79" ht="14.25" customHeight="1">
      <c r="A79" s="33"/>
      <c r="B79" s="35"/>
      <c r="C79" s="36"/>
      <c r="D79" s="37"/>
      <c r="E79" s="33"/>
      <c r="F79" s="11"/>
      <c r="G79" s="12" t="str">
        <f t="shared" si="3"/>
        <v> </v>
      </c>
      <c r="H79" s="33"/>
      <c r="I79" s="38"/>
      <c r="J79" s="14" t="str">
        <f t="shared" si="2"/>
        <v/>
      </c>
      <c r="K79" s="15" t="str">
        <f>IF($I79=0,"", IFNA(VLOOKUP($H79,INDIRECT(VLOOKUP(DATEVALUE($I79),FECHAS,2,0)),4,0),""))</f>
        <v/>
      </c>
      <c r="L79" s="16"/>
      <c r="M79" s="22"/>
      <c r="N79" s="22"/>
      <c r="O79" s="3"/>
      <c r="P79" s="5"/>
      <c r="Q79" s="5"/>
      <c r="S79" s="2"/>
    </row>
    <row r="80" ht="14.25" customHeight="1">
      <c r="A80" s="33"/>
      <c r="B80" s="35"/>
      <c r="C80" s="36"/>
      <c r="D80" s="37"/>
      <c r="E80" s="33"/>
      <c r="F80" s="11"/>
      <c r="G80" s="12" t="str">
        <f t="shared" si="3"/>
        <v> </v>
      </c>
      <c r="H80" s="33"/>
      <c r="I80" s="38"/>
      <c r="J80" s="14" t="str">
        <f t="shared" si="2"/>
        <v/>
      </c>
      <c r="K80" s="15" t="str">
        <f>IF($I80=0,"", IFNA(VLOOKUP($H80,INDIRECT(VLOOKUP(DATEVALUE($I80),FECHAS,2,0)),4,0),""))</f>
        <v/>
      </c>
      <c r="L80" s="16"/>
      <c r="M80" s="22"/>
      <c r="N80" s="22"/>
      <c r="O80" s="3"/>
      <c r="P80" s="5"/>
      <c r="Q80" s="5"/>
      <c r="S80" s="2"/>
    </row>
    <row r="81" ht="14.25" customHeight="1">
      <c r="A81" s="33"/>
      <c r="B81" s="35"/>
      <c r="C81" s="36"/>
      <c r="D81" s="37"/>
      <c r="E81" s="33"/>
      <c r="F81" s="11"/>
      <c r="G81" s="12" t="str">
        <f t="shared" si="3"/>
        <v> </v>
      </c>
      <c r="H81" s="33"/>
      <c r="I81" s="38"/>
      <c r="J81" s="14" t="str">
        <f t="shared" si="2"/>
        <v/>
      </c>
      <c r="K81" s="15" t="str">
        <f>IF($I81=0,"", IFNA(VLOOKUP($H81,INDIRECT(VLOOKUP(DATEVALUE($I81),FECHAS,2,0)),4,0),""))</f>
        <v/>
      </c>
      <c r="L81" s="16"/>
      <c r="M81" s="22"/>
      <c r="N81" s="22"/>
      <c r="O81" s="3"/>
      <c r="P81" s="5"/>
      <c r="Q81" s="5"/>
      <c r="S81" s="2"/>
    </row>
    <row r="82" ht="14.25" customHeight="1">
      <c r="A82" s="33"/>
      <c r="B82" s="35"/>
      <c r="C82" s="36"/>
      <c r="D82" s="37"/>
      <c r="E82" s="33"/>
      <c r="F82" s="11"/>
      <c r="G82" s="12" t="str">
        <f t="shared" si="3"/>
        <v> </v>
      </c>
      <c r="H82" s="33"/>
      <c r="I82" s="38"/>
      <c r="J82" s="14" t="str">
        <f t="shared" si="2"/>
        <v/>
      </c>
      <c r="K82" s="15" t="str">
        <f>IF($I82=0,"", IFNA(VLOOKUP($H82,INDIRECT(VLOOKUP(DATEVALUE($I82),FECHAS,2,0)),4,0),""))</f>
        <v/>
      </c>
      <c r="L82" s="16"/>
      <c r="M82" s="22"/>
      <c r="N82" s="22"/>
      <c r="O82" s="3"/>
      <c r="P82" s="5"/>
      <c r="Q82" s="5"/>
      <c r="S82" s="2"/>
    </row>
    <row r="83" ht="14.25" customHeight="1">
      <c r="A83" s="33"/>
      <c r="B83" s="35"/>
      <c r="C83" s="36"/>
      <c r="D83" s="37"/>
      <c r="E83" s="33"/>
      <c r="F83" s="11"/>
      <c r="G83" s="12" t="str">
        <f t="shared" si="3"/>
        <v> </v>
      </c>
      <c r="H83" s="33"/>
      <c r="I83" s="38"/>
      <c r="J83" s="14" t="str">
        <f t="shared" si="2"/>
        <v/>
      </c>
      <c r="K83" s="15" t="str">
        <f>IF($I83=0,"", IFNA(VLOOKUP($H83,INDIRECT(VLOOKUP(DATEVALUE($I83),FECHAS,2,0)),4,0),""))</f>
        <v/>
      </c>
      <c r="L83" s="16"/>
      <c r="M83" s="22"/>
      <c r="N83" s="22"/>
      <c r="O83" s="3"/>
      <c r="P83" s="5"/>
      <c r="Q83" s="5"/>
      <c r="S83" s="2"/>
    </row>
    <row r="84" ht="14.25" customHeight="1">
      <c r="A84" s="33"/>
      <c r="B84" s="35"/>
      <c r="C84" s="36"/>
      <c r="D84" s="37"/>
      <c r="E84" s="33"/>
      <c r="F84" s="11"/>
      <c r="G84" s="12" t="str">
        <f t="shared" si="3"/>
        <v> </v>
      </c>
      <c r="H84" s="33"/>
      <c r="I84" s="38"/>
      <c r="J84" s="14" t="str">
        <f t="shared" si="2"/>
        <v/>
      </c>
      <c r="K84" s="15" t="str">
        <f>IF($I84=0,"", IFNA(VLOOKUP($H84,INDIRECT(VLOOKUP(DATEVALUE($I84),FECHAS,2,0)),4,0),""))</f>
        <v/>
      </c>
      <c r="L84" s="16"/>
      <c r="M84" s="22"/>
      <c r="N84" s="22"/>
      <c r="O84" s="3"/>
      <c r="P84" s="5"/>
      <c r="Q84" s="5"/>
      <c r="S84" s="2"/>
    </row>
    <row r="85" ht="14.25" customHeight="1">
      <c r="A85" s="39"/>
      <c r="B85" s="40"/>
      <c r="C85" s="41"/>
      <c r="D85" s="42"/>
      <c r="E85" s="39"/>
      <c r="F85" s="11"/>
      <c r="G85" s="12" t="str">
        <f t="shared" si="3"/>
        <v> </v>
      </c>
      <c r="H85" s="39"/>
      <c r="I85" s="43"/>
      <c r="J85" s="14" t="str">
        <f t="shared" si="2"/>
        <v/>
      </c>
      <c r="K85" s="15" t="str">
        <f>IF($I85=0,"", IFNA(VLOOKUP($H85,INDIRECT(VLOOKUP(DATEVALUE($I85),FECHAS,2,0)),4,0),""))</f>
        <v/>
      </c>
      <c r="L85" s="16"/>
      <c r="M85" s="22"/>
      <c r="N85" s="22"/>
      <c r="O85" s="3"/>
      <c r="P85" s="5"/>
      <c r="Q85" s="5"/>
      <c r="S85" s="2"/>
    </row>
    <row r="86" ht="14.25" customHeight="1">
      <c r="A86" s="39"/>
      <c r="B86" s="40"/>
      <c r="C86" s="41"/>
      <c r="D86" s="42"/>
      <c r="E86" s="39"/>
      <c r="F86" s="11"/>
      <c r="G86" s="12" t="str">
        <f t="shared" si="3"/>
        <v> </v>
      </c>
      <c r="H86" s="39"/>
      <c r="I86" s="43"/>
      <c r="J86" s="14" t="str">
        <f t="shared" si="2"/>
        <v/>
      </c>
      <c r="K86" s="15" t="str">
        <f>IF($I86=0,"", IFNA(VLOOKUP($H86,INDIRECT(VLOOKUP(DATEVALUE($I86),FECHAS,2,0)),4,0),""))</f>
        <v/>
      </c>
      <c r="L86" s="16"/>
      <c r="M86" s="22"/>
      <c r="N86" s="22"/>
      <c r="O86" s="3"/>
      <c r="P86" s="5"/>
      <c r="Q86" s="5"/>
      <c r="S86" s="2"/>
    </row>
    <row r="87" ht="14.25" customHeight="1">
      <c r="A87" s="39"/>
      <c r="B87" s="40"/>
      <c r="C87" s="41"/>
      <c r="D87" s="42"/>
      <c r="E87" s="39"/>
      <c r="F87" s="11"/>
      <c r="G87" s="12" t="str">
        <f t="shared" si="3"/>
        <v> </v>
      </c>
      <c r="H87" s="39"/>
      <c r="I87" s="43"/>
      <c r="J87" s="14" t="str">
        <f t="shared" si="2"/>
        <v/>
      </c>
      <c r="K87" s="15" t="str">
        <f>IF($I87=0,"", IFNA(VLOOKUP($H87,INDIRECT(VLOOKUP(DATEVALUE($I87),FECHAS,2,0)),4,0),""))</f>
        <v/>
      </c>
      <c r="L87" s="16"/>
      <c r="M87" s="22"/>
      <c r="N87" s="22"/>
      <c r="O87" s="3"/>
      <c r="P87" s="5"/>
      <c r="Q87" s="5"/>
      <c r="S87" s="2"/>
    </row>
    <row r="88" ht="14.25" customHeight="1">
      <c r="A88" s="39"/>
      <c r="B88" s="40"/>
      <c r="C88" s="41"/>
      <c r="D88" s="42"/>
      <c r="E88" s="39"/>
      <c r="F88" s="11"/>
      <c r="G88" s="12" t="str">
        <f t="shared" si="3"/>
        <v> </v>
      </c>
      <c r="H88" s="39"/>
      <c r="I88" s="43"/>
      <c r="J88" s="14" t="str">
        <f t="shared" si="2"/>
        <v/>
      </c>
      <c r="K88" s="15" t="str">
        <f>IF($I88=0,"", IFNA(VLOOKUP($H88,INDIRECT(VLOOKUP(DATEVALUE($I88),FECHAS,2,0)),4,0),""))</f>
        <v/>
      </c>
      <c r="L88" s="16"/>
      <c r="M88" s="22"/>
      <c r="N88" s="22"/>
      <c r="O88" s="3"/>
      <c r="P88" s="5"/>
      <c r="Q88" s="5"/>
      <c r="S88" s="2"/>
    </row>
    <row r="89" ht="14.25" customHeight="1">
      <c r="A89" s="39"/>
      <c r="B89" s="40"/>
      <c r="C89" s="41"/>
      <c r="D89" s="42"/>
      <c r="E89" s="39"/>
      <c r="F89" s="11"/>
      <c r="G89" s="12" t="str">
        <f t="shared" si="3"/>
        <v> </v>
      </c>
      <c r="H89" s="39"/>
      <c r="I89" s="43"/>
      <c r="J89" s="14" t="str">
        <f t="shared" si="2"/>
        <v/>
      </c>
      <c r="K89" s="15" t="str">
        <f>IF($I89=0,"", IFNA(VLOOKUP($H89,INDIRECT(VLOOKUP(DATEVALUE($I89),FECHAS,2,0)),4,0),""))</f>
        <v/>
      </c>
      <c r="L89" s="16"/>
      <c r="M89" s="22"/>
      <c r="N89" s="22"/>
      <c r="O89" s="3"/>
      <c r="P89" s="5"/>
      <c r="Q89" s="5"/>
      <c r="S89" s="2"/>
    </row>
    <row r="90" ht="14.25" customHeight="1">
      <c r="A90" s="39"/>
      <c r="B90" s="40"/>
      <c r="C90" s="41"/>
      <c r="D90" s="42"/>
      <c r="E90" s="39"/>
      <c r="F90" s="11"/>
      <c r="G90" s="12" t="str">
        <f t="shared" si="3"/>
        <v> </v>
      </c>
      <c r="H90" s="39"/>
      <c r="I90" s="43"/>
      <c r="J90" s="14" t="str">
        <f t="shared" si="2"/>
        <v/>
      </c>
      <c r="K90" s="15" t="str">
        <f>IF($I90=0,"", IFNA(VLOOKUP($H90,INDIRECT(VLOOKUP(DATEVALUE($I90),FECHAS,2,0)),4,0),""))</f>
        <v/>
      </c>
      <c r="L90" s="16"/>
      <c r="M90" s="22"/>
      <c r="N90" s="22"/>
      <c r="O90" s="3"/>
      <c r="P90" s="5"/>
      <c r="Q90" s="5"/>
      <c r="S90" s="2"/>
    </row>
    <row r="91" ht="14.25" customHeight="1">
      <c r="A91" s="39"/>
      <c r="B91" s="40"/>
      <c r="C91" s="41"/>
      <c r="D91" s="42"/>
      <c r="E91" s="39"/>
      <c r="F91" s="11"/>
      <c r="G91" s="12" t="str">
        <f t="shared" si="3"/>
        <v> </v>
      </c>
      <c r="H91" s="39"/>
      <c r="I91" s="43"/>
      <c r="J91" s="14" t="str">
        <f t="shared" si="2"/>
        <v/>
      </c>
      <c r="K91" s="15" t="str">
        <f>IF($I91=0,"", IFNA(VLOOKUP($H91,INDIRECT(VLOOKUP(DATEVALUE($I91),FECHAS,2,0)),4,0),""))</f>
        <v/>
      </c>
      <c r="L91" s="16"/>
      <c r="M91" s="22"/>
      <c r="N91" s="22"/>
      <c r="O91" s="3"/>
      <c r="P91" s="5"/>
      <c r="Q91" s="5"/>
      <c r="S91" s="2"/>
    </row>
    <row r="92" ht="14.25" customHeight="1">
      <c r="A92" s="39"/>
      <c r="B92" s="40"/>
      <c r="C92" s="41"/>
      <c r="D92" s="42"/>
      <c r="E92" s="39"/>
      <c r="F92" s="11"/>
      <c r="G92" s="12" t="str">
        <f t="shared" si="3"/>
        <v> </v>
      </c>
      <c r="H92" s="39"/>
      <c r="I92" s="43"/>
      <c r="J92" s="14" t="str">
        <f t="shared" si="2"/>
        <v/>
      </c>
      <c r="K92" s="15" t="str">
        <f>IF($I92=0,"", IFNA(VLOOKUP($H92,INDIRECT(VLOOKUP(DATEVALUE($I92),FECHAS,2,0)),4,0),""))</f>
        <v/>
      </c>
      <c r="L92" s="16"/>
      <c r="M92" s="22"/>
      <c r="N92" s="22"/>
      <c r="O92" s="3"/>
      <c r="P92" s="5"/>
      <c r="Q92" s="5"/>
      <c r="S92" s="2"/>
    </row>
    <row r="93" ht="14.25" customHeight="1">
      <c r="A93" s="39"/>
      <c r="B93" s="40"/>
      <c r="C93" s="41"/>
      <c r="D93" s="42"/>
      <c r="E93" s="39"/>
      <c r="F93" s="11"/>
      <c r="G93" s="12" t="str">
        <f t="shared" si="3"/>
        <v> </v>
      </c>
      <c r="H93" s="39"/>
      <c r="I93" s="43"/>
      <c r="J93" s="14" t="str">
        <f t="shared" si="2"/>
        <v/>
      </c>
      <c r="K93" s="15" t="str">
        <f>IF($I93=0,"", IFNA(VLOOKUP($H93,INDIRECT(VLOOKUP(DATEVALUE($I93),FECHAS,2,0)),4,0),""))</f>
        <v/>
      </c>
      <c r="L93" s="16"/>
      <c r="M93" s="22"/>
      <c r="N93" s="22"/>
      <c r="O93" s="3"/>
      <c r="P93" s="5"/>
      <c r="Q93" s="5"/>
      <c r="S93" s="2"/>
    </row>
    <row r="94" ht="14.25" customHeight="1">
      <c r="A94" s="39"/>
      <c r="B94" s="40"/>
      <c r="C94" s="41"/>
      <c r="D94" s="42"/>
      <c r="E94" s="39"/>
      <c r="F94" s="11"/>
      <c r="G94" s="12" t="str">
        <f t="shared" si="3"/>
        <v> </v>
      </c>
      <c r="H94" s="39"/>
      <c r="I94" s="43"/>
      <c r="J94" s="14" t="str">
        <f t="shared" si="2"/>
        <v/>
      </c>
      <c r="K94" s="15" t="str">
        <f>IF($I94=0,"", IFNA(VLOOKUP($H94,INDIRECT(VLOOKUP(DATEVALUE($I94),FECHAS,2,0)),4,0),""))</f>
        <v/>
      </c>
      <c r="L94" s="16"/>
      <c r="M94" s="22"/>
      <c r="N94" s="22"/>
      <c r="O94" s="3"/>
      <c r="P94" s="5"/>
      <c r="Q94" s="5"/>
      <c r="S94" s="2"/>
    </row>
    <row r="95" ht="14.25" customHeight="1">
      <c r="A95" s="39"/>
      <c r="B95" s="40"/>
      <c r="C95" s="41"/>
      <c r="D95" s="42"/>
      <c r="E95" s="39"/>
      <c r="F95" s="11"/>
      <c r="G95" s="12" t="str">
        <f t="shared" si="3"/>
        <v> </v>
      </c>
      <c r="H95" s="39"/>
      <c r="I95" s="43"/>
      <c r="J95" s="14" t="str">
        <f t="shared" si="2"/>
        <v/>
      </c>
      <c r="K95" s="15" t="str">
        <f>IF($I95=0,"", IFNA(VLOOKUP($H95,INDIRECT(VLOOKUP(DATEVALUE($I95),FECHAS,2,0)),4,0),""))</f>
        <v/>
      </c>
      <c r="L95" s="16"/>
      <c r="M95" s="22"/>
      <c r="N95" s="22"/>
      <c r="O95" s="3"/>
      <c r="P95" s="5"/>
      <c r="Q95" s="5"/>
      <c r="S95" s="2"/>
    </row>
    <row r="96" ht="14.25" customHeight="1">
      <c r="A96" s="39"/>
      <c r="B96" s="40"/>
      <c r="C96" s="41"/>
      <c r="D96" s="42"/>
      <c r="E96" s="39"/>
      <c r="F96" s="11"/>
      <c r="G96" s="12" t="str">
        <f t="shared" si="3"/>
        <v> </v>
      </c>
      <c r="H96" s="39"/>
      <c r="I96" s="43"/>
      <c r="J96" s="14" t="str">
        <f t="shared" si="2"/>
        <v/>
      </c>
      <c r="K96" s="15" t="str">
        <f>IF($I96=0,"", IFNA(VLOOKUP($H96,INDIRECT(VLOOKUP(DATEVALUE($I96),FECHAS,2,0)),4,0),""))</f>
        <v/>
      </c>
      <c r="L96" s="16"/>
      <c r="M96" s="22"/>
      <c r="N96" s="22"/>
      <c r="O96" s="3"/>
      <c r="P96" s="5"/>
      <c r="Q96" s="5"/>
      <c r="S96" s="2"/>
    </row>
    <row r="97" ht="14.25" customHeight="1">
      <c r="A97" s="39"/>
      <c r="B97" s="40"/>
      <c r="C97" s="41"/>
      <c r="D97" s="42"/>
      <c r="E97" s="39"/>
      <c r="F97" s="11"/>
      <c r="G97" s="12" t="str">
        <f t="shared" si="3"/>
        <v> </v>
      </c>
      <c r="H97" s="39"/>
      <c r="I97" s="43"/>
      <c r="J97" s="14" t="str">
        <f t="shared" si="2"/>
        <v/>
      </c>
      <c r="K97" s="15" t="str">
        <f>IF($I97=0,"", IFNA(VLOOKUP($H97,INDIRECT(VLOOKUP(DATEVALUE($I97),FECHAS,2,0)),4,0),""))</f>
        <v/>
      </c>
      <c r="L97" s="16"/>
      <c r="M97" s="22"/>
      <c r="N97" s="22"/>
      <c r="O97" s="3"/>
      <c r="P97" s="5"/>
      <c r="Q97" s="5"/>
      <c r="S97" s="2"/>
    </row>
    <row r="98" ht="14.25" customHeight="1">
      <c r="A98" s="39"/>
      <c r="B98" s="40"/>
      <c r="C98" s="41"/>
      <c r="D98" s="42"/>
      <c r="E98" s="39"/>
      <c r="F98" s="11"/>
      <c r="G98" s="12" t="str">
        <f t="shared" si="3"/>
        <v> </v>
      </c>
      <c r="H98" s="39"/>
      <c r="I98" s="43"/>
      <c r="J98" s="14" t="str">
        <f t="shared" si="2"/>
        <v/>
      </c>
      <c r="K98" s="15" t="str">
        <f>IF($I98=0,"", IFNA(VLOOKUP($H98,INDIRECT(VLOOKUP(DATEVALUE($I98),FECHAS,2,0)),4,0),""))</f>
        <v/>
      </c>
      <c r="L98" s="16"/>
      <c r="M98" s="22"/>
      <c r="N98" s="22"/>
      <c r="O98" s="3"/>
      <c r="P98" s="5"/>
      <c r="Q98" s="5"/>
      <c r="S98" s="2"/>
    </row>
    <row r="99" ht="14.25" customHeight="1">
      <c r="A99" s="39"/>
      <c r="B99" s="40"/>
      <c r="C99" s="41"/>
      <c r="D99" s="42"/>
      <c r="E99" s="39"/>
      <c r="F99" s="11"/>
      <c r="G99" s="12" t="str">
        <f t="shared" si="3"/>
        <v> </v>
      </c>
      <c r="H99" s="39"/>
      <c r="I99" s="43"/>
      <c r="J99" s="14" t="str">
        <f t="shared" si="2"/>
        <v/>
      </c>
      <c r="K99" s="15" t="str">
        <f>IF($I99=0,"", IFNA(VLOOKUP($H99,INDIRECT(VLOOKUP(DATEVALUE($I99),FECHAS,2,0)),4,0),""))</f>
        <v/>
      </c>
      <c r="L99" s="16"/>
      <c r="M99" s="22"/>
      <c r="N99" s="22"/>
      <c r="O99" s="3"/>
      <c r="P99" s="5"/>
      <c r="Q99" s="5"/>
      <c r="S99" s="2"/>
    </row>
    <row r="100" ht="14.25" customHeight="1">
      <c r="A100" s="39"/>
      <c r="B100" s="40"/>
      <c r="C100" s="41"/>
      <c r="D100" s="42"/>
      <c r="E100" s="39"/>
      <c r="F100" s="11"/>
      <c r="G100" s="12" t="str">
        <f t="shared" si="3"/>
        <v> </v>
      </c>
      <c r="H100" s="39"/>
      <c r="I100" s="43"/>
      <c r="J100" s="14" t="str">
        <f t="shared" si="2"/>
        <v/>
      </c>
      <c r="K100" s="15" t="str">
        <f>IF($I100=0,"", IFNA(VLOOKUP($H100,INDIRECT(VLOOKUP(DATEVALUE($I100),FECHAS,2,0)),4,0),""))</f>
        <v/>
      </c>
      <c r="L100" s="16"/>
      <c r="M100" s="22"/>
      <c r="N100" s="22"/>
      <c r="O100" s="3"/>
      <c r="P100" s="5"/>
      <c r="Q100" s="5"/>
      <c r="S100" s="2"/>
    </row>
    <row r="101" ht="14.25" customHeight="1">
      <c r="A101" s="39"/>
      <c r="B101" s="40"/>
      <c r="C101" s="41"/>
      <c r="D101" s="42"/>
      <c r="E101" s="39"/>
      <c r="F101" s="11"/>
      <c r="G101" s="12" t="str">
        <f t="shared" si="3"/>
        <v> </v>
      </c>
      <c r="H101" s="39"/>
      <c r="I101" s="43"/>
      <c r="J101" s="14" t="str">
        <f t="shared" si="2"/>
        <v/>
      </c>
      <c r="K101" s="15" t="str">
        <f>IF($I101=0,"", IFNA(VLOOKUP($H101,INDIRECT(VLOOKUP(DATEVALUE($I101),FECHAS,2,0)),4,0),""))</f>
        <v/>
      </c>
      <c r="L101" s="16"/>
      <c r="M101" s="22"/>
      <c r="N101" s="22"/>
      <c r="O101" s="3"/>
      <c r="P101" s="5"/>
      <c r="Q101" s="5"/>
      <c r="S101" s="2"/>
    </row>
    <row r="102" ht="14.25" customHeight="1">
      <c r="A102" s="39"/>
      <c r="B102" s="40"/>
      <c r="C102" s="41"/>
      <c r="D102" s="42"/>
      <c r="E102" s="39"/>
      <c r="F102" s="11"/>
      <c r="G102" s="12" t="str">
        <f t="shared" si="3"/>
        <v> </v>
      </c>
      <c r="H102" s="39"/>
      <c r="I102" s="43"/>
      <c r="J102" s="14" t="str">
        <f t="shared" si="2"/>
        <v/>
      </c>
      <c r="K102" s="15" t="str">
        <f>IF($I102=0,"", IFNA(VLOOKUP($H102,INDIRECT(VLOOKUP(DATEVALUE($I102),FECHAS,2,0)),4,0),""))</f>
        <v/>
      </c>
      <c r="L102" s="16"/>
      <c r="M102" s="22"/>
      <c r="N102" s="22"/>
      <c r="O102" s="3"/>
      <c r="P102" s="5"/>
      <c r="Q102" s="5"/>
      <c r="S102" s="2"/>
    </row>
    <row r="103" ht="14.25" customHeight="1">
      <c r="A103" s="39"/>
      <c r="B103" s="40"/>
      <c r="C103" s="41"/>
      <c r="D103" s="42"/>
      <c r="E103" s="39"/>
      <c r="F103" s="11"/>
      <c r="G103" s="12" t="str">
        <f t="shared" si="3"/>
        <v> </v>
      </c>
      <c r="H103" s="39"/>
      <c r="I103" s="43"/>
      <c r="J103" s="14" t="str">
        <f t="shared" si="2"/>
        <v/>
      </c>
      <c r="K103" s="15" t="str">
        <f>IF($I103=0,"", IFNA(VLOOKUP($H103,INDIRECT(VLOOKUP(DATEVALUE($I103),FECHAS,2,0)),4,0),""))</f>
        <v/>
      </c>
      <c r="L103" s="16"/>
      <c r="M103" s="22"/>
      <c r="N103" s="22"/>
      <c r="O103" s="3"/>
      <c r="P103" s="5"/>
      <c r="Q103" s="5"/>
      <c r="S103" s="2"/>
    </row>
    <row r="104" ht="14.25" customHeight="1">
      <c r="A104" s="39"/>
      <c r="B104" s="40"/>
      <c r="C104" s="41"/>
      <c r="D104" s="42"/>
      <c r="E104" s="39"/>
      <c r="F104" s="11"/>
      <c r="G104" s="12" t="str">
        <f t="shared" si="3"/>
        <v> </v>
      </c>
      <c r="H104" s="39"/>
      <c r="I104" s="43"/>
      <c r="J104" s="14" t="str">
        <f t="shared" si="2"/>
        <v/>
      </c>
      <c r="K104" s="15" t="str">
        <f>IF($I104=0,"", IFNA(VLOOKUP($H104,INDIRECT(VLOOKUP(DATEVALUE($I104),FECHAS,2,0)),4,0),""))</f>
        <v/>
      </c>
      <c r="L104" s="16"/>
      <c r="M104" s="22"/>
      <c r="N104" s="22"/>
      <c r="O104" s="3"/>
      <c r="P104" s="5"/>
      <c r="Q104" s="5"/>
      <c r="S104" s="2"/>
    </row>
    <row r="105" ht="14.25" customHeight="1">
      <c r="A105" s="39"/>
      <c r="B105" s="40"/>
      <c r="C105" s="41"/>
      <c r="D105" s="42"/>
      <c r="E105" s="39"/>
      <c r="F105" s="11"/>
      <c r="G105" s="12" t="str">
        <f t="shared" si="3"/>
        <v> </v>
      </c>
      <c r="H105" s="39"/>
      <c r="I105" s="43"/>
      <c r="J105" s="14" t="str">
        <f t="shared" si="2"/>
        <v/>
      </c>
      <c r="K105" s="15" t="str">
        <f>IF($I105=0,"", IFNA(VLOOKUP($H105,INDIRECT(VLOOKUP(DATEVALUE($I105),FECHAS,2,0)),4,0),""))</f>
        <v/>
      </c>
      <c r="L105" s="16"/>
      <c r="M105" s="22"/>
      <c r="N105" s="22"/>
      <c r="O105" s="3"/>
      <c r="P105" s="5"/>
      <c r="Q105" s="5"/>
      <c r="S105" s="2"/>
    </row>
    <row r="106" ht="14.25" customHeight="1">
      <c r="A106" s="39"/>
      <c r="B106" s="40"/>
      <c r="C106" s="41"/>
      <c r="D106" s="42"/>
      <c r="E106" s="39"/>
      <c r="F106" s="11"/>
      <c r="G106" s="12" t="str">
        <f t="shared" si="3"/>
        <v> </v>
      </c>
      <c r="H106" s="39"/>
      <c r="I106" s="43"/>
      <c r="J106" s="14" t="str">
        <f t="shared" si="2"/>
        <v/>
      </c>
      <c r="K106" s="15" t="str">
        <f>IF($I106=0,"", IFNA(VLOOKUP($H106,INDIRECT(VLOOKUP(DATEVALUE($I106),FECHAS,2,0)),4,0),""))</f>
        <v/>
      </c>
      <c r="L106" s="16"/>
      <c r="M106" s="22"/>
      <c r="N106" s="22"/>
      <c r="O106" s="3"/>
      <c r="P106" s="5"/>
      <c r="Q106" s="5"/>
      <c r="S106" s="2"/>
    </row>
    <row r="107" ht="14.25" customHeight="1">
      <c r="A107" s="39"/>
      <c r="B107" s="40"/>
      <c r="C107" s="41"/>
      <c r="D107" s="42"/>
      <c r="E107" s="39"/>
      <c r="F107" s="11"/>
      <c r="G107" s="12" t="str">
        <f t="shared" si="3"/>
        <v> </v>
      </c>
      <c r="H107" s="39"/>
      <c r="I107" s="43"/>
      <c r="J107" s="14" t="str">
        <f t="shared" si="2"/>
        <v/>
      </c>
      <c r="K107" s="15" t="str">
        <f>IF($I107=0,"", IFNA(VLOOKUP($H107,INDIRECT(VLOOKUP(DATEVALUE($I107),FECHAS,2,0)),4,0),""))</f>
        <v/>
      </c>
      <c r="L107" s="16"/>
      <c r="M107" s="22"/>
      <c r="N107" s="22"/>
      <c r="O107" s="3"/>
      <c r="P107" s="5"/>
      <c r="Q107" s="5"/>
      <c r="S107" s="2"/>
    </row>
    <row r="108" ht="14.25" customHeight="1">
      <c r="A108" s="39"/>
      <c r="B108" s="40"/>
      <c r="C108" s="41"/>
      <c r="D108" s="42"/>
      <c r="E108" s="39"/>
      <c r="F108" s="11"/>
      <c r="G108" s="12" t="str">
        <f t="shared" si="3"/>
        <v> </v>
      </c>
      <c r="H108" s="39"/>
      <c r="I108" s="43"/>
      <c r="J108" s="14" t="str">
        <f t="shared" si="2"/>
        <v/>
      </c>
      <c r="K108" s="15" t="str">
        <f>IF($I108=0,"", IFNA(VLOOKUP($H108,INDIRECT(VLOOKUP(DATEVALUE($I108),FECHAS,2,0)),4,0),""))</f>
        <v/>
      </c>
      <c r="L108" s="16"/>
      <c r="M108" s="22"/>
      <c r="N108" s="22"/>
      <c r="O108" s="3"/>
      <c r="P108" s="5"/>
      <c r="Q108" s="5"/>
      <c r="S108" s="2"/>
    </row>
    <row r="109" ht="14.25" customHeight="1">
      <c r="A109" s="39"/>
      <c r="B109" s="40"/>
      <c r="C109" s="41"/>
      <c r="D109" s="42"/>
      <c r="E109" s="39"/>
      <c r="F109" s="11"/>
      <c r="G109" s="12" t="str">
        <f t="shared" si="3"/>
        <v> </v>
      </c>
      <c r="H109" s="39"/>
      <c r="I109" s="43"/>
      <c r="J109" s="14" t="str">
        <f t="shared" si="2"/>
        <v/>
      </c>
      <c r="K109" s="15" t="str">
        <f>IF($I109=0,"", IFNA(VLOOKUP($H109,INDIRECT(VLOOKUP(DATEVALUE($I109),FECHAS,2,0)),4,0),""))</f>
        <v/>
      </c>
      <c r="L109" s="16"/>
      <c r="M109" s="22"/>
      <c r="N109" s="22"/>
      <c r="O109" s="3"/>
      <c r="P109" s="5"/>
      <c r="Q109" s="5"/>
      <c r="S109" s="2"/>
    </row>
    <row r="110" ht="14.25" customHeight="1">
      <c r="A110" s="39"/>
      <c r="B110" s="40"/>
      <c r="C110" s="41"/>
      <c r="D110" s="42"/>
      <c r="E110" s="39"/>
      <c r="F110" s="11"/>
      <c r="G110" s="12" t="str">
        <f t="shared" si="3"/>
        <v> </v>
      </c>
      <c r="H110" s="39"/>
      <c r="I110" s="43"/>
      <c r="J110" s="14" t="str">
        <f t="shared" si="2"/>
        <v/>
      </c>
      <c r="K110" s="15" t="str">
        <f>IF($I110=0,"", IFNA(VLOOKUP($H110,INDIRECT(VLOOKUP(DATEVALUE($I110),FECHAS,2,0)),4,0),""))</f>
        <v/>
      </c>
      <c r="L110" s="16"/>
      <c r="M110" s="22"/>
      <c r="N110" s="22"/>
      <c r="O110" s="3"/>
      <c r="P110" s="5"/>
      <c r="Q110" s="5"/>
      <c r="S110" s="2"/>
    </row>
    <row r="111" ht="14.25" customHeight="1">
      <c r="A111" s="39"/>
      <c r="B111" s="40"/>
      <c r="C111" s="41"/>
      <c r="D111" s="42"/>
      <c r="E111" s="39"/>
      <c r="F111" s="11"/>
      <c r="G111" s="12" t="str">
        <f t="shared" si="3"/>
        <v> </v>
      </c>
      <c r="H111" s="39"/>
      <c r="I111" s="43"/>
      <c r="J111" s="14" t="str">
        <f t="shared" si="2"/>
        <v/>
      </c>
      <c r="K111" s="15" t="str">
        <f>IF($I111=0,"", IFNA(VLOOKUP($H111,INDIRECT(VLOOKUP(DATEVALUE($I111),FECHAS,2,0)),4,0),""))</f>
        <v/>
      </c>
      <c r="L111" s="16"/>
      <c r="M111" s="22"/>
      <c r="N111" s="22"/>
      <c r="O111" s="3"/>
      <c r="P111" s="5"/>
      <c r="Q111" s="5"/>
      <c r="S111" s="2"/>
    </row>
    <row r="112" ht="14.25" customHeight="1">
      <c r="A112" s="39"/>
      <c r="B112" s="40"/>
      <c r="C112" s="41"/>
      <c r="D112" s="42"/>
      <c r="E112" s="39"/>
      <c r="F112" s="11"/>
      <c r="G112" s="12" t="str">
        <f t="shared" si="3"/>
        <v> </v>
      </c>
      <c r="H112" s="39"/>
      <c r="I112" s="43"/>
      <c r="J112" s="14" t="str">
        <f t="shared" si="2"/>
        <v/>
      </c>
      <c r="K112" s="15" t="str">
        <f>IF($I112=0,"", IFNA(VLOOKUP($H112,INDIRECT(VLOOKUP(DATEVALUE($I112),FECHAS,2,0)),4,0),""))</f>
        <v/>
      </c>
      <c r="L112" s="16"/>
      <c r="M112" s="22"/>
      <c r="N112" s="22"/>
      <c r="O112" s="3"/>
      <c r="P112" s="5"/>
      <c r="Q112" s="5"/>
      <c r="S112" s="2"/>
    </row>
    <row r="113" ht="14.25" customHeight="1">
      <c r="A113" s="39"/>
      <c r="B113" s="40"/>
      <c r="C113" s="41"/>
      <c r="D113" s="42"/>
      <c r="E113" s="39"/>
      <c r="F113" s="11"/>
      <c r="G113" s="12" t="str">
        <f t="shared" si="3"/>
        <v> </v>
      </c>
      <c r="H113" s="39"/>
      <c r="I113" s="43"/>
      <c r="J113" s="14" t="str">
        <f t="shared" si="2"/>
        <v/>
      </c>
      <c r="K113" s="15" t="str">
        <f>IF($I113=0,"", IFNA(VLOOKUP($H113,INDIRECT(VLOOKUP(DATEVALUE($I113),FECHAS,2,0)),4,0),""))</f>
        <v/>
      </c>
      <c r="L113" s="16"/>
      <c r="M113" s="22"/>
      <c r="N113" s="22"/>
      <c r="O113" s="3"/>
      <c r="P113" s="5"/>
      <c r="Q113" s="5"/>
      <c r="S113" s="2"/>
    </row>
    <row r="114" ht="14.25" customHeight="1">
      <c r="A114" s="39"/>
      <c r="B114" s="40"/>
      <c r="C114" s="41"/>
      <c r="D114" s="42"/>
      <c r="E114" s="39"/>
      <c r="F114" s="11"/>
      <c r="G114" s="12" t="str">
        <f t="shared" si="3"/>
        <v> </v>
      </c>
      <c r="H114" s="39"/>
      <c r="I114" s="43"/>
      <c r="J114" s="14" t="str">
        <f t="shared" si="2"/>
        <v/>
      </c>
      <c r="K114" s="15" t="str">
        <f>IF($I114=0,"", IFNA(VLOOKUP($H114,INDIRECT(VLOOKUP(DATEVALUE($I114),FECHAS,2,0)),4,0),""))</f>
        <v/>
      </c>
      <c r="L114" s="16"/>
      <c r="M114" s="22"/>
      <c r="N114" s="22"/>
      <c r="O114" s="3"/>
      <c r="P114" s="5"/>
      <c r="Q114" s="5"/>
      <c r="S114" s="2"/>
    </row>
    <row r="115" ht="14.25" customHeight="1">
      <c r="A115" s="39"/>
      <c r="B115" s="40"/>
      <c r="C115" s="41"/>
      <c r="D115" s="42"/>
      <c r="E115" s="39"/>
      <c r="F115" s="11"/>
      <c r="G115" s="12" t="str">
        <f t="shared" si="3"/>
        <v> </v>
      </c>
      <c r="H115" s="39"/>
      <c r="I115" s="43"/>
      <c r="J115" s="14" t="str">
        <f t="shared" si="2"/>
        <v/>
      </c>
      <c r="K115" s="15" t="str">
        <f>IF($I115=0,"", IFNA(VLOOKUP($H115,INDIRECT(VLOOKUP(DATEVALUE($I115),FECHAS,2,0)),4,0),""))</f>
        <v/>
      </c>
      <c r="L115" s="16"/>
      <c r="M115" s="22"/>
      <c r="N115" s="22"/>
      <c r="O115" s="3"/>
      <c r="P115" s="5"/>
      <c r="Q115" s="5"/>
      <c r="S115" s="2"/>
    </row>
    <row r="116" ht="14.25" customHeight="1">
      <c r="A116" s="39"/>
      <c r="B116" s="40"/>
      <c r="C116" s="41"/>
      <c r="D116" s="42"/>
      <c r="E116" s="39"/>
      <c r="F116" s="11"/>
      <c r="G116" s="12" t="str">
        <f t="shared" si="3"/>
        <v> </v>
      </c>
      <c r="H116" s="39"/>
      <c r="I116" s="43"/>
      <c r="J116" s="14" t="str">
        <f t="shared" si="2"/>
        <v/>
      </c>
      <c r="K116" s="15" t="str">
        <f>IF($I116=0,"", IFNA(VLOOKUP($H116,INDIRECT(VLOOKUP(DATEVALUE($I116),FECHAS,2,0)),4,0),""))</f>
        <v/>
      </c>
      <c r="L116" s="16"/>
      <c r="M116" s="22"/>
      <c r="N116" s="22"/>
      <c r="O116" s="3"/>
      <c r="P116" s="5"/>
      <c r="Q116" s="5"/>
      <c r="S116" s="2"/>
    </row>
    <row r="117" ht="14.25" customHeight="1">
      <c r="A117" s="39"/>
      <c r="B117" s="40"/>
      <c r="C117" s="41"/>
      <c r="D117" s="42"/>
      <c r="E117" s="39"/>
      <c r="F117" s="11"/>
      <c r="G117" s="12" t="str">
        <f t="shared" si="3"/>
        <v> </v>
      </c>
      <c r="H117" s="39"/>
      <c r="I117" s="43"/>
      <c r="J117" s="14" t="str">
        <f t="shared" si="2"/>
        <v/>
      </c>
      <c r="K117" s="15" t="str">
        <f>IF($I117=0,"", IFNA(VLOOKUP($H117,INDIRECT(VLOOKUP(DATEVALUE($I117),FECHAS,2,0)),4,0),""))</f>
        <v/>
      </c>
      <c r="L117" s="16"/>
      <c r="M117" s="22"/>
      <c r="N117" s="22"/>
      <c r="O117" s="3"/>
      <c r="P117" s="5"/>
      <c r="Q117" s="5"/>
      <c r="S117" s="2"/>
    </row>
    <row r="118" ht="14.25" customHeight="1">
      <c r="A118" s="39"/>
      <c r="B118" s="40"/>
      <c r="C118" s="41"/>
      <c r="D118" s="42"/>
      <c r="E118" s="39"/>
      <c r="F118" s="11"/>
      <c r="G118" s="12" t="str">
        <f t="shared" si="3"/>
        <v> </v>
      </c>
      <c r="H118" s="39"/>
      <c r="I118" s="43"/>
      <c r="J118" s="14" t="str">
        <f t="shared" si="2"/>
        <v/>
      </c>
      <c r="K118" s="15" t="str">
        <f>IF($I118=0,"", IFNA(VLOOKUP($H118,INDIRECT(VLOOKUP(DATEVALUE($I118),FECHAS,2,0)),4,0),""))</f>
        <v/>
      </c>
      <c r="L118" s="16"/>
      <c r="M118" s="22"/>
      <c r="N118" s="22"/>
      <c r="O118" s="3"/>
      <c r="P118" s="5"/>
      <c r="Q118" s="5"/>
      <c r="S118" s="2"/>
    </row>
    <row r="119" ht="14.25" customHeight="1">
      <c r="A119" s="39"/>
      <c r="B119" s="40"/>
      <c r="C119" s="41"/>
      <c r="D119" s="42"/>
      <c r="E119" s="39"/>
      <c r="F119" s="11"/>
      <c r="G119" s="12" t="str">
        <f t="shared" si="3"/>
        <v> </v>
      </c>
      <c r="H119" s="39"/>
      <c r="I119" s="43"/>
      <c r="J119" s="14" t="str">
        <f t="shared" si="2"/>
        <v/>
      </c>
      <c r="K119" s="15" t="str">
        <f>IF($I119=0,"", IFNA(VLOOKUP($H119,INDIRECT(VLOOKUP(DATEVALUE($I119),FECHAS,2,0)),4,0),""))</f>
        <v/>
      </c>
      <c r="L119" s="16"/>
      <c r="M119" s="22"/>
      <c r="N119" s="22"/>
      <c r="O119" s="3"/>
      <c r="P119" s="5"/>
      <c r="Q119" s="5"/>
      <c r="S119" s="2"/>
    </row>
    <row r="120" ht="14.25" customHeight="1">
      <c r="A120" s="39"/>
      <c r="B120" s="40"/>
      <c r="C120" s="41"/>
      <c r="D120" s="42"/>
      <c r="E120" s="39"/>
      <c r="F120" s="11"/>
      <c r="G120" s="12" t="str">
        <f t="shared" si="3"/>
        <v> </v>
      </c>
      <c r="H120" s="39"/>
      <c r="I120" s="43"/>
      <c r="J120" s="14" t="str">
        <f t="shared" si="2"/>
        <v/>
      </c>
      <c r="K120" s="15" t="str">
        <f>IF($I120=0,"", IFNA(VLOOKUP($H120,INDIRECT(VLOOKUP(DATEVALUE($I120),FECHAS,2,0)),4,0),""))</f>
        <v/>
      </c>
      <c r="L120" s="16"/>
      <c r="M120" s="22"/>
      <c r="N120" s="22"/>
      <c r="O120" s="3"/>
      <c r="P120" s="5"/>
      <c r="Q120" s="5"/>
      <c r="S120" s="2"/>
    </row>
    <row r="121" ht="14.25" customHeight="1">
      <c r="A121" s="39"/>
      <c r="B121" s="40"/>
      <c r="C121" s="41"/>
      <c r="D121" s="42"/>
      <c r="E121" s="39"/>
      <c r="F121" s="11"/>
      <c r="G121" s="12" t="str">
        <f t="shared" si="3"/>
        <v> </v>
      </c>
      <c r="H121" s="39"/>
      <c r="I121" s="43"/>
      <c r="J121" s="14" t="str">
        <f t="shared" si="2"/>
        <v/>
      </c>
      <c r="K121" s="15" t="str">
        <f>IF($I121=0,"", IFNA(VLOOKUP($H121,INDIRECT(VLOOKUP(DATEVALUE($I121),FECHAS,2,0)),4,0),""))</f>
        <v/>
      </c>
      <c r="L121" s="16"/>
      <c r="M121" s="22"/>
      <c r="N121" s="22"/>
      <c r="O121" s="3"/>
      <c r="P121" s="5"/>
      <c r="Q121" s="5"/>
      <c r="S121" s="2"/>
    </row>
    <row r="122" ht="14.25" customHeight="1">
      <c r="A122" s="39"/>
      <c r="B122" s="40"/>
      <c r="C122" s="41"/>
      <c r="D122" s="42"/>
      <c r="E122" s="39"/>
      <c r="F122" s="11"/>
      <c r="G122" s="12" t="str">
        <f t="shared" si="3"/>
        <v> </v>
      </c>
      <c r="H122" s="39"/>
      <c r="I122" s="43"/>
      <c r="J122" s="14" t="str">
        <f t="shared" si="2"/>
        <v/>
      </c>
      <c r="K122" s="15" t="str">
        <f>IF($I122=0,"", IFNA(VLOOKUP($H122,INDIRECT(VLOOKUP(DATEVALUE($I122),FECHAS,2,0)),4,0),""))</f>
        <v/>
      </c>
      <c r="L122" s="16"/>
      <c r="M122" s="22"/>
      <c r="N122" s="22"/>
      <c r="O122" s="3"/>
      <c r="P122" s="5"/>
      <c r="Q122" s="5"/>
    </row>
    <row r="123" ht="14.25" customHeight="1">
      <c r="A123" s="39"/>
      <c r="B123" s="40"/>
      <c r="C123" s="41"/>
      <c r="D123" s="42"/>
      <c r="E123" s="39"/>
      <c r="F123" s="11"/>
      <c r="G123" s="12" t="str">
        <f t="shared" si="3"/>
        <v> </v>
      </c>
      <c r="H123" s="39"/>
      <c r="I123" s="43"/>
      <c r="J123" s="14" t="str">
        <f t="shared" si="2"/>
        <v/>
      </c>
      <c r="K123" s="15" t="str">
        <f>IF($I123=0,"", IFNA(VLOOKUP($H123,INDIRECT(VLOOKUP(DATEVALUE($I123),FECHAS,2,0)),4,0),""))</f>
        <v/>
      </c>
      <c r="L123" s="16"/>
      <c r="M123" s="22"/>
      <c r="N123" s="22"/>
      <c r="O123" s="3"/>
      <c r="P123" s="5"/>
      <c r="Q123" s="5"/>
    </row>
    <row r="124" ht="14.25" customHeight="1">
      <c r="A124" s="39"/>
      <c r="B124" s="40"/>
      <c r="C124" s="41"/>
      <c r="D124" s="42"/>
      <c r="E124" s="39"/>
      <c r="F124" s="11"/>
      <c r="G124" s="12" t="str">
        <f t="shared" si="3"/>
        <v> </v>
      </c>
      <c r="H124" s="39"/>
      <c r="I124" s="43"/>
      <c r="J124" s="14" t="str">
        <f t="shared" si="2"/>
        <v/>
      </c>
      <c r="K124" s="15" t="str">
        <f>IF($I124=0,"", IFNA(VLOOKUP($H124,INDIRECT(VLOOKUP(DATEVALUE($I124),FECHAS,2,0)),4,0),""))</f>
        <v/>
      </c>
      <c r="L124" s="16"/>
      <c r="M124" s="22"/>
      <c r="N124" s="22"/>
      <c r="O124" s="3"/>
      <c r="P124" s="5"/>
      <c r="Q124" s="5"/>
    </row>
    <row r="125" ht="14.25" customHeight="1">
      <c r="A125" s="39"/>
      <c r="B125" s="40"/>
      <c r="C125" s="41"/>
      <c r="D125" s="42"/>
      <c r="E125" s="39"/>
      <c r="F125" s="11"/>
      <c r="G125" s="12" t="str">
        <f t="shared" si="3"/>
        <v> </v>
      </c>
      <c r="H125" s="39"/>
      <c r="I125" s="43"/>
      <c r="J125" s="14" t="str">
        <f t="shared" si="2"/>
        <v/>
      </c>
      <c r="K125" s="15" t="str">
        <f>IF($I125=0,"", IFNA(VLOOKUP($H125,INDIRECT(VLOOKUP(DATEVALUE($I125),FECHAS,2,0)),4,0),""))</f>
        <v/>
      </c>
      <c r="L125" s="16"/>
      <c r="M125" s="22"/>
      <c r="N125" s="22"/>
      <c r="O125" s="3"/>
      <c r="P125" s="5"/>
      <c r="Q125" s="5"/>
    </row>
    <row r="126" ht="14.25" customHeight="1">
      <c r="A126" s="39"/>
      <c r="B126" s="40"/>
      <c r="C126" s="41"/>
      <c r="D126" s="42"/>
      <c r="E126" s="39"/>
      <c r="F126" s="11"/>
      <c r="G126" s="12" t="str">
        <f t="shared" si="3"/>
        <v> </v>
      </c>
      <c r="H126" s="39"/>
      <c r="I126" s="43"/>
      <c r="J126" s="14" t="str">
        <f t="shared" si="2"/>
        <v/>
      </c>
      <c r="K126" s="15" t="str">
        <f>IF($I126=0,"", IFNA(VLOOKUP($H126,INDIRECT(VLOOKUP(DATEVALUE($I126),FECHAS,2,0)),4,0),""))</f>
        <v/>
      </c>
      <c r="L126" s="16"/>
      <c r="M126" s="22"/>
      <c r="N126" s="22"/>
      <c r="O126" s="3"/>
      <c r="P126" s="5"/>
      <c r="Q126" s="5"/>
    </row>
    <row r="127" ht="14.25" customHeight="1">
      <c r="A127" s="39"/>
      <c r="B127" s="40"/>
      <c r="C127" s="41"/>
      <c r="D127" s="42"/>
      <c r="E127" s="39"/>
      <c r="F127" s="11"/>
      <c r="G127" s="12" t="str">
        <f t="shared" si="3"/>
        <v> </v>
      </c>
      <c r="H127" s="39"/>
      <c r="I127" s="43"/>
      <c r="J127" s="14" t="str">
        <f t="shared" si="2"/>
        <v/>
      </c>
      <c r="K127" s="15" t="str">
        <f>IF($I127=0,"", IFNA(VLOOKUP($H127,INDIRECT(VLOOKUP(DATEVALUE($I127),FECHAS,2,0)),4,0),""))</f>
        <v/>
      </c>
      <c r="L127" s="16"/>
      <c r="M127" s="22"/>
      <c r="N127" s="22"/>
      <c r="O127" s="3"/>
      <c r="P127" s="5"/>
      <c r="Q127" s="5"/>
    </row>
    <row r="128" ht="14.25" customHeight="1">
      <c r="A128" s="39"/>
      <c r="B128" s="40"/>
      <c r="C128" s="41"/>
      <c r="D128" s="42"/>
      <c r="E128" s="39"/>
      <c r="F128" s="11"/>
      <c r="G128" s="12" t="str">
        <f t="shared" si="3"/>
        <v> </v>
      </c>
      <c r="H128" s="39"/>
      <c r="I128" s="43"/>
      <c r="J128" s="14" t="str">
        <f t="shared" si="2"/>
        <v/>
      </c>
      <c r="K128" s="15" t="str">
        <f>IF($I128=0,"", IFNA(VLOOKUP($H128,INDIRECT(VLOOKUP(DATEVALUE($I128),FECHAS,2,0)),4,0),""))</f>
        <v/>
      </c>
      <c r="L128" s="16"/>
      <c r="M128" s="22"/>
      <c r="N128" s="22"/>
      <c r="O128" s="3"/>
      <c r="P128" s="5"/>
      <c r="Q128" s="5"/>
    </row>
    <row r="129" ht="14.25" customHeight="1">
      <c r="A129" s="39"/>
      <c r="B129" s="40"/>
      <c r="C129" s="41"/>
      <c r="D129" s="42"/>
      <c r="E129" s="39"/>
      <c r="F129" s="11"/>
      <c r="G129" s="12" t="str">
        <f t="shared" si="3"/>
        <v> </v>
      </c>
      <c r="H129" s="39"/>
      <c r="I129" s="43"/>
      <c r="J129" s="14" t="str">
        <f t="shared" si="2"/>
        <v/>
      </c>
      <c r="K129" s="15" t="str">
        <f>IF($I129=0,"", IFNA(VLOOKUP($H129,INDIRECT(VLOOKUP(DATEVALUE($I129),FECHAS,2,0)),4,0),""))</f>
        <v/>
      </c>
      <c r="L129" s="16"/>
      <c r="M129" s="22"/>
      <c r="N129" s="22"/>
      <c r="O129" s="3"/>
      <c r="P129" s="5"/>
      <c r="Q129" s="5"/>
    </row>
    <row r="130" ht="14.25" customHeight="1">
      <c r="A130" s="39"/>
      <c r="B130" s="40"/>
      <c r="C130" s="41"/>
      <c r="D130" s="42"/>
      <c r="E130" s="39"/>
      <c r="F130" s="11"/>
      <c r="G130" s="12" t="str">
        <f t="shared" si="3"/>
        <v> </v>
      </c>
      <c r="H130" s="39"/>
      <c r="I130" s="43"/>
      <c r="J130" s="14" t="str">
        <f t="shared" si="2"/>
        <v/>
      </c>
      <c r="K130" s="15" t="str">
        <f>IF($I130=0,"", IFNA(VLOOKUP($H130,INDIRECT(VLOOKUP(DATEVALUE($I130),FECHAS,2,0)),4,0),""))</f>
        <v/>
      </c>
      <c r="L130" s="16"/>
      <c r="M130" s="22"/>
      <c r="N130" s="22"/>
      <c r="O130" s="3"/>
      <c r="P130" s="5"/>
      <c r="Q130" s="5"/>
    </row>
    <row r="131" ht="14.25" customHeight="1">
      <c r="A131" s="39"/>
      <c r="B131" s="40"/>
      <c r="C131" s="41"/>
      <c r="D131" s="42"/>
      <c r="E131" s="39"/>
      <c r="F131" s="11"/>
      <c r="G131" s="12" t="str">
        <f t="shared" si="3"/>
        <v> </v>
      </c>
      <c r="H131" s="39"/>
      <c r="I131" s="43"/>
      <c r="J131" s="14" t="str">
        <f t="shared" si="2"/>
        <v/>
      </c>
      <c r="K131" s="15" t="str">
        <f>IF($I131=0,"", IFNA(VLOOKUP($H131,INDIRECT(VLOOKUP(DATEVALUE($I131),FECHAS,2,0)),4,0),""))</f>
        <v/>
      </c>
      <c r="L131" s="16"/>
      <c r="M131" s="22"/>
      <c r="N131" s="22"/>
      <c r="O131" s="3"/>
      <c r="P131" s="5"/>
      <c r="Q131" s="5"/>
    </row>
    <row r="132" ht="14.25" customHeight="1">
      <c r="A132" s="39"/>
      <c r="B132" s="40"/>
      <c r="C132" s="41"/>
      <c r="D132" s="42"/>
      <c r="E132" s="39"/>
      <c r="F132" s="11"/>
      <c r="G132" s="12" t="str">
        <f t="shared" si="3"/>
        <v> </v>
      </c>
      <c r="H132" s="39"/>
      <c r="I132" s="43"/>
      <c r="J132" s="14" t="str">
        <f t="shared" si="2"/>
        <v/>
      </c>
      <c r="K132" s="15" t="str">
        <f>IF($I132=0,"", IFNA(VLOOKUP($H132,INDIRECT(VLOOKUP(DATEVALUE($I132),FECHAS,2,0)),4,0),""))</f>
        <v/>
      </c>
      <c r="L132" s="16"/>
      <c r="M132" s="22"/>
      <c r="N132" s="22"/>
      <c r="O132" s="3"/>
      <c r="P132" s="5"/>
      <c r="Q132" s="5"/>
    </row>
    <row r="133" ht="14.25" customHeight="1">
      <c r="A133" s="39"/>
      <c r="B133" s="40"/>
      <c r="C133" s="41"/>
      <c r="D133" s="42"/>
      <c r="E133" s="39"/>
      <c r="F133" s="11"/>
      <c r="G133" s="12" t="str">
        <f t="shared" si="3"/>
        <v> </v>
      </c>
      <c r="H133" s="39"/>
      <c r="I133" s="43"/>
      <c r="J133" s="14" t="str">
        <f t="shared" si="2"/>
        <v/>
      </c>
      <c r="K133" s="15" t="str">
        <f>IF($I133=0,"", IFNA(VLOOKUP($H133,INDIRECT(VLOOKUP(DATEVALUE($I133),FECHAS,2,0)),4,0),""))</f>
        <v/>
      </c>
      <c r="L133" s="16"/>
      <c r="M133" s="22"/>
      <c r="N133" s="22"/>
      <c r="O133" s="3"/>
      <c r="P133" s="5"/>
      <c r="Q133" s="5"/>
    </row>
    <row r="134" ht="14.25" customHeight="1">
      <c r="A134" s="39"/>
      <c r="B134" s="40"/>
      <c r="C134" s="41"/>
      <c r="D134" s="42"/>
      <c r="E134" s="39"/>
      <c r="F134" s="11"/>
      <c r="G134" s="12" t="str">
        <f t="shared" si="3"/>
        <v> </v>
      </c>
      <c r="H134" s="39"/>
      <c r="I134" s="43"/>
      <c r="J134" s="14" t="str">
        <f t="shared" si="2"/>
        <v/>
      </c>
      <c r="K134" s="15" t="str">
        <f>IF($I134=0,"", IFNA(VLOOKUP($H134,INDIRECT(VLOOKUP(DATEVALUE($I134),FECHAS,2,0)),4,0),""))</f>
        <v/>
      </c>
      <c r="L134" s="16"/>
      <c r="M134" s="22"/>
      <c r="N134" s="22"/>
      <c r="O134" s="3"/>
      <c r="P134" s="5"/>
      <c r="Q134" s="5"/>
    </row>
    <row r="135" ht="14.25" customHeight="1">
      <c r="A135" s="39"/>
      <c r="B135" s="40"/>
      <c r="C135" s="41"/>
      <c r="D135" s="42"/>
      <c r="E135" s="39"/>
      <c r="F135" s="11"/>
      <c r="G135" s="12" t="str">
        <f t="shared" si="3"/>
        <v> </v>
      </c>
      <c r="H135" s="39"/>
      <c r="I135" s="43"/>
      <c r="J135" s="14" t="str">
        <f t="shared" si="2"/>
        <v/>
      </c>
      <c r="K135" s="15" t="str">
        <f>IF($I135=0,"", IFNA(VLOOKUP($H135,INDIRECT(VLOOKUP(DATEVALUE($I135),FECHAS,2,0)),4,0),""))</f>
        <v/>
      </c>
      <c r="L135" s="16"/>
      <c r="M135" s="22"/>
      <c r="N135" s="22"/>
      <c r="O135" s="3"/>
      <c r="P135" s="5"/>
      <c r="Q135" s="5"/>
    </row>
    <row r="136" ht="14.25" customHeight="1">
      <c r="A136" s="39"/>
      <c r="B136" s="40"/>
      <c r="C136" s="41"/>
      <c r="D136" s="42"/>
      <c r="E136" s="39"/>
      <c r="F136" s="11"/>
      <c r="G136" s="12" t="str">
        <f t="shared" si="3"/>
        <v> </v>
      </c>
      <c r="H136" s="39"/>
      <c r="I136" s="43"/>
      <c r="J136" s="14" t="str">
        <f t="shared" si="2"/>
        <v/>
      </c>
      <c r="K136" s="15" t="str">
        <f>IF($I136=0,"", IFNA(VLOOKUP($H136,INDIRECT(VLOOKUP(DATEVALUE($I136),FECHAS,2,0)),4,0),""))</f>
        <v/>
      </c>
      <c r="L136" s="16"/>
      <c r="M136" s="22"/>
      <c r="N136" s="22"/>
      <c r="O136" s="3"/>
      <c r="P136" s="5"/>
      <c r="Q136" s="5"/>
    </row>
    <row r="137" ht="14.25" customHeight="1">
      <c r="A137" s="39"/>
      <c r="B137" s="40"/>
      <c r="C137" s="41"/>
      <c r="D137" s="42"/>
      <c r="E137" s="39"/>
      <c r="F137" s="11"/>
      <c r="G137" s="12" t="str">
        <f t="shared" si="3"/>
        <v> </v>
      </c>
      <c r="H137" s="39"/>
      <c r="I137" s="43"/>
      <c r="J137" s="14" t="str">
        <f t="shared" si="2"/>
        <v/>
      </c>
      <c r="K137" s="15" t="str">
        <f>IF($I137=0,"", IFNA(VLOOKUP($H137,INDIRECT(VLOOKUP(DATEVALUE($I137),FECHAS,2,0)),4,0),""))</f>
        <v/>
      </c>
      <c r="L137" s="16"/>
      <c r="M137" s="22"/>
      <c r="N137" s="22"/>
      <c r="O137" s="3"/>
      <c r="P137" s="5"/>
      <c r="Q137" s="5"/>
    </row>
    <row r="138" ht="14.25" customHeight="1">
      <c r="A138" s="39"/>
      <c r="B138" s="40"/>
      <c r="C138" s="41"/>
      <c r="D138" s="42"/>
      <c r="E138" s="39"/>
      <c r="F138" s="11"/>
      <c r="G138" s="12" t="str">
        <f t="shared" si="3"/>
        <v> </v>
      </c>
      <c r="H138" s="39"/>
      <c r="I138" s="43"/>
      <c r="J138" s="14" t="str">
        <f t="shared" si="2"/>
        <v/>
      </c>
      <c r="K138" s="15" t="str">
        <f>IF($I138=0,"", IFNA(VLOOKUP($H138,INDIRECT(VLOOKUP(DATEVALUE($I138),FECHAS,2,0)),4,0),""))</f>
        <v/>
      </c>
      <c r="L138" s="16"/>
      <c r="M138" s="22"/>
      <c r="N138" s="22"/>
      <c r="O138" s="3"/>
      <c r="P138" s="5"/>
      <c r="Q138" s="5"/>
    </row>
    <row r="139" ht="14.25" customHeight="1">
      <c r="A139" s="39"/>
      <c r="B139" s="40"/>
      <c r="C139" s="41"/>
      <c r="D139" s="42"/>
      <c r="E139" s="39"/>
      <c r="F139" s="11"/>
      <c r="G139" s="12" t="str">
        <f t="shared" si="3"/>
        <v> </v>
      </c>
      <c r="H139" s="39"/>
      <c r="I139" s="43"/>
      <c r="J139" s="14" t="str">
        <f t="shared" si="2"/>
        <v/>
      </c>
      <c r="K139" s="15" t="str">
        <f>IF($I139=0,"", IFNA(VLOOKUP($H139,INDIRECT(VLOOKUP(DATEVALUE($I139),FECHAS,2,0)),4,0),""))</f>
        <v/>
      </c>
      <c r="L139" s="16"/>
      <c r="M139" s="22"/>
      <c r="N139" s="22"/>
      <c r="O139" s="3"/>
      <c r="P139" s="5"/>
      <c r="Q139" s="5"/>
    </row>
    <row r="140" ht="14.25" customHeight="1">
      <c r="A140" s="39"/>
      <c r="B140" s="40"/>
      <c r="C140" s="41"/>
      <c r="D140" s="42"/>
      <c r="E140" s="39"/>
      <c r="F140" s="11"/>
      <c r="G140" s="12" t="str">
        <f t="shared" si="3"/>
        <v> </v>
      </c>
      <c r="H140" s="39"/>
      <c r="I140" s="43"/>
      <c r="J140" s="14" t="str">
        <f t="shared" si="2"/>
        <v/>
      </c>
      <c r="K140" s="15" t="str">
        <f>IF($I140=0,"", IFNA(VLOOKUP($H140,INDIRECT(VLOOKUP(DATEVALUE($I140),FECHAS,2,0)),4,0),""))</f>
        <v/>
      </c>
      <c r="L140" s="16"/>
      <c r="M140" s="22"/>
      <c r="N140" s="22"/>
      <c r="O140" s="3"/>
      <c r="P140" s="5"/>
      <c r="Q140" s="5"/>
    </row>
    <row r="141" ht="14.25" customHeight="1">
      <c r="A141" s="39"/>
      <c r="B141" s="40"/>
      <c r="C141" s="41"/>
      <c r="D141" s="42"/>
      <c r="E141" s="39"/>
      <c r="F141" s="11"/>
      <c r="G141" s="12" t="str">
        <f t="shared" si="3"/>
        <v> </v>
      </c>
      <c r="H141" s="39"/>
      <c r="I141" s="43"/>
      <c r="J141" s="14" t="str">
        <f t="shared" si="2"/>
        <v/>
      </c>
      <c r="K141" s="15" t="str">
        <f>IF($I141=0,"", IFNA(VLOOKUP($H141,INDIRECT(VLOOKUP(DATEVALUE($I141),FECHAS,2,0)),4,0),""))</f>
        <v/>
      </c>
      <c r="L141" s="16"/>
      <c r="M141" s="22"/>
      <c r="N141" s="22"/>
      <c r="O141" s="3"/>
      <c r="P141" s="5"/>
      <c r="Q141" s="5"/>
    </row>
    <row r="142" ht="14.25" customHeight="1">
      <c r="A142" s="39"/>
      <c r="B142" s="40"/>
      <c r="C142" s="41"/>
      <c r="D142" s="42"/>
      <c r="E142" s="39"/>
      <c r="F142" s="11"/>
      <c r="G142" s="12" t="str">
        <f t="shared" si="3"/>
        <v> </v>
      </c>
      <c r="H142" s="39"/>
      <c r="I142" s="43"/>
      <c r="J142" s="14" t="str">
        <f t="shared" si="2"/>
        <v/>
      </c>
      <c r="K142" s="15" t="str">
        <f>IF($I142=0,"", IFNA(VLOOKUP($H142,INDIRECT(VLOOKUP(DATEVALUE($I142),FECHAS,2,0)),4,0),""))</f>
        <v/>
      </c>
      <c r="L142" s="16"/>
      <c r="M142" s="22"/>
      <c r="N142" s="22"/>
      <c r="O142" s="3"/>
      <c r="P142" s="5"/>
      <c r="Q142" s="5"/>
    </row>
    <row r="143" ht="14.25" customHeight="1">
      <c r="A143" s="39"/>
      <c r="B143" s="40"/>
      <c r="C143" s="41"/>
      <c r="D143" s="42"/>
      <c r="E143" s="39"/>
      <c r="F143" s="11"/>
      <c r="G143" s="12" t="str">
        <f t="shared" si="3"/>
        <v> </v>
      </c>
      <c r="H143" s="39"/>
      <c r="I143" s="43"/>
      <c r="J143" s="14" t="str">
        <f t="shared" si="2"/>
        <v/>
      </c>
      <c r="K143" s="15" t="str">
        <f>IF($I143=0,"", IFNA(VLOOKUP($H143,INDIRECT(VLOOKUP(DATEVALUE($I143),FECHAS,2,0)),4,0),""))</f>
        <v/>
      </c>
      <c r="L143" s="16"/>
      <c r="M143" s="22"/>
      <c r="N143" s="22"/>
      <c r="O143" s="3"/>
      <c r="P143" s="5"/>
      <c r="Q143" s="5"/>
    </row>
    <row r="144" ht="14.25" customHeight="1">
      <c r="A144" s="39"/>
      <c r="B144" s="40"/>
      <c r="C144" s="41"/>
      <c r="D144" s="42"/>
      <c r="E144" s="39"/>
      <c r="F144" s="11"/>
      <c r="G144" s="12" t="str">
        <f t="shared" si="3"/>
        <v> </v>
      </c>
      <c r="H144" s="39"/>
      <c r="I144" s="43"/>
      <c r="J144" s="14" t="str">
        <f t="shared" si="2"/>
        <v/>
      </c>
      <c r="K144" s="15" t="str">
        <f>IF($I144=0,"", IFNA(VLOOKUP($H144,INDIRECT(VLOOKUP(DATEVALUE($I144),FECHAS,2,0)),4,0),""))</f>
        <v/>
      </c>
      <c r="L144" s="16"/>
      <c r="M144" s="22"/>
      <c r="N144" s="22"/>
      <c r="O144" s="3"/>
      <c r="P144" s="5"/>
      <c r="Q144" s="5"/>
    </row>
    <row r="145" ht="14.25" customHeight="1">
      <c r="A145" s="39"/>
      <c r="B145" s="40"/>
      <c r="C145" s="41"/>
      <c r="D145" s="42"/>
      <c r="E145" s="39"/>
      <c r="F145" s="11"/>
      <c r="G145" s="12" t="str">
        <f t="shared" si="3"/>
        <v> </v>
      </c>
      <c r="H145" s="39"/>
      <c r="I145" s="43"/>
      <c r="J145" s="14" t="str">
        <f t="shared" si="2"/>
        <v/>
      </c>
      <c r="K145" s="15" t="str">
        <f>IF($I145=0,"", IFNA(VLOOKUP($H145,INDIRECT(VLOOKUP(DATEVALUE($I145),FECHAS,2,0)),4,0),""))</f>
        <v/>
      </c>
      <c r="L145" s="16"/>
      <c r="M145" s="22"/>
      <c r="N145" s="22"/>
      <c r="O145" s="3"/>
      <c r="P145" s="5"/>
      <c r="Q145" s="5"/>
    </row>
    <row r="146" ht="14.25" customHeight="1">
      <c r="A146" s="39"/>
      <c r="B146" s="40"/>
      <c r="C146" s="41"/>
      <c r="D146" s="42"/>
      <c r="E146" s="39"/>
      <c r="F146" s="11"/>
      <c r="G146" s="12" t="str">
        <f t="shared" si="3"/>
        <v> </v>
      </c>
      <c r="H146" s="39"/>
      <c r="I146" s="43"/>
      <c r="J146" s="14" t="str">
        <f t="shared" si="2"/>
        <v/>
      </c>
      <c r="K146" s="15" t="str">
        <f>IF($I146=0,"", IFNA(VLOOKUP($H146,INDIRECT(VLOOKUP(DATEVALUE($I146),FECHAS,2,0)),4,0),""))</f>
        <v/>
      </c>
      <c r="L146" s="16"/>
      <c r="M146" s="22"/>
      <c r="N146" s="22"/>
      <c r="O146" s="3"/>
      <c r="P146" s="5"/>
      <c r="Q146" s="5"/>
    </row>
    <row r="147" ht="14.25" customHeight="1">
      <c r="A147" s="39"/>
      <c r="B147" s="40"/>
      <c r="C147" s="41"/>
      <c r="D147" s="42"/>
      <c r="E147" s="39"/>
      <c r="F147" s="11"/>
      <c r="G147" s="12" t="str">
        <f t="shared" si="3"/>
        <v> </v>
      </c>
      <c r="H147" s="39"/>
      <c r="I147" s="43"/>
      <c r="J147" s="14" t="str">
        <f t="shared" si="2"/>
        <v/>
      </c>
      <c r="K147" s="15" t="str">
        <f>IF($I147=0,"", IFNA(VLOOKUP($H147,INDIRECT(VLOOKUP(DATEVALUE($I147),FECHAS,2,0)),4,0),""))</f>
        <v/>
      </c>
      <c r="L147" s="16"/>
      <c r="M147" s="22"/>
      <c r="N147" s="22"/>
      <c r="O147" s="3"/>
      <c r="P147" s="5"/>
      <c r="Q147" s="5"/>
    </row>
    <row r="148" ht="14.25" customHeight="1">
      <c r="A148" s="39"/>
      <c r="B148" s="40"/>
      <c r="C148" s="41"/>
      <c r="D148" s="42"/>
      <c r="E148" s="39"/>
      <c r="F148" s="11"/>
      <c r="G148" s="12" t="str">
        <f t="shared" si="3"/>
        <v> </v>
      </c>
      <c r="H148" s="39"/>
      <c r="I148" s="43"/>
      <c r="J148" s="14" t="str">
        <f t="shared" si="2"/>
        <v/>
      </c>
      <c r="K148" s="15" t="str">
        <f>IF($I148=0,"", IFNA(VLOOKUP($H148,INDIRECT(VLOOKUP(DATEVALUE($I148),FECHAS,2,0)),4,0),""))</f>
        <v/>
      </c>
      <c r="L148" s="16"/>
      <c r="M148" s="22"/>
      <c r="N148" s="22"/>
      <c r="O148" s="3"/>
      <c r="P148" s="5"/>
      <c r="Q148" s="5"/>
    </row>
    <row r="149" ht="14.25" customHeight="1">
      <c r="A149" s="39"/>
      <c r="B149" s="40"/>
      <c r="C149" s="41"/>
      <c r="D149" s="42"/>
      <c r="E149" s="39"/>
      <c r="F149" s="11"/>
      <c r="G149" s="12" t="str">
        <f t="shared" si="3"/>
        <v> </v>
      </c>
      <c r="H149" s="39"/>
      <c r="I149" s="43"/>
      <c r="J149" s="14" t="str">
        <f t="shared" si="2"/>
        <v/>
      </c>
      <c r="K149" s="15" t="str">
        <f>IF($I149=0,"", IFNA(VLOOKUP($H149,INDIRECT(VLOOKUP(DATEVALUE($I149),FECHAS,2,0)),4,0),""))</f>
        <v/>
      </c>
      <c r="L149" s="16"/>
      <c r="M149" s="22"/>
      <c r="N149" s="22"/>
      <c r="O149" s="3"/>
      <c r="P149" s="5"/>
      <c r="Q149" s="5"/>
    </row>
    <row r="150" ht="14.25" customHeight="1">
      <c r="A150" s="39"/>
      <c r="B150" s="40"/>
      <c r="C150" s="41"/>
      <c r="D150" s="42"/>
      <c r="E150" s="39"/>
      <c r="F150" s="11"/>
      <c r="G150" s="12" t="str">
        <f t="shared" si="3"/>
        <v> </v>
      </c>
      <c r="H150" s="39"/>
      <c r="I150" s="43"/>
      <c r="J150" s="14" t="str">
        <f t="shared" si="2"/>
        <v/>
      </c>
      <c r="K150" s="15" t="str">
        <f>IF($I150=0,"", IFNA(VLOOKUP($H150,INDIRECT(VLOOKUP(DATEVALUE($I150),FECHAS,2,0)),4,0),""))</f>
        <v/>
      </c>
      <c r="L150" s="16"/>
      <c r="M150" s="22"/>
      <c r="N150" s="22"/>
      <c r="O150" s="3"/>
      <c r="P150" s="5"/>
      <c r="Q150" s="5"/>
      <c r="S150" s="2"/>
    </row>
    <row r="151" ht="14.25" customHeight="1">
      <c r="A151" s="39"/>
      <c r="B151" s="40"/>
      <c r="C151" s="41"/>
      <c r="D151" s="42"/>
      <c r="E151" s="39"/>
      <c r="F151" s="11"/>
      <c r="G151" s="12" t="str">
        <f t="shared" si="3"/>
        <v> </v>
      </c>
      <c r="H151" s="39"/>
      <c r="I151" s="43"/>
      <c r="J151" s="14" t="str">
        <f t="shared" si="2"/>
        <v/>
      </c>
      <c r="K151" s="15" t="str">
        <f>IF($I151=0,"", IFNA(VLOOKUP($H151,INDIRECT(VLOOKUP(DATEVALUE($I151),FECHAS,2,0)),4,0),""))</f>
        <v/>
      </c>
      <c r="L151" s="16"/>
      <c r="M151" s="22"/>
      <c r="N151" s="22"/>
      <c r="O151" s="3"/>
      <c r="P151" s="5"/>
      <c r="Q151" s="5"/>
      <c r="S151" s="2"/>
    </row>
    <row r="152" ht="14.25" customHeight="1">
      <c r="A152" s="39"/>
      <c r="B152" s="40"/>
      <c r="C152" s="41"/>
      <c r="D152" s="42"/>
      <c r="E152" s="39"/>
      <c r="F152" s="11"/>
      <c r="G152" s="12" t="str">
        <f t="shared" si="3"/>
        <v> </v>
      </c>
      <c r="H152" s="39"/>
      <c r="I152" s="43"/>
      <c r="J152" s="14" t="str">
        <f t="shared" si="2"/>
        <v/>
      </c>
      <c r="K152" s="15" t="str">
        <f>IF($I152=0,"", IFNA(VLOOKUP($H152,INDIRECT(VLOOKUP(DATEVALUE($I152),FECHAS,2,0)),4,0),""))</f>
        <v/>
      </c>
      <c r="L152" s="16"/>
      <c r="M152" s="22"/>
      <c r="N152" s="22"/>
      <c r="O152" s="3"/>
      <c r="P152" s="5"/>
      <c r="Q152" s="5"/>
      <c r="S152" s="2"/>
    </row>
    <row r="153" ht="14.25" customHeight="1">
      <c r="A153" s="39"/>
      <c r="B153" s="40"/>
      <c r="C153" s="41"/>
      <c r="D153" s="42"/>
      <c r="E153" s="39"/>
      <c r="F153" s="11"/>
      <c r="G153" s="12" t="str">
        <f t="shared" si="3"/>
        <v> </v>
      </c>
      <c r="H153" s="39"/>
      <c r="I153" s="43"/>
      <c r="J153" s="14" t="str">
        <f t="shared" si="2"/>
        <v/>
      </c>
      <c r="K153" s="15" t="str">
        <f>IF($I153=0,"", IFNA(VLOOKUP($H153,INDIRECT(VLOOKUP(DATEVALUE($I153),FECHAS,2,0)),4,0),""))</f>
        <v/>
      </c>
      <c r="L153" s="16"/>
      <c r="M153" s="22"/>
      <c r="N153" s="22"/>
      <c r="O153" s="3"/>
      <c r="P153" s="5"/>
      <c r="Q153" s="5"/>
      <c r="S153" s="2"/>
    </row>
    <row r="154" ht="14.25" customHeight="1">
      <c r="A154" s="39"/>
      <c r="B154" s="40"/>
      <c r="C154" s="41"/>
      <c r="D154" s="42"/>
      <c r="E154" s="39"/>
      <c r="F154" s="11"/>
      <c r="G154" s="12" t="str">
        <f t="shared" si="3"/>
        <v> </v>
      </c>
      <c r="H154" s="39"/>
      <c r="I154" s="43"/>
      <c r="J154" s="14" t="str">
        <f t="shared" si="2"/>
        <v/>
      </c>
      <c r="K154" s="15" t="str">
        <f>IF($I154=0,"", IFNA(VLOOKUP($H154,INDIRECT(VLOOKUP(DATEVALUE($I154),FECHAS,2,0)),4,0),""))</f>
        <v/>
      </c>
      <c r="L154" s="16"/>
      <c r="M154" s="22"/>
      <c r="N154" s="22"/>
      <c r="O154" s="3"/>
      <c r="P154" s="5"/>
      <c r="Q154" s="5"/>
      <c r="S154" s="2"/>
    </row>
    <row r="155" ht="14.25" customHeight="1">
      <c r="A155" s="39"/>
      <c r="B155" s="40"/>
      <c r="C155" s="41"/>
      <c r="D155" s="42"/>
      <c r="E155" s="39"/>
      <c r="F155" s="11"/>
      <c r="G155" s="12" t="str">
        <f t="shared" si="3"/>
        <v> </v>
      </c>
      <c r="H155" s="39"/>
      <c r="I155" s="43"/>
      <c r="J155" s="14" t="str">
        <f t="shared" si="2"/>
        <v/>
      </c>
      <c r="K155" s="15" t="str">
        <f>IF($I155=0,"", IFNA(VLOOKUP($H155,INDIRECT(VLOOKUP(DATEVALUE($I155),FECHAS,2,0)),4,0),""))</f>
        <v/>
      </c>
      <c r="L155" s="16"/>
      <c r="M155" s="22"/>
      <c r="N155" s="22"/>
      <c r="O155" s="3"/>
      <c r="P155" s="5"/>
      <c r="Q155" s="5"/>
      <c r="S155" s="2"/>
    </row>
    <row r="156" ht="14.25" customHeight="1">
      <c r="A156" s="39"/>
      <c r="B156" s="40"/>
      <c r="C156" s="41"/>
      <c r="D156" s="42"/>
      <c r="E156" s="39"/>
      <c r="F156" s="11"/>
      <c r="G156" s="12" t="str">
        <f t="shared" si="3"/>
        <v> </v>
      </c>
      <c r="H156" s="39"/>
      <c r="I156" s="43"/>
      <c r="J156" s="14" t="str">
        <f t="shared" si="2"/>
        <v/>
      </c>
      <c r="K156" s="15" t="str">
        <f>IF($I156=0,"", IFNA(VLOOKUP($H156,INDIRECT(VLOOKUP(DATEVALUE($I156),FECHAS,2,0)),4,0),""))</f>
        <v/>
      </c>
      <c r="L156" s="16"/>
      <c r="M156" s="22"/>
      <c r="N156" s="22"/>
      <c r="O156" s="3"/>
      <c r="P156" s="5"/>
      <c r="Q156" s="5"/>
      <c r="S156" s="2"/>
    </row>
    <row r="157" ht="14.25" customHeight="1">
      <c r="A157" s="39"/>
      <c r="B157" s="40"/>
      <c r="C157" s="41"/>
      <c r="D157" s="42"/>
      <c r="E157" s="39"/>
      <c r="F157" s="11"/>
      <c r="G157" s="12" t="str">
        <f t="shared" si="3"/>
        <v> </v>
      </c>
      <c r="H157" s="39"/>
      <c r="I157" s="43"/>
      <c r="J157" s="14" t="str">
        <f t="shared" si="2"/>
        <v/>
      </c>
      <c r="K157" s="15" t="str">
        <f>IF($I157=0,"", IFNA(VLOOKUP($H157,INDIRECT(VLOOKUP(DATEVALUE($I157),FECHAS,2,0)),4,0),""))</f>
        <v/>
      </c>
      <c r="L157" s="16"/>
      <c r="M157" s="22"/>
      <c r="N157" s="22"/>
      <c r="O157" s="3"/>
      <c r="P157" s="5"/>
      <c r="Q157" s="5"/>
      <c r="S157" s="2"/>
    </row>
    <row r="158" ht="14.25" customHeight="1">
      <c r="A158" s="39"/>
      <c r="B158" s="40"/>
      <c r="C158" s="41"/>
      <c r="D158" s="42"/>
      <c r="E158" s="39"/>
      <c r="F158" s="11"/>
      <c r="G158" s="12" t="str">
        <f t="shared" si="3"/>
        <v> </v>
      </c>
      <c r="H158" s="39"/>
      <c r="I158" s="43"/>
      <c r="J158" s="14" t="str">
        <f t="shared" si="2"/>
        <v/>
      </c>
      <c r="K158" s="15" t="str">
        <f>IF($I158=0,"", IFNA(VLOOKUP($H158,INDIRECT(VLOOKUP(DATEVALUE($I158),FECHAS,2,0)),4,0),""))</f>
        <v/>
      </c>
      <c r="L158" s="16"/>
      <c r="M158" s="22"/>
      <c r="N158" s="22"/>
      <c r="O158" s="3"/>
      <c r="P158" s="5"/>
      <c r="Q158" s="5"/>
      <c r="S158" s="2"/>
    </row>
    <row r="159" ht="14.25" customHeight="1">
      <c r="A159" s="39"/>
      <c r="B159" s="40"/>
      <c r="C159" s="41"/>
      <c r="D159" s="42"/>
      <c r="E159" s="39"/>
      <c r="F159" s="11"/>
      <c r="G159" s="12" t="str">
        <f t="shared" si="3"/>
        <v> </v>
      </c>
      <c r="H159" s="39"/>
      <c r="I159" s="43"/>
      <c r="J159" s="14" t="str">
        <f t="shared" si="2"/>
        <v/>
      </c>
      <c r="K159" s="15" t="str">
        <f>IF($I159=0,"", IFNA(VLOOKUP($H159,INDIRECT(VLOOKUP(DATEVALUE($I159),FECHAS,2,0)),4,0),""))</f>
        <v/>
      </c>
      <c r="L159" s="16"/>
      <c r="M159" s="22"/>
      <c r="N159" s="22"/>
      <c r="O159" s="3"/>
      <c r="P159" s="5"/>
      <c r="Q159" s="5"/>
      <c r="S159" s="2"/>
    </row>
    <row r="160" ht="14.25" customHeight="1">
      <c r="A160" s="39"/>
      <c r="B160" s="40"/>
      <c r="C160" s="41"/>
      <c r="D160" s="42"/>
      <c r="E160" s="39"/>
      <c r="F160" s="11"/>
      <c r="G160" s="12" t="str">
        <f t="shared" si="3"/>
        <v> </v>
      </c>
      <c r="H160" s="39"/>
      <c r="I160" s="43"/>
      <c r="J160" s="14" t="str">
        <f t="shared" si="2"/>
        <v/>
      </c>
      <c r="K160" s="15" t="str">
        <f>IF($I160=0,"", IFNA(VLOOKUP($H160,INDIRECT(VLOOKUP(DATEVALUE($I160),FECHAS,2,0)),4,0),""))</f>
        <v/>
      </c>
      <c r="L160" s="16"/>
      <c r="M160" s="22"/>
      <c r="N160" s="22"/>
      <c r="O160" s="3"/>
      <c r="P160" s="5"/>
      <c r="Q160" s="5"/>
      <c r="S160" s="2"/>
    </row>
    <row r="161" ht="14.25" customHeight="1">
      <c r="A161" s="39"/>
      <c r="B161" s="40"/>
      <c r="C161" s="41"/>
      <c r="D161" s="42"/>
      <c r="E161" s="39"/>
      <c r="F161" s="11"/>
      <c r="G161" s="12" t="str">
        <f t="shared" si="3"/>
        <v> </v>
      </c>
      <c r="H161" s="39"/>
      <c r="I161" s="43"/>
      <c r="J161" s="14" t="str">
        <f t="shared" si="2"/>
        <v/>
      </c>
      <c r="K161" s="15" t="str">
        <f>IF($I161=0,"", IFNA(VLOOKUP($H161,INDIRECT(VLOOKUP(DATEVALUE($I161),FECHAS,2,0)),4,0),""))</f>
        <v/>
      </c>
      <c r="L161" s="16"/>
      <c r="M161" s="22"/>
      <c r="N161" s="22"/>
      <c r="O161" s="3"/>
      <c r="P161" s="5"/>
      <c r="Q161" s="5"/>
      <c r="S161" s="2"/>
    </row>
    <row r="162" ht="14.25" customHeight="1">
      <c r="A162" s="39"/>
      <c r="B162" s="40"/>
      <c r="C162" s="41"/>
      <c r="D162" s="42"/>
      <c r="E162" s="39"/>
      <c r="F162" s="11"/>
      <c r="G162" s="12" t="str">
        <f t="shared" si="3"/>
        <v> </v>
      </c>
      <c r="H162" s="39"/>
      <c r="I162" s="43"/>
      <c r="J162" s="14" t="str">
        <f t="shared" si="2"/>
        <v/>
      </c>
      <c r="K162" s="15" t="str">
        <f>IF($I162=0,"", IFNA(VLOOKUP($H162,INDIRECT(VLOOKUP(DATEVALUE($I162),FECHAS,2,0)),4,0),""))</f>
        <v/>
      </c>
      <c r="L162" s="16"/>
      <c r="M162" s="22"/>
      <c r="N162" s="22"/>
      <c r="O162" s="3"/>
      <c r="P162" s="5"/>
      <c r="Q162" s="5"/>
      <c r="S162" s="2"/>
    </row>
    <row r="163" ht="14.25" customHeight="1">
      <c r="A163" s="39"/>
      <c r="B163" s="40"/>
      <c r="C163" s="41"/>
      <c r="D163" s="42"/>
      <c r="E163" s="39"/>
      <c r="F163" s="11"/>
      <c r="G163" s="12" t="str">
        <f t="shared" si="3"/>
        <v> </v>
      </c>
      <c r="H163" s="39"/>
      <c r="I163" s="43"/>
      <c r="J163" s="14" t="str">
        <f t="shared" si="2"/>
        <v/>
      </c>
      <c r="K163" s="15" t="str">
        <f>IF($I163=0,"", IFNA(VLOOKUP($H163,INDIRECT(VLOOKUP(DATEVALUE($I163),FECHAS,2,0)),4,0),""))</f>
        <v/>
      </c>
      <c r="L163" s="16"/>
      <c r="M163" s="22"/>
      <c r="N163" s="22"/>
      <c r="O163" s="3"/>
      <c r="P163" s="5"/>
      <c r="Q163" s="5"/>
      <c r="S163" s="2"/>
    </row>
    <row r="164" ht="14.25" customHeight="1">
      <c r="A164" s="39"/>
      <c r="B164" s="40"/>
      <c r="C164" s="41"/>
      <c r="D164" s="42"/>
      <c r="E164" s="39"/>
      <c r="F164" s="11"/>
      <c r="G164" s="12" t="str">
        <f t="shared" si="3"/>
        <v> </v>
      </c>
      <c r="H164" s="39"/>
      <c r="I164" s="43"/>
      <c r="J164" s="14" t="str">
        <f t="shared" si="2"/>
        <v/>
      </c>
      <c r="K164" s="15" t="str">
        <f>IF($I164=0,"", IFNA(VLOOKUP($H164,INDIRECT(VLOOKUP(DATEVALUE($I164),FECHAS,2,0)),4,0),""))</f>
        <v/>
      </c>
      <c r="L164" s="16"/>
      <c r="M164" s="22"/>
      <c r="N164" s="22"/>
      <c r="O164" s="3"/>
      <c r="P164" s="5"/>
      <c r="Q164" s="5"/>
      <c r="S164" s="2"/>
    </row>
    <row r="165" ht="14.25" customHeight="1">
      <c r="A165" s="39"/>
      <c r="B165" s="40"/>
      <c r="C165" s="41"/>
      <c r="D165" s="42"/>
      <c r="E165" s="39"/>
      <c r="F165" s="11"/>
      <c r="G165" s="12" t="str">
        <f t="shared" si="3"/>
        <v> </v>
      </c>
      <c r="H165" s="39"/>
      <c r="I165" s="43"/>
      <c r="J165" s="14" t="str">
        <f t="shared" si="2"/>
        <v/>
      </c>
      <c r="K165" s="15" t="str">
        <f>IF($I165=0,"", IFNA(VLOOKUP($H165,INDIRECT(VLOOKUP(DATEVALUE($I165),FECHAS,2,0)),4,0),""))</f>
        <v/>
      </c>
      <c r="L165" s="16"/>
      <c r="M165" s="22"/>
      <c r="N165" s="22"/>
      <c r="O165" s="3"/>
      <c r="P165" s="5"/>
      <c r="Q165" s="5"/>
      <c r="S165" s="2"/>
    </row>
    <row r="166" ht="14.25" customHeight="1">
      <c r="A166" s="39"/>
      <c r="B166" s="40"/>
      <c r="C166" s="41"/>
      <c r="D166" s="42"/>
      <c r="E166" s="39"/>
      <c r="F166" s="11"/>
      <c r="G166" s="12" t="str">
        <f t="shared" si="3"/>
        <v> </v>
      </c>
      <c r="H166" s="39"/>
      <c r="I166" s="43"/>
      <c r="J166" s="14" t="str">
        <f t="shared" si="2"/>
        <v/>
      </c>
      <c r="K166" s="15" t="str">
        <f>IF($I166=0,"", IFNA(VLOOKUP($H166,INDIRECT(VLOOKUP(DATEVALUE($I166),FECHAS,2,0)),4,0),""))</f>
        <v/>
      </c>
      <c r="L166" s="16"/>
      <c r="M166" s="22"/>
      <c r="N166" s="22"/>
      <c r="O166" s="3"/>
      <c r="P166" s="5"/>
      <c r="Q166" s="5"/>
      <c r="S166" s="2"/>
    </row>
    <row r="167" ht="14.25" customHeight="1">
      <c r="A167" s="39"/>
      <c r="B167" s="40"/>
      <c r="C167" s="41"/>
      <c r="D167" s="42"/>
      <c r="E167" s="39"/>
      <c r="F167" s="11"/>
      <c r="G167" s="12" t="str">
        <f t="shared" si="3"/>
        <v> </v>
      </c>
      <c r="H167" s="39"/>
      <c r="I167" s="43"/>
      <c r="J167" s="14" t="str">
        <f t="shared" si="2"/>
        <v/>
      </c>
      <c r="K167" s="15" t="str">
        <f>IF($I167=0,"", IFNA(VLOOKUP($H167,INDIRECT(VLOOKUP(DATEVALUE($I167),FECHAS,2,0)),4,0),""))</f>
        <v/>
      </c>
      <c r="L167" s="16"/>
      <c r="M167" s="22"/>
      <c r="N167" s="22"/>
      <c r="O167" s="3"/>
      <c r="P167" s="5"/>
      <c r="Q167" s="5"/>
      <c r="S167" s="2"/>
    </row>
    <row r="168" ht="14.25" customHeight="1">
      <c r="A168" s="39"/>
      <c r="B168" s="40"/>
      <c r="C168" s="41"/>
      <c r="D168" s="42"/>
      <c r="E168" s="39"/>
      <c r="F168" s="11"/>
      <c r="G168" s="12" t="str">
        <f t="shared" si="3"/>
        <v> </v>
      </c>
      <c r="H168" s="39"/>
      <c r="I168" s="43"/>
      <c r="J168" s="14" t="str">
        <f t="shared" si="2"/>
        <v/>
      </c>
      <c r="K168" s="15" t="str">
        <f>IF($I168=0,"", IFNA(VLOOKUP($H168,INDIRECT(VLOOKUP(DATEVALUE($I168),FECHAS,2,0)),4,0),""))</f>
        <v/>
      </c>
      <c r="L168" s="16"/>
      <c r="M168" s="22"/>
      <c r="N168" s="22"/>
      <c r="O168" s="3"/>
      <c r="P168" s="5"/>
      <c r="Q168" s="5"/>
      <c r="S168" s="2"/>
    </row>
    <row r="169" ht="14.25" customHeight="1">
      <c r="A169" s="39"/>
      <c r="B169" s="40"/>
      <c r="C169" s="41"/>
      <c r="D169" s="42"/>
      <c r="E169" s="39"/>
      <c r="F169" s="11"/>
      <c r="G169" s="12" t="str">
        <f t="shared" si="3"/>
        <v> </v>
      </c>
      <c r="H169" s="39"/>
      <c r="I169" s="43"/>
      <c r="J169" s="14" t="str">
        <f t="shared" si="2"/>
        <v/>
      </c>
      <c r="K169" s="15" t="str">
        <f>IF($I169=0,"", IFNA(VLOOKUP($H169,INDIRECT(VLOOKUP(DATEVALUE($I169),FECHAS,2,0)),4,0),""))</f>
        <v/>
      </c>
      <c r="L169" s="16"/>
      <c r="M169" s="22"/>
      <c r="N169" s="22"/>
      <c r="O169" s="3"/>
      <c r="P169" s="5"/>
      <c r="Q169" s="5"/>
      <c r="S169" s="2"/>
    </row>
    <row r="170" ht="14.25" customHeight="1">
      <c r="A170" s="39"/>
      <c r="B170" s="40"/>
      <c r="C170" s="41"/>
      <c r="D170" s="42"/>
      <c r="E170" s="39"/>
      <c r="F170" s="11"/>
      <c r="G170" s="12" t="str">
        <f t="shared" si="3"/>
        <v> </v>
      </c>
      <c r="H170" s="39"/>
      <c r="I170" s="43"/>
      <c r="J170" s="14" t="str">
        <f t="shared" si="2"/>
        <v/>
      </c>
      <c r="K170" s="15" t="str">
        <f>IF($I170=0,"", IFNA(VLOOKUP($H170,INDIRECT(VLOOKUP(DATEVALUE($I170),FECHAS,2,0)),4,0),""))</f>
        <v/>
      </c>
      <c r="L170" s="16"/>
      <c r="M170" s="22"/>
      <c r="N170" s="22"/>
      <c r="O170" s="3"/>
      <c r="P170" s="5"/>
      <c r="Q170" s="5"/>
      <c r="S170" s="2"/>
    </row>
    <row r="171" ht="14.25" customHeight="1">
      <c r="A171" s="39"/>
      <c r="B171" s="40"/>
      <c r="C171" s="41"/>
      <c r="D171" s="42"/>
      <c r="E171" s="39"/>
      <c r="F171" s="11"/>
      <c r="G171" s="12" t="str">
        <f t="shared" si="3"/>
        <v> </v>
      </c>
      <c r="H171" s="39"/>
      <c r="I171" s="43"/>
      <c r="J171" s="14" t="str">
        <f t="shared" si="2"/>
        <v/>
      </c>
      <c r="K171" s="15" t="str">
        <f>IF($I171=0,"", IFNA(VLOOKUP($H171,INDIRECT(VLOOKUP(DATEVALUE($I171),FECHAS,2,0)),4,0),""))</f>
        <v/>
      </c>
      <c r="L171" s="16"/>
      <c r="M171" s="22"/>
      <c r="N171" s="22"/>
      <c r="O171" s="3"/>
      <c r="P171" s="5"/>
      <c r="Q171" s="5"/>
      <c r="S171" s="2"/>
    </row>
    <row r="172" ht="14.25" customHeight="1">
      <c r="A172" s="39"/>
      <c r="B172" s="40"/>
      <c r="C172" s="41"/>
      <c r="D172" s="42"/>
      <c r="E172" s="39"/>
      <c r="F172" s="11"/>
      <c r="G172" s="12" t="str">
        <f t="shared" si="3"/>
        <v> </v>
      </c>
      <c r="H172" s="39"/>
      <c r="I172" s="43"/>
      <c r="J172" s="14" t="str">
        <f t="shared" si="2"/>
        <v/>
      </c>
      <c r="K172" s="15" t="str">
        <f>IF($I172=0,"", IFNA(VLOOKUP($H172,INDIRECT(VLOOKUP(DATEVALUE($I172),FECHAS,2,0)),4,0),""))</f>
        <v/>
      </c>
      <c r="L172" s="16"/>
      <c r="M172" s="22"/>
      <c r="N172" s="22"/>
      <c r="O172" s="3"/>
      <c r="P172" s="5"/>
      <c r="Q172" s="5"/>
      <c r="S172" s="2"/>
    </row>
    <row r="173" ht="14.25" customHeight="1">
      <c r="A173" s="39"/>
      <c r="B173" s="40"/>
      <c r="C173" s="41"/>
      <c r="D173" s="42"/>
      <c r="E173" s="39"/>
      <c r="F173" s="11"/>
      <c r="G173" s="12" t="str">
        <f t="shared" si="3"/>
        <v> </v>
      </c>
      <c r="H173" s="39"/>
      <c r="I173" s="43"/>
      <c r="J173" s="14" t="str">
        <f t="shared" si="2"/>
        <v/>
      </c>
      <c r="K173" s="15" t="str">
        <f>IF($I173=0,"", IFNA(VLOOKUP($H173,INDIRECT(VLOOKUP(DATEVALUE($I173),FECHAS,2,0)),4,0),""))</f>
        <v/>
      </c>
      <c r="L173" s="16"/>
      <c r="M173" s="22"/>
      <c r="N173" s="22"/>
      <c r="O173" s="3"/>
      <c r="P173" s="5"/>
      <c r="Q173" s="5"/>
      <c r="S173" s="2"/>
    </row>
    <row r="174" ht="14.25" customHeight="1">
      <c r="A174" s="39"/>
      <c r="B174" s="40"/>
      <c r="C174" s="41"/>
      <c r="D174" s="42"/>
      <c r="E174" s="39"/>
      <c r="F174" s="11"/>
      <c r="G174" s="12" t="str">
        <f t="shared" si="3"/>
        <v> </v>
      </c>
      <c r="H174" s="39"/>
      <c r="I174" s="43"/>
      <c r="J174" s="14" t="str">
        <f t="shared" si="2"/>
        <v/>
      </c>
      <c r="K174" s="15" t="str">
        <f>IF($I174=0,"", IFNA(VLOOKUP($H174,INDIRECT(VLOOKUP(DATEVALUE($I174),FECHAS,2,0)),4,0),""))</f>
        <v/>
      </c>
      <c r="L174" s="16"/>
      <c r="M174" s="22"/>
      <c r="N174" s="22"/>
      <c r="O174" s="3"/>
      <c r="P174" s="5"/>
      <c r="Q174" s="5"/>
      <c r="S174" s="2"/>
    </row>
    <row r="175" ht="14.25" customHeight="1">
      <c r="A175" s="39"/>
      <c r="B175" s="40"/>
      <c r="C175" s="41"/>
      <c r="D175" s="42"/>
      <c r="E175" s="39"/>
      <c r="F175" s="11"/>
      <c r="G175" s="12" t="str">
        <f t="shared" si="3"/>
        <v> </v>
      </c>
      <c r="H175" s="39"/>
      <c r="I175" s="43"/>
      <c r="J175" s="14" t="str">
        <f t="shared" si="2"/>
        <v/>
      </c>
      <c r="K175" s="15" t="str">
        <f>IF($I175=0,"", IFNA(VLOOKUP($H175,INDIRECT(VLOOKUP(DATEVALUE($I175),FECHAS,2,0)),4,0),""))</f>
        <v/>
      </c>
      <c r="L175" s="16"/>
      <c r="M175" s="22"/>
      <c r="N175" s="22"/>
      <c r="O175" s="3"/>
      <c r="P175" s="5"/>
      <c r="Q175" s="5"/>
      <c r="S175" s="2"/>
    </row>
    <row r="176" ht="14.25" customHeight="1">
      <c r="A176" s="39"/>
      <c r="B176" s="40"/>
      <c r="C176" s="41"/>
      <c r="D176" s="42"/>
      <c r="E176" s="39"/>
      <c r="F176" s="11"/>
      <c r="G176" s="12" t="str">
        <f t="shared" si="3"/>
        <v> </v>
      </c>
      <c r="H176" s="39"/>
      <c r="I176" s="43"/>
      <c r="J176" s="14" t="str">
        <f t="shared" si="2"/>
        <v/>
      </c>
      <c r="K176" s="15" t="str">
        <f>IF($I176=0,"", IFNA(VLOOKUP($H176,INDIRECT(VLOOKUP(DATEVALUE($I176),FECHAS,2,0)),4,0),""))</f>
        <v/>
      </c>
      <c r="L176" s="16"/>
      <c r="M176" s="22"/>
      <c r="N176" s="22"/>
      <c r="O176" s="3"/>
      <c r="P176" s="5"/>
      <c r="Q176" s="5"/>
      <c r="S176" s="2"/>
    </row>
    <row r="177" ht="14.25" customHeight="1">
      <c r="A177" s="39"/>
      <c r="B177" s="40"/>
      <c r="C177" s="41"/>
      <c r="D177" s="42"/>
      <c r="E177" s="39"/>
      <c r="F177" s="11"/>
      <c r="G177" s="12" t="str">
        <f t="shared" si="3"/>
        <v> </v>
      </c>
      <c r="H177" s="39"/>
      <c r="I177" s="43"/>
      <c r="J177" s="14" t="str">
        <f t="shared" si="2"/>
        <v/>
      </c>
      <c r="K177" s="15" t="str">
        <f>IF($I177=0,"", IFNA(VLOOKUP($H177,INDIRECT(VLOOKUP(DATEVALUE($I177),FECHAS,2,0)),4,0),""))</f>
        <v/>
      </c>
      <c r="L177" s="16"/>
      <c r="M177" s="22"/>
      <c r="N177" s="22"/>
      <c r="O177" s="3"/>
      <c r="P177" s="5"/>
      <c r="Q177" s="5"/>
      <c r="S177" s="2"/>
    </row>
    <row r="178" ht="14.25" customHeight="1">
      <c r="A178" s="39"/>
      <c r="B178" s="40"/>
      <c r="C178" s="41"/>
      <c r="D178" s="42"/>
      <c r="E178" s="39"/>
      <c r="F178" s="11"/>
      <c r="G178" s="12" t="str">
        <f t="shared" si="3"/>
        <v> </v>
      </c>
      <c r="H178" s="39"/>
      <c r="I178" s="43"/>
      <c r="J178" s="14" t="str">
        <f t="shared" si="2"/>
        <v/>
      </c>
      <c r="K178" s="15" t="str">
        <f>IF($I178=0,"", IFNA(VLOOKUP($H178,INDIRECT(VLOOKUP(DATEVALUE($I178),FECHAS,2,0)),4,0),""))</f>
        <v/>
      </c>
      <c r="L178" s="16"/>
      <c r="M178" s="22"/>
      <c r="N178" s="22"/>
      <c r="O178" s="3"/>
      <c r="P178" s="5"/>
      <c r="Q178" s="5"/>
      <c r="S178" s="2"/>
    </row>
    <row r="179" ht="14.25" customHeight="1">
      <c r="A179" s="39"/>
      <c r="B179" s="40"/>
      <c r="C179" s="41"/>
      <c r="D179" s="42"/>
      <c r="E179" s="39"/>
      <c r="F179" s="11"/>
      <c r="G179" s="12" t="str">
        <f t="shared" si="3"/>
        <v> </v>
      </c>
      <c r="H179" s="39"/>
      <c r="I179" s="43"/>
      <c r="J179" s="14" t="str">
        <f t="shared" si="2"/>
        <v/>
      </c>
      <c r="K179" s="15" t="str">
        <f>IF($I179=0,"", IFNA(VLOOKUP($H179,INDIRECT(VLOOKUP(DATEVALUE($I179),FECHAS,2,0)),4,0),""))</f>
        <v/>
      </c>
      <c r="L179" s="16"/>
      <c r="M179" s="22"/>
      <c r="N179" s="22"/>
      <c r="O179" s="3"/>
      <c r="P179" s="5"/>
      <c r="Q179" s="5"/>
      <c r="S179" s="2"/>
    </row>
    <row r="180" ht="14.25" customHeight="1">
      <c r="A180" s="39"/>
      <c r="B180" s="40"/>
      <c r="C180" s="41"/>
      <c r="D180" s="42"/>
      <c r="E180" s="39"/>
      <c r="F180" s="11"/>
      <c r="G180" s="12" t="str">
        <f t="shared" si="3"/>
        <v> </v>
      </c>
      <c r="H180" s="39"/>
      <c r="I180" s="43"/>
      <c r="J180" s="14" t="str">
        <f t="shared" si="2"/>
        <v/>
      </c>
      <c r="K180" s="15" t="str">
        <f>IF($I180=0,"", IFNA(VLOOKUP($H180,INDIRECT(VLOOKUP(DATEVALUE($I180),FECHAS,2,0)),4,0),""))</f>
        <v/>
      </c>
      <c r="L180" s="16"/>
      <c r="M180" s="22"/>
      <c r="N180" s="22"/>
      <c r="O180" s="3"/>
      <c r="P180" s="5"/>
      <c r="Q180" s="5"/>
      <c r="S180" s="2"/>
    </row>
    <row r="181" ht="14.25" customHeight="1">
      <c r="A181" s="39"/>
      <c r="B181" s="40"/>
      <c r="C181" s="41"/>
      <c r="D181" s="42"/>
      <c r="E181" s="39"/>
      <c r="F181" s="11"/>
      <c r="G181" s="12" t="str">
        <f t="shared" si="3"/>
        <v> </v>
      </c>
      <c r="H181" s="39"/>
      <c r="I181" s="43"/>
      <c r="J181" s="14" t="str">
        <f t="shared" si="2"/>
        <v/>
      </c>
      <c r="K181" s="15" t="str">
        <f>IF($I181=0,"", IFNA(VLOOKUP($H181,INDIRECT(VLOOKUP(DATEVALUE($I181),FECHAS,2,0)),4,0),""))</f>
        <v/>
      </c>
      <c r="L181" s="16"/>
      <c r="M181" s="22"/>
      <c r="N181" s="22"/>
      <c r="O181" s="3"/>
      <c r="P181" s="5"/>
      <c r="Q181" s="5"/>
      <c r="S181" s="2"/>
    </row>
    <row r="182" ht="14.25" customHeight="1">
      <c r="A182" s="39"/>
      <c r="B182" s="40"/>
      <c r="C182" s="41"/>
      <c r="D182" s="42"/>
      <c r="E182" s="39"/>
      <c r="F182" s="11"/>
      <c r="G182" s="12" t="str">
        <f t="shared" si="3"/>
        <v> </v>
      </c>
      <c r="H182" s="39"/>
      <c r="I182" s="43"/>
      <c r="J182" s="14" t="str">
        <f t="shared" si="2"/>
        <v/>
      </c>
      <c r="K182" s="15" t="str">
        <f>IF($I182=0,"", IFNA(VLOOKUP($H182,INDIRECT(VLOOKUP(DATEVALUE($I182),FECHAS,2,0)),4,0),""))</f>
        <v/>
      </c>
      <c r="L182" s="16"/>
      <c r="M182" s="22"/>
      <c r="N182" s="22"/>
      <c r="O182" s="3"/>
      <c r="P182" s="5"/>
      <c r="Q182" s="5"/>
      <c r="S182" s="2"/>
    </row>
    <row r="183" ht="14.25" customHeight="1">
      <c r="A183" s="39"/>
      <c r="B183" s="40"/>
      <c r="C183" s="41"/>
      <c r="D183" s="42"/>
      <c r="E183" s="39"/>
      <c r="F183" s="11"/>
      <c r="G183" s="12" t="str">
        <f t="shared" si="3"/>
        <v> </v>
      </c>
      <c r="H183" s="39"/>
      <c r="I183" s="43"/>
      <c r="J183" s="14" t="str">
        <f t="shared" si="2"/>
        <v/>
      </c>
      <c r="K183" s="15" t="str">
        <f>IF($I183=0,"", IFNA(VLOOKUP($H183,INDIRECT(VLOOKUP(DATEVALUE($I183),FECHAS,2,0)),4,0),""))</f>
        <v/>
      </c>
      <c r="L183" s="16"/>
      <c r="M183" s="22"/>
      <c r="N183" s="22"/>
      <c r="O183" s="3"/>
      <c r="P183" s="5"/>
      <c r="Q183" s="5"/>
      <c r="S183" s="2"/>
    </row>
    <row r="184" ht="14.25" customHeight="1">
      <c r="A184" s="39"/>
      <c r="B184" s="40"/>
      <c r="C184" s="41"/>
      <c r="D184" s="42"/>
      <c r="E184" s="39"/>
      <c r="F184" s="11"/>
      <c r="G184" s="12" t="str">
        <f t="shared" si="3"/>
        <v> </v>
      </c>
      <c r="H184" s="39"/>
      <c r="I184" s="43"/>
      <c r="J184" s="14" t="str">
        <f t="shared" si="2"/>
        <v/>
      </c>
      <c r="K184" s="15" t="str">
        <f>IF($I184=0,"", IFNA(VLOOKUP($H184,INDIRECT(VLOOKUP(DATEVALUE($I184),FECHAS,2,0)),4,0),""))</f>
        <v/>
      </c>
      <c r="L184" s="16"/>
      <c r="M184" s="22"/>
      <c r="N184" s="22"/>
      <c r="O184" s="3"/>
      <c r="P184" s="5"/>
      <c r="Q184" s="5"/>
    </row>
    <row r="185" ht="14.25" customHeight="1">
      <c r="A185" s="39"/>
      <c r="B185" s="40"/>
      <c r="C185" s="41"/>
      <c r="D185" s="42"/>
      <c r="E185" s="39"/>
      <c r="F185" s="11"/>
      <c r="G185" s="12" t="str">
        <f t="shared" si="3"/>
        <v> </v>
      </c>
      <c r="H185" s="39"/>
      <c r="I185" s="43"/>
      <c r="J185" s="14" t="str">
        <f t="shared" si="2"/>
        <v/>
      </c>
      <c r="K185" s="15" t="str">
        <f>IF($I185=0,"", IFNA(VLOOKUP($H185,INDIRECT(VLOOKUP(DATEVALUE($I185),FECHAS,2,0)),4,0),""))</f>
        <v/>
      </c>
      <c r="L185" s="16"/>
      <c r="M185" s="22"/>
      <c r="N185" s="22"/>
      <c r="O185" s="3"/>
      <c r="P185" s="5"/>
      <c r="Q185" s="5"/>
    </row>
    <row r="186" ht="14.25" customHeight="1">
      <c r="A186" s="39"/>
      <c r="B186" s="40"/>
      <c r="C186" s="41"/>
      <c r="D186" s="42"/>
      <c r="E186" s="39"/>
      <c r="F186" s="11"/>
      <c r="G186" s="12" t="str">
        <f t="shared" si="3"/>
        <v> </v>
      </c>
      <c r="H186" s="39"/>
      <c r="I186" s="43"/>
      <c r="J186" s="14" t="str">
        <f t="shared" si="2"/>
        <v/>
      </c>
      <c r="K186" s="15" t="str">
        <f>IF($I186=0,"", IFNA(VLOOKUP($H186,INDIRECT(VLOOKUP(DATEVALUE($I186),FECHAS,2,0)),4,0),""))</f>
        <v/>
      </c>
      <c r="L186" s="16"/>
      <c r="M186" s="22"/>
      <c r="N186" s="22"/>
      <c r="O186" s="3"/>
      <c r="P186" s="5"/>
      <c r="Q186" s="5"/>
    </row>
    <row r="187" ht="14.25" customHeight="1">
      <c r="A187" s="39"/>
      <c r="B187" s="40"/>
      <c r="C187" s="41"/>
      <c r="D187" s="42"/>
      <c r="E187" s="39"/>
      <c r="F187" s="11"/>
      <c r="G187" s="12" t="str">
        <f t="shared" si="3"/>
        <v> </v>
      </c>
      <c r="H187" s="39"/>
      <c r="I187" s="43"/>
      <c r="J187" s="14" t="str">
        <f t="shared" si="2"/>
        <v/>
      </c>
      <c r="K187" s="15" t="str">
        <f>IF($I187=0,"", IFNA(VLOOKUP($H187,INDIRECT(VLOOKUP(DATEVALUE($I187),FECHAS,2,0)),4,0),""))</f>
        <v/>
      </c>
      <c r="L187" s="16"/>
      <c r="M187" s="22"/>
      <c r="N187" s="22"/>
      <c r="O187" s="3"/>
      <c r="P187" s="5"/>
      <c r="Q187" s="5"/>
    </row>
    <row r="188" ht="14.25" customHeight="1">
      <c r="A188" s="39"/>
      <c r="B188" s="40"/>
      <c r="C188" s="41"/>
      <c r="D188" s="42"/>
      <c r="E188" s="39"/>
      <c r="F188" s="11"/>
      <c r="G188" s="12" t="str">
        <f t="shared" si="3"/>
        <v> </v>
      </c>
      <c r="H188" s="39"/>
      <c r="I188" s="43"/>
      <c r="J188" s="14" t="str">
        <f t="shared" si="2"/>
        <v/>
      </c>
      <c r="K188" s="15" t="str">
        <f>IF($I188=0,"", IFNA(VLOOKUP($H188,INDIRECT(VLOOKUP(DATEVALUE($I188),FECHAS,2,0)),4,0),""))</f>
        <v/>
      </c>
      <c r="L188" s="16"/>
      <c r="M188" s="22"/>
      <c r="N188" s="22"/>
      <c r="O188" s="3"/>
      <c r="P188" s="5"/>
      <c r="Q188" s="5"/>
    </row>
    <row r="189" ht="14.25" customHeight="1">
      <c r="A189" s="39"/>
      <c r="B189" s="40"/>
      <c r="C189" s="41"/>
      <c r="D189" s="42"/>
      <c r="E189" s="39"/>
      <c r="F189" s="11"/>
      <c r="G189" s="12" t="str">
        <f t="shared" si="3"/>
        <v> </v>
      </c>
      <c r="H189" s="39"/>
      <c r="I189" s="43"/>
      <c r="J189" s="14" t="str">
        <f t="shared" si="2"/>
        <v/>
      </c>
      <c r="K189" s="15" t="str">
        <f>IF($I189=0,"", IFNA(VLOOKUP($H189,INDIRECT(VLOOKUP(DATEVALUE($I189),FECHAS,2,0)),4,0),""))</f>
        <v/>
      </c>
      <c r="L189" s="16"/>
      <c r="M189" s="22"/>
      <c r="N189" s="22"/>
      <c r="O189" s="3"/>
      <c r="P189" s="5"/>
      <c r="Q189" s="5"/>
    </row>
    <row r="190" ht="14.25" customHeight="1">
      <c r="A190" s="39"/>
      <c r="B190" s="40"/>
      <c r="C190" s="41"/>
      <c r="D190" s="42"/>
      <c r="E190" s="39"/>
      <c r="F190" s="11"/>
      <c r="G190" s="12" t="str">
        <f t="shared" si="3"/>
        <v> </v>
      </c>
      <c r="H190" s="39"/>
      <c r="I190" s="43"/>
      <c r="J190" s="14" t="str">
        <f t="shared" si="2"/>
        <v/>
      </c>
      <c r="K190" s="15" t="str">
        <f>IF($I190=0,"", IFNA(VLOOKUP($H190,INDIRECT(VLOOKUP(DATEVALUE($I190),FECHAS,2,0)),4,0),""))</f>
        <v/>
      </c>
      <c r="L190" s="16"/>
      <c r="M190" s="22"/>
      <c r="N190" s="22"/>
      <c r="O190" s="3"/>
      <c r="P190" s="5"/>
      <c r="Q190" s="5"/>
    </row>
    <row r="191" ht="14.25" customHeight="1">
      <c r="A191" s="39"/>
      <c r="B191" s="40"/>
      <c r="C191" s="41"/>
      <c r="D191" s="42"/>
      <c r="E191" s="39"/>
      <c r="F191" s="11"/>
      <c r="G191" s="12" t="str">
        <f t="shared" si="3"/>
        <v> </v>
      </c>
      <c r="H191" s="39"/>
      <c r="I191" s="43"/>
      <c r="J191" s="14" t="str">
        <f t="shared" si="2"/>
        <v/>
      </c>
      <c r="K191" s="15" t="str">
        <f>IF($I191=0,"", IFNA(VLOOKUP($H191,INDIRECT(VLOOKUP(DATEVALUE($I191),FECHAS,2,0)),4,0),""))</f>
        <v/>
      </c>
      <c r="L191" s="16"/>
      <c r="M191" s="22"/>
      <c r="N191" s="22"/>
      <c r="O191" s="3"/>
      <c r="P191" s="5"/>
      <c r="Q191" s="5"/>
    </row>
    <row r="192" ht="14.25" customHeight="1">
      <c r="A192" s="39"/>
      <c r="B192" s="40"/>
      <c r="C192" s="41"/>
      <c r="D192" s="42"/>
      <c r="E192" s="39"/>
      <c r="F192" s="11"/>
      <c r="G192" s="12" t="str">
        <f t="shared" si="3"/>
        <v> </v>
      </c>
      <c r="H192" s="39"/>
      <c r="I192" s="43"/>
      <c r="J192" s="14" t="str">
        <f t="shared" si="2"/>
        <v/>
      </c>
      <c r="K192" s="15" t="str">
        <f>IF($I192=0,"", IFNA(VLOOKUP($H192,INDIRECT(VLOOKUP(DATEVALUE($I192),FECHAS,2,0)),4,0),""))</f>
        <v/>
      </c>
      <c r="L192" s="16"/>
      <c r="M192" s="22"/>
      <c r="N192" s="22"/>
      <c r="O192" s="3"/>
      <c r="P192" s="5"/>
      <c r="Q192" s="5"/>
      <c r="V192" s="2"/>
    </row>
    <row r="193" ht="14.25" customHeight="1">
      <c r="A193" s="39"/>
      <c r="B193" s="40"/>
      <c r="C193" s="41"/>
      <c r="D193" s="42"/>
      <c r="E193" s="39"/>
      <c r="F193" s="11"/>
      <c r="G193" s="12" t="str">
        <f t="shared" si="3"/>
        <v> </v>
      </c>
      <c r="H193" s="39"/>
      <c r="I193" s="43"/>
      <c r="J193" s="14" t="str">
        <f t="shared" si="2"/>
        <v/>
      </c>
      <c r="K193" s="15" t="str">
        <f>IF($I193=0,"", IFNA(VLOOKUP($H193,INDIRECT(VLOOKUP(DATEVALUE($I193),FECHAS,2,0)),4,0),""))</f>
        <v/>
      </c>
      <c r="L193" s="16"/>
      <c r="M193" s="22"/>
      <c r="N193" s="22"/>
      <c r="O193" s="3"/>
      <c r="P193" s="5"/>
      <c r="Q193" s="5"/>
      <c r="V193" s="2"/>
    </row>
    <row r="194" ht="14.25" customHeight="1">
      <c r="A194" s="39"/>
      <c r="B194" s="40"/>
      <c r="C194" s="41"/>
      <c r="D194" s="42"/>
      <c r="E194" s="39"/>
      <c r="F194" s="11"/>
      <c r="G194" s="12" t="str">
        <f t="shared" si="3"/>
        <v> </v>
      </c>
      <c r="H194" s="39"/>
      <c r="I194" s="43"/>
      <c r="J194" s="14" t="str">
        <f t="shared" si="2"/>
        <v/>
      </c>
      <c r="K194" s="15" t="str">
        <f>IF($I194=0,"", IFNA(VLOOKUP($H194,INDIRECT(VLOOKUP(DATEVALUE($I194),FECHAS,2,0)),4,0),""))</f>
        <v/>
      </c>
      <c r="L194" s="16"/>
      <c r="M194" s="22"/>
      <c r="N194" s="22"/>
      <c r="O194" s="3"/>
      <c r="P194" s="5"/>
      <c r="Q194" s="5"/>
    </row>
    <row r="195" ht="14.25" customHeight="1">
      <c r="A195" s="39"/>
      <c r="B195" s="40"/>
      <c r="C195" s="41"/>
      <c r="D195" s="42"/>
      <c r="E195" s="39"/>
      <c r="F195" s="11"/>
      <c r="G195" s="12" t="str">
        <f t="shared" si="3"/>
        <v> </v>
      </c>
      <c r="H195" s="39"/>
      <c r="I195" s="43"/>
      <c r="J195" s="14" t="str">
        <f t="shared" si="2"/>
        <v/>
      </c>
      <c r="K195" s="15" t="str">
        <f>IF($I195=0,"", IFNA(VLOOKUP($H195,INDIRECT(VLOOKUP(DATEVALUE($I195),FECHAS,2,0)),4,0),""))</f>
        <v/>
      </c>
      <c r="L195" s="16"/>
      <c r="M195" s="22"/>
      <c r="N195" s="22"/>
      <c r="O195" s="3"/>
      <c r="P195" s="5"/>
      <c r="Q195" s="5"/>
    </row>
    <row r="196" ht="14.25" customHeight="1">
      <c r="A196" s="39"/>
      <c r="B196" s="40"/>
      <c r="C196" s="41"/>
      <c r="D196" s="42"/>
      <c r="E196" s="39"/>
      <c r="F196" s="11"/>
      <c r="G196" s="12" t="str">
        <f t="shared" si="3"/>
        <v> </v>
      </c>
      <c r="H196" s="39"/>
      <c r="I196" s="43"/>
      <c r="J196" s="14" t="str">
        <f t="shared" si="2"/>
        <v/>
      </c>
      <c r="K196" s="15" t="str">
        <f>IF($I196=0,"", IFNA(VLOOKUP($H196,INDIRECT(VLOOKUP(DATEVALUE($I196),FECHAS,2,0)),4,0),""))</f>
        <v/>
      </c>
      <c r="L196" s="16"/>
      <c r="M196" s="22"/>
      <c r="N196" s="22"/>
      <c r="O196" s="3"/>
      <c r="P196" s="5"/>
      <c r="Q196" s="5"/>
    </row>
    <row r="197" ht="14.25" customHeight="1">
      <c r="A197" s="39"/>
      <c r="B197" s="40"/>
      <c r="C197" s="41"/>
      <c r="D197" s="42"/>
      <c r="E197" s="39"/>
      <c r="F197" s="11"/>
      <c r="G197" s="12" t="str">
        <f t="shared" si="3"/>
        <v> </v>
      </c>
      <c r="H197" s="39"/>
      <c r="I197" s="43"/>
      <c r="J197" s="14" t="str">
        <f t="shared" si="2"/>
        <v/>
      </c>
      <c r="K197" s="15" t="str">
        <f>IF($I197=0,"", IFNA(VLOOKUP($H197,INDIRECT(VLOOKUP(DATEVALUE($I197),FECHAS,2,0)),4,0),""))</f>
        <v/>
      </c>
      <c r="L197" s="16"/>
      <c r="M197" s="22"/>
      <c r="N197" s="22"/>
      <c r="O197" s="3"/>
      <c r="P197" s="5"/>
      <c r="Q197" s="5"/>
    </row>
    <row r="198" ht="14.25" customHeight="1">
      <c r="A198" s="39"/>
      <c r="B198" s="40"/>
      <c r="C198" s="41"/>
      <c r="D198" s="42"/>
      <c r="E198" s="39"/>
      <c r="F198" s="11"/>
      <c r="G198" s="12" t="str">
        <f t="shared" si="3"/>
        <v> </v>
      </c>
      <c r="H198" s="39"/>
      <c r="I198" s="43"/>
      <c r="J198" s="14" t="str">
        <f t="shared" si="2"/>
        <v/>
      </c>
      <c r="K198" s="15" t="str">
        <f>IF($I198=0,"", IFNA(VLOOKUP($H198,INDIRECT(VLOOKUP(DATEVALUE($I198),FECHAS,2,0)),4,0),""))</f>
        <v/>
      </c>
      <c r="L198" s="16"/>
      <c r="M198" s="22"/>
      <c r="N198" s="22"/>
      <c r="O198" s="3"/>
      <c r="P198" s="5"/>
      <c r="Q198" s="5"/>
    </row>
    <row r="199" ht="14.25" customHeight="1">
      <c r="A199" s="39"/>
      <c r="B199" s="40"/>
      <c r="C199" s="41"/>
      <c r="D199" s="42"/>
      <c r="E199" s="39"/>
      <c r="F199" s="11"/>
      <c r="G199" s="12" t="str">
        <f t="shared" si="3"/>
        <v> </v>
      </c>
      <c r="H199" s="39"/>
      <c r="I199" s="43"/>
      <c r="J199" s="14" t="str">
        <f t="shared" si="2"/>
        <v/>
      </c>
      <c r="K199" s="15" t="str">
        <f>IF($I199=0,"", IFNA(VLOOKUP($H199,INDIRECT(VLOOKUP(DATEVALUE($I199),FECHAS,2,0)),4,0),""))</f>
        <v/>
      </c>
      <c r="L199" s="16"/>
      <c r="M199" s="22"/>
      <c r="N199" s="22"/>
      <c r="O199" s="3"/>
      <c r="P199" s="5"/>
      <c r="Q199" s="5"/>
    </row>
    <row r="200" ht="14.25" customHeight="1">
      <c r="A200" s="39"/>
      <c r="B200" s="40"/>
      <c r="C200" s="41"/>
      <c r="D200" s="42"/>
      <c r="E200" s="39"/>
      <c r="F200" s="11"/>
      <c r="G200" s="12" t="str">
        <f t="shared" si="3"/>
        <v> </v>
      </c>
      <c r="H200" s="39"/>
      <c r="I200" s="43"/>
      <c r="J200" s="14" t="str">
        <f t="shared" si="2"/>
        <v/>
      </c>
      <c r="K200" s="15" t="str">
        <f>IF($I200=0,"", IFNA(VLOOKUP($H200,INDIRECT(VLOOKUP(DATEVALUE($I200),FECHAS,2,0)),4,0),""))</f>
        <v/>
      </c>
      <c r="L200" s="16"/>
      <c r="M200" s="22"/>
      <c r="N200" s="22"/>
      <c r="O200" s="3"/>
      <c r="P200" s="5"/>
      <c r="Q200" s="5"/>
    </row>
    <row r="201" ht="14.25" customHeight="1">
      <c r="A201" s="39"/>
      <c r="B201" s="40"/>
      <c r="C201" s="41"/>
      <c r="D201" s="42"/>
      <c r="E201" s="39"/>
      <c r="F201" s="11"/>
      <c r="G201" s="12" t="str">
        <f t="shared" si="3"/>
        <v> </v>
      </c>
      <c r="H201" s="39"/>
      <c r="I201" s="43"/>
      <c r="J201" s="14" t="str">
        <f t="shared" si="2"/>
        <v/>
      </c>
      <c r="K201" s="15" t="str">
        <f>IF($I201=0,"", IFNA(VLOOKUP($H201,INDIRECT(VLOOKUP(DATEVALUE($I201),FECHAS,2,0)),4,0),""))</f>
        <v/>
      </c>
      <c r="L201" s="16"/>
      <c r="M201" s="22"/>
      <c r="N201" s="22"/>
      <c r="O201" s="3"/>
      <c r="P201" s="5"/>
      <c r="Q201" s="5"/>
    </row>
    <row r="202" ht="14.25" customHeight="1">
      <c r="A202" s="39"/>
      <c r="B202" s="40"/>
      <c r="C202" s="41"/>
      <c r="D202" s="42"/>
      <c r="E202" s="39"/>
      <c r="F202" s="11"/>
      <c r="G202" s="12" t="str">
        <f t="shared" si="3"/>
        <v> </v>
      </c>
      <c r="H202" s="39"/>
      <c r="I202" s="43"/>
      <c r="J202" s="14" t="str">
        <f t="shared" si="2"/>
        <v/>
      </c>
      <c r="K202" s="15" t="str">
        <f>IF($I202=0,"", IFNA(VLOOKUP($H202,INDIRECT(VLOOKUP(DATEVALUE($I202),FECHAS,2,0)),4,0),""))</f>
        <v/>
      </c>
      <c r="L202" s="16"/>
      <c r="M202" s="22"/>
      <c r="N202" s="22"/>
      <c r="O202" s="3"/>
      <c r="P202" s="5"/>
      <c r="Q202" s="5"/>
    </row>
    <row r="203" ht="14.25" customHeight="1">
      <c r="A203" s="39"/>
      <c r="B203" s="40"/>
      <c r="C203" s="41"/>
      <c r="D203" s="42"/>
      <c r="E203" s="39"/>
      <c r="F203" s="11"/>
      <c r="G203" s="12" t="str">
        <f t="shared" si="3"/>
        <v> </v>
      </c>
      <c r="H203" s="39"/>
      <c r="I203" s="43"/>
      <c r="J203" s="14" t="str">
        <f t="shared" si="2"/>
        <v/>
      </c>
      <c r="K203" s="15" t="str">
        <f>IF($I203=0,"", IFNA(VLOOKUP($H203,INDIRECT(VLOOKUP(DATEVALUE($I203),FECHAS,2,0)),4,0),""))</f>
        <v/>
      </c>
      <c r="L203" s="16"/>
      <c r="M203" s="22"/>
      <c r="N203" s="22"/>
      <c r="O203" s="3"/>
      <c r="P203" s="5"/>
      <c r="Q203" s="5"/>
    </row>
    <row r="204" ht="14.25" customHeight="1">
      <c r="A204" s="39"/>
      <c r="B204" s="40"/>
      <c r="C204" s="41"/>
      <c r="D204" s="42"/>
      <c r="E204" s="39"/>
      <c r="F204" s="11"/>
      <c r="G204" s="12" t="str">
        <f t="shared" si="3"/>
        <v> </v>
      </c>
      <c r="H204" s="39"/>
      <c r="I204" s="43"/>
      <c r="J204" s="14" t="str">
        <f t="shared" si="2"/>
        <v/>
      </c>
      <c r="K204" s="15" t="str">
        <f>IF($I204=0,"", IFNA(VLOOKUP($H204,INDIRECT(VLOOKUP(DATEVALUE($I204),FECHAS,2,0)),4,0),""))</f>
        <v/>
      </c>
      <c r="L204" s="16"/>
      <c r="M204" s="22"/>
      <c r="N204" s="22"/>
      <c r="O204" s="3"/>
      <c r="P204" s="5"/>
      <c r="Q204" s="5"/>
    </row>
    <row r="205" ht="14.25" customHeight="1">
      <c r="A205" s="39"/>
      <c r="B205" s="40"/>
      <c r="C205" s="41"/>
      <c r="D205" s="42"/>
      <c r="E205" s="39"/>
      <c r="F205" s="11"/>
      <c r="G205" s="12" t="str">
        <f t="shared" si="3"/>
        <v> </v>
      </c>
      <c r="H205" s="39"/>
      <c r="I205" s="43"/>
      <c r="J205" s="14" t="str">
        <f t="shared" si="2"/>
        <v/>
      </c>
      <c r="K205" s="15" t="str">
        <f>IF($I205=0,"", IFNA(VLOOKUP($H205,INDIRECT(VLOOKUP(DATEVALUE($I205),FECHAS,2,0)),4,0),""))</f>
        <v/>
      </c>
      <c r="L205" s="16"/>
      <c r="M205" s="22"/>
      <c r="N205" s="22"/>
      <c r="O205" s="3"/>
      <c r="P205" s="5"/>
      <c r="Q205" s="5"/>
    </row>
    <row r="206" ht="14.25" customHeight="1">
      <c r="A206" s="39"/>
      <c r="B206" s="40"/>
      <c r="C206" s="41"/>
      <c r="D206" s="42"/>
      <c r="E206" s="39"/>
      <c r="F206" s="11"/>
      <c r="G206" s="12" t="str">
        <f t="shared" si="3"/>
        <v> </v>
      </c>
      <c r="H206" s="39"/>
      <c r="I206" s="43"/>
      <c r="J206" s="14" t="str">
        <f t="shared" si="2"/>
        <v/>
      </c>
      <c r="K206" s="15" t="str">
        <f>IF($I206=0,"", IFNA(VLOOKUP($H206,INDIRECT(VLOOKUP(DATEVALUE($I206),FECHAS,2,0)),4,0),""))</f>
        <v/>
      </c>
      <c r="L206" s="16"/>
      <c r="M206" s="22"/>
      <c r="N206" s="22"/>
      <c r="O206" s="3"/>
      <c r="P206" s="5"/>
      <c r="Q206" s="5"/>
    </row>
    <row r="207" ht="14.25" customHeight="1">
      <c r="A207" s="39"/>
      <c r="B207" s="40"/>
      <c r="C207" s="41"/>
      <c r="D207" s="42"/>
      <c r="E207" s="39"/>
      <c r="F207" s="11"/>
      <c r="G207" s="12" t="str">
        <f t="shared" si="3"/>
        <v> </v>
      </c>
      <c r="H207" s="39"/>
      <c r="I207" s="43"/>
      <c r="J207" s="14" t="str">
        <f t="shared" si="2"/>
        <v/>
      </c>
      <c r="K207" s="15" t="str">
        <f>IF($I207=0,"", IFNA(VLOOKUP($H207,INDIRECT(VLOOKUP(DATEVALUE($I207),FECHAS,2,0)),4,0),""))</f>
        <v/>
      </c>
      <c r="L207" s="16"/>
      <c r="M207" s="22"/>
      <c r="N207" s="22"/>
      <c r="O207" s="3"/>
      <c r="P207" s="5"/>
      <c r="Q207" s="5"/>
    </row>
    <row r="208" ht="14.25" customHeight="1">
      <c r="A208" s="39"/>
      <c r="B208" s="40"/>
      <c r="C208" s="41"/>
      <c r="D208" s="42"/>
      <c r="E208" s="39"/>
      <c r="F208" s="11"/>
      <c r="G208" s="12" t="str">
        <f t="shared" si="3"/>
        <v> </v>
      </c>
      <c r="H208" s="39"/>
      <c r="I208" s="43"/>
      <c r="J208" s="14" t="str">
        <f t="shared" si="2"/>
        <v/>
      </c>
      <c r="K208" s="15" t="str">
        <f>IF($I208=0,"", IFNA(VLOOKUP($H208,INDIRECT(VLOOKUP(DATEVALUE($I208),FECHAS,2,0)),4,0),""))</f>
        <v/>
      </c>
      <c r="L208" s="16"/>
      <c r="M208" s="22"/>
      <c r="N208" s="22"/>
      <c r="O208" s="3"/>
      <c r="P208" s="5"/>
      <c r="Q208" s="5"/>
    </row>
    <row r="209" ht="14.25" customHeight="1">
      <c r="A209" s="39"/>
      <c r="B209" s="40"/>
      <c r="C209" s="41"/>
      <c r="D209" s="42"/>
      <c r="E209" s="39"/>
      <c r="F209" s="11"/>
      <c r="G209" s="12" t="str">
        <f t="shared" si="3"/>
        <v> </v>
      </c>
      <c r="H209" s="39"/>
      <c r="I209" s="43"/>
      <c r="J209" s="14" t="str">
        <f t="shared" si="2"/>
        <v/>
      </c>
      <c r="K209" s="15" t="str">
        <f>IF($I209=0,"", IFNA(VLOOKUP($H209,INDIRECT(VLOOKUP(DATEVALUE($I209),FECHAS,2,0)),4,0),""))</f>
        <v/>
      </c>
      <c r="L209" s="16"/>
      <c r="M209" s="22"/>
      <c r="N209" s="22"/>
      <c r="O209" s="3"/>
      <c r="P209" s="5"/>
      <c r="Q209" s="5"/>
    </row>
    <row r="210" ht="14.25" customHeight="1">
      <c r="A210" s="39"/>
      <c r="B210" s="40"/>
      <c r="C210" s="41"/>
      <c r="D210" s="42"/>
      <c r="E210" s="39"/>
      <c r="F210" s="11"/>
      <c r="G210" s="12" t="str">
        <f t="shared" si="3"/>
        <v> </v>
      </c>
      <c r="H210" s="39"/>
      <c r="I210" s="43"/>
      <c r="J210" s="14" t="str">
        <f t="shared" si="2"/>
        <v/>
      </c>
      <c r="K210" s="15" t="str">
        <f>IF($I210=0,"", IFNA(VLOOKUP($H210,INDIRECT(VLOOKUP(DATEVALUE($I210),FECHAS,2,0)),4,0),""))</f>
        <v/>
      </c>
      <c r="L210" s="16"/>
      <c r="M210" s="22"/>
      <c r="N210" s="22"/>
      <c r="O210" s="3"/>
      <c r="P210" s="5"/>
      <c r="Q210" s="5"/>
    </row>
    <row r="211" ht="14.25" customHeight="1">
      <c r="A211" s="39"/>
      <c r="B211" s="40"/>
      <c r="C211" s="41"/>
      <c r="D211" s="42"/>
      <c r="E211" s="39"/>
      <c r="F211" s="11"/>
      <c r="G211" s="12" t="str">
        <f t="shared" si="3"/>
        <v> </v>
      </c>
      <c r="H211" s="39"/>
      <c r="I211" s="43"/>
      <c r="J211" s="14" t="str">
        <f t="shared" si="2"/>
        <v/>
      </c>
      <c r="K211" s="15" t="str">
        <f>IF($I211=0,"", IFNA(VLOOKUP($H211,INDIRECT(VLOOKUP(DATEVALUE($I211),FECHAS,2,0)),4,0),""))</f>
        <v/>
      </c>
      <c r="L211" s="16"/>
      <c r="M211" s="22"/>
      <c r="N211" s="22"/>
      <c r="O211" s="3"/>
      <c r="P211" s="5"/>
      <c r="Q211" s="5"/>
    </row>
    <row r="212" ht="14.25" customHeight="1">
      <c r="A212" s="39"/>
      <c r="B212" s="40"/>
      <c r="C212" s="41"/>
      <c r="D212" s="42"/>
      <c r="E212" s="39"/>
      <c r="F212" s="11"/>
      <c r="G212" s="12" t="str">
        <f t="shared" si="3"/>
        <v> </v>
      </c>
      <c r="H212" s="39"/>
      <c r="I212" s="43"/>
      <c r="J212" s="14" t="str">
        <f t="shared" si="2"/>
        <v/>
      </c>
      <c r="K212" s="15" t="str">
        <f>IF($I212=0,"", IFNA(VLOOKUP($H212,INDIRECT(VLOOKUP(DATEVALUE($I212),FECHAS,2,0)),4,0),""))</f>
        <v/>
      </c>
      <c r="L212" s="16"/>
      <c r="M212" s="22"/>
      <c r="N212" s="22"/>
      <c r="O212" s="3"/>
      <c r="P212" s="5"/>
      <c r="Q212" s="5"/>
    </row>
    <row r="213" ht="14.25" customHeight="1">
      <c r="A213" s="39"/>
      <c r="B213" s="40"/>
      <c r="C213" s="41"/>
      <c r="D213" s="42"/>
      <c r="E213" s="39"/>
      <c r="F213" s="11"/>
      <c r="G213" s="12" t="str">
        <f t="shared" si="3"/>
        <v> </v>
      </c>
      <c r="H213" s="39"/>
      <c r="I213" s="43"/>
      <c r="J213" s="14" t="str">
        <f t="shared" si="2"/>
        <v/>
      </c>
      <c r="K213" s="15" t="str">
        <f>IF($I213=0,"", IFNA(VLOOKUP($H213,INDIRECT(VLOOKUP(DATEVALUE($I213),FECHAS,2,0)),4,0),""))</f>
        <v/>
      </c>
      <c r="L213" s="16"/>
      <c r="M213" s="22"/>
      <c r="N213" s="22"/>
      <c r="O213" s="3"/>
      <c r="P213" s="5"/>
      <c r="Q213" s="5"/>
    </row>
    <row r="214" ht="14.25" customHeight="1">
      <c r="A214" s="39"/>
      <c r="B214" s="40"/>
      <c r="C214" s="41"/>
      <c r="D214" s="42"/>
      <c r="E214" s="39"/>
      <c r="F214" s="11"/>
      <c r="G214" s="12" t="str">
        <f t="shared" si="3"/>
        <v> </v>
      </c>
      <c r="H214" s="39"/>
      <c r="I214" s="43"/>
      <c r="J214" s="14" t="str">
        <f t="shared" si="2"/>
        <v/>
      </c>
      <c r="K214" s="15" t="str">
        <f>IF($I214=0,"", IFNA(VLOOKUP($H214,INDIRECT(VLOOKUP(DATEVALUE($I214),FECHAS,2,0)),4,0),""))</f>
        <v/>
      </c>
      <c r="L214" s="16"/>
      <c r="M214" s="22"/>
      <c r="N214" s="22"/>
      <c r="O214" s="3"/>
      <c r="P214" s="5"/>
      <c r="Q214" s="5"/>
    </row>
    <row r="215" ht="14.25" customHeight="1">
      <c r="A215" s="39"/>
      <c r="B215" s="40"/>
      <c r="C215" s="41"/>
      <c r="D215" s="42"/>
      <c r="E215" s="39"/>
      <c r="F215" s="11"/>
      <c r="G215" s="12" t="str">
        <f t="shared" si="3"/>
        <v> </v>
      </c>
      <c r="H215" s="39"/>
      <c r="I215" s="43"/>
      <c r="J215" s="14" t="str">
        <f t="shared" si="2"/>
        <v/>
      </c>
      <c r="K215" s="15" t="str">
        <f>IF($I215=0,"", IFNA(VLOOKUP($H215,INDIRECT(VLOOKUP(DATEVALUE($I215),FECHAS,2,0)),4,0),""))</f>
        <v/>
      </c>
      <c r="L215" s="16"/>
      <c r="M215" s="22"/>
      <c r="N215" s="22"/>
      <c r="O215" s="3"/>
      <c r="P215" s="5"/>
      <c r="Q215" s="5"/>
    </row>
    <row r="216" ht="14.25" customHeight="1">
      <c r="A216" s="39"/>
      <c r="B216" s="40"/>
      <c r="C216" s="41"/>
      <c r="D216" s="42"/>
      <c r="E216" s="39"/>
      <c r="F216" s="11"/>
      <c r="G216" s="12" t="str">
        <f t="shared" si="3"/>
        <v> </v>
      </c>
      <c r="H216" s="39"/>
      <c r="I216" s="43"/>
      <c r="J216" s="14" t="str">
        <f t="shared" si="2"/>
        <v/>
      </c>
      <c r="K216" s="15" t="str">
        <f>IF($I216=0,"", IFNA(VLOOKUP($H216,INDIRECT(VLOOKUP(DATEVALUE($I216),FECHAS,2,0)),4,0),""))</f>
        <v/>
      </c>
      <c r="L216" s="16"/>
      <c r="M216" s="22"/>
      <c r="N216" s="22"/>
      <c r="O216" s="3"/>
      <c r="P216" s="5"/>
      <c r="Q216" s="5"/>
    </row>
    <row r="217" ht="14.25" customHeight="1">
      <c r="A217" s="39"/>
      <c r="B217" s="40"/>
      <c r="C217" s="41"/>
      <c r="D217" s="42"/>
      <c r="E217" s="39"/>
      <c r="F217" s="11"/>
      <c r="G217" s="12" t="str">
        <f t="shared" si="3"/>
        <v> </v>
      </c>
      <c r="H217" s="39"/>
      <c r="I217" s="43"/>
      <c r="J217" s="14" t="str">
        <f t="shared" si="2"/>
        <v/>
      </c>
      <c r="K217" s="15" t="str">
        <f>IF($I217=0,"", IFNA(VLOOKUP($H217,INDIRECT(VLOOKUP(DATEVALUE($I217),FECHAS,2,0)),4,0),""))</f>
        <v/>
      </c>
      <c r="L217" s="16"/>
      <c r="M217" s="22"/>
      <c r="N217" s="22"/>
      <c r="O217" s="3"/>
      <c r="P217" s="5"/>
      <c r="Q217" s="5"/>
    </row>
    <row r="218" ht="14.25" customHeight="1">
      <c r="A218" s="39"/>
      <c r="B218" s="40"/>
      <c r="C218" s="41"/>
      <c r="D218" s="42"/>
      <c r="E218" s="39"/>
      <c r="F218" s="11"/>
      <c r="G218" s="12" t="str">
        <f t="shared" si="3"/>
        <v> </v>
      </c>
      <c r="H218" s="39"/>
      <c r="I218" s="43"/>
      <c r="J218" s="14" t="str">
        <f t="shared" si="2"/>
        <v/>
      </c>
      <c r="K218" s="15" t="str">
        <f>IF($I218=0,"", IFNA(VLOOKUP($H218,INDIRECT(VLOOKUP(DATEVALUE($I218),FECHAS,2,0)),4,0),""))</f>
        <v/>
      </c>
      <c r="L218" s="16"/>
      <c r="M218" s="22"/>
      <c r="N218" s="22"/>
      <c r="O218" s="3"/>
      <c r="P218" s="5"/>
      <c r="Q218" s="5"/>
    </row>
    <row r="219" ht="14.25" customHeight="1">
      <c r="A219" s="39"/>
      <c r="B219" s="40"/>
      <c r="C219" s="41"/>
      <c r="D219" s="42"/>
      <c r="E219" s="39"/>
      <c r="F219" s="11"/>
      <c r="G219" s="12" t="str">
        <f t="shared" si="3"/>
        <v> </v>
      </c>
      <c r="H219" s="39"/>
      <c r="I219" s="43"/>
      <c r="J219" s="14" t="str">
        <f t="shared" si="2"/>
        <v/>
      </c>
      <c r="K219" s="15" t="str">
        <f>IF($I219=0,"", IFNA(VLOOKUP($H219,INDIRECT(VLOOKUP(DATEVALUE($I219),FECHAS,2,0)),4,0),""))</f>
        <v/>
      </c>
      <c r="L219" s="16"/>
      <c r="M219" s="22"/>
      <c r="N219" s="22"/>
      <c r="O219" s="3"/>
      <c r="P219" s="5"/>
      <c r="Q219" s="5"/>
    </row>
    <row r="220" ht="14.25" customHeight="1">
      <c r="A220" s="39"/>
      <c r="B220" s="40"/>
      <c r="C220" s="41"/>
      <c r="D220" s="42"/>
      <c r="E220" s="39"/>
      <c r="F220" s="11"/>
      <c r="G220" s="12" t="str">
        <f t="shared" si="3"/>
        <v> </v>
      </c>
      <c r="H220" s="39"/>
      <c r="I220" s="43"/>
      <c r="J220" s="14" t="str">
        <f t="shared" si="2"/>
        <v/>
      </c>
      <c r="K220" s="15" t="str">
        <f>IF($I220=0,"", IFNA(VLOOKUP($H220,INDIRECT(VLOOKUP(DATEVALUE($I220),FECHAS,2,0)),4,0),""))</f>
        <v/>
      </c>
      <c r="L220" s="16"/>
      <c r="M220" s="22"/>
      <c r="N220" s="22"/>
      <c r="O220" s="3"/>
      <c r="P220" s="5"/>
      <c r="Q220" s="5"/>
    </row>
    <row r="221" ht="14.25" customHeight="1">
      <c r="A221" s="39"/>
      <c r="B221" s="40"/>
      <c r="C221" s="41"/>
      <c r="D221" s="42"/>
      <c r="E221" s="39"/>
      <c r="F221" s="11"/>
      <c r="G221" s="12" t="str">
        <f t="shared" si="3"/>
        <v> </v>
      </c>
      <c r="H221" s="39"/>
      <c r="I221" s="43"/>
      <c r="J221" s="14" t="str">
        <f t="shared" si="2"/>
        <v/>
      </c>
      <c r="K221" s="15" t="str">
        <f>IF($I221=0,"", IFNA(VLOOKUP($H221,INDIRECT(VLOOKUP(DATEVALUE($I221),FECHAS,2,0)),4,0),""))</f>
        <v/>
      </c>
      <c r="L221" s="16"/>
      <c r="M221" s="22"/>
      <c r="N221" s="22"/>
      <c r="O221" s="3"/>
      <c r="P221" s="5"/>
      <c r="Q221" s="5"/>
    </row>
    <row r="222" ht="14.25" customHeight="1">
      <c r="A222" s="39"/>
      <c r="B222" s="40"/>
      <c r="C222" s="41"/>
      <c r="D222" s="42"/>
      <c r="E222" s="39"/>
      <c r="F222" s="11"/>
      <c r="G222" s="12" t="str">
        <f t="shared" si="3"/>
        <v> </v>
      </c>
      <c r="H222" s="39"/>
      <c r="I222" s="43"/>
      <c r="J222" s="14" t="str">
        <f t="shared" si="2"/>
        <v/>
      </c>
      <c r="K222" s="15" t="str">
        <f>IF($I222=0,"", IFNA(VLOOKUP($H222,INDIRECT(VLOOKUP(DATEVALUE($I222),FECHAS,2,0)),4,0),""))</f>
        <v/>
      </c>
      <c r="L222" s="16"/>
      <c r="M222" s="22"/>
      <c r="N222" s="22"/>
      <c r="O222" s="3"/>
      <c r="P222" s="5"/>
      <c r="Q222" s="5"/>
    </row>
    <row r="223" ht="14.25" customHeight="1">
      <c r="A223" s="39"/>
      <c r="B223" s="40"/>
      <c r="C223" s="41"/>
      <c r="D223" s="42"/>
      <c r="E223" s="39"/>
      <c r="F223" s="11"/>
      <c r="G223" s="12" t="str">
        <f t="shared" si="3"/>
        <v> </v>
      </c>
      <c r="H223" s="39"/>
      <c r="I223" s="43"/>
      <c r="J223" s="14" t="str">
        <f t="shared" si="2"/>
        <v/>
      </c>
      <c r="K223" s="15" t="str">
        <f>IF($I223=0,"", IFNA(VLOOKUP($H223,INDIRECT(VLOOKUP(DATEVALUE($I223),FECHAS,2,0)),4,0),""))</f>
        <v/>
      </c>
      <c r="L223" s="16"/>
      <c r="M223" s="22"/>
      <c r="N223" s="22"/>
      <c r="O223" s="3"/>
      <c r="P223" s="5"/>
      <c r="Q223" s="5"/>
    </row>
    <row r="224" ht="14.25" customHeight="1">
      <c r="A224" s="39"/>
      <c r="B224" s="40"/>
      <c r="C224" s="41"/>
      <c r="D224" s="42"/>
      <c r="E224" s="39"/>
      <c r="F224" s="11"/>
      <c r="G224" s="12" t="str">
        <f t="shared" si="3"/>
        <v> </v>
      </c>
      <c r="H224" s="39"/>
      <c r="I224" s="43"/>
      <c r="J224" s="14" t="str">
        <f t="shared" si="2"/>
        <v/>
      </c>
      <c r="K224" s="15" t="str">
        <f>IF($I224=0,"", IFNA(VLOOKUP($H224,INDIRECT(VLOOKUP(DATEVALUE($I224),FECHAS,2,0)),4,0),""))</f>
        <v/>
      </c>
      <c r="L224" s="16"/>
      <c r="M224" s="22"/>
      <c r="N224" s="22"/>
      <c r="O224" s="3"/>
      <c r="P224" s="5"/>
      <c r="Q224" s="5"/>
    </row>
    <row r="225" ht="14.25" customHeight="1">
      <c r="A225" s="39"/>
      <c r="B225" s="40"/>
      <c r="C225" s="41"/>
      <c r="D225" s="42"/>
      <c r="E225" s="39"/>
      <c r="F225" s="11"/>
      <c r="G225" s="12" t="str">
        <f t="shared" si="3"/>
        <v> </v>
      </c>
      <c r="H225" s="39"/>
      <c r="I225" s="43"/>
      <c r="J225" s="14" t="str">
        <f t="shared" si="2"/>
        <v/>
      </c>
      <c r="K225" s="15" t="str">
        <f>IF($I225=0,"", IFNA(VLOOKUP($H225,INDIRECT(VLOOKUP(DATEVALUE($I225),FECHAS,2,0)),4,0),""))</f>
        <v/>
      </c>
      <c r="L225" s="16"/>
      <c r="M225" s="22"/>
      <c r="N225" s="22"/>
      <c r="O225" s="3"/>
      <c r="P225" s="5"/>
      <c r="Q225" s="5"/>
    </row>
    <row r="226" ht="14.25" customHeight="1">
      <c r="A226" s="39"/>
      <c r="B226" s="40"/>
      <c r="C226" s="41"/>
      <c r="D226" s="42"/>
      <c r="E226" s="39"/>
      <c r="F226" s="11"/>
      <c r="G226" s="12" t="str">
        <f t="shared" si="3"/>
        <v> </v>
      </c>
      <c r="H226" s="39"/>
      <c r="I226" s="43"/>
      <c r="J226" s="14" t="str">
        <f t="shared" si="2"/>
        <v/>
      </c>
      <c r="K226" s="15" t="str">
        <f>IF($I226=0,"", IFNA(VLOOKUP($H226,INDIRECT(VLOOKUP(DATEVALUE($I226),FECHAS,2,0)),4,0),""))</f>
        <v/>
      </c>
      <c r="L226" s="16"/>
      <c r="M226" s="22"/>
      <c r="N226" s="22"/>
      <c r="O226" s="3"/>
      <c r="P226" s="5"/>
      <c r="Q226" s="5"/>
    </row>
    <row r="227" ht="14.25" customHeight="1">
      <c r="A227" s="39"/>
      <c r="B227" s="40"/>
      <c r="C227" s="41"/>
      <c r="D227" s="42"/>
      <c r="E227" s="39"/>
      <c r="F227" s="11"/>
      <c r="G227" s="12" t="str">
        <f t="shared" si="3"/>
        <v> </v>
      </c>
      <c r="H227" s="39"/>
      <c r="I227" s="43"/>
      <c r="J227" s="14" t="str">
        <f t="shared" si="2"/>
        <v/>
      </c>
      <c r="K227" s="15" t="str">
        <f>IF($I227=0,"", IFNA(VLOOKUP($H227,INDIRECT(VLOOKUP(DATEVALUE($I227),FECHAS,2,0)),4,0),""))</f>
        <v/>
      </c>
      <c r="L227" s="16"/>
      <c r="M227" s="22"/>
      <c r="N227" s="22"/>
      <c r="O227" s="3"/>
      <c r="P227" s="5"/>
      <c r="Q227" s="5"/>
    </row>
    <row r="228" ht="14.25" customHeight="1">
      <c r="A228" s="39"/>
      <c r="B228" s="40"/>
      <c r="C228" s="41"/>
      <c r="D228" s="42"/>
      <c r="E228" s="39"/>
      <c r="F228" s="11"/>
      <c r="G228" s="12" t="str">
        <f t="shared" si="3"/>
        <v> </v>
      </c>
      <c r="H228" s="39"/>
      <c r="I228" s="43"/>
      <c r="J228" s="14" t="str">
        <f t="shared" si="2"/>
        <v/>
      </c>
      <c r="K228" s="15" t="str">
        <f>IF($I228=0,"", IFNA(VLOOKUP($H228,INDIRECT(VLOOKUP(DATEVALUE($I228),FECHAS,2,0)),4,0),""))</f>
        <v/>
      </c>
      <c r="L228" s="16"/>
      <c r="M228" s="22"/>
      <c r="N228" s="22"/>
      <c r="O228" s="3"/>
      <c r="P228" s="5"/>
      <c r="Q228" s="5"/>
    </row>
    <row r="229" ht="14.25" customHeight="1">
      <c r="A229" s="39"/>
      <c r="B229" s="40"/>
      <c r="C229" s="41"/>
      <c r="D229" s="42"/>
      <c r="E229" s="39"/>
      <c r="F229" s="11"/>
      <c r="G229" s="12" t="str">
        <f t="shared" si="3"/>
        <v> </v>
      </c>
      <c r="H229" s="39"/>
      <c r="I229" s="43"/>
      <c r="J229" s="14" t="str">
        <f t="shared" si="2"/>
        <v/>
      </c>
      <c r="K229" s="15" t="str">
        <f>IF($I229=0,"", IFNA(VLOOKUP($H229,INDIRECT(VLOOKUP(DATEVALUE($I229),FECHAS,2,0)),4,0),""))</f>
        <v/>
      </c>
      <c r="L229" s="16"/>
      <c r="M229" s="22"/>
      <c r="N229" s="22"/>
      <c r="O229" s="3"/>
      <c r="P229" s="5"/>
      <c r="Q229" s="5"/>
    </row>
    <row r="230" ht="14.25" customHeight="1">
      <c r="A230" s="39"/>
      <c r="B230" s="40"/>
      <c r="C230" s="41"/>
      <c r="D230" s="42"/>
      <c r="E230" s="39"/>
      <c r="F230" s="11"/>
      <c r="G230" s="12" t="str">
        <f t="shared" si="3"/>
        <v> </v>
      </c>
      <c r="H230" s="39"/>
      <c r="I230" s="43"/>
      <c r="J230" s="14" t="str">
        <f t="shared" si="2"/>
        <v/>
      </c>
      <c r="K230" s="15" t="str">
        <f>IF($I230=0,"", IFNA(VLOOKUP($H230,INDIRECT(VLOOKUP(DATEVALUE($I230),FECHAS,2,0)),4,0),""))</f>
        <v/>
      </c>
      <c r="L230" s="16"/>
      <c r="M230" s="22"/>
      <c r="N230" s="22"/>
      <c r="O230" s="3"/>
      <c r="P230" s="5"/>
      <c r="Q230" s="5"/>
    </row>
    <row r="231" ht="14.25" customHeight="1">
      <c r="A231" s="39"/>
      <c r="B231" s="40"/>
      <c r="C231" s="41"/>
      <c r="D231" s="42"/>
      <c r="E231" s="39"/>
      <c r="F231" s="11"/>
      <c r="G231" s="12" t="str">
        <f t="shared" si="3"/>
        <v> </v>
      </c>
      <c r="H231" s="39"/>
      <c r="I231" s="43"/>
      <c r="J231" s="14" t="str">
        <f t="shared" si="2"/>
        <v/>
      </c>
      <c r="K231" s="15" t="str">
        <f>IF($I231=0,"", IFNA(VLOOKUP($H231,INDIRECT(VLOOKUP(DATEVALUE($I231),FECHAS,2,0)),4,0),""))</f>
        <v/>
      </c>
      <c r="L231" s="16"/>
      <c r="M231" s="22"/>
      <c r="N231" s="22"/>
      <c r="O231" s="3"/>
      <c r="P231" s="5"/>
      <c r="Q231" s="5"/>
    </row>
    <row r="232" ht="14.25" customHeight="1">
      <c r="A232" s="39"/>
      <c r="B232" s="40"/>
      <c r="C232" s="41"/>
      <c r="D232" s="42"/>
      <c r="E232" s="39"/>
      <c r="F232" s="11"/>
      <c r="G232" s="12" t="str">
        <f t="shared" si="3"/>
        <v> </v>
      </c>
      <c r="H232" s="39"/>
      <c r="I232" s="43"/>
      <c r="J232" s="14" t="str">
        <f t="shared" si="2"/>
        <v/>
      </c>
      <c r="K232" s="15" t="str">
        <f>IF($I232=0,"", IFNA(VLOOKUP($H232,INDIRECT(VLOOKUP(DATEVALUE($I232),FECHAS,2,0)),4,0),""))</f>
        <v/>
      </c>
      <c r="L232" s="16"/>
      <c r="M232" s="22"/>
      <c r="N232" s="22"/>
      <c r="O232" s="3"/>
      <c r="P232" s="5"/>
      <c r="Q232" s="5"/>
    </row>
    <row r="233" ht="14.25" customHeight="1">
      <c r="A233" s="39"/>
      <c r="B233" s="40"/>
      <c r="C233" s="41"/>
      <c r="D233" s="42"/>
      <c r="E233" s="39"/>
      <c r="F233" s="11"/>
      <c r="G233" s="12" t="str">
        <f t="shared" si="3"/>
        <v> </v>
      </c>
      <c r="H233" s="39"/>
      <c r="I233" s="43"/>
      <c r="J233" s="14" t="str">
        <f t="shared" si="2"/>
        <v/>
      </c>
      <c r="K233" s="15" t="str">
        <f>IF($I233=0,"", IFNA(VLOOKUP($H233,INDIRECT(VLOOKUP(DATEVALUE($I233),FECHAS,2,0)),4,0),""))</f>
        <v/>
      </c>
      <c r="L233" s="16"/>
      <c r="M233" s="22"/>
      <c r="N233" s="22"/>
      <c r="O233" s="3"/>
      <c r="P233" s="5"/>
      <c r="Q233" s="5"/>
    </row>
    <row r="234" ht="14.25" customHeight="1">
      <c r="A234" s="39"/>
      <c r="B234" s="40"/>
      <c r="C234" s="41"/>
      <c r="D234" s="42"/>
      <c r="E234" s="39"/>
      <c r="F234" s="11"/>
      <c r="G234" s="12" t="str">
        <f t="shared" si="3"/>
        <v> </v>
      </c>
      <c r="H234" s="39"/>
      <c r="I234" s="43"/>
      <c r="J234" s="14" t="str">
        <f t="shared" si="2"/>
        <v/>
      </c>
      <c r="K234" s="15" t="str">
        <f>IF($I234=0,"", IFNA(VLOOKUP($H234,INDIRECT(VLOOKUP(DATEVALUE($I234),FECHAS,2,0)),4,0),""))</f>
        <v/>
      </c>
      <c r="L234" s="16"/>
      <c r="M234" s="22"/>
      <c r="N234" s="22"/>
      <c r="O234" s="3"/>
      <c r="P234" s="5"/>
      <c r="Q234" s="5"/>
    </row>
    <row r="235" ht="14.25" customHeight="1">
      <c r="A235" s="39"/>
      <c r="B235" s="40"/>
      <c r="C235" s="41"/>
      <c r="D235" s="42"/>
      <c r="E235" s="39"/>
      <c r="F235" s="11"/>
      <c r="G235" s="12" t="str">
        <f t="shared" si="3"/>
        <v> </v>
      </c>
      <c r="H235" s="39"/>
      <c r="I235" s="43"/>
      <c r="J235" s="14" t="str">
        <f t="shared" si="2"/>
        <v/>
      </c>
      <c r="K235" s="15" t="str">
        <f>IF($I235=0,"", IFNA(VLOOKUP($H235,INDIRECT(VLOOKUP(DATEVALUE($I235),FECHAS,2,0)),4,0),""))</f>
        <v/>
      </c>
      <c r="L235" s="16"/>
      <c r="M235" s="22"/>
      <c r="N235" s="22"/>
      <c r="O235" s="3"/>
      <c r="P235" s="5"/>
      <c r="Q235" s="5"/>
    </row>
    <row r="236" ht="14.25" customHeight="1">
      <c r="A236" s="39"/>
      <c r="B236" s="40"/>
      <c r="C236" s="41"/>
      <c r="D236" s="42"/>
      <c r="E236" s="39"/>
      <c r="F236" s="11"/>
      <c r="G236" s="12" t="str">
        <f t="shared" si="3"/>
        <v> </v>
      </c>
      <c r="H236" s="39"/>
      <c r="I236" s="43"/>
      <c r="J236" s="14" t="str">
        <f t="shared" si="2"/>
        <v/>
      </c>
      <c r="K236" s="15" t="str">
        <f>IF($I236=0,"", IFNA(VLOOKUP($H236,INDIRECT(VLOOKUP(DATEVALUE($I236),FECHAS,2,0)),4,0),""))</f>
        <v/>
      </c>
      <c r="L236" s="16"/>
      <c r="M236" s="22"/>
      <c r="N236" s="22"/>
      <c r="O236" s="3"/>
      <c r="P236" s="5"/>
      <c r="Q236" s="5"/>
    </row>
    <row r="237" ht="14.25" customHeight="1">
      <c r="A237" s="39"/>
      <c r="B237" s="40"/>
      <c r="C237" s="41"/>
      <c r="D237" s="42"/>
      <c r="E237" s="39"/>
      <c r="F237" s="11"/>
      <c r="G237" s="12" t="str">
        <f t="shared" si="3"/>
        <v> </v>
      </c>
      <c r="H237" s="39"/>
      <c r="I237" s="43"/>
      <c r="J237" s="14" t="str">
        <f t="shared" si="2"/>
        <v/>
      </c>
      <c r="K237" s="15" t="str">
        <f>IF($I237=0,"", IFNA(VLOOKUP($H237,INDIRECT(VLOOKUP(DATEVALUE($I237),FECHAS,2,0)),4,0),""))</f>
        <v/>
      </c>
      <c r="L237" s="16"/>
      <c r="M237" s="22"/>
      <c r="N237" s="22"/>
      <c r="O237" s="3"/>
      <c r="P237" s="5"/>
      <c r="Q237" s="5"/>
    </row>
    <row r="238" ht="14.25" customHeight="1">
      <c r="A238" s="39"/>
      <c r="B238" s="40"/>
      <c r="C238" s="41"/>
      <c r="D238" s="42"/>
      <c r="E238" s="39"/>
      <c r="F238" s="11"/>
      <c r="G238" s="12" t="str">
        <f t="shared" si="3"/>
        <v> </v>
      </c>
      <c r="H238" s="39"/>
      <c r="I238" s="43"/>
      <c r="J238" s="14" t="str">
        <f t="shared" si="2"/>
        <v/>
      </c>
      <c r="K238" s="15" t="str">
        <f>IF($I238=0,"", IFNA(VLOOKUP($H238,INDIRECT(VLOOKUP(DATEVALUE($I238),FECHAS,2,0)),4,0),""))</f>
        <v/>
      </c>
      <c r="L238" s="16"/>
      <c r="M238" s="22"/>
      <c r="N238" s="22"/>
      <c r="O238" s="3"/>
      <c r="P238" s="5"/>
      <c r="Q238" s="5"/>
    </row>
    <row r="239" ht="14.25" customHeight="1">
      <c r="A239" s="39"/>
      <c r="B239" s="40"/>
      <c r="C239" s="41"/>
      <c r="D239" s="42"/>
      <c r="E239" s="39"/>
      <c r="F239" s="11"/>
      <c r="G239" s="12" t="str">
        <f t="shared" si="3"/>
        <v> </v>
      </c>
      <c r="H239" s="39"/>
      <c r="I239" s="43"/>
      <c r="J239" s="14" t="str">
        <f t="shared" si="2"/>
        <v/>
      </c>
      <c r="K239" s="15" t="str">
        <f>IF($I239=0,"", IFNA(VLOOKUP($H239,INDIRECT(VLOOKUP(DATEVALUE($I239),FECHAS,2,0)),4,0),""))</f>
        <v/>
      </c>
      <c r="L239" s="16"/>
      <c r="M239" s="22"/>
      <c r="N239" s="22"/>
      <c r="O239" s="3"/>
      <c r="P239" s="5"/>
      <c r="Q239" s="5"/>
    </row>
    <row r="240" ht="14.25" customHeight="1">
      <c r="A240" s="39"/>
      <c r="B240" s="40"/>
      <c r="C240" s="41"/>
      <c r="D240" s="42"/>
      <c r="E240" s="39"/>
      <c r="F240" s="11"/>
      <c r="G240" s="12" t="str">
        <f t="shared" si="3"/>
        <v> </v>
      </c>
      <c r="H240" s="39"/>
      <c r="I240" s="43"/>
      <c r="J240" s="14" t="str">
        <f t="shared" si="2"/>
        <v/>
      </c>
      <c r="K240" s="15" t="str">
        <f>IF($I240=0,"", IFNA(VLOOKUP($H240,INDIRECT(VLOOKUP(DATEVALUE($I240),FECHAS,2,0)),4,0),""))</f>
        <v/>
      </c>
      <c r="L240" s="16"/>
      <c r="M240" s="22"/>
      <c r="N240" s="22"/>
      <c r="O240" s="3"/>
      <c r="P240" s="5"/>
      <c r="Q240" s="5"/>
    </row>
    <row r="241" ht="14.25" customHeight="1">
      <c r="A241" s="39"/>
      <c r="B241" s="40"/>
      <c r="C241" s="41"/>
      <c r="D241" s="42"/>
      <c r="E241" s="39"/>
      <c r="F241" s="11"/>
      <c r="G241" s="12" t="str">
        <f t="shared" si="3"/>
        <v> </v>
      </c>
      <c r="H241" s="39"/>
      <c r="I241" s="43"/>
      <c r="J241" s="14" t="str">
        <f t="shared" si="2"/>
        <v/>
      </c>
      <c r="K241" s="15" t="str">
        <f>IF($I241=0,"", IFNA(VLOOKUP($H241,INDIRECT(VLOOKUP(DATEVALUE($I241),FECHAS,2,0)),4,0),""))</f>
        <v/>
      </c>
      <c r="L241" s="16"/>
      <c r="M241" s="22"/>
      <c r="N241" s="22"/>
      <c r="O241" s="3"/>
      <c r="P241" s="5"/>
      <c r="Q241" s="5"/>
    </row>
    <row r="242" ht="14.25" customHeight="1">
      <c r="A242" s="39"/>
      <c r="B242" s="40"/>
      <c r="C242" s="41"/>
      <c r="D242" s="42"/>
      <c r="E242" s="39"/>
      <c r="F242" s="11"/>
      <c r="G242" s="12" t="str">
        <f t="shared" si="3"/>
        <v> </v>
      </c>
      <c r="H242" s="39"/>
      <c r="I242" s="43"/>
      <c r="J242" s="14" t="str">
        <f t="shared" si="2"/>
        <v/>
      </c>
      <c r="K242" s="15" t="str">
        <f>IF($I242=0,"", IFNA(VLOOKUP($H242,INDIRECT(VLOOKUP(DATEVALUE($I242),FECHAS,2,0)),4,0),""))</f>
        <v/>
      </c>
      <c r="L242" s="16"/>
      <c r="M242" s="22"/>
      <c r="N242" s="22"/>
      <c r="O242" s="3"/>
      <c r="P242" s="5"/>
      <c r="Q242" s="5"/>
    </row>
    <row r="243" ht="14.25" customHeight="1">
      <c r="A243" s="39"/>
      <c r="B243" s="40"/>
      <c r="C243" s="41"/>
      <c r="D243" s="42"/>
      <c r="E243" s="39"/>
      <c r="F243" s="11"/>
      <c r="G243" s="12" t="str">
        <f t="shared" si="3"/>
        <v> </v>
      </c>
      <c r="H243" s="39"/>
      <c r="I243" s="43"/>
      <c r="J243" s="14" t="str">
        <f t="shared" si="2"/>
        <v/>
      </c>
      <c r="K243" s="15" t="str">
        <f>IF($I243=0,"", IFNA(VLOOKUP($H243,INDIRECT(VLOOKUP(DATEVALUE($I243),FECHAS,2,0)),4,0),""))</f>
        <v/>
      </c>
      <c r="L243" s="16"/>
      <c r="M243" s="22"/>
      <c r="N243" s="22"/>
      <c r="O243" s="3"/>
      <c r="P243" s="5"/>
      <c r="Q243" s="5"/>
    </row>
    <row r="244" ht="14.25" customHeight="1">
      <c r="A244" s="39"/>
      <c r="B244" s="40"/>
      <c r="C244" s="41"/>
      <c r="D244" s="42"/>
      <c r="E244" s="39"/>
      <c r="F244" s="11"/>
      <c r="G244" s="12" t="str">
        <f t="shared" si="3"/>
        <v> </v>
      </c>
      <c r="H244" s="39"/>
      <c r="I244" s="43"/>
      <c r="J244" s="14" t="str">
        <f t="shared" si="2"/>
        <v/>
      </c>
      <c r="K244" s="15" t="str">
        <f>IF($I244=0,"", IFNA(VLOOKUP($H244,INDIRECT(VLOOKUP(DATEVALUE($I244),FECHAS,2,0)),4,0),""))</f>
        <v/>
      </c>
      <c r="L244" s="16"/>
      <c r="M244" s="22"/>
      <c r="N244" s="22"/>
      <c r="O244" s="3"/>
      <c r="P244" s="5"/>
      <c r="Q244" s="5"/>
    </row>
    <row r="245" ht="14.25" customHeight="1">
      <c r="A245" s="39"/>
      <c r="B245" s="40"/>
      <c r="C245" s="41"/>
      <c r="D245" s="42"/>
      <c r="E245" s="39"/>
      <c r="F245" s="11"/>
      <c r="G245" s="12" t="str">
        <f t="shared" si="3"/>
        <v> </v>
      </c>
      <c r="H245" s="39"/>
      <c r="I245" s="43"/>
      <c r="J245" s="14" t="str">
        <f t="shared" si="2"/>
        <v/>
      </c>
      <c r="K245" s="15" t="str">
        <f>IF($I245=0,"", IFNA(VLOOKUP($H245,INDIRECT(VLOOKUP(DATEVALUE($I245),FECHAS,2,0)),4,0),""))</f>
        <v/>
      </c>
      <c r="L245" s="16"/>
      <c r="M245" s="22"/>
      <c r="N245" s="22"/>
      <c r="O245" s="3"/>
      <c r="P245" s="5"/>
      <c r="Q245" s="5"/>
    </row>
    <row r="246" ht="14.25" customHeight="1">
      <c r="A246" s="39"/>
      <c r="B246" s="40"/>
      <c r="C246" s="41"/>
      <c r="D246" s="42"/>
      <c r="E246" s="39"/>
      <c r="F246" s="11"/>
      <c r="G246" s="12" t="str">
        <f t="shared" si="3"/>
        <v> </v>
      </c>
      <c r="H246" s="39"/>
      <c r="I246" s="43"/>
      <c r="J246" s="14" t="str">
        <f t="shared" si="2"/>
        <v/>
      </c>
      <c r="K246" s="15" t="str">
        <f>IF($I246=0,"", IFNA(VLOOKUP($H246,INDIRECT(VLOOKUP(DATEVALUE($I246),FECHAS,2,0)),4,0),""))</f>
        <v/>
      </c>
      <c r="L246" s="16"/>
      <c r="M246" s="22"/>
      <c r="N246" s="22"/>
      <c r="O246" s="3"/>
      <c r="P246" s="5"/>
      <c r="Q246" s="5"/>
    </row>
    <row r="247" ht="14.25" customHeight="1">
      <c r="A247" s="39"/>
      <c r="B247" s="40"/>
      <c r="C247" s="41"/>
      <c r="D247" s="42"/>
      <c r="E247" s="39"/>
      <c r="F247" s="11"/>
      <c r="G247" s="12" t="str">
        <f t="shared" si="3"/>
        <v> </v>
      </c>
      <c r="H247" s="39"/>
      <c r="I247" s="43"/>
      <c r="J247" s="14" t="str">
        <f t="shared" si="2"/>
        <v/>
      </c>
      <c r="K247" s="15" t="str">
        <f>IF($I247=0,"", IFNA(VLOOKUP($H247,INDIRECT(VLOOKUP(DATEVALUE($I247),FECHAS,2,0)),4,0),""))</f>
        <v/>
      </c>
      <c r="L247" s="16"/>
      <c r="M247" s="22"/>
      <c r="N247" s="22"/>
      <c r="O247" s="3"/>
      <c r="P247" s="5"/>
      <c r="Q247" s="5"/>
    </row>
    <row r="248" ht="14.25" customHeight="1">
      <c r="A248" s="39"/>
      <c r="B248" s="40"/>
      <c r="C248" s="41"/>
      <c r="D248" s="42"/>
      <c r="E248" s="39"/>
      <c r="F248" s="11"/>
      <c r="G248" s="12" t="str">
        <f t="shared" si="3"/>
        <v> </v>
      </c>
      <c r="H248" s="39"/>
      <c r="I248" s="43"/>
      <c r="J248" s="14" t="str">
        <f t="shared" si="2"/>
        <v/>
      </c>
      <c r="K248" s="15" t="str">
        <f>IF($I248=0,"", IFNA(VLOOKUP($H248,INDIRECT(VLOOKUP(DATEVALUE($I248),FECHAS,2,0)),4,0),""))</f>
        <v/>
      </c>
      <c r="L248" s="16"/>
      <c r="M248" s="22"/>
      <c r="N248" s="22"/>
      <c r="O248" s="3"/>
      <c r="P248" s="5"/>
      <c r="Q248" s="5"/>
    </row>
    <row r="249" ht="14.25" customHeight="1">
      <c r="A249" s="39"/>
      <c r="B249" s="40"/>
      <c r="C249" s="41"/>
      <c r="D249" s="42"/>
      <c r="E249" s="39"/>
      <c r="F249" s="11"/>
      <c r="G249" s="12" t="str">
        <f t="shared" si="3"/>
        <v> </v>
      </c>
      <c r="H249" s="39"/>
      <c r="I249" s="43"/>
      <c r="J249" s="14" t="str">
        <f t="shared" si="2"/>
        <v/>
      </c>
      <c r="K249" s="15" t="str">
        <f>IF($I249=0,"", IFNA(VLOOKUP($H249,INDIRECT(VLOOKUP(DATEVALUE($I249),FECHAS,2,0)),4,0),""))</f>
        <v/>
      </c>
      <c r="L249" s="16"/>
      <c r="M249" s="22"/>
      <c r="N249" s="22"/>
      <c r="O249" s="3"/>
      <c r="P249" s="5"/>
      <c r="Q249" s="5"/>
    </row>
    <row r="250" ht="14.25" customHeight="1">
      <c r="A250" s="39"/>
      <c r="B250" s="40"/>
      <c r="C250" s="41"/>
      <c r="D250" s="42"/>
      <c r="E250" s="39"/>
      <c r="F250" s="11"/>
      <c r="G250" s="12" t="str">
        <f t="shared" si="3"/>
        <v> </v>
      </c>
      <c r="H250" s="39"/>
      <c r="I250" s="43"/>
      <c r="J250" s="14" t="str">
        <f t="shared" si="2"/>
        <v/>
      </c>
      <c r="K250" s="15" t="str">
        <f>IF($I250=0,"", IFNA(VLOOKUP($H250,INDIRECT(VLOOKUP(DATEVALUE($I250),FECHAS,2,0)),4,0),""))</f>
        <v/>
      </c>
      <c r="L250" s="16"/>
      <c r="M250" s="22"/>
      <c r="N250" s="22"/>
      <c r="O250" s="3"/>
      <c r="P250" s="5"/>
      <c r="Q250" s="5"/>
    </row>
    <row r="251" ht="14.25" customHeight="1">
      <c r="A251" s="39"/>
      <c r="B251" s="40"/>
      <c r="C251" s="41"/>
      <c r="D251" s="42"/>
      <c r="E251" s="39"/>
      <c r="F251" s="11"/>
      <c r="G251" s="12" t="str">
        <f t="shared" si="3"/>
        <v> </v>
      </c>
      <c r="H251" s="39"/>
      <c r="I251" s="43"/>
      <c r="J251" s="14" t="str">
        <f t="shared" si="2"/>
        <v/>
      </c>
      <c r="K251" s="15" t="str">
        <f>IF($I251=0,"", IFNA(VLOOKUP($H251,INDIRECT(VLOOKUP(DATEVALUE($I251),FECHAS,2,0)),4,0),""))</f>
        <v/>
      </c>
      <c r="L251" s="16"/>
      <c r="M251" s="22"/>
      <c r="N251" s="22"/>
      <c r="O251" s="3"/>
      <c r="P251" s="5"/>
      <c r="Q251" s="5"/>
    </row>
    <row r="252" ht="14.25" customHeight="1">
      <c r="A252" s="39"/>
      <c r="B252" s="40"/>
      <c r="C252" s="41"/>
      <c r="D252" s="42"/>
      <c r="E252" s="39"/>
      <c r="F252" s="11"/>
      <c r="G252" s="12" t="str">
        <f t="shared" si="3"/>
        <v> </v>
      </c>
      <c r="H252" s="39"/>
      <c r="I252" s="43"/>
      <c r="J252" s="14" t="str">
        <f t="shared" si="2"/>
        <v/>
      </c>
      <c r="K252" s="15" t="str">
        <f>IF($I252=0,"", IFNA(VLOOKUP($H252,INDIRECT(VLOOKUP(DATEVALUE($I252),FECHAS,2,0)),4,0),""))</f>
        <v/>
      </c>
      <c r="L252" s="16"/>
      <c r="M252" s="22"/>
      <c r="N252" s="22"/>
      <c r="O252" s="3"/>
      <c r="P252" s="5"/>
      <c r="Q252" s="5"/>
    </row>
    <row r="253" ht="14.25" customHeight="1">
      <c r="A253" s="39"/>
      <c r="B253" s="40"/>
      <c r="C253" s="41"/>
      <c r="D253" s="42"/>
      <c r="E253" s="39"/>
      <c r="F253" s="11"/>
      <c r="G253" s="12" t="str">
        <f t="shared" si="3"/>
        <v> </v>
      </c>
      <c r="H253" s="39"/>
      <c r="I253" s="43"/>
      <c r="J253" s="14" t="str">
        <f t="shared" si="2"/>
        <v/>
      </c>
      <c r="K253" s="15" t="str">
        <f>IF($I253=0,"", IFNA(VLOOKUP($H253,INDIRECT(VLOOKUP(DATEVALUE($I253),FECHAS,2,0)),4,0),""))</f>
        <v/>
      </c>
      <c r="L253" s="16"/>
      <c r="M253" s="22"/>
      <c r="N253" s="22"/>
      <c r="O253" s="3"/>
      <c r="P253" s="5"/>
      <c r="Q253" s="5"/>
    </row>
    <row r="254" ht="14.25" customHeight="1">
      <c r="A254" s="39"/>
      <c r="B254" s="40"/>
      <c r="C254" s="41"/>
      <c r="D254" s="42"/>
      <c r="E254" s="39"/>
      <c r="F254" s="11"/>
      <c r="G254" s="12" t="str">
        <f t="shared" si="3"/>
        <v> </v>
      </c>
      <c r="H254" s="39"/>
      <c r="I254" s="43"/>
      <c r="J254" s="14" t="str">
        <f t="shared" si="2"/>
        <v/>
      </c>
      <c r="K254" s="15" t="str">
        <f>IF($I254=0,"", IFNA(VLOOKUP($H254,INDIRECT(VLOOKUP(DATEVALUE($I254),FECHAS,2,0)),4,0),""))</f>
        <v/>
      </c>
      <c r="L254" s="16"/>
      <c r="M254" s="22"/>
      <c r="N254" s="22"/>
      <c r="O254" s="3"/>
      <c r="P254" s="5"/>
      <c r="Q254" s="5"/>
    </row>
    <row r="255" ht="14.25" customHeight="1">
      <c r="A255" s="39"/>
      <c r="B255" s="40"/>
      <c r="C255" s="41"/>
      <c r="D255" s="42"/>
      <c r="E255" s="39"/>
      <c r="F255" s="11"/>
      <c r="G255" s="12" t="str">
        <f t="shared" si="3"/>
        <v> </v>
      </c>
      <c r="H255" s="39"/>
      <c r="I255" s="43"/>
      <c r="J255" s="14" t="str">
        <f t="shared" si="2"/>
        <v/>
      </c>
      <c r="K255" s="15" t="str">
        <f>IF($I255=0,"", IFNA(VLOOKUP($H255,INDIRECT(VLOOKUP(DATEVALUE($I255),FECHAS,2,0)),4,0),""))</f>
        <v/>
      </c>
      <c r="L255" s="16"/>
      <c r="M255" s="22"/>
      <c r="N255" s="22"/>
      <c r="O255" s="3"/>
      <c r="P255" s="5"/>
      <c r="Q255" s="5"/>
    </row>
    <row r="256" ht="14.25" customHeight="1">
      <c r="A256" s="39"/>
      <c r="B256" s="40"/>
      <c r="C256" s="41"/>
      <c r="D256" s="42"/>
      <c r="E256" s="39"/>
      <c r="F256" s="11"/>
      <c r="G256" s="12" t="str">
        <f t="shared" si="3"/>
        <v> </v>
      </c>
      <c r="H256" s="39"/>
      <c r="I256" s="43"/>
      <c r="J256" s="14" t="str">
        <f t="shared" si="2"/>
        <v/>
      </c>
      <c r="K256" s="15" t="str">
        <f>IF($I256=0,"", IFNA(VLOOKUP($H256,INDIRECT(VLOOKUP(DATEVALUE($I256),FECHAS,2,0)),4,0),""))</f>
        <v/>
      </c>
      <c r="L256" s="16"/>
      <c r="M256" s="22"/>
      <c r="N256" s="22"/>
      <c r="O256" s="3"/>
      <c r="P256" s="5"/>
      <c r="Q256" s="5"/>
    </row>
    <row r="257" ht="14.25" customHeight="1">
      <c r="A257" s="39"/>
      <c r="B257" s="40"/>
      <c r="C257" s="41"/>
      <c r="D257" s="42"/>
      <c r="E257" s="39"/>
      <c r="F257" s="11"/>
      <c r="G257" s="12" t="str">
        <f t="shared" si="3"/>
        <v> </v>
      </c>
      <c r="H257" s="39"/>
      <c r="I257" s="43"/>
      <c r="J257" s="14" t="str">
        <f t="shared" si="2"/>
        <v/>
      </c>
      <c r="K257" s="15" t="str">
        <f>IF($I257=0,"", IFNA(VLOOKUP($H257,INDIRECT(VLOOKUP(DATEVALUE($I257),FECHAS,2,0)),4,0),""))</f>
        <v/>
      </c>
      <c r="L257" s="16"/>
      <c r="M257" s="22"/>
      <c r="N257" s="22"/>
      <c r="O257" s="3"/>
      <c r="P257" s="5"/>
      <c r="Q257" s="5"/>
    </row>
    <row r="258" ht="14.25" customHeight="1">
      <c r="A258" s="39"/>
      <c r="B258" s="40"/>
      <c r="C258" s="41"/>
      <c r="D258" s="42"/>
      <c r="E258" s="39"/>
      <c r="F258" s="11"/>
      <c r="G258" s="12" t="str">
        <f t="shared" si="3"/>
        <v> </v>
      </c>
      <c r="H258" s="39"/>
      <c r="I258" s="43"/>
      <c r="J258" s="14" t="str">
        <f t="shared" si="2"/>
        <v/>
      </c>
      <c r="K258" s="15" t="str">
        <f>IF($I258=0,"", IFNA(VLOOKUP($H258,INDIRECT(VLOOKUP(DATEVALUE($I258),FECHAS,2,0)),4,0),""))</f>
        <v/>
      </c>
      <c r="L258" s="16"/>
      <c r="M258" s="22"/>
      <c r="N258" s="22"/>
      <c r="O258" s="3"/>
      <c r="P258" s="5"/>
      <c r="Q258" s="5"/>
    </row>
    <row r="259" ht="14.25" customHeight="1">
      <c r="A259" s="39"/>
      <c r="B259" s="40"/>
      <c r="C259" s="41"/>
      <c r="D259" s="42"/>
      <c r="E259" s="39"/>
      <c r="F259" s="11"/>
      <c r="G259" s="12" t="str">
        <f t="shared" si="3"/>
        <v> </v>
      </c>
      <c r="H259" s="39"/>
      <c r="I259" s="43"/>
      <c r="J259" s="14" t="str">
        <f t="shared" si="2"/>
        <v/>
      </c>
      <c r="K259" s="15" t="str">
        <f>IF($I259=0,"", IFNA(VLOOKUP($H259,INDIRECT(VLOOKUP(DATEVALUE($I259),FECHAS,2,0)),4,0),""))</f>
        <v/>
      </c>
      <c r="L259" s="16"/>
      <c r="M259" s="22"/>
      <c r="N259" s="22"/>
      <c r="O259" s="3"/>
      <c r="P259" s="5"/>
      <c r="Q259" s="5"/>
    </row>
    <row r="260" ht="14.25" customHeight="1">
      <c r="A260" s="39"/>
      <c r="B260" s="40"/>
      <c r="C260" s="41"/>
      <c r="D260" s="42"/>
      <c r="E260" s="39"/>
      <c r="F260" s="11"/>
      <c r="G260" s="12" t="str">
        <f t="shared" si="3"/>
        <v> </v>
      </c>
      <c r="H260" s="39"/>
      <c r="I260" s="43"/>
      <c r="J260" s="14" t="str">
        <f t="shared" si="2"/>
        <v/>
      </c>
      <c r="K260" s="15" t="str">
        <f>IF($I260=0,"", IFNA(VLOOKUP($H260,INDIRECT(VLOOKUP(DATEVALUE($I260),FECHAS,2,0)),4,0),""))</f>
        <v/>
      </c>
      <c r="L260" s="16"/>
      <c r="M260" s="22"/>
      <c r="N260" s="22"/>
      <c r="O260" s="3"/>
      <c r="P260" s="5"/>
      <c r="Q260" s="5"/>
    </row>
    <row r="261" ht="14.25" customHeight="1">
      <c r="A261" s="39"/>
      <c r="B261" s="40"/>
      <c r="C261" s="41"/>
      <c r="D261" s="42"/>
      <c r="E261" s="39"/>
      <c r="F261" s="11"/>
      <c r="G261" s="12" t="str">
        <f t="shared" si="3"/>
        <v> </v>
      </c>
      <c r="H261" s="39"/>
      <c r="I261" s="43"/>
      <c r="J261" s="14" t="str">
        <f t="shared" si="2"/>
        <v/>
      </c>
      <c r="K261" s="15" t="str">
        <f>IF($I261=0,"", IFNA(VLOOKUP($H261,INDIRECT(VLOOKUP(DATEVALUE($I261),FECHAS,2,0)),4,0),""))</f>
        <v/>
      </c>
      <c r="L261" s="16"/>
      <c r="M261" s="22"/>
      <c r="N261" s="22"/>
      <c r="O261" s="3"/>
      <c r="P261" s="5"/>
      <c r="Q261" s="5"/>
    </row>
    <row r="262" ht="14.25" customHeight="1">
      <c r="A262" s="39"/>
      <c r="B262" s="40"/>
      <c r="C262" s="41"/>
      <c r="D262" s="42"/>
      <c r="E262" s="39"/>
      <c r="F262" s="11"/>
      <c r="G262" s="12" t="str">
        <f t="shared" si="3"/>
        <v> </v>
      </c>
      <c r="H262" s="39"/>
      <c r="I262" s="43"/>
      <c r="J262" s="14" t="str">
        <f t="shared" si="2"/>
        <v/>
      </c>
      <c r="K262" s="15" t="str">
        <f>IF($I262=0,"", IFNA(VLOOKUP($H262,INDIRECT(VLOOKUP(DATEVALUE($I262),FECHAS,2,0)),4,0),""))</f>
        <v/>
      </c>
      <c r="L262" s="16"/>
      <c r="M262" s="22"/>
      <c r="N262" s="22"/>
      <c r="O262" s="3"/>
      <c r="P262" s="5"/>
      <c r="Q262" s="5"/>
    </row>
    <row r="263" ht="14.25" customHeight="1">
      <c r="A263" s="39"/>
      <c r="B263" s="40"/>
      <c r="C263" s="41"/>
      <c r="D263" s="42"/>
      <c r="E263" s="39"/>
      <c r="F263" s="11"/>
      <c r="G263" s="12" t="str">
        <f t="shared" si="3"/>
        <v> </v>
      </c>
      <c r="H263" s="39"/>
      <c r="I263" s="43"/>
      <c r="J263" s="14" t="str">
        <f t="shared" si="2"/>
        <v/>
      </c>
      <c r="K263" s="15" t="str">
        <f>IF($I263=0,"", IFNA(VLOOKUP($H263,INDIRECT(VLOOKUP(DATEVALUE($I263),FECHAS,2,0)),4,0),""))</f>
        <v/>
      </c>
      <c r="L263" s="16"/>
      <c r="M263" s="22"/>
      <c r="N263" s="22"/>
      <c r="O263" s="3"/>
      <c r="P263" s="5"/>
      <c r="Q263" s="5"/>
    </row>
    <row r="264" ht="14.25" customHeight="1">
      <c r="A264" s="39"/>
      <c r="B264" s="40"/>
      <c r="C264" s="41"/>
      <c r="D264" s="42"/>
      <c r="E264" s="39"/>
      <c r="F264" s="11"/>
      <c r="G264" s="12" t="str">
        <f t="shared" si="3"/>
        <v> </v>
      </c>
      <c r="H264" s="39"/>
      <c r="I264" s="43"/>
      <c r="J264" s="14" t="str">
        <f t="shared" si="2"/>
        <v/>
      </c>
      <c r="K264" s="15" t="str">
        <f>IF($I264=0,"", IFNA(VLOOKUP($H264,INDIRECT(VLOOKUP(DATEVALUE($I264),FECHAS,2,0)),4,0),""))</f>
        <v/>
      </c>
      <c r="L264" s="16"/>
      <c r="M264" s="22"/>
      <c r="N264" s="22"/>
      <c r="O264" s="3"/>
      <c r="P264" s="5"/>
      <c r="Q264" s="5"/>
    </row>
    <row r="265" ht="14.25" customHeight="1">
      <c r="A265" s="39"/>
      <c r="B265" s="40"/>
      <c r="C265" s="41"/>
      <c r="D265" s="42"/>
      <c r="E265" s="39"/>
      <c r="F265" s="11"/>
      <c r="G265" s="12" t="str">
        <f t="shared" si="3"/>
        <v> </v>
      </c>
      <c r="H265" s="39"/>
      <c r="I265" s="43"/>
      <c r="J265" s="14" t="str">
        <f t="shared" si="2"/>
        <v/>
      </c>
      <c r="K265" s="15" t="str">
        <f>IF($I265=0,"", IFNA(VLOOKUP($H265,INDIRECT(VLOOKUP(DATEVALUE($I265),FECHAS,2,0)),4,0),""))</f>
        <v/>
      </c>
      <c r="L265" s="16"/>
      <c r="M265" s="22"/>
      <c r="N265" s="22"/>
      <c r="O265" s="3"/>
      <c r="P265" s="5"/>
      <c r="Q265" s="5"/>
    </row>
    <row r="266" ht="14.25" customHeight="1">
      <c r="A266" s="39"/>
      <c r="B266" s="40"/>
      <c r="C266" s="41"/>
      <c r="D266" s="42"/>
      <c r="E266" s="39"/>
      <c r="F266" s="11"/>
      <c r="G266" s="12" t="str">
        <f t="shared" si="3"/>
        <v> </v>
      </c>
      <c r="H266" s="39"/>
      <c r="I266" s="43"/>
      <c r="J266" s="14" t="str">
        <f t="shared" si="2"/>
        <v/>
      </c>
      <c r="K266" s="15" t="str">
        <f>IF($I266=0,"", IFNA(VLOOKUP($H266,INDIRECT(VLOOKUP(DATEVALUE($I266),FECHAS,2,0)),4,0),""))</f>
        <v/>
      </c>
      <c r="L266" s="16"/>
      <c r="M266" s="22"/>
      <c r="N266" s="22"/>
      <c r="O266" s="3"/>
      <c r="P266" s="5"/>
      <c r="Q266" s="5"/>
    </row>
    <row r="267" ht="14.25" customHeight="1">
      <c r="A267" s="39"/>
      <c r="B267" s="40"/>
      <c r="C267" s="41"/>
      <c r="D267" s="42"/>
      <c r="E267" s="39"/>
      <c r="F267" s="11"/>
      <c r="G267" s="12" t="str">
        <f t="shared" si="3"/>
        <v> </v>
      </c>
      <c r="H267" s="39"/>
      <c r="I267" s="43"/>
      <c r="J267" s="14" t="str">
        <f t="shared" si="2"/>
        <v/>
      </c>
      <c r="K267" s="15" t="str">
        <f>IF($I267=0,"", IFNA(VLOOKUP($H267,INDIRECT(VLOOKUP(DATEVALUE($I267),FECHAS,2,0)),4,0),""))</f>
        <v/>
      </c>
      <c r="L267" s="16"/>
      <c r="M267" s="22"/>
      <c r="N267" s="22"/>
      <c r="O267" s="3"/>
      <c r="P267" s="5"/>
      <c r="Q267" s="5"/>
    </row>
    <row r="268" ht="14.25" customHeight="1">
      <c r="A268" s="39"/>
      <c r="B268" s="40"/>
      <c r="C268" s="41"/>
      <c r="D268" s="42"/>
      <c r="E268" s="39"/>
      <c r="F268" s="11"/>
      <c r="G268" s="12" t="str">
        <f t="shared" si="3"/>
        <v> </v>
      </c>
      <c r="H268" s="39"/>
      <c r="I268" s="43"/>
      <c r="J268" s="14" t="str">
        <f t="shared" si="2"/>
        <v/>
      </c>
      <c r="K268" s="15" t="str">
        <f>IF($I268=0,"", IFNA(VLOOKUP($H268,INDIRECT(VLOOKUP(DATEVALUE($I268),FECHAS,2,0)),4,0),""))</f>
        <v/>
      </c>
      <c r="L268" s="16"/>
      <c r="M268" s="22"/>
      <c r="N268" s="22"/>
      <c r="O268" s="3"/>
      <c r="P268" s="5"/>
      <c r="Q268" s="5"/>
    </row>
    <row r="269" ht="14.25" customHeight="1">
      <c r="A269" s="39"/>
      <c r="B269" s="40"/>
      <c r="C269" s="41"/>
      <c r="D269" s="42"/>
      <c r="E269" s="39"/>
      <c r="F269" s="11"/>
      <c r="G269" s="12" t="str">
        <f t="shared" si="3"/>
        <v> </v>
      </c>
      <c r="H269" s="39"/>
      <c r="I269" s="43"/>
      <c r="J269" s="14" t="str">
        <f t="shared" si="2"/>
        <v/>
      </c>
      <c r="K269" s="15" t="str">
        <f>IF($I269=0,"", IFNA(VLOOKUP($H269,INDIRECT(VLOOKUP(DATEVALUE($I269),FECHAS,2,0)),4,0),""))</f>
        <v/>
      </c>
      <c r="L269" s="16"/>
      <c r="M269" s="22"/>
      <c r="N269" s="22"/>
      <c r="O269" s="3"/>
      <c r="P269" s="5"/>
      <c r="Q269" s="5"/>
    </row>
    <row r="270" ht="14.25" customHeight="1">
      <c r="A270" s="39"/>
      <c r="B270" s="40"/>
      <c r="C270" s="41"/>
      <c r="D270" s="42"/>
      <c r="E270" s="39"/>
      <c r="F270" s="11"/>
      <c r="G270" s="12" t="str">
        <f t="shared" si="3"/>
        <v> </v>
      </c>
      <c r="H270" s="39"/>
      <c r="I270" s="43"/>
      <c r="J270" s="14" t="str">
        <f t="shared" si="2"/>
        <v/>
      </c>
      <c r="K270" s="15" t="str">
        <f>IF($I270=0,"", IFNA(VLOOKUP($H270,INDIRECT(VLOOKUP(DATEVALUE($I270),FECHAS,2,0)),4,0),""))</f>
        <v/>
      </c>
      <c r="L270" s="16"/>
      <c r="M270" s="22"/>
      <c r="N270" s="22"/>
      <c r="O270" s="3"/>
      <c r="P270" s="5"/>
      <c r="Q270" s="5"/>
    </row>
    <row r="271" ht="14.25" customHeight="1">
      <c r="A271" s="39"/>
      <c r="B271" s="40"/>
      <c r="C271" s="41"/>
      <c r="D271" s="42"/>
      <c r="E271" s="39"/>
      <c r="F271" s="11"/>
      <c r="G271" s="12" t="str">
        <f t="shared" si="3"/>
        <v> </v>
      </c>
      <c r="H271" s="39"/>
      <c r="I271" s="43"/>
      <c r="J271" s="14" t="str">
        <f t="shared" si="2"/>
        <v/>
      </c>
      <c r="K271" s="15" t="str">
        <f>IF($I271=0,"", IFNA(VLOOKUP($H271,INDIRECT(VLOOKUP(DATEVALUE($I271),FECHAS,2,0)),4,0),""))</f>
        <v/>
      </c>
      <c r="L271" s="16"/>
      <c r="M271" s="22"/>
      <c r="N271" s="22"/>
      <c r="O271" s="3"/>
      <c r="P271" s="5"/>
      <c r="Q271" s="5"/>
    </row>
    <row r="272" ht="14.25" customHeight="1">
      <c r="A272" s="39"/>
      <c r="B272" s="40"/>
      <c r="C272" s="41"/>
      <c r="D272" s="42"/>
      <c r="E272" s="39"/>
      <c r="F272" s="11"/>
      <c r="G272" s="12" t="str">
        <f t="shared" si="3"/>
        <v> </v>
      </c>
      <c r="H272" s="39"/>
      <c r="I272" s="43"/>
      <c r="J272" s="14" t="str">
        <f t="shared" si="2"/>
        <v/>
      </c>
      <c r="K272" s="15" t="str">
        <f>IF($I272=0,"", IFNA(VLOOKUP($H272,INDIRECT(VLOOKUP(DATEVALUE($I272),FECHAS,2,0)),4,0),""))</f>
        <v/>
      </c>
      <c r="L272" s="16"/>
      <c r="M272" s="22"/>
      <c r="N272" s="22"/>
      <c r="O272" s="3"/>
      <c r="P272" s="5"/>
      <c r="Q272" s="5"/>
    </row>
    <row r="273" ht="14.25" customHeight="1">
      <c r="A273" s="39"/>
      <c r="B273" s="40"/>
      <c r="C273" s="41"/>
      <c r="D273" s="42"/>
      <c r="E273" s="39"/>
      <c r="F273" s="11"/>
      <c r="G273" s="12" t="str">
        <f t="shared" si="3"/>
        <v> </v>
      </c>
      <c r="H273" s="39"/>
      <c r="I273" s="43"/>
      <c r="J273" s="14" t="str">
        <f t="shared" si="2"/>
        <v/>
      </c>
      <c r="K273" s="15" t="str">
        <f>IF($I273=0,"", IFNA(VLOOKUP($H273,INDIRECT(VLOOKUP(DATEVALUE($I273),FECHAS,2,0)),4,0),""))</f>
        <v/>
      </c>
      <c r="L273" s="16"/>
      <c r="M273" s="22"/>
      <c r="N273" s="22"/>
      <c r="O273" s="3"/>
      <c r="P273" s="5"/>
      <c r="Q273" s="5"/>
    </row>
    <row r="274" ht="14.25" customHeight="1">
      <c r="A274" s="39"/>
      <c r="B274" s="40"/>
      <c r="C274" s="41"/>
      <c r="D274" s="42"/>
      <c r="E274" s="39"/>
      <c r="F274" s="11"/>
      <c r="G274" s="12" t="str">
        <f t="shared" si="3"/>
        <v> </v>
      </c>
      <c r="H274" s="39"/>
      <c r="I274" s="43"/>
      <c r="J274" s="14" t="str">
        <f t="shared" si="2"/>
        <v/>
      </c>
      <c r="K274" s="15" t="str">
        <f>IF($I274=0,"", IFNA(VLOOKUP($H274,INDIRECT(VLOOKUP(DATEVALUE($I274),FECHAS,2,0)),4,0),""))</f>
        <v/>
      </c>
      <c r="L274" s="16"/>
      <c r="M274" s="22"/>
      <c r="N274" s="22"/>
      <c r="O274" s="3"/>
      <c r="P274" s="5"/>
      <c r="Q274" s="5"/>
    </row>
    <row r="275" ht="14.25" customHeight="1">
      <c r="A275" s="39"/>
      <c r="B275" s="40"/>
      <c r="C275" s="41"/>
      <c r="D275" s="42"/>
      <c r="E275" s="39"/>
      <c r="F275" s="11"/>
      <c r="G275" s="12" t="str">
        <f t="shared" si="3"/>
        <v> </v>
      </c>
      <c r="H275" s="39"/>
      <c r="I275" s="43"/>
      <c r="J275" s="14" t="str">
        <f t="shared" si="2"/>
        <v/>
      </c>
      <c r="K275" s="15" t="str">
        <f>IF($I275=0,"", IFNA(VLOOKUP($H275,INDIRECT(VLOOKUP(DATEVALUE($I275),FECHAS,2,0)),4,0),""))</f>
        <v/>
      </c>
      <c r="L275" s="16"/>
      <c r="M275" s="22"/>
      <c r="N275" s="22"/>
      <c r="O275" s="3"/>
      <c r="P275" s="5"/>
      <c r="Q275" s="5"/>
    </row>
    <row r="276" ht="14.25" customHeight="1">
      <c r="A276" s="39"/>
      <c r="B276" s="40"/>
      <c r="C276" s="41"/>
      <c r="D276" s="42"/>
      <c r="E276" s="39"/>
      <c r="F276" s="11"/>
      <c r="G276" s="12" t="str">
        <f t="shared" si="3"/>
        <v> </v>
      </c>
      <c r="H276" s="39"/>
      <c r="I276" s="43"/>
      <c r="J276" s="14" t="str">
        <f t="shared" si="2"/>
        <v/>
      </c>
      <c r="K276" s="15" t="str">
        <f>IF($I276=0,"", IFNA(VLOOKUP($H276,INDIRECT(VLOOKUP(DATEVALUE($I276),FECHAS,2,0)),4,0),""))</f>
        <v/>
      </c>
      <c r="L276" s="16"/>
      <c r="M276" s="22"/>
      <c r="N276" s="22"/>
      <c r="O276" s="3"/>
      <c r="P276" s="5"/>
      <c r="Q276" s="5"/>
    </row>
    <row r="277" ht="14.25" customHeight="1">
      <c r="A277" s="39"/>
      <c r="B277" s="40"/>
      <c r="C277" s="41"/>
      <c r="D277" s="42"/>
      <c r="E277" s="39"/>
      <c r="F277" s="11"/>
      <c r="G277" s="12" t="str">
        <f t="shared" si="3"/>
        <v> </v>
      </c>
      <c r="H277" s="39"/>
      <c r="I277" s="43"/>
      <c r="J277" s="14" t="str">
        <f t="shared" si="2"/>
        <v/>
      </c>
      <c r="K277" s="15" t="str">
        <f>IF($I277=0,"", IFNA(VLOOKUP($H277,INDIRECT(VLOOKUP(DATEVALUE($I277),FECHAS,2,0)),4,0),""))</f>
        <v/>
      </c>
      <c r="L277" s="16"/>
      <c r="M277" s="22"/>
      <c r="N277" s="22"/>
      <c r="O277" s="3"/>
      <c r="P277" s="5"/>
      <c r="Q277" s="5"/>
    </row>
    <row r="278" ht="14.25" customHeight="1">
      <c r="A278" s="39"/>
      <c r="B278" s="40"/>
      <c r="C278" s="41"/>
      <c r="D278" s="42"/>
      <c r="E278" s="39"/>
      <c r="F278" s="11"/>
      <c r="G278" s="12" t="str">
        <f t="shared" si="3"/>
        <v> </v>
      </c>
      <c r="H278" s="39"/>
      <c r="I278" s="43"/>
      <c r="J278" s="14" t="str">
        <f t="shared" si="2"/>
        <v/>
      </c>
      <c r="K278" s="15" t="str">
        <f>IF($I278=0,"", IFNA(VLOOKUP($H278,INDIRECT(VLOOKUP(DATEVALUE($I278),FECHAS,2,0)),4,0),""))</f>
        <v/>
      </c>
      <c r="L278" s="16"/>
      <c r="M278" s="22"/>
      <c r="N278" s="22"/>
      <c r="O278" s="3"/>
      <c r="P278" s="5"/>
      <c r="Q278" s="5"/>
    </row>
    <row r="279" ht="14.25" customHeight="1">
      <c r="A279" s="39"/>
      <c r="B279" s="40"/>
      <c r="C279" s="41"/>
      <c r="D279" s="42"/>
      <c r="E279" s="39"/>
      <c r="F279" s="11"/>
      <c r="G279" s="12" t="str">
        <f t="shared" si="3"/>
        <v> </v>
      </c>
      <c r="H279" s="39"/>
      <c r="I279" s="43"/>
      <c r="J279" s="14" t="str">
        <f t="shared" si="2"/>
        <v/>
      </c>
      <c r="K279" s="15" t="str">
        <f>IF($I279=0,"", IFNA(VLOOKUP($H279,INDIRECT(VLOOKUP(DATEVALUE($I279),FECHAS,2,0)),4,0),""))</f>
        <v/>
      </c>
      <c r="L279" s="16"/>
      <c r="M279" s="22"/>
      <c r="N279" s="22"/>
      <c r="O279" s="3"/>
      <c r="P279" s="5"/>
      <c r="Q279" s="5"/>
    </row>
    <row r="280" ht="14.25" customHeight="1">
      <c r="A280" s="39"/>
      <c r="B280" s="40"/>
      <c r="C280" s="41"/>
      <c r="D280" s="42"/>
      <c r="E280" s="39"/>
      <c r="F280" s="11"/>
      <c r="G280" s="12" t="str">
        <f t="shared" si="3"/>
        <v> </v>
      </c>
      <c r="H280" s="39"/>
      <c r="I280" s="43"/>
      <c r="J280" s="14" t="str">
        <f t="shared" si="2"/>
        <v/>
      </c>
      <c r="K280" s="15" t="str">
        <f>IF($I280=0,"", IFNA(VLOOKUP($H280,INDIRECT(VLOOKUP(DATEVALUE($I280),FECHAS,2,0)),4,0),""))</f>
        <v/>
      </c>
      <c r="L280" s="16"/>
      <c r="M280" s="22"/>
      <c r="N280" s="22"/>
      <c r="O280" s="3"/>
      <c r="P280" s="5"/>
      <c r="Q280" s="5"/>
    </row>
    <row r="281" ht="14.25" customHeight="1">
      <c r="A281" s="39"/>
      <c r="B281" s="40"/>
      <c r="C281" s="41"/>
      <c r="D281" s="42"/>
      <c r="E281" s="39"/>
      <c r="F281" s="11"/>
      <c r="G281" s="12" t="str">
        <f t="shared" si="3"/>
        <v> </v>
      </c>
      <c r="H281" s="39"/>
      <c r="I281" s="43"/>
      <c r="J281" s="14" t="str">
        <f t="shared" si="2"/>
        <v/>
      </c>
      <c r="K281" s="15" t="str">
        <f>IF($I281=0,"", IFNA(VLOOKUP($H281,INDIRECT(VLOOKUP(DATEVALUE($I281),FECHAS,2,0)),4,0),""))</f>
        <v/>
      </c>
      <c r="L281" s="16"/>
      <c r="M281" s="22"/>
      <c r="N281" s="22"/>
      <c r="O281" s="3"/>
      <c r="P281" s="5"/>
      <c r="Q281" s="5"/>
    </row>
    <row r="282" ht="14.25" customHeight="1">
      <c r="A282" s="39"/>
      <c r="B282" s="40"/>
      <c r="C282" s="41"/>
      <c r="D282" s="42"/>
      <c r="E282" s="39"/>
      <c r="F282" s="11"/>
      <c r="G282" s="12" t="str">
        <f t="shared" si="3"/>
        <v> </v>
      </c>
      <c r="H282" s="39"/>
      <c r="I282" s="43"/>
      <c r="J282" s="14" t="str">
        <f t="shared" si="2"/>
        <v/>
      </c>
      <c r="K282" s="15" t="str">
        <f>IF($I282=0,"", IFNA(VLOOKUP($H282,INDIRECT(VLOOKUP(DATEVALUE($I282),FECHAS,2,0)),4,0),""))</f>
        <v/>
      </c>
      <c r="L282" s="16"/>
      <c r="M282" s="22"/>
      <c r="N282" s="22"/>
      <c r="O282" s="3"/>
      <c r="P282" s="5"/>
      <c r="Q282" s="5"/>
    </row>
    <row r="283" ht="14.25" customHeight="1">
      <c r="A283" s="39"/>
      <c r="B283" s="40"/>
      <c r="C283" s="41"/>
      <c r="D283" s="42"/>
      <c r="E283" s="39"/>
      <c r="F283" s="11"/>
      <c r="G283" s="12" t="str">
        <f t="shared" si="3"/>
        <v> </v>
      </c>
      <c r="H283" s="39"/>
      <c r="I283" s="43"/>
      <c r="J283" s="14" t="str">
        <f t="shared" si="2"/>
        <v/>
      </c>
      <c r="K283" s="15" t="str">
        <f>IF($I283=0,"", IFNA(VLOOKUP($H283,INDIRECT(VLOOKUP(DATEVALUE($I283),FECHAS,2,0)),4,0),""))</f>
        <v/>
      </c>
      <c r="L283" s="16"/>
      <c r="M283" s="22"/>
      <c r="N283" s="22"/>
      <c r="O283" s="3"/>
      <c r="P283" s="5"/>
      <c r="Q283" s="5"/>
    </row>
    <row r="284" ht="14.25" customHeight="1">
      <c r="A284" s="39"/>
      <c r="B284" s="40"/>
      <c r="C284" s="41"/>
      <c r="D284" s="42"/>
      <c r="E284" s="39"/>
      <c r="F284" s="11"/>
      <c r="G284" s="12" t="str">
        <f t="shared" si="3"/>
        <v> </v>
      </c>
      <c r="H284" s="39"/>
      <c r="I284" s="43"/>
      <c r="J284" s="14" t="str">
        <f t="shared" si="2"/>
        <v/>
      </c>
      <c r="K284" s="15" t="str">
        <f>IF($I284=0,"", IFNA(VLOOKUP($H284,INDIRECT(VLOOKUP(DATEVALUE($I284),FECHAS,2,0)),4,0),""))</f>
        <v/>
      </c>
      <c r="L284" s="16"/>
      <c r="M284" s="22"/>
      <c r="N284" s="22"/>
      <c r="O284" s="3"/>
      <c r="P284" s="5"/>
      <c r="Q284" s="5"/>
    </row>
    <row r="285" ht="15.75" customHeight="1">
      <c r="A285" s="39"/>
      <c r="B285" s="40"/>
      <c r="C285" s="41"/>
      <c r="D285" s="42"/>
      <c r="E285" s="39"/>
      <c r="F285" s="11"/>
      <c r="G285" s="12" t="str">
        <f t="shared" si="3"/>
        <v> </v>
      </c>
      <c r="H285" s="39"/>
      <c r="I285" s="43"/>
      <c r="J285" s="14" t="str">
        <f t="shared" si="2"/>
        <v/>
      </c>
      <c r="K285" s="15" t="str">
        <f>IF($I285=0,"", IFNA(VLOOKUP($H285,INDIRECT(VLOOKUP(DATEVALUE($I285),FECHAS,2,0)),4,0),""))</f>
        <v/>
      </c>
      <c r="L285" s="16"/>
      <c r="M285" s="22"/>
      <c r="N285" s="22"/>
      <c r="O285" s="3"/>
      <c r="P285" s="5"/>
      <c r="Q285" s="5"/>
    </row>
    <row r="286" ht="15.75" customHeight="1">
      <c r="A286" s="39"/>
      <c r="B286" s="40"/>
      <c r="C286" s="41"/>
      <c r="D286" s="42"/>
      <c r="E286" s="39"/>
      <c r="F286" s="11"/>
      <c r="G286" s="12" t="str">
        <f t="shared" si="3"/>
        <v> </v>
      </c>
      <c r="H286" s="39"/>
      <c r="I286" s="43"/>
      <c r="J286" s="14" t="str">
        <f t="shared" si="2"/>
        <v/>
      </c>
      <c r="K286" s="15" t="str">
        <f>IF($I286=0,"", IFNA(VLOOKUP($H286,INDIRECT(VLOOKUP(DATEVALUE($I286),FECHAS,2,0)),4,0),""))</f>
        <v/>
      </c>
      <c r="L286" s="16"/>
      <c r="M286" s="22"/>
      <c r="N286" s="22"/>
      <c r="O286" s="3"/>
      <c r="P286" s="5"/>
      <c r="Q286" s="5"/>
    </row>
    <row r="287" ht="15.75" customHeight="1">
      <c r="A287" s="39"/>
      <c r="B287" s="40"/>
      <c r="C287" s="41"/>
      <c r="D287" s="42"/>
      <c r="E287" s="39"/>
      <c r="F287" s="11"/>
      <c r="G287" s="12" t="str">
        <f t="shared" si="3"/>
        <v> </v>
      </c>
      <c r="H287" s="39"/>
      <c r="I287" s="43"/>
      <c r="J287" s="14" t="str">
        <f t="shared" si="2"/>
        <v/>
      </c>
      <c r="K287" s="15" t="str">
        <f>IF($I287=0,"", IFNA(VLOOKUP($H287,INDIRECT(VLOOKUP(DATEVALUE($I287),FECHAS,2,0)),4,0),""))</f>
        <v/>
      </c>
      <c r="L287" s="16"/>
      <c r="M287" s="22"/>
      <c r="N287" s="22"/>
      <c r="O287" s="3"/>
      <c r="P287" s="5"/>
      <c r="Q287" s="5"/>
    </row>
    <row r="288" ht="15.75" customHeight="1">
      <c r="A288" s="39"/>
      <c r="B288" s="40"/>
      <c r="C288" s="41"/>
      <c r="D288" s="42"/>
      <c r="E288" s="39"/>
      <c r="F288" s="11"/>
      <c r="G288" s="12" t="str">
        <f t="shared" si="3"/>
        <v> </v>
      </c>
      <c r="H288" s="39"/>
      <c r="I288" s="43"/>
      <c r="J288" s="14" t="str">
        <f t="shared" si="2"/>
        <v/>
      </c>
      <c r="K288" s="15" t="str">
        <f>IF($I288=0,"", IFNA(VLOOKUP($H288,INDIRECT(VLOOKUP(DATEVALUE($I288),FECHAS,2,0)),4,0),""))</f>
        <v/>
      </c>
      <c r="L288" s="16"/>
      <c r="M288" s="22"/>
      <c r="N288" s="22"/>
      <c r="O288" s="3"/>
      <c r="P288" s="5"/>
      <c r="Q288" s="5"/>
    </row>
    <row r="289" ht="15.75" customHeight="1">
      <c r="A289" s="39"/>
      <c r="B289" s="40"/>
      <c r="C289" s="41"/>
      <c r="D289" s="42"/>
      <c r="E289" s="39"/>
      <c r="F289" s="11"/>
      <c r="G289" s="12" t="str">
        <f t="shared" si="3"/>
        <v> </v>
      </c>
      <c r="H289" s="39"/>
      <c r="I289" s="43"/>
      <c r="J289" s="14" t="str">
        <f t="shared" si="2"/>
        <v/>
      </c>
      <c r="K289" s="15" t="str">
        <f>IF($I289=0,"", IFNA(VLOOKUP($H289,INDIRECT(VLOOKUP(DATEVALUE($I289),FECHAS,2,0)),4,0),""))</f>
        <v/>
      </c>
      <c r="L289" s="16"/>
      <c r="M289" s="22"/>
      <c r="N289" s="22"/>
      <c r="O289" s="3"/>
      <c r="P289" s="5"/>
      <c r="Q289" s="5"/>
    </row>
    <row r="290" ht="15.75" customHeight="1">
      <c r="A290" s="39"/>
      <c r="B290" s="40"/>
      <c r="C290" s="41"/>
      <c r="D290" s="42"/>
      <c r="E290" s="39"/>
      <c r="F290" s="11"/>
      <c r="G290" s="12" t="str">
        <f t="shared" si="3"/>
        <v> </v>
      </c>
      <c r="H290" s="39"/>
      <c r="I290" s="43"/>
      <c r="J290" s="14" t="str">
        <f t="shared" si="2"/>
        <v/>
      </c>
      <c r="K290" s="15" t="str">
        <f>IF($I290=0,"", IFNA(VLOOKUP($H290,INDIRECT(VLOOKUP(DATEVALUE($I290),FECHAS,2,0)),4,0),""))</f>
        <v/>
      </c>
      <c r="L290" s="16"/>
      <c r="M290" s="22"/>
      <c r="N290" s="22"/>
      <c r="O290" s="3"/>
      <c r="P290" s="5"/>
      <c r="Q290" s="5"/>
    </row>
    <row r="291" ht="15.75" customHeight="1">
      <c r="A291" s="39"/>
      <c r="B291" s="40"/>
      <c r="C291" s="41"/>
      <c r="D291" s="42"/>
      <c r="E291" s="39"/>
      <c r="F291" s="11"/>
      <c r="G291" s="12" t="str">
        <f t="shared" si="3"/>
        <v> </v>
      </c>
      <c r="H291" s="39"/>
      <c r="I291" s="43"/>
      <c r="J291" s="14" t="str">
        <f t="shared" si="2"/>
        <v/>
      </c>
      <c r="K291" s="15" t="str">
        <f>IF($I291=0,"", IFNA(VLOOKUP($H291,INDIRECT(VLOOKUP(DATEVALUE($I291),FECHAS,2,0)),4,0),""))</f>
        <v/>
      </c>
      <c r="L291" s="16"/>
      <c r="M291" s="22"/>
      <c r="N291" s="22"/>
      <c r="O291" s="3"/>
      <c r="P291" s="5"/>
      <c r="Q291" s="5"/>
    </row>
    <row r="292" ht="15.75" customHeight="1">
      <c r="A292" s="39"/>
      <c r="B292" s="40"/>
      <c r="C292" s="41"/>
      <c r="D292" s="42"/>
      <c r="E292" s="39"/>
      <c r="F292" s="11"/>
      <c r="G292" s="12" t="str">
        <f t="shared" si="3"/>
        <v> </v>
      </c>
      <c r="H292" s="39"/>
      <c r="I292" s="43"/>
      <c r="J292" s="14" t="str">
        <f t="shared" si="2"/>
        <v/>
      </c>
      <c r="K292" s="15" t="str">
        <f>IF($I292=0,"", IFNA(VLOOKUP($H292,INDIRECT(VLOOKUP(DATEVALUE($I292),FECHAS,2,0)),4,0),""))</f>
        <v/>
      </c>
      <c r="L292" s="16"/>
      <c r="M292" s="22"/>
      <c r="N292" s="22"/>
      <c r="O292" s="3"/>
      <c r="P292" s="5"/>
      <c r="Q292" s="5"/>
    </row>
    <row r="293" ht="15.75" customHeight="1">
      <c r="A293" s="39"/>
      <c r="B293" s="40"/>
      <c r="C293" s="41"/>
      <c r="D293" s="42"/>
      <c r="E293" s="39"/>
      <c r="F293" s="11"/>
      <c r="G293" s="12" t="str">
        <f t="shared" si="3"/>
        <v> </v>
      </c>
      <c r="H293" s="39"/>
      <c r="I293" s="43"/>
      <c r="J293" s="14" t="str">
        <f t="shared" si="2"/>
        <v/>
      </c>
      <c r="K293" s="15" t="str">
        <f>IF($I293=0,"", IFNA(VLOOKUP($H293,INDIRECT(VLOOKUP(DATEVALUE($I293),FECHAS,2,0)),4,0),""))</f>
        <v/>
      </c>
      <c r="L293" s="16"/>
      <c r="M293" s="22"/>
      <c r="N293" s="22"/>
      <c r="O293" s="3"/>
      <c r="P293" s="5"/>
      <c r="Q293" s="5"/>
    </row>
    <row r="294" ht="15.75" customHeight="1">
      <c r="A294" s="39"/>
      <c r="B294" s="40"/>
      <c r="C294" s="41"/>
      <c r="D294" s="42"/>
      <c r="E294" s="39"/>
      <c r="F294" s="11"/>
      <c r="G294" s="12" t="str">
        <f t="shared" si="3"/>
        <v> </v>
      </c>
      <c r="H294" s="39"/>
      <c r="I294" s="43"/>
      <c r="J294" s="14" t="str">
        <f t="shared" si="2"/>
        <v/>
      </c>
      <c r="K294" s="15" t="str">
        <f>IF($I294=0,"", IFNA(VLOOKUP($H294,INDIRECT(VLOOKUP(DATEVALUE($I294),FECHAS,2,0)),4,0),""))</f>
        <v/>
      </c>
      <c r="L294" s="16"/>
      <c r="M294" s="22"/>
      <c r="N294" s="22"/>
      <c r="O294" s="3"/>
      <c r="P294" s="5"/>
      <c r="Q294" s="5"/>
    </row>
    <row r="295" ht="15.75" customHeight="1">
      <c r="A295" s="39"/>
      <c r="B295" s="40"/>
      <c r="C295" s="41"/>
      <c r="D295" s="42"/>
      <c r="E295" s="39"/>
      <c r="F295" s="11"/>
      <c r="G295" s="12" t="str">
        <f t="shared" si="3"/>
        <v> </v>
      </c>
      <c r="H295" s="39"/>
      <c r="I295" s="43"/>
      <c r="J295" s="14" t="str">
        <f t="shared" si="2"/>
        <v/>
      </c>
      <c r="K295" s="15" t="str">
        <f>IF($I295=0,"", IFNA(VLOOKUP($H295,INDIRECT(VLOOKUP(DATEVALUE($I295),FECHAS,2,0)),4,0),""))</f>
        <v/>
      </c>
      <c r="L295" s="16"/>
      <c r="M295" s="22"/>
      <c r="N295" s="22"/>
      <c r="O295" s="3"/>
      <c r="P295" s="5"/>
      <c r="Q295" s="5"/>
    </row>
    <row r="296" ht="15.75" customHeight="1">
      <c r="A296" s="39"/>
      <c r="B296" s="40"/>
      <c r="C296" s="41"/>
      <c r="D296" s="42"/>
      <c r="E296" s="39"/>
      <c r="F296" s="11"/>
      <c r="G296" s="12" t="str">
        <f t="shared" si="3"/>
        <v> </v>
      </c>
      <c r="H296" s="39"/>
      <c r="I296" s="43"/>
      <c r="J296" s="14" t="str">
        <f t="shared" si="2"/>
        <v/>
      </c>
      <c r="K296" s="15" t="str">
        <f>IF($I296=0,"", IFNA(VLOOKUP($H296,INDIRECT(VLOOKUP(DATEVALUE($I296),FECHAS,2,0)),4,0),""))</f>
        <v/>
      </c>
      <c r="L296" s="16"/>
      <c r="M296" s="22"/>
      <c r="N296" s="22"/>
      <c r="O296" s="3"/>
      <c r="P296" s="5"/>
      <c r="Q296" s="5"/>
    </row>
    <row r="297" ht="15.75" customHeight="1">
      <c r="A297" s="39"/>
      <c r="B297" s="40"/>
      <c r="C297" s="41"/>
      <c r="D297" s="42"/>
      <c r="E297" s="39"/>
      <c r="F297" s="11"/>
      <c r="G297" s="12" t="str">
        <f t="shared" si="3"/>
        <v> </v>
      </c>
      <c r="H297" s="39"/>
      <c r="I297" s="43"/>
      <c r="J297" s="14" t="str">
        <f t="shared" si="2"/>
        <v/>
      </c>
      <c r="K297" s="15" t="str">
        <f>IF($I297=0,"", IFNA(VLOOKUP($H297,INDIRECT(VLOOKUP(DATEVALUE($I297),FECHAS,2,0)),4,0),""))</f>
        <v/>
      </c>
      <c r="L297" s="16"/>
      <c r="M297" s="22"/>
      <c r="N297" s="22"/>
      <c r="O297" s="3"/>
      <c r="P297" s="5"/>
      <c r="Q297" s="5"/>
    </row>
    <row r="298" ht="15.75" customHeight="1">
      <c r="A298" s="39"/>
      <c r="B298" s="40"/>
      <c r="C298" s="41"/>
      <c r="D298" s="42"/>
      <c r="E298" s="39"/>
      <c r="F298" s="11"/>
      <c r="G298" s="12" t="str">
        <f t="shared" si="3"/>
        <v> </v>
      </c>
      <c r="H298" s="39"/>
      <c r="I298" s="43"/>
      <c r="J298" s="14" t="str">
        <f t="shared" si="2"/>
        <v/>
      </c>
      <c r="K298" s="15" t="str">
        <f>IF($I298=0,"", IFNA(VLOOKUP($H298,INDIRECT(VLOOKUP(DATEVALUE($I298),FECHAS,2,0)),4,0),""))</f>
        <v/>
      </c>
      <c r="L298" s="16"/>
      <c r="M298" s="22"/>
      <c r="N298" s="22"/>
      <c r="O298" s="3"/>
      <c r="P298" s="5"/>
      <c r="Q298" s="5"/>
    </row>
    <row r="299" ht="15.75" customHeight="1">
      <c r="A299" s="39"/>
      <c r="B299" s="40"/>
      <c r="C299" s="41"/>
      <c r="D299" s="42"/>
      <c r="E299" s="39"/>
      <c r="F299" s="11"/>
      <c r="G299" s="12" t="str">
        <f t="shared" si="3"/>
        <v> </v>
      </c>
      <c r="H299" s="39"/>
      <c r="I299" s="43"/>
      <c r="J299" s="14" t="str">
        <f t="shared" si="2"/>
        <v/>
      </c>
      <c r="K299" s="15" t="str">
        <f>IF($I299=0,"", IFNA(VLOOKUP($H299,INDIRECT(VLOOKUP(DATEVALUE($I299),FECHAS,2,0)),4,0),""))</f>
        <v/>
      </c>
      <c r="L299" s="16"/>
      <c r="M299" s="22"/>
      <c r="N299" s="22"/>
      <c r="O299" s="3"/>
      <c r="P299" s="5"/>
      <c r="Q299" s="5"/>
    </row>
    <row r="300" ht="15.75" customHeight="1">
      <c r="A300" s="39"/>
      <c r="B300" s="40"/>
      <c r="C300" s="41"/>
      <c r="D300" s="42"/>
      <c r="E300" s="39"/>
      <c r="F300" s="11"/>
      <c r="G300" s="12" t="str">
        <f t="shared" si="3"/>
        <v> </v>
      </c>
      <c r="H300" s="39"/>
      <c r="I300" s="43"/>
      <c r="J300" s="14" t="str">
        <f t="shared" si="2"/>
        <v/>
      </c>
      <c r="K300" s="15" t="str">
        <f>IF($I300=0,"", IFNA(VLOOKUP($H300,INDIRECT(VLOOKUP(DATEVALUE($I300),FECHAS,2,0)),4,0),""))</f>
        <v/>
      </c>
      <c r="L300" s="16"/>
      <c r="M300" s="22"/>
      <c r="N300" s="22"/>
      <c r="O300" s="3"/>
      <c r="P300" s="5"/>
      <c r="Q300" s="5"/>
    </row>
    <row r="301" ht="15.75" customHeight="1">
      <c r="A301" s="39"/>
      <c r="B301" s="40"/>
      <c r="C301" s="41"/>
      <c r="D301" s="42"/>
      <c r="E301" s="39"/>
      <c r="F301" s="11"/>
      <c r="G301" s="12" t="str">
        <f t="shared" si="3"/>
        <v> </v>
      </c>
      <c r="H301" s="39"/>
      <c r="I301" s="43"/>
      <c r="J301" s="14" t="str">
        <f t="shared" si="2"/>
        <v/>
      </c>
      <c r="K301" s="15" t="str">
        <f>IF($I301=0,"", IFNA(VLOOKUP($H301,INDIRECT(VLOOKUP(DATEVALUE($I301),FECHAS,2,0)),4,0),""))</f>
        <v/>
      </c>
      <c r="L301" s="16"/>
      <c r="M301" s="22"/>
      <c r="N301" s="22"/>
      <c r="O301" s="3"/>
      <c r="P301" s="5"/>
      <c r="Q301" s="5"/>
    </row>
    <row r="302" ht="15.75" customHeight="1">
      <c r="A302" s="39"/>
      <c r="B302" s="40"/>
      <c r="C302" s="41"/>
      <c r="D302" s="42"/>
      <c r="E302" s="39"/>
      <c r="F302" s="11"/>
      <c r="G302" s="12" t="str">
        <f t="shared" si="3"/>
        <v> </v>
      </c>
      <c r="H302" s="39"/>
      <c r="I302" s="43"/>
      <c r="J302" s="14" t="str">
        <f t="shared" si="2"/>
        <v/>
      </c>
      <c r="K302" s="15" t="str">
        <f>IF($I302=0,"", IFNA(VLOOKUP($H302,INDIRECT(VLOOKUP(DATEVALUE($I302),FECHAS,2,0)),4,0),""))</f>
        <v/>
      </c>
      <c r="L302" s="16"/>
      <c r="M302" s="22"/>
      <c r="N302" s="22"/>
      <c r="O302" s="3"/>
      <c r="P302" s="5"/>
      <c r="Q302" s="5"/>
    </row>
    <row r="303" ht="15.75" customHeight="1">
      <c r="A303" s="39"/>
      <c r="B303" s="40"/>
      <c r="C303" s="41"/>
      <c r="D303" s="42"/>
      <c r="E303" s="39"/>
      <c r="F303" s="11"/>
      <c r="G303" s="12" t="str">
        <f t="shared" si="3"/>
        <v> </v>
      </c>
      <c r="H303" s="39"/>
      <c r="I303" s="43"/>
      <c r="J303" s="14" t="str">
        <f t="shared" si="2"/>
        <v/>
      </c>
      <c r="K303" s="15" t="str">
        <f>IF($I303=0,"", IFNA(VLOOKUP($H303,INDIRECT(VLOOKUP(DATEVALUE($I303),FECHAS,2,0)),4,0),""))</f>
        <v/>
      </c>
      <c r="L303" s="16"/>
      <c r="M303" s="22"/>
      <c r="N303" s="22"/>
      <c r="O303" s="3"/>
      <c r="P303" s="5"/>
      <c r="Q303" s="5"/>
    </row>
    <row r="304" ht="15.75" customHeight="1">
      <c r="A304" s="39"/>
      <c r="B304" s="40"/>
      <c r="C304" s="41"/>
      <c r="D304" s="42"/>
      <c r="E304" s="39"/>
      <c r="F304" s="11"/>
      <c r="G304" s="12" t="str">
        <f t="shared" si="3"/>
        <v> </v>
      </c>
      <c r="H304" s="39"/>
      <c r="I304" s="43"/>
      <c r="J304" s="14" t="str">
        <f t="shared" si="2"/>
        <v/>
      </c>
      <c r="K304" s="15" t="str">
        <f>IF($I304=0,"", IFNA(VLOOKUP($H304,INDIRECT(VLOOKUP(DATEVALUE($I304),FECHAS,2,0)),4,0),""))</f>
        <v/>
      </c>
      <c r="L304" s="16"/>
      <c r="M304" s="22"/>
      <c r="N304" s="22"/>
      <c r="O304" s="3"/>
      <c r="P304" s="5"/>
      <c r="Q304" s="5"/>
    </row>
    <row r="305" ht="15.75" customHeight="1">
      <c r="A305" s="39"/>
      <c r="B305" s="40"/>
      <c r="C305" s="41"/>
      <c r="D305" s="42"/>
      <c r="E305" s="39"/>
      <c r="F305" s="11"/>
      <c r="G305" s="12" t="str">
        <f t="shared" si="3"/>
        <v> </v>
      </c>
      <c r="H305" s="39"/>
      <c r="I305" s="43"/>
      <c r="J305" s="14" t="str">
        <f t="shared" si="2"/>
        <v/>
      </c>
      <c r="K305" s="15" t="str">
        <f>IF($I305=0,"", IFNA(VLOOKUP($H305,INDIRECT(VLOOKUP(DATEVALUE($I305),FECHAS,2,0)),4,0),""))</f>
        <v/>
      </c>
      <c r="L305" s="16"/>
      <c r="M305" s="22"/>
      <c r="N305" s="22"/>
      <c r="O305" s="3"/>
      <c r="P305" s="5"/>
      <c r="Q305" s="5"/>
    </row>
    <row r="306" ht="15.75" customHeight="1">
      <c r="A306" s="39"/>
      <c r="B306" s="40"/>
      <c r="C306" s="41"/>
      <c r="D306" s="42"/>
      <c r="E306" s="39"/>
      <c r="F306" s="11"/>
      <c r="G306" s="12" t="str">
        <f t="shared" si="3"/>
        <v> </v>
      </c>
      <c r="H306" s="39"/>
      <c r="I306" s="43"/>
      <c r="J306" s="14" t="str">
        <f t="shared" si="2"/>
        <v/>
      </c>
      <c r="K306" s="15" t="str">
        <f>IF($I306=0,"", IFNA(VLOOKUP($H306,INDIRECT(VLOOKUP(DATEVALUE($I306),FECHAS,2,0)),4,0),""))</f>
        <v/>
      </c>
      <c r="L306" s="16"/>
      <c r="M306" s="22"/>
      <c r="N306" s="22"/>
      <c r="O306" s="3"/>
      <c r="P306" s="5"/>
      <c r="Q306" s="5"/>
    </row>
    <row r="307" ht="15.75" customHeight="1">
      <c r="A307" s="39"/>
      <c r="B307" s="40"/>
      <c r="C307" s="41"/>
      <c r="D307" s="42"/>
      <c r="E307" s="39"/>
      <c r="F307" s="11"/>
      <c r="G307" s="12" t="str">
        <f t="shared" si="3"/>
        <v> </v>
      </c>
      <c r="H307" s="39"/>
      <c r="I307" s="43"/>
      <c r="J307" s="14" t="str">
        <f t="shared" si="2"/>
        <v/>
      </c>
      <c r="K307" s="15" t="str">
        <f>IF($I307=0,"", IFNA(VLOOKUP($H307,INDIRECT(VLOOKUP(DATEVALUE($I307),FECHAS,2,0)),4,0),""))</f>
        <v/>
      </c>
      <c r="L307" s="16"/>
      <c r="M307" s="22"/>
      <c r="N307" s="22"/>
      <c r="O307" s="3"/>
      <c r="P307" s="5"/>
      <c r="Q307" s="5"/>
    </row>
    <row r="308" ht="15.75" customHeight="1">
      <c r="A308" s="39"/>
      <c r="B308" s="40"/>
      <c r="C308" s="41"/>
      <c r="D308" s="42"/>
      <c r="E308" s="39"/>
      <c r="F308" s="11"/>
      <c r="G308" s="12" t="str">
        <f t="shared" si="3"/>
        <v> </v>
      </c>
      <c r="H308" s="39"/>
      <c r="I308" s="43"/>
      <c r="J308" s="14" t="str">
        <f t="shared" si="2"/>
        <v/>
      </c>
      <c r="K308" s="15" t="str">
        <f>IF($I308=0,"", IFNA(VLOOKUP($H308,INDIRECT(VLOOKUP(DATEVALUE($I308),FECHAS,2,0)),4,0),""))</f>
        <v/>
      </c>
      <c r="L308" s="16"/>
      <c r="M308" s="22"/>
      <c r="N308" s="22"/>
      <c r="O308" s="3"/>
      <c r="P308" s="5"/>
      <c r="Q308" s="5"/>
    </row>
    <row r="309" ht="15.75" customHeight="1">
      <c r="A309" s="39"/>
      <c r="B309" s="40"/>
      <c r="C309" s="41"/>
      <c r="D309" s="42"/>
      <c r="E309" s="39"/>
      <c r="F309" s="11"/>
      <c r="G309" s="12" t="str">
        <f t="shared" si="3"/>
        <v> </v>
      </c>
      <c r="H309" s="39"/>
      <c r="I309" s="43"/>
      <c r="J309" s="14" t="str">
        <f t="shared" si="2"/>
        <v/>
      </c>
      <c r="K309" s="15" t="str">
        <f>IF($I309=0,"", IFNA(VLOOKUP($H309,INDIRECT(VLOOKUP(DATEVALUE($I309),FECHAS,2,0)),4,0),""))</f>
        <v/>
      </c>
      <c r="L309" s="16"/>
      <c r="M309" s="22"/>
      <c r="N309" s="22"/>
      <c r="O309" s="3"/>
      <c r="P309" s="5"/>
      <c r="Q309" s="5"/>
    </row>
    <row r="310" ht="15.75" customHeight="1">
      <c r="A310" s="39"/>
      <c r="B310" s="40"/>
      <c r="C310" s="41"/>
      <c r="D310" s="42"/>
      <c r="E310" s="39"/>
      <c r="F310" s="11"/>
      <c r="G310" s="12" t="str">
        <f t="shared" si="3"/>
        <v> </v>
      </c>
      <c r="H310" s="39"/>
      <c r="I310" s="43"/>
      <c r="J310" s="14" t="str">
        <f t="shared" si="2"/>
        <v/>
      </c>
      <c r="K310" s="15" t="str">
        <f>IF($I310=0,"", IFNA(VLOOKUP($H310,INDIRECT(VLOOKUP(DATEVALUE($I310),FECHAS,2,0)),4,0),""))</f>
        <v/>
      </c>
      <c r="L310" s="16"/>
      <c r="M310" s="22"/>
      <c r="N310" s="22"/>
      <c r="O310" s="3"/>
      <c r="P310" s="5"/>
      <c r="Q310" s="5"/>
    </row>
    <row r="311" ht="15.75" customHeight="1">
      <c r="A311" s="39"/>
      <c r="B311" s="40"/>
      <c r="C311" s="41"/>
      <c r="D311" s="42"/>
      <c r="E311" s="39"/>
      <c r="F311" s="11"/>
      <c r="G311" s="12" t="str">
        <f t="shared" si="3"/>
        <v> </v>
      </c>
      <c r="H311" s="39"/>
      <c r="I311" s="43"/>
      <c r="J311" s="14" t="str">
        <f t="shared" si="2"/>
        <v/>
      </c>
      <c r="K311" s="15" t="str">
        <f>IF($I311=0,"", IFNA(VLOOKUP($H311,INDIRECT(VLOOKUP(DATEVALUE($I311),FECHAS,2,0)),4,0),""))</f>
        <v/>
      </c>
      <c r="L311" s="16"/>
      <c r="M311" s="22"/>
      <c r="N311" s="22"/>
      <c r="O311" s="3"/>
      <c r="P311" s="5"/>
      <c r="Q311" s="5"/>
    </row>
    <row r="312" ht="15.75" customHeight="1">
      <c r="A312" s="39"/>
      <c r="B312" s="40"/>
      <c r="C312" s="41"/>
      <c r="D312" s="42"/>
      <c r="E312" s="39"/>
      <c r="F312" s="11"/>
      <c r="G312" s="12" t="str">
        <f t="shared" si="3"/>
        <v> </v>
      </c>
      <c r="H312" s="39"/>
      <c r="I312" s="43"/>
      <c r="J312" s="14" t="str">
        <f t="shared" si="2"/>
        <v/>
      </c>
      <c r="K312" s="15" t="str">
        <f>IF($I312=0,"", IFNA(VLOOKUP($H312,INDIRECT(VLOOKUP(DATEVALUE($I312),FECHAS,2,0)),4,0),""))</f>
        <v/>
      </c>
      <c r="L312" s="16"/>
      <c r="M312" s="22"/>
      <c r="N312" s="22"/>
      <c r="O312" s="3"/>
      <c r="P312" s="5"/>
      <c r="Q312" s="5"/>
    </row>
    <row r="313" ht="15.75" customHeight="1">
      <c r="A313" s="39"/>
      <c r="B313" s="40"/>
      <c r="C313" s="41"/>
      <c r="D313" s="42"/>
      <c r="E313" s="39"/>
      <c r="F313" s="11"/>
      <c r="G313" s="12" t="str">
        <f t="shared" si="3"/>
        <v> </v>
      </c>
      <c r="H313" s="39"/>
      <c r="I313" s="43"/>
      <c r="J313" s="14" t="str">
        <f t="shared" si="2"/>
        <v/>
      </c>
      <c r="K313" s="15" t="str">
        <f>IF($I313=0,"", IFNA(VLOOKUP($H313,INDIRECT(VLOOKUP(DATEVALUE($I313),FECHAS,2,0)),4,0),""))</f>
        <v/>
      </c>
      <c r="L313" s="16"/>
      <c r="M313" s="22"/>
      <c r="N313" s="22"/>
      <c r="O313" s="3"/>
      <c r="P313" s="5"/>
      <c r="Q313" s="5"/>
    </row>
    <row r="314" ht="15.75" customHeight="1">
      <c r="A314" s="39"/>
      <c r="B314" s="40"/>
      <c r="C314" s="41"/>
      <c r="D314" s="42"/>
      <c r="E314" s="39"/>
      <c r="F314" s="11"/>
      <c r="G314" s="12" t="str">
        <f t="shared" si="3"/>
        <v> </v>
      </c>
      <c r="H314" s="39"/>
      <c r="I314" s="43"/>
      <c r="J314" s="14" t="str">
        <f t="shared" si="2"/>
        <v/>
      </c>
      <c r="K314" s="15" t="str">
        <f>IF($I314=0,"", IFNA(VLOOKUP($H314,INDIRECT(VLOOKUP(DATEVALUE($I314),FECHAS,2,0)),4,0),""))</f>
        <v/>
      </c>
      <c r="L314" s="16"/>
      <c r="M314" s="22"/>
      <c r="N314" s="22"/>
      <c r="O314" s="3"/>
      <c r="P314" s="5"/>
      <c r="Q314" s="5"/>
    </row>
    <row r="315" ht="15.75" customHeight="1">
      <c r="A315" s="39"/>
      <c r="B315" s="40"/>
      <c r="C315" s="41"/>
      <c r="D315" s="42"/>
      <c r="E315" s="39"/>
      <c r="F315" s="11"/>
      <c r="G315" s="12" t="str">
        <f t="shared" si="3"/>
        <v> </v>
      </c>
      <c r="H315" s="39"/>
      <c r="I315" s="43"/>
      <c r="J315" s="14" t="str">
        <f t="shared" si="2"/>
        <v/>
      </c>
      <c r="K315" s="15" t="str">
        <f>IF($I315=0,"", IFNA(VLOOKUP($H315,INDIRECT(VLOOKUP(DATEVALUE($I315),FECHAS,2,0)),4,0),""))</f>
        <v/>
      </c>
      <c r="L315" s="16"/>
      <c r="M315" s="22"/>
      <c r="N315" s="22"/>
      <c r="O315" s="3"/>
      <c r="P315" s="5"/>
      <c r="Q315" s="5"/>
    </row>
    <row r="316" ht="15.75" customHeight="1">
      <c r="A316" s="39"/>
      <c r="B316" s="40"/>
      <c r="C316" s="41"/>
      <c r="D316" s="42"/>
      <c r="E316" s="39"/>
      <c r="F316" s="11"/>
      <c r="G316" s="12" t="str">
        <f t="shared" si="3"/>
        <v> </v>
      </c>
      <c r="H316" s="39"/>
      <c r="I316" s="43"/>
      <c r="J316" s="14" t="str">
        <f t="shared" si="2"/>
        <v/>
      </c>
      <c r="K316" s="15" t="str">
        <f>IF($I316=0,"", IFNA(VLOOKUP($H316,INDIRECT(VLOOKUP(DATEVALUE($I316),FECHAS,2,0)),4,0),""))</f>
        <v/>
      </c>
      <c r="L316" s="16"/>
      <c r="M316" s="22"/>
      <c r="N316" s="22"/>
      <c r="O316" s="3"/>
      <c r="P316" s="5"/>
      <c r="Q316" s="5"/>
    </row>
    <row r="317" ht="15.75" customHeight="1">
      <c r="A317" s="39"/>
      <c r="B317" s="40"/>
      <c r="C317" s="41"/>
      <c r="D317" s="42"/>
      <c r="E317" s="39"/>
      <c r="F317" s="11"/>
      <c r="G317" s="12" t="str">
        <f t="shared" si="3"/>
        <v> </v>
      </c>
      <c r="H317" s="39"/>
      <c r="I317" s="43"/>
      <c r="J317" s="14" t="str">
        <f t="shared" si="2"/>
        <v/>
      </c>
      <c r="K317" s="15" t="str">
        <f>IF($I317=0,"", IFNA(VLOOKUP($H317,INDIRECT(VLOOKUP(DATEVALUE($I317),FECHAS,2,0)),4,0),""))</f>
        <v/>
      </c>
      <c r="L317" s="16"/>
      <c r="M317" s="22"/>
      <c r="N317" s="22"/>
      <c r="O317" s="3"/>
      <c r="P317" s="5"/>
      <c r="Q317" s="5"/>
    </row>
    <row r="318" ht="15.75" customHeight="1">
      <c r="A318" s="39"/>
      <c r="B318" s="40"/>
      <c r="C318" s="41"/>
      <c r="D318" s="42"/>
      <c r="E318" s="39"/>
      <c r="F318" s="11"/>
      <c r="G318" s="12" t="str">
        <f t="shared" si="3"/>
        <v> </v>
      </c>
      <c r="H318" s="39"/>
      <c r="I318" s="43"/>
      <c r="J318" s="14" t="str">
        <f t="shared" si="2"/>
        <v/>
      </c>
      <c r="K318" s="15" t="str">
        <f>IF($I318=0,"", IFNA(VLOOKUP($H318,INDIRECT(VLOOKUP(DATEVALUE($I318),FECHAS,2,0)),4,0),""))</f>
        <v/>
      </c>
      <c r="L318" s="16"/>
      <c r="M318" s="22"/>
      <c r="N318" s="22"/>
      <c r="O318" s="3"/>
      <c r="P318" s="5"/>
      <c r="Q318" s="5"/>
    </row>
    <row r="319" ht="15.75" customHeight="1">
      <c r="A319" s="39"/>
      <c r="B319" s="40"/>
      <c r="C319" s="41"/>
      <c r="D319" s="42"/>
      <c r="E319" s="39"/>
      <c r="F319" s="11"/>
      <c r="G319" s="12" t="str">
        <f t="shared" si="3"/>
        <v> </v>
      </c>
      <c r="H319" s="39"/>
      <c r="I319" s="43"/>
      <c r="J319" s="14" t="str">
        <f t="shared" si="2"/>
        <v/>
      </c>
      <c r="K319" s="15" t="str">
        <f>IF($I319=0,"", IFNA(VLOOKUP($H319,INDIRECT(VLOOKUP(DATEVALUE($I319),FECHAS,2,0)),4,0),""))</f>
        <v/>
      </c>
      <c r="L319" s="16"/>
      <c r="M319" s="22"/>
      <c r="N319" s="22"/>
      <c r="O319" s="3"/>
      <c r="P319" s="5"/>
      <c r="Q319" s="5"/>
    </row>
    <row r="320" ht="15.75" customHeight="1">
      <c r="A320" s="39"/>
      <c r="B320" s="40"/>
      <c r="C320" s="41"/>
      <c r="D320" s="42"/>
      <c r="E320" s="39"/>
      <c r="F320" s="11"/>
      <c r="G320" s="12" t="str">
        <f t="shared" si="3"/>
        <v> </v>
      </c>
      <c r="H320" s="39"/>
      <c r="I320" s="43"/>
      <c r="J320" s="14" t="str">
        <f t="shared" si="2"/>
        <v/>
      </c>
      <c r="K320" s="15" t="str">
        <f>IF($I320=0,"", IFNA(VLOOKUP($H320,INDIRECT(VLOOKUP(DATEVALUE($I320),FECHAS,2,0)),4,0),""))</f>
        <v/>
      </c>
      <c r="L320" s="16"/>
      <c r="M320" s="22"/>
      <c r="N320" s="22"/>
      <c r="O320" s="3"/>
      <c r="P320" s="5"/>
      <c r="Q320" s="5"/>
    </row>
    <row r="321" ht="15.75" customHeight="1">
      <c r="A321" s="39"/>
      <c r="B321" s="40"/>
      <c r="C321" s="41"/>
      <c r="D321" s="42"/>
      <c r="E321" s="39"/>
      <c r="F321" s="11"/>
      <c r="G321" s="12" t="str">
        <f t="shared" si="3"/>
        <v> </v>
      </c>
      <c r="H321" s="39"/>
      <c r="I321" s="43"/>
      <c r="J321" s="14" t="str">
        <f t="shared" si="2"/>
        <v/>
      </c>
      <c r="K321" s="15" t="str">
        <f>IF($I321=0,"", IFNA(VLOOKUP($H321,INDIRECT(VLOOKUP(DATEVALUE($I321),FECHAS,2,0)),4,0),""))</f>
        <v/>
      </c>
      <c r="L321" s="16"/>
      <c r="M321" s="22"/>
      <c r="N321" s="22"/>
      <c r="O321" s="3"/>
      <c r="P321" s="5"/>
      <c r="Q321" s="5"/>
    </row>
    <row r="322" ht="15.75" customHeight="1">
      <c r="A322" s="39"/>
      <c r="B322" s="40"/>
      <c r="C322" s="41"/>
      <c r="D322" s="42"/>
      <c r="E322" s="39"/>
      <c r="F322" s="11"/>
      <c r="G322" s="12" t="str">
        <f t="shared" si="3"/>
        <v> </v>
      </c>
      <c r="H322" s="39"/>
      <c r="I322" s="43"/>
      <c r="J322" s="14" t="str">
        <f t="shared" si="2"/>
        <v/>
      </c>
      <c r="K322" s="15" t="str">
        <f>IF($I322=0,"", IFNA(VLOOKUP($H322,INDIRECT(VLOOKUP(DATEVALUE($I322),FECHAS,2,0)),4,0),""))</f>
        <v/>
      </c>
      <c r="L322" s="16"/>
      <c r="M322" s="22"/>
      <c r="N322" s="22"/>
      <c r="O322" s="3"/>
      <c r="P322" s="5"/>
      <c r="Q322" s="5"/>
    </row>
    <row r="323" ht="15.75" customHeight="1">
      <c r="A323" s="39"/>
      <c r="B323" s="40"/>
      <c r="C323" s="41"/>
      <c r="D323" s="42"/>
      <c r="E323" s="39"/>
      <c r="F323" s="11"/>
      <c r="G323" s="12" t="str">
        <f t="shared" si="3"/>
        <v> </v>
      </c>
      <c r="H323" s="39"/>
      <c r="I323" s="43"/>
      <c r="J323" s="14" t="str">
        <f t="shared" si="2"/>
        <v/>
      </c>
      <c r="K323" s="15" t="str">
        <f>IF($I323=0,"", IFNA(VLOOKUP($H323,INDIRECT(VLOOKUP(DATEVALUE($I323),FECHAS,2,0)),4,0),""))</f>
        <v/>
      </c>
      <c r="L323" s="16"/>
      <c r="M323" s="22"/>
      <c r="N323" s="22"/>
      <c r="O323" s="3"/>
      <c r="P323" s="5"/>
      <c r="Q323" s="5"/>
    </row>
    <row r="324" ht="15.75" customHeight="1">
      <c r="A324" s="39"/>
      <c r="B324" s="40"/>
      <c r="C324" s="41"/>
      <c r="D324" s="42"/>
      <c r="E324" s="39"/>
      <c r="F324" s="11"/>
      <c r="G324" s="12" t="str">
        <f t="shared" si="3"/>
        <v> </v>
      </c>
      <c r="H324" s="39"/>
      <c r="I324" s="43"/>
      <c r="J324" s="14" t="str">
        <f t="shared" si="2"/>
        <v/>
      </c>
      <c r="K324" s="15" t="str">
        <f>IF($I324=0,"", IFNA(VLOOKUP($H324,INDIRECT(VLOOKUP(DATEVALUE($I324),FECHAS,2,0)),4,0),""))</f>
        <v/>
      </c>
      <c r="L324" s="16"/>
      <c r="M324" s="22"/>
      <c r="N324" s="22"/>
      <c r="O324" s="3"/>
      <c r="P324" s="5"/>
      <c r="Q324" s="5"/>
    </row>
    <row r="325" ht="15.75" customHeight="1">
      <c r="A325" s="39"/>
      <c r="B325" s="40"/>
      <c r="C325" s="41"/>
      <c r="D325" s="42"/>
      <c r="E325" s="39"/>
      <c r="F325" s="11"/>
      <c r="G325" s="12" t="str">
        <f t="shared" si="3"/>
        <v> </v>
      </c>
      <c r="H325" s="39"/>
      <c r="I325" s="43"/>
      <c r="J325" s="14" t="str">
        <f t="shared" si="2"/>
        <v/>
      </c>
      <c r="K325" s="15" t="str">
        <f>IF($I325=0,"", IFNA(VLOOKUP($H325,INDIRECT(VLOOKUP(DATEVALUE($I325),FECHAS,2,0)),4,0),""))</f>
        <v/>
      </c>
      <c r="L325" s="16"/>
      <c r="M325" s="22"/>
      <c r="N325" s="22"/>
      <c r="O325" s="3"/>
      <c r="P325" s="5"/>
      <c r="Q325" s="5"/>
    </row>
    <row r="326" ht="15.75" customHeight="1">
      <c r="A326" s="39"/>
      <c r="B326" s="40"/>
      <c r="C326" s="41"/>
      <c r="D326" s="42"/>
      <c r="E326" s="39"/>
      <c r="F326" s="11"/>
      <c r="G326" s="12" t="str">
        <f t="shared" si="3"/>
        <v> </v>
      </c>
      <c r="H326" s="39"/>
      <c r="I326" s="43"/>
      <c r="J326" s="14" t="str">
        <f t="shared" si="2"/>
        <v/>
      </c>
      <c r="K326" s="15" t="str">
        <f>IF($I326=0,"", IFNA(VLOOKUP($H326,INDIRECT(VLOOKUP(DATEVALUE($I326),FECHAS,2,0)),4,0),""))</f>
        <v/>
      </c>
      <c r="L326" s="16"/>
      <c r="M326" s="22"/>
      <c r="N326" s="22"/>
      <c r="O326" s="3"/>
      <c r="P326" s="5"/>
      <c r="Q326" s="5"/>
    </row>
    <row r="327" ht="15.75" customHeight="1">
      <c r="A327" s="39"/>
      <c r="B327" s="40"/>
      <c r="C327" s="41"/>
      <c r="D327" s="42"/>
      <c r="E327" s="39"/>
      <c r="F327" s="11"/>
      <c r="G327" s="12" t="str">
        <f t="shared" si="3"/>
        <v> </v>
      </c>
      <c r="H327" s="39"/>
      <c r="I327" s="43"/>
      <c r="J327" s="14" t="str">
        <f t="shared" si="2"/>
        <v/>
      </c>
      <c r="K327" s="15" t="str">
        <f>IF($I327=0,"", IFNA(VLOOKUP($H327,INDIRECT(VLOOKUP(DATEVALUE($I327),FECHAS,2,0)),4,0),""))</f>
        <v/>
      </c>
      <c r="L327" s="16"/>
      <c r="M327" s="22"/>
      <c r="N327" s="22"/>
      <c r="O327" s="3"/>
      <c r="P327" s="5"/>
      <c r="Q327" s="5"/>
    </row>
    <row r="328" ht="15.75" customHeight="1">
      <c r="A328" s="39"/>
      <c r="B328" s="40"/>
      <c r="C328" s="41"/>
      <c r="D328" s="42"/>
      <c r="E328" s="39"/>
      <c r="F328" s="11"/>
      <c r="G328" s="12" t="str">
        <f t="shared" si="3"/>
        <v> </v>
      </c>
      <c r="H328" s="39"/>
      <c r="I328" s="43"/>
      <c r="J328" s="14" t="str">
        <f t="shared" si="2"/>
        <v/>
      </c>
      <c r="K328" s="15" t="str">
        <f>IF($I328=0,"", IFNA(VLOOKUP($H328,INDIRECT(VLOOKUP(DATEVALUE($I328),FECHAS,2,0)),4,0),""))</f>
        <v/>
      </c>
      <c r="L328" s="16"/>
      <c r="M328" s="22"/>
      <c r="N328" s="22"/>
      <c r="O328" s="3"/>
      <c r="P328" s="5"/>
      <c r="Q328" s="5"/>
    </row>
    <row r="329" ht="15.75" customHeight="1">
      <c r="A329" s="39"/>
      <c r="B329" s="40"/>
      <c r="C329" s="41"/>
      <c r="D329" s="42"/>
      <c r="E329" s="39"/>
      <c r="F329" s="11"/>
      <c r="G329" s="12" t="str">
        <f t="shared" si="3"/>
        <v> </v>
      </c>
      <c r="H329" s="39"/>
      <c r="I329" s="43"/>
      <c r="J329" s="14" t="str">
        <f t="shared" si="2"/>
        <v/>
      </c>
      <c r="K329" s="15" t="str">
        <f>IF($I329=0,"", IFNA(VLOOKUP($H329,INDIRECT(VLOOKUP(DATEVALUE($I329),FECHAS,2,0)),4,0),""))</f>
        <v/>
      </c>
      <c r="L329" s="16"/>
      <c r="M329" s="22"/>
      <c r="N329" s="22"/>
      <c r="O329" s="3"/>
      <c r="P329" s="5"/>
      <c r="Q329" s="5"/>
    </row>
    <row r="330" ht="15.75" customHeight="1">
      <c r="A330" s="39"/>
      <c r="B330" s="40"/>
      <c r="C330" s="41"/>
      <c r="D330" s="42"/>
      <c r="E330" s="39"/>
      <c r="F330" s="11"/>
      <c r="G330" s="12" t="str">
        <f t="shared" si="3"/>
        <v> </v>
      </c>
      <c r="H330" s="39"/>
      <c r="I330" s="43"/>
      <c r="J330" s="14" t="str">
        <f t="shared" si="2"/>
        <v/>
      </c>
      <c r="K330" s="15" t="str">
        <f>IF($I330=0,"", IFNA(VLOOKUP($H330,INDIRECT(VLOOKUP(DATEVALUE($I330),FECHAS,2,0)),4,0),""))</f>
        <v/>
      </c>
      <c r="L330" s="16"/>
      <c r="M330" s="22"/>
      <c r="N330" s="22"/>
      <c r="O330" s="3"/>
      <c r="P330" s="5"/>
      <c r="Q330" s="5"/>
    </row>
    <row r="331" ht="15.75" customHeight="1">
      <c r="A331" s="39"/>
      <c r="B331" s="40"/>
      <c r="C331" s="41"/>
      <c r="D331" s="42"/>
      <c r="E331" s="39"/>
      <c r="F331" s="11"/>
      <c r="G331" s="12" t="str">
        <f t="shared" si="3"/>
        <v> </v>
      </c>
      <c r="H331" s="39"/>
      <c r="I331" s="43"/>
      <c r="J331" s="14" t="str">
        <f t="shared" si="2"/>
        <v/>
      </c>
      <c r="K331" s="15" t="str">
        <f>IF($I331=0,"", IFNA(VLOOKUP($H331,INDIRECT(VLOOKUP(DATEVALUE($I331),FECHAS,2,0)),4,0),""))</f>
        <v/>
      </c>
      <c r="L331" s="16"/>
      <c r="M331" s="22"/>
      <c r="N331" s="22"/>
      <c r="O331" s="3"/>
      <c r="P331" s="5"/>
      <c r="Q331" s="5"/>
    </row>
    <row r="332" ht="15.75" customHeight="1">
      <c r="A332" s="39"/>
      <c r="B332" s="40"/>
      <c r="C332" s="41"/>
      <c r="D332" s="42"/>
      <c r="E332" s="39"/>
      <c r="F332" s="11"/>
      <c r="G332" s="12" t="str">
        <f t="shared" si="3"/>
        <v> </v>
      </c>
      <c r="H332" s="39"/>
      <c r="I332" s="43"/>
      <c r="J332" s="14" t="str">
        <f t="shared" si="2"/>
        <v/>
      </c>
      <c r="K332" s="15" t="str">
        <f>IF($I332=0,"", IFNA(VLOOKUP($H332,INDIRECT(VLOOKUP(DATEVALUE($I332),FECHAS,2,0)),4,0),""))</f>
        <v/>
      </c>
      <c r="L332" s="16"/>
      <c r="M332" s="22"/>
      <c r="N332" s="22"/>
      <c r="O332" s="3"/>
      <c r="P332" s="5"/>
      <c r="Q332" s="5"/>
    </row>
    <row r="333" ht="15.75" customHeight="1">
      <c r="A333" s="39"/>
      <c r="B333" s="40"/>
      <c r="C333" s="41"/>
      <c r="D333" s="42"/>
      <c r="E333" s="39"/>
      <c r="F333" s="11"/>
      <c r="G333" s="12" t="str">
        <f t="shared" si="3"/>
        <v> </v>
      </c>
      <c r="H333" s="39"/>
      <c r="I333" s="43"/>
      <c r="J333" s="14" t="str">
        <f t="shared" si="2"/>
        <v/>
      </c>
      <c r="K333" s="15" t="str">
        <f>IF($I333=0,"", IFNA(VLOOKUP($H333,INDIRECT(VLOOKUP(DATEVALUE($I333),FECHAS,2,0)),4,0),""))</f>
        <v/>
      </c>
      <c r="L333" s="16"/>
      <c r="M333" s="22"/>
      <c r="N333" s="22"/>
      <c r="O333" s="3"/>
      <c r="P333" s="5"/>
      <c r="Q333" s="5"/>
    </row>
    <row r="334" ht="15.75" customHeight="1">
      <c r="A334" s="39"/>
      <c r="B334" s="40"/>
      <c r="C334" s="41"/>
      <c r="D334" s="42"/>
      <c r="E334" s="39"/>
      <c r="F334" s="11"/>
      <c r="G334" s="12" t="str">
        <f t="shared" si="3"/>
        <v> </v>
      </c>
      <c r="H334" s="39"/>
      <c r="I334" s="43"/>
      <c r="J334" s="14" t="str">
        <f t="shared" si="2"/>
        <v/>
      </c>
      <c r="K334" s="15" t="str">
        <f>IF($I334=0,"", IFNA(VLOOKUP($H334,INDIRECT(VLOOKUP(DATEVALUE($I334),FECHAS,2,0)),4,0),""))</f>
        <v/>
      </c>
      <c r="L334" s="16"/>
      <c r="M334" s="22"/>
      <c r="N334" s="22"/>
      <c r="O334" s="3"/>
      <c r="P334" s="5"/>
      <c r="Q334" s="5"/>
    </row>
    <row r="335" ht="15.75" customHeight="1">
      <c r="A335" s="39"/>
      <c r="B335" s="40"/>
      <c r="C335" s="41"/>
      <c r="D335" s="42"/>
      <c r="E335" s="39"/>
      <c r="F335" s="11"/>
      <c r="G335" s="12" t="str">
        <f t="shared" si="3"/>
        <v> </v>
      </c>
      <c r="H335" s="39"/>
      <c r="I335" s="43"/>
      <c r="J335" s="14" t="str">
        <f t="shared" si="2"/>
        <v/>
      </c>
      <c r="K335" s="15" t="str">
        <f>IF($I335=0,"", IFNA(VLOOKUP($H335,INDIRECT(VLOOKUP(DATEVALUE($I335),FECHAS,2,0)),4,0),""))</f>
        <v/>
      </c>
      <c r="L335" s="16"/>
      <c r="M335" s="22"/>
      <c r="N335" s="22"/>
      <c r="O335" s="3"/>
      <c r="P335" s="5"/>
      <c r="Q335" s="5"/>
    </row>
    <row r="336" ht="15.75" customHeight="1">
      <c r="A336" s="39"/>
      <c r="B336" s="40"/>
      <c r="C336" s="41"/>
      <c r="D336" s="42"/>
      <c r="E336" s="39"/>
      <c r="F336" s="11"/>
      <c r="G336" s="12" t="str">
        <f t="shared" si="3"/>
        <v> </v>
      </c>
      <c r="H336" s="39"/>
      <c r="I336" s="43"/>
      <c r="J336" s="14" t="str">
        <f t="shared" si="2"/>
        <v/>
      </c>
      <c r="K336" s="15" t="str">
        <f>IF($I336=0,"", IFNA(VLOOKUP($H336,INDIRECT(VLOOKUP(DATEVALUE($I336),FECHAS,2,0)),4,0),""))</f>
        <v/>
      </c>
      <c r="L336" s="16"/>
      <c r="M336" s="22"/>
      <c r="N336" s="22"/>
      <c r="O336" s="3"/>
      <c r="P336" s="5"/>
      <c r="Q336" s="5"/>
    </row>
    <row r="337" ht="15.75" customHeight="1">
      <c r="A337" s="39"/>
      <c r="B337" s="40"/>
      <c r="C337" s="41"/>
      <c r="D337" s="42"/>
      <c r="E337" s="39"/>
      <c r="F337" s="11"/>
      <c r="G337" s="12" t="str">
        <f t="shared" si="3"/>
        <v> </v>
      </c>
      <c r="H337" s="39"/>
      <c r="I337" s="43"/>
      <c r="J337" s="14" t="str">
        <f t="shared" si="2"/>
        <v/>
      </c>
      <c r="K337" s="15" t="str">
        <f>IF($I337=0,"", IFNA(VLOOKUP($H337,INDIRECT(VLOOKUP(DATEVALUE($I337),FECHAS,2,0)),4,0),""))</f>
        <v/>
      </c>
      <c r="L337" s="16"/>
      <c r="M337" s="22"/>
      <c r="N337" s="22"/>
      <c r="O337" s="3"/>
      <c r="P337" s="5"/>
      <c r="Q337" s="5"/>
    </row>
    <row r="338" ht="15.75" customHeight="1">
      <c r="A338" s="39"/>
      <c r="B338" s="40"/>
      <c r="C338" s="41"/>
      <c r="D338" s="42"/>
      <c r="E338" s="39"/>
      <c r="F338" s="11"/>
      <c r="G338" s="12" t="str">
        <f t="shared" si="3"/>
        <v> </v>
      </c>
      <c r="H338" s="39"/>
      <c r="I338" s="43"/>
      <c r="J338" s="14" t="str">
        <f t="shared" si="2"/>
        <v/>
      </c>
      <c r="K338" s="15" t="str">
        <f>IF($I338=0,"", IFNA(VLOOKUP($H338,INDIRECT(VLOOKUP(DATEVALUE($I338),FECHAS,2,0)),4,0),""))</f>
        <v/>
      </c>
      <c r="L338" s="16"/>
      <c r="M338" s="22"/>
      <c r="N338" s="22"/>
      <c r="O338" s="3"/>
      <c r="P338" s="5"/>
      <c r="Q338" s="5"/>
    </row>
    <row r="339" ht="15.75" customHeight="1">
      <c r="A339" s="39"/>
      <c r="B339" s="40"/>
      <c r="C339" s="41"/>
      <c r="D339" s="42"/>
      <c r="E339" s="39"/>
      <c r="F339" s="11"/>
      <c r="G339" s="12" t="str">
        <f t="shared" si="3"/>
        <v> </v>
      </c>
      <c r="H339" s="39"/>
      <c r="I339" s="43"/>
      <c r="J339" s="14" t="str">
        <f t="shared" si="2"/>
        <v/>
      </c>
      <c r="K339" s="15" t="str">
        <f>IF($I339=0,"", IFNA(VLOOKUP($H339,INDIRECT(VLOOKUP(DATEVALUE($I339),FECHAS,2,0)),4,0),""))</f>
        <v/>
      </c>
      <c r="L339" s="16"/>
      <c r="M339" s="22"/>
      <c r="N339" s="22"/>
      <c r="O339" s="3"/>
      <c r="P339" s="5"/>
      <c r="Q339" s="5"/>
    </row>
    <row r="340" ht="15.75" customHeight="1">
      <c r="A340" s="39"/>
      <c r="B340" s="40"/>
      <c r="C340" s="41"/>
      <c r="D340" s="42"/>
      <c r="E340" s="39"/>
      <c r="F340" s="11"/>
      <c r="G340" s="12" t="str">
        <f t="shared" si="3"/>
        <v> </v>
      </c>
      <c r="H340" s="39"/>
      <c r="I340" s="43"/>
      <c r="J340" s="14" t="str">
        <f t="shared" si="2"/>
        <v/>
      </c>
      <c r="K340" s="15" t="str">
        <f>IF($I340=0,"", IFNA(VLOOKUP($H340,INDIRECT(VLOOKUP(DATEVALUE($I340),FECHAS,2,0)),4,0),""))</f>
        <v/>
      </c>
      <c r="L340" s="16"/>
      <c r="M340" s="22"/>
      <c r="N340" s="22"/>
      <c r="O340" s="3"/>
      <c r="P340" s="5"/>
      <c r="Q340" s="5"/>
    </row>
    <row r="341" ht="15.75" customHeight="1">
      <c r="A341" s="39"/>
      <c r="B341" s="40"/>
      <c r="C341" s="41"/>
      <c r="D341" s="42"/>
      <c r="E341" s="39"/>
      <c r="F341" s="11"/>
      <c r="G341" s="12" t="str">
        <f t="shared" si="3"/>
        <v> </v>
      </c>
      <c r="H341" s="39"/>
      <c r="I341" s="43"/>
      <c r="J341" s="14" t="str">
        <f t="shared" si="2"/>
        <v/>
      </c>
      <c r="K341" s="15" t="str">
        <f>IF($I341=0,"", IFNA(VLOOKUP($H341,INDIRECT(VLOOKUP(DATEVALUE($I341),FECHAS,2,0)),4,0),""))</f>
        <v/>
      </c>
      <c r="L341" s="16"/>
      <c r="M341" s="22"/>
      <c r="N341" s="22"/>
      <c r="O341" s="3"/>
      <c r="P341" s="5"/>
      <c r="Q341" s="5"/>
    </row>
    <row r="342" ht="15.75" customHeight="1">
      <c r="A342" s="39"/>
      <c r="B342" s="40"/>
      <c r="C342" s="41"/>
      <c r="D342" s="42"/>
      <c r="E342" s="39"/>
      <c r="F342" s="11"/>
      <c r="G342" s="12" t="str">
        <f t="shared" si="3"/>
        <v> </v>
      </c>
      <c r="H342" s="39"/>
      <c r="I342" s="43"/>
      <c r="J342" s="14" t="str">
        <f t="shared" si="2"/>
        <v/>
      </c>
      <c r="K342" s="15" t="str">
        <f>IF($I342=0,"", IFNA(VLOOKUP($H342,INDIRECT(VLOOKUP(DATEVALUE($I342),FECHAS,2,0)),4,0),""))</f>
        <v/>
      </c>
      <c r="L342" s="16"/>
      <c r="M342" s="22"/>
      <c r="N342" s="22"/>
      <c r="O342" s="3"/>
      <c r="P342" s="5"/>
      <c r="Q342" s="5"/>
    </row>
    <row r="343" ht="15.75" customHeight="1">
      <c r="A343" s="39"/>
      <c r="B343" s="40"/>
      <c r="C343" s="41"/>
      <c r="D343" s="42"/>
      <c r="E343" s="39"/>
      <c r="F343" s="11"/>
      <c r="G343" s="12" t="str">
        <f t="shared" si="3"/>
        <v> </v>
      </c>
      <c r="H343" s="39"/>
      <c r="I343" s="43"/>
      <c r="J343" s="14" t="str">
        <f t="shared" si="2"/>
        <v/>
      </c>
      <c r="K343" s="15" t="str">
        <f>IF($I343=0,"", IFNA(VLOOKUP($H343,INDIRECT(VLOOKUP(DATEVALUE($I343),FECHAS,2,0)),4,0),""))</f>
        <v/>
      </c>
      <c r="L343" s="16"/>
      <c r="M343" s="22"/>
      <c r="N343" s="22"/>
      <c r="O343" s="3"/>
      <c r="P343" s="5"/>
      <c r="Q343" s="5"/>
    </row>
    <row r="344" ht="15.75" customHeight="1">
      <c r="A344" s="39"/>
      <c r="B344" s="40"/>
      <c r="C344" s="41"/>
      <c r="D344" s="42"/>
      <c r="E344" s="39"/>
      <c r="F344" s="11"/>
      <c r="G344" s="12" t="str">
        <f t="shared" si="3"/>
        <v> </v>
      </c>
      <c r="H344" s="39"/>
      <c r="I344" s="43"/>
      <c r="J344" s="14" t="str">
        <f t="shared" si="2"/>
        <v/>
      </c>
      <c r="K344" s="15" t="str">
        <f>IF($I344=0,"", IFNA(VLOOKUP($H344,INDIRECT(VLOOKUP(DATEVALUE($I344),FECHAS,2,0)),4,0),""))</f>
        <v/>
      </c>
      <c r="L344" s="16"/>
      <c r="M344" s="22"/>
      <c r="N344" s="22"/>
      <c r="O344" s="3"/>
      <c r="P344" s="5"/>
      <c r="Q344" s="5"/>
    </row>
    <row r="345" ht="15.75" customHeight="1">
      <c r="A345" s="39"/>
      <c r="B345" s="40"/>
      <c r="C345" s="41"/>
      <c r="D345" s="42"/>
      <c r="E345" s="39"/>
      <c r="F345" s="11"/>
      <c r="G345" s="12" t="str">
        <f t="shared" si="3"/>
        <v> </v>
      </c>
      <c r="H345" s="39"/>
      <c r="I345" s="43"/>
      <c r="J345" s="14" t="str">
        <f t="shared" si="2"/>
        <v/>
      </c>
      <c r="K345" s="15" t="str">
        <f>IF($I345=0,"", IFNA(VLOOKUP($H345,INDIRECT(VLOOKUP(DATEVALUE($I345),FECHAS,2,0)),4,0),""))</f>
        <v/>
      </c>
      <c r="L345" s="16"/>
      <c r="M345" s="22"/>
      <c r="N345" s="22"/>
      <c r="O345" s="3"/>
      <c r="P345" s="5"/>
      <c r="Q345" s="5"/>
    </row>
    <row r="346" ht="15.75" customHeight="1">
      <c r="A346" s="39"/>
      <c r="B346" s="40"/>
      <c r="C346" s="41"/>
      <c r="D346" s="42"/>
      <c r="E346" s="39"/>
      <c r="F346" s="11"/>
      <c r="G346" s="12" t="str">
        <f t="shared" si="3"/>
        <v> </v>
      </c>
      <c r="H346" s="39"/>
      <c r="I346" s="43"/>
      <c r="J346" s="14" t="str">
        <f t="shared" si="2"/>
        <v/>
      </c>
      <c r="K346" s="15" t="str">
        <f>IF($I346=0,"", IFNA(VLOOKUP($H346,INDIRECT(VLOOKUP(DATEVALUE($I346),FECHAS,2,0)),4,0),""))</f>
        <v/>
      </c>
      <c r="L346" s="16"/>
      <c r="M346" s="22"/>
      <c r="N346" s="22"/>
      <c r="O346" s="3"/>
      <c r="P346" s="5"/>
      <c r="Q346" s="5"/>
    </row>
    <row r="347" ht="15.75" customHeight="1">
      <c r="A347" s="39"/>
      <c r="B347" s="40"/>
      <c r="C347" s="41"/>
      <c r="D347" s="42"/>
      <c r="E347" s="39"/>
      <c r="F347" s="11"/>
      <c r="G347" s="12" t="str">
        <f t="shared" si="3"/>
        <v> </v>
      </c>
      <c r="H347" s="39"/>
      <c r="I347" s="43"/>
      <c r="J347" s="14" t="str">
        <f t="shared" si="2"/>
        <v/>
      </c>
      <c r="K347" s="15" t="str">
        <f>IF($I347=0,"", IFNA(VLOOKUP($H347,INDIRECT(VLOOKUP(DATEVALUE($I347),FECHAS,2,0)),4,0),""))</f>
        <v/>
      </c>
      <c r="L347" s="16"/>
      <c r="M347" s="22"/>
      <c r="N347" s="22"/>
      <c r="O347" s="3"/>
      <c r="P347" s="5"/>
      <c r="Q347" s="5"/>
    </row>
    <row r="348" ht="15.75" customHeight="1">
      <c r="A348" s="39"/>
      <c r="B348" s="40"/>
      <c r="C348" s="41"/>
      <c r="D348" s="42"/>
      <c r="E348" s="39"/>
      <c r="F348" s="11"/>
      <c r="G348" s="12" t="str">
        <f t="shared" si="3"/>
        <v> </v>
      </c>
      <c r="H348" s="39"/>
      <c r="I348" s="43"/>
      <c r="J348" s="14" t="str">
        <f t="shared" si="2"/>
        <v/>
      </c>
      <c r="K348" s="15" t="str">
        <f>IF($I348=0,"", IFNA(VLOOKUP($H348,INDIRECT(VLOOKUP(DATEVALUE($I348),FECHAS,2,0)),4,0),""))</f>
        <v/>
      </c>
      <c r="L348" s="16"/>
      <c r="M348" s="22"/>
      <c r="N348" s="22"/>
      <c r="O348" s="3"/>
      <c r="P348" s="5"/>
      <c r="Q348" s="5"/>
    </row>
    <row r="349" ht="15.75" customHeight="1">
      <c r="A349" s="39"/>
      <c r="B349" s="40"/>
      <c r="C349" s="41"/>
      <c r="D349" s="42"/>
      <c r="E349" s="39"/>
      <c r="F349" s="11"/>
      <c r="G349" s="12" t="str">
        <f t="shared" si="3"/>
        <v> </v>
      </c>
      <c r="H349" s="39"/>
      <c r="I349" s="43"/>
      <c r="J349" s="14" t="str">
        <f t="shared" si="2"/>
        <v/>
      </c>
      <c r="K349" s="15" t="str">
        <f>IF($I349=0,"", IFNA(VLOOKUP($H349,INDIRECT(VLOOKUP(DATEVALUE($I349),FECHAS,2,0)),4,0),""))</f>
        <v/>
      </c>
      <c r="L349" s="16"/>
      <c r="M349" s="22"/>
      <c r="N349" s="22"/>
      <c r="O349" s="3"/>
      <c r="P349" s="5"/>
      <c r="Q349" s="5"/>
    </row>
    <row r="350" ht="15.75" customHeight="1">
      <c r="A350" s="39"/>
      <c r="B350" s="40"/>
      <c r="C350" s="41"/>
      <c r="D350" s="42"/>
      <c r="E350" s="39"/>
      <c r="F350" s="11"/>
      <c r="G350" s="12" t="str">
        <f t="shared" si="3"/>
        <v> </v>
      </c>
      <c r="H350" s="39"/>
      <c r="I350" s="43"/>
      <c r="J350" s="14" t="str">
        <f t="shared" si="2"/>
        <v/>
      </c>
      <c r="K350" s="15" t="str">
        <f>IF($I350=0,"", IFNA(VLOOKUP($H350,INDIRECT(VLOOKUP(DATEVALUE($I350),FECHAS,2,0)),4,0),""))</f>
        <v/>
      </c>
      <c r="L350" s="16"/>
      <c r="M350" s="22"/>
      <c r="N350" s="22"/>
      <c r="O350" s="3"/>
      <c r="P350" s="5"/>
      <c r="Q350" s="5"/>
    </row>
    <row r="351" ht="15.75" customHeight="1">
      <c r="A351" s="39"/>
      <c r="B351" s="40"/>
      <c r="C351" s="41"/>
      <c r="D351" s="42"/>
      <c r="E351" s="39"/>
      <c r="F351" s="11"/>
      <c r="G351" s="12" t="str">
        <f t="shared" si="3"/>
        <v> </v>
      </c>
      <c r="H351" s="39"/>
      <c r="I351" s="43"/>
      <c r="J351" s="14" t="str">
        <f t="shared" si="2"/>
        <v/>
      </c>
      <c r="K351" s="15" t="str">
        <f>IF($I351=0,"", IFNA(VLOOKUP($H351,INDIRECT(VLOOKUP(DATEVALUE($I351),FECHAS,2,0)),4,0),""))</f>
        <v/>
      </c>
      <c r="L351" s="16"/>
      <c r="M351" s="22"/>
      <c r="N351" s="22"/>
      <c r="O351" s="3"/>
      <c r="P351" s="5"/>
      <c r="Q351" s="5"/>
    </row>
    <row r="352" ht="15.75" customHeight="1">
      <c r="A352" s="39"/>
      <c r="B352" s="40"/>
      <c r="C352" s="41"/>
      <c r="D352" s="42"/>
      <c r="E352" s="39"/>
      <c r="F352" s="11"/>
      <c r="G352" s="12" t="str">
        <f t="shared" si="3"/>
        <v> </v>
      </c>
      <c r="H352" s="39"/>
      <c r="I352" s="43"/>
      <c r="J352" s="14" t="str">
        <f t="shared" si="2"/>
        <v/>
      </c>
      <c r="K352" s="15" t="str">
        <f>IF($I352=0,"", IFNA(VLOOKUP($H352,INDIRECT(VLOOKUP(DATEVALUE($I352),FECHAS,2,0)),4,0),""))</f>
        <v/>
      </c>
      <c r="L352" s="16"/>
      <c r="M352" s="22"/>
      <c r="N352" s="22"/>
      <c r="O352" s="3"/>
      <c r="P352" s="5"/>
      <c r="Q352" s="5"/>
    </row>
    <row r="353" ht="15.75" customHeight="1">
      <c r="A353" s="39"/>
      <c r="B353" s="40"/>
      <c r="C353" s="41"/>
      <c r="D353" s="42"/>
      <c r="E353" s="39"/>
      <c r="F353" s="11"/>
      <c r="G353" s="12" t="str">
        <f t="shared" si="3"/>
        <v> </v>
      </c>
      <c r="H353" s="39"/>
      <c r="I353" s="43"/>
      <c r="J353" s="14" t="str">
        <f t="shared" si="2"/>
        <v/>
      </c>
      <c r="K353" s="15" t="str">
        <f>IF($I353=0,"", IFNA(VLOOKUP($H353,INDIRECT(VLOOKUP(DATEVALUE($I353),FECHAS,2,0)),4,0),""))</f>
        <v/>
      </c>
      <c r="L353" s="16"/>
      <c r="M353" s="22"/>
      <c r="N353" s="22"/>
      <c r="O353" s="3"/>
      <c r="P353" s="5"/>
      <c r="Q353" s="5"/>
    </row>
    <row r="354" ht="15.75" customHeight="1">
      <c r="A354" s="39"/>
      <c r="B354" s="40"/>
      <c r="C354" s="41"/>
      <c r="D354" s="42"/>
      <c r="E354" s="39"/>
      <c r="F354" s="11"/>
      <c r="G354" s="12" t="str">
        <f t="shared" si="3"/>
        <v> </v>
      </c>
      <c r="H354" s="39"/>
      <c r="I354" s="43"/>
      <c r="J354" s="14" t="str">
        <f t="shared" si="2"/>
        <v/>
      </c>
      <c r="K354" s="15" t="str">
        <f>IF($I354=0,"", IFNA(VLOOKUP($H354,INDIRECT(VLOOKUP(DATEVALUE($I354),FECHAS,2,0)),4,0),""))</f>
        <v/>
      </c>
      <c r="L354" s="16"/>
      <c r="M354" s="22"/>
      <c r="N354" s="22"/>
      <c r="O354" s="3"/>
      <c r="P354" s="5"/>
      <c r="Q354" s="5"/>
    </row>
    <row r="355" ht="15.75" customHeight="1">
      <c r="A355" s="39"/>
      <c r="B355" s="40"/>
      <c r="C355" s="41"/>
      <c r="D355" s="42"/>
      <c r="E355" s="39"/>
      <c r="F355" s="11"/>
      <c r="G355" s="12" t="str">
        <f t="shared" si="3"/>
        <v> </v>
      </c>
      <c r="H355" s="39"/>
      <c r="I355" s="43"/>
      <c r="J355" s="14" t="str">
        <f t="shared" si="2"/>
        <v/>
      </c>
      <c r="K355" s="15" t="str">
        <f>IF($I355=0,"", IFNA(VLOOKUP($H355,INDIRECT(VLOOKUP(DATEVALUE($I355),FECHAS,2,0)),4,0),""))</f>
        <v/>
      </c>
      <c r="L355" s="16"/>
      <c r="M355" s="22"/>
      <c r="N355" s="22"/>
      <c r="O355" s="3"/>
      <c r="P355" s="5"/>
      <c r="Q355" s="5"/>
    </row>
    <row r="356" ht="15.75" customHeight="1">
      <c r="A356" s="39"/>
      <c r="B356" s="40"/>
      <c r="C356" s="41"/>
      <c r="D356" s="42"/>
      <c r="E356" s="39"/>
      <c r="F356" s="11"/>
      <c r="G356" s="12" t="str">
        <f t="shared" si="3"/>
        <v> </v>
      </c>
      <c r="H356" s="39"/>
      <c r="I356" s="43"/>
      <c r="J356" s="14" t="str">
        <f t="shared" si="2"/>
        <v/>
      </c>
      <c r="K356" s="15" t="str">
        <f>IF($I356=0,"", IFNA(VLOOKUP($H356,INDIRECT(VLOOKUP(DATEVALUE($I356),FECHAS,2,0)),4,0),""))</f>
        <v/>
      </c>
      <c r="L356" s="16"/>
      <c r="M356" s="22"/>
      <c r="N356" s="22"/>
      <c r="O356" s="3"/>
      <c r="P356" s="5"/>
      <c r="Q356" s="5"/>
    </row>
    <row r="357" ht="15.75" customHeight="1">
      <c r="A357" s="39"/>
      <c r="B357" s="40"/>
      <c r="C357" s="41"/>
      <c r="D357" s="42"/>
      <c r="E357" s="39"/>
      <c r="F357" s="11"/>
      <c r="G357" s="12" t="str">
        <f t="shared" si="3"/>
        <v> </v>
      </c>
      <c r="H357" s="39"/>
      <c r="I357" s="43"/>
      <c r="J357" s="14" t="str">
        <f t="shared" si="2"/>
        <v/>
      </c>
      <c r="K357" s="15" t="str">
        <f>IF($I357=0,"", IFNA(VLOOKUP($H357,INDIRECT(VLOOKUP(DATEVALUE($I357),FECHAS,2,0)),4,0),""))</f>
        <v/>
      </c>
      <c r="L357" s="16"/>
      <c r="M357" s="22"/>
      <c r="N357" s="22"/>
      <c r="O357" s="3"/>
      <c r="P357" s="5"/>
      <c r="Q357" s="5"/>
    </row>
    <row r="358" ht="15.75" customHeight="1">
      <c r="A358" s="39"/>
      <c r="B358" s="40"/>
      <c r="C358" s="41"/>
      <c r="D358" s="42"/>
      <c r="E358" s="39"/>
      <c r="F358" s="11"/>
      <c r="G358" s="12" t="str">
        <f t="shared" si="3"/>
        <v> </v>
      </c>
      <c r="H358" s="39"/>
      <c r="I358" s="43"/>
      <c r="J358" s="14" t="str">
        <f t="shared" si="2"/>
        <v/>
      </c>
      <c r="K358" s="15" t="str">
        <f>IF($I358=0,"", IFNA(VLOOKUP($H358,INDIRECT(VLOOKUP(DATEVALUE($I358),FECHAS,2,0)),4,0),""))</f>
        <v/>
      </c>
      <c r="L358" s="16"/>
      <c r="M358" s="22"/>
      <c r="N358" s="22"/>
      <c r="O358" s="3"/>
      <c r="P358" s="5"/>
      <c r="Q358" s="5"/>
    </row>
    <row r="359" ht="15.75" customHeight="1">
      <c r="A359" s="39"/>
      <c r="B359" s="40"/>
      <c r="C359" s="41"/>
      <c r="D359" s="42"/>
      <c r="E359" s="39"/>
      <c r="F359" s="11"/>
      <c r="G359" s="12" t="str">
        <f t="shared" si="3"/>
        <v> </v>
      </c>
      <c r="H359" s="39"/>
      <c r="I359" s="43"/>
      <c r="J359" s="14" t="str">
        <f t="shared" si="2"/>
        <v/>
      </c>
      <c r="K359" s="15" t="str">
        <f>IF($I359=0,"", IFNA(VLOOKUP($H359,INDIRECT(VLOOKUP(DATEVALUE($I359),FECHAS,2,0)),4,0),""))</f>
        <v/>
      </c>
      <c r="L359" s="16"/>
      <c r="M359" s="22"/>
      <c r="N359" s="22"/>
      <c r="O359" s="3"/>
      <c r="P359" s="5"/>
      <c r="Q359" s="5"/>
    </row>
    <row r="360" ht="15.75" customHeight="1">
      <c r="A360" s="39"/>
      <c r="B360" s="40"/>
      <c r="C360" s="41"/>
      <c r="D360" s="42"/>
      <c r="E360" s="39"/>
      <c r="F360" s="11"/>
      <c r="G360" s="12" t="str">
        <f t="shared" si="3"/>
        <v> </v>
      </c>
      <c r="H360" s="39"/>
      <c r="I360" s="43"/>
      <c r="J360" s="14" t="str">
        <f t="shared" si="2"/>
        <v/>
      </c>
      <c r="K360" s="15" t="str">
        <f>IF($I360=0,"", IFNA(VLOOKUP($H360,INDIRECT(VLOOKUP(DATEVALUE($I360),FECHAS,2,0)),4,0),""))</f>
        <v/>
      </c>
      <c r="L360" s="16"/>
      <c r="M360" s="22"/>
      <c r="N360" s="22"/>
      <c r="O360" s="3"/>
      <c r="P360" s="5"/>
      <c r="Q360" s="5"/>
    </row>
    <row r="361" ht="15.75" customHeight="1">
      <c r="A361" s="39"/>
      <c r="B361" s="40"/>
      <c r="C361" s="41"/>
      <c r="D361" s="42"/>
      <c r="E361" s="39"/>
      <c r="F361" s="11"/>
      <c r="G361" s="12" t="str">
        <f t="shared" si="3"/>
        <v> </v>
      </c>
      <c r="H361" s="39"/>
      <c r="I361" s="43"/>
      <c r="J361" s="14" t="str">
        <f t="shared" si="2"/>
        <v/>
      </c>
      <c r="K361" s="15" t="str">
        <f>IF($I361=0,"", IFNA(VLOOKUP($H361,INDIRECT(VLOOKUP(DATEVALUE($I361),FECHAS,2,0)),4,0),""))</f>
        <v/>
      </c>
      <c r="L361" s="16"/>
      <c r="M361" s="22"/>
      <c r="N361" s="22"/>
      <c r="O361" s="3"/>
      <c r="P361" s="5"/>
      <c r="Q361" s="5"/>
    </row>
    <row r="362" ht="15.75" customHeight="1">
      <c r="A362" s="39"/>
      <c r="B362" s="40"/>
      <c r="C362" s="41"/>
      <c r="D362" s="42"/>
      <c r="E362" s="39"/>
      <c r="F362" s="11"/>
      <c r="G362" s="12" t="str">
        <f t="shared" si="3"/>
        <v> </v>
      </c>
      <c r="H362" s="39"/>
      <c r="I362" s="43"/>
      <c r="J362" s="14" t="str">
        <f t="shared" si="2"/>
        <v/>
      </c>
      <c r="K362" s="15" t="str">
        <f>IF($I362=0,"", IFNA(VLOOKUP($H362,INDIRECT(VLOOKUP(DATEVALUE($I362),FECHAS,2,0)),4,0),""))</f>
        <v/>
      </c>
      <c r="L362" s="16"/>
      <c r="M362" s="22"/>
      <c r="N362" s="22"/>
      <c r="O362" s="3"/>
      <c r="P362" s="5"/>
      <c r="Q362" s="5"/>
    </row>
    <row r="363" ht="15.75" customHeight="1">
      <c r="A363" s="39"/>
      <c r="B363" s="40"/>
      <c r="C363" s="41"/>
      <c r="D363" s="42"/>
      <c r="E363" s="39"/>
      <c r="F363" s="11"/>
      <c r="G363" s="12" t="str">
        <f t="shared" si="3"/>
        <v> </v>
      </c>
      <c r="H363" s="39"/>
      <c r="I363" s="43"/>
      <c r="J363" s="14" t="str">
        <f t="shared" si="2"/>
        <v/>
      </c>
      <c r="K363" s="15" t="str">
        <f>IF($I363=0,"", IFNA(VLOOKUP($H363,INDIRECT(VLOOKUP(DATEVALUE($I363),FECHAS,2,0)),4,0),""))</f>
        <v/>
      </c>
      <c r="L363" s="16"/>
      <c r="M363" s="22"/>
      <c r="N363" s="22"/>
      <c r="O363" s="3"/>
      <c r="P363" s="5"/>
      <c r="Q363" s="5"/>
    </row>
    <row r="364" ht="15.75" customHeight="1">
      <c r="A364" s="39"/>
      <c r="B364" s="40"/>
      <c r="C364" s="41"/>
      <c r="D364" s="42"/>
      <c r="E364" s="39"/>
      <c r="F364" s="11"/>
      <c r="G364" s="12" t="str">
        <f t="shared" si="3"/>
        <v> </v>
      </c>
      <c r="H364" s="39"/>
      <c r="I364" s="43"/>
      <c r="J364" s="14" t="str">
        <f t="shared" si="2"/>
        <v/>
      </c>
      <c r="K364" s="15" t="str">
        <f>IF($I364=0,"", IFNA(VLOOKUP($H364,INDIRECT(VLOOKUP(DATEVALUE($I364),FECHAS,2,0)),4,0),""))</f>
        <v/>
      </c>
      <c r="L364" s="16"/>
      <c r="M364" s="22"/>
      <c r="N364" s="22"/>
      <c r="O364" s="3"/>
      <c r="P364" s="5"/>
      <c r="Q364" s="5"/>
    </row>
    <row r="365" ht="15.75" customHeight="1">
      <c r="A365" s="39"/>
      <c r="B365" s="40"/>
      <c r="C365" s="41"/>
      <c r="D365" s="42"/>
      <c r="E365" s="39"/>
      <c r="F365" s="11"/>
      <c r="G365" s="12" t="str">
        <f t="shared" si="3"/>
        <v> </v>
      </c>
      <c r="H365" s="39"/>
      <c r="I365" s="43"/>
      <c r="J365" s="14" t="str">
        <f t="shared" si="2"/>
        <v/>
      </c>
      <c r="K365" s="15" t="str">
        <f>IF($I365=0,"", IFNA(VLOOKUP($H365,INDIRECT(VLOOKUP(DATEVALUE($I365),FECHAS,2,0)),4,0),""))</f>
        <v/>
      </c>
      <c r="L365" s="16"/>
      <c r="M365" s="22"/>
      <c r="N365" s="22"/>
      <c r="O365" s="3"/>
      <c r="P365" s="5"/>
      <c r="Q365" s="5"/>
    </row>
    <row r="366" ht="15.75" customHeight="1">
      <c r="A366" s="39"/>
      <c r="B366" s="40"/>
      <c r="C366" s="41"/>
      <c r="D366" s="42"/>
      <c r="E366" s="39"/>
      <c r="F366" s="11"/>
      <c r="G366" s="12" t="str">
        <f t="shared" si="3"/>
        <v> </v>
      </c>
      <c r="H366" s="39"/>
      <c r="I366" s="43"/>
      <c r="J366" s="14" t="str">
        <f t="shared" si="2"/>
        <v/>
      </c>
      <c r="K366" s="15" t="str">
        <f>IF($I366=0,"", IFNA(VLOOKUP($H366,INDIRECT(VLOOKUP(DATEVALUE($I366),FECHAS,2,0)),4,0),""))</f>
        <v/>
      </c>
      <c r="L366" s="16"/>
      <c r="M366" s="22"/>
      <c r="N366" s="22"/>
      <c r="O366" s="3"/>
      <c r="P366" s="5"/>
      <c r="Q366" s="5"/>
    </row>
    <row r="367" ht="15.75" customHeight="1">
      <c r="A367" s="39"/>
      <c r="B367" s="40"/>
      <c r="C367" s="41"/>
      <c r="D367" s="42"/>
      <c r="E367" s="39"/>
      <c r="F367" s="11"/>
      <c r="G367" s="12" t="str">
        <f t="shared" si="3"/>
        <v> </v>
      </c>
      <c r="H367" s="39"/>
      <c r="I367" s="43"/>
      <c r="J367" s="14" t="str">
        <f t="shared" si="2"/>
        <v/>
      </c>
      <c r="K367" s="15" t="str">
        <f>IF($I367=0,"", IFNA(VLOOKUP($H367,INDIRECT(VLOOKUP(DATEVALUE($I367),FECHAS,2,0)),4,0),""))</f>
        <v/>
      </c>
      <c r="L367" s="16"/>
      <c r="M367" s="22"/>
      <c r="N367" s="22"/>
      <c r="O367" s="3"/>
      <c r="P367" s="5"/>
      <c r="Q367" s="5"/>
    </row>
    <row r="368" ht="15.75" customHeight="1">
      <c r="A368" s="39"/>
      <c r="B368" s="40"/>
      <c r="C368" s="41"/>
      <c r="D368" s="42"/>
      <c r="E368" s="39"/>
      <c r="F368" s="11"/>
      <c r="G368" s="12" t="str">
        <f t="shared" si="3"/>
        <v> </v>
      </c>
      <c r="H368" s="39"/>
      <c r="I368" s="43"/>
      <c r="J368" s="14" t="str">
        <f t="shared" si="2"/>
        <v/>
      </c>
      <c r="K368" s="15" t="str">
        <f>IF($I368=0,"", IFNA(VLOOKUP($H368,INDIRECT(VLOOKUP(DATEVALUE($I368),FECHAS,2,0)),4,0),""))</f>
        <v/>
      </c>
      <c r="L368" s="16"/>
      <c r="M368" s="22"/>
      <c r="N368" s="22"/>
      <c r="O368" s="3"/>
      <c r="P368" s="5"/>
      <c r="Q368" s="5"/>
    </row>
    <row r="369" ht="15.75" customHeight="1">
      <c r="A369" s="39"/>
      <c r="B369" s="40"/>
      <c r="C369" s="41"/>
      <c r="D369" s="42"/>
      <c r="E369" s="39"/>
      <c r="F369" s="11"/>
      <c r="G369" s="12" t="str">
        <f t="shared" si="3"/>
        <v> </v>
      </c>
      <c r="H369" s="39"/>
      <c r="I369" s="43"/>
      <c r="J369" s="14" t="str">
        <f t="shared" si="2"/>
        <v/>
      </c>
      <c r="K369" s="15" t="str">
        <f>IF($I369=0,"", IFNA(VLOOKUP($H369,INDIRECT(VLOOKUP(DATEVALUE($I369),FECHAS,2,0)),4,0),""))</f>
        <v/>
      </c>
      <c r="L369" s="16"/>
      <c r="M369" s="22"/>
      <c r="N369" s="22"/>
      <c r="O369" s="3"/>
      <c r="P369" s="5"/>
      <c r="Q369" s="5"/>
    </row>
    <row r="370" ht="15.75" customHeight="1">
      <c r="A370" s="39"/>
      <c r="B370" s="40"/>
      <c r="C370" s="41"/>
      <c r="D370" s="42"/>
      <c r="E370" s="39"/>
      <c r="F370" s="11"/>
      <c r="G370" s="12" t="str">
        <f t="shared" si="3"/>
        <v> </v>
      </c>
      <c r="H370" s="39"/>
      <c r="I370" s="43"/>
      <c r="J370" s="14" t="str">
        <f t="shared" si="2"/>
        <v/>
      </c>
      <c r="K370" s="15" t="str">
        <f>IF($I370=0,"", IFNA(VLOOKUP($H370,INDIRECT(VLOOKUP(DATEVALUE($I370),FECHAS,2,0)),4,0),""))</f>
        <v/>
      </c>
      <c r="L370" s="16"/>
      <c r="M370" s="22"/>
      <c r="N370" s="22"/>
      <c r="O370" s="3"/>
      <c r="P370" s="5"/>
      <c r="Q370" s="5"/>
    </row>
    <row r="371" ht="15.75" customHeight="1">
      <c r="A371" s="39"/>
      <c r="B371" s="40"/>
      <c r="C371" s="41"/>
      <c r="D371" s="42"/>
      <c r="E371" s="39"/>
      <c r="F371" s="11"/>
      <c r="G371" s="12" t="str">
        <f t="shared" si="3"/>
        <v> </v>
      </c>
      <c r="H371" s="39"/>
      <c r="I371" s="43"/>
      <c r="J371" s="14" t="str">
        <f t="shared" si="2"/>
        <v/>
      </c>
      <c r="K371" s="15" t="str">
        <f>IF($I371=0,"", IFNA(VLOOKUP($H371,INDIRECT(VLOOKUP(DATEVALUE($I371),FECHAS,2,0)),4,0),""))</f>
        <v/>
      </c>
      <c r="L371" s="16"/>
      <c r="M371" s="22"/>
      <c r="N371" s="22"/>
      <c r="O371" s="3"/>
      <c r="P371" s="5"/>
      <c r="Q371" s="5"/>
    </row>
    <row r="372" ht="15.75" customHeight="1">
      <c r="A372" s="39"/>
      <c r="B372" s="40"/>
      <c r="C372" s="41"/>
      <c r="D372" s="42"/>
      <c r="E372" s="39"/>
      <c r="F372" s="11"/>
      <c r="G372" s="12" t="str">
        <f t="shared" si="3"/>
        <v> </v>
      </c>
      <c r="H372" s="39"/>
      <c r="I372" s="43"/>
      <c r="J372" s="14" t="str">
        <f t="shared" si="2"/>
        <v/>
      </c>
      <c r="K372" s="15" t="str">
        <f>IF($I372=0,"", IFNA(VLOOKUP($H372,INDIRECT(VLOOKUP(DATEVALUE($I372),FECHAS,2,0)),4,0),""))</f>
        <v/>
      </c>
      <c r="L372" s="16"/>
      <c r="M372" s="22"/>
      <c r="N372" s="22"/>
      <c r="O372" s="3"/>
      <c r="P372" s="5"/>
      <c r="Q372" s="5"/>
    </row>
    <row r="373" ht="15.75" customHeight="1">
      <c r="A373" s="39"/>
      <c r="B373" s="40"/>
      <c r="C373" s="41"/>
      <c r="D373" s="42"/>
      <c r="E373" s="39"/>
      <c r="F373" s="11"/>
      <c r="G373" s="12" t="str">
        <f t="shared" si="3"/>
        <v> </v>
      </c>
      <c r="H373" s="39"/>
      <c r="I373" s="43"/>
      <c r="J373" s="14" t="str">
        <f t="shared" si="2"/>
        <v/>
      </c>
      <c r="K373" s="15" t="str">
        <f>IF($I373=0,"", IFNA(VLOOKUP($H373,INDIRECT(VLOOKUP(DATEVALUE($I373),FECHAS,2,0)),4,0),""))</f>
        <v/>
      </c>
      <c r="L373" s="16"/>
      <c r="M373" s="22"/>
      <c r="N373" s="22"/>
      <c r="O373" s="3"/>
      <c r="P373" s="5"/>
      <c r="Q373" s="5"/>
    </row>
    <row r="374" ht="15.75" customHeight="1">
      <c r="A374" s="39"/>
      <c r="B374" s="40"/>
      <c r="C374" s="41"/>
      <c r="D374" s="42"/>
      <c r="E374" s="39"/>
      <c r="F374" s="11"/>
      <c r="G374" s="12" t="str">
        <f t="shared" si="3"/>
        <v> </v>
      </c>
      <c r="H374" s="39"/>
      <c r="I374" s="43"/>
      <c r="J374" s="14" t="str">
        <f t="shared" si="2"/>
        <v/>
      </c>
      <c r="K374" s="15" t="str">
        <f>IF($I374=0,"", IFNA(VLOOKUP($H374,INDIRECT(VLOOKUP(DATEVALUE($I374),FECHAS,2,0)),4,0),""))</f>
        <v/>
      </c>
      <c r="L374" s="16"/>
      <c r="M374" s="22"/>
      <c r="N374" s="22"/>
      <c r="O374" s="3"/>
      <c r="P374" s="5"/>
      <c r="Q374" s="5"/>
    </row>
    <row r="375" ht="15.75" customHeight="1">
      <c r="A375" s="39"/>
      <c r="B375" s="40"/>
      <c r="C375" s="41"/>
      <c r="D375" s="42"/>
      <c r="E375" s="39"/>
      <c r="F375" s="11"/>
      <c r="G375" s="12" t="str">
        <f t="shared" si="3"/>
        <v> </v>
      </c>
      <c r="H375" s="39"/>
      <c r="I375" s="43"/>
      <c r="J375" s="14" t="str">
        <f t="shared" si="2"/>
        <v/>
      </c>
      <c r="K375" s="15" t="str">
        <f>IF($I375=0,"", IFNA(VLOOKUP($H375,INDIRECT(VLOOKUP(DATEVALUE($I375),FECHAS,2,0)),4,0),""))</f>
        <v/>
      </c>
      <c r="L375" s="16"/>
      <c r="M375" s="22"/>
      <c r="N375" s="22"/>
      <c r="O375" s="3"/>
      <c r="P375" s="5"/>
      <c r="Q375" s="5"/>
    </row>
    <row r="376" ht="15.75" customHeight="1">
      <c r="A376" s="39"/>
      <c r="B376" s="40"/>
      <c r="C376" s="41"/>
      <c r="D376" s="42"/>
      <c r="E376" s="39"/>
      <c r="F376" s="11"/>
      <c r="G376" s="12" t="str">
        <f t="shared" si="3"/>
        <v> </v>
      </c>
      <c r="H376" s="39"/>
      <c r="I376" s="43"/>
      <c r="J376" s="14" t="str">
        <f t="shared" si="2"/>
        <v/>
      </c>
      <c r="K376" s="15" t="str">
        <f>IF($I376=0,"", IFNA(VLOOKUP($H376,INDIRECT(VLOOKUP(DATEVALUE($I376),FECHAS,2,0)),4,0),""))</f>
        <v/>
      </c>
      <c r="L376" s="16"/>
      <c r="M376" s="22"/>
      <c r="N376" s="22"/>
      <c r="O376" s="3"/>
      <c r="P376" s="5"/>
      <c r="Q376" s="5"/>
    </row>
    <row r="377" ht="15.75" customHeight="1">
      <c r="A377" s="39"/>
      <c r="B377" s="40"/>
      <c r="C377" s="41"/>
      <c r="D377" s="42"/>
      <c r="E377" s="39"/>
      <c r="F377" s="11"/>
      <c r="G377" s="12" t="str">
        <f t="shared" si="3"/>
        <v> </v>
      </c>
      <c r="H377" s="39"/>
      <c r="I377" s="43"/>
      <c r="J377" s="14" t="str">
        <f t="shared" si="2"/>
        <v/>
      </c>
      <c r="K377" s="15" t="str">
        <f>IF($I377=0,"", IFNA(VLOOKUP($H377,INDIRECT(VLOOKUP(DATEVALUE($I377),FECHAS,2,0)),4,0),""))</f>
        <v/>
      </c>
      <c r="L377" s="16"/>
      <c r="M377" s="22"/>
      <c r="N377" s="22"/>
      <c r="O377" s="3"/>
      <c r="P377" s="5"/>
      <c r="Q377" s="5"/>
    </row>
    <row r="378" ht="15.75" customHeight="1">
      <c r="A378" s="39"/>
      <c r="B378" s="40"/>
      <c r="C378" s="41"/>
      <c r="D378" s="42"/>
      <c r="E378" s="39"/>
      <c r="F378" s="11"/>
      <c r="G378" s="12" t="str">
        <f t="shared" si="3"/>
        <v> </v>
      </c>
      <c r="H378" s="39"/>
      <c r="I378" s="43"/>
      <c r="J378" s="14" t="str">
        <f t="shared" si="2"/>
        <v/>
      </c>
      <c r="K378" s="15" t="str">
        <f>IF($I378=0,"", IFNA(VLOOKUP($H378,INDIRECT(VLOOKUP(DATEVALUE($I378),FECHAS,2,0)),4,0),""))</f>
        <v/>
      </c>
      <c r="L378" s="16"/>
      <c r="M378" s="22"/>
      <c r="N378" s="22"/>
      <c r="O378" s="3"/>
      <c r="P378" s="5"/>
      <c r="Q378" s="5"/>
    </row>
    <row r="379" ht="15.75" customHeight="1">
      <c r="A379" s="39"/>
      <c r="B379" s="40"/>
      <c r="C379" s="41"/>
      <c r="D379" s="42"/>
      <c r="E379" s="39"/>
      <c r="F379" s="11"/>
      <c r="G379" s="12" t="str">
        <f t="shared" si="3"/>
        <v> </v>
      </c>
      <c r="H379" s="39"/>
      <c r="I379" s="43"/>
      <c r="J379" s="14" t="str">
        <f t="shared" si="2"/>
        <v/>
      </c>
      <c r="K379" s="15" t="str">
        <f>IF($I379=0,"", IFNA(VLOOKUP($H379,INDIRECT(VLOOKUP(DATEVALUE($I379),FECHAS,2,0)),4,0),""))</f>
        <v/>
      </c>
      <c r="L379" s="16"/>
      <c r="M379" s="22"/>
      <c r="N379" s="22"/>
      <c r="O379" s="3"/>
      <c r="P379" s="5"/>
      <c r="Q379" s="5"/>
    </row>
    <row r="380" ht="15.75" customHeight="1">
      <c r="A380" s="39"/>
      <c r="B380" s="40"/>
      <c r="C380" s="41"/>
      <c r="D380" s="42"/>
      <c r="E380" s="39"/>
      <c r="F380" s="11"/>
      <c r="G380" s="12" t="str">
        <f t="shared" si="3"/>
        <v> </v>
      </c>
      <c r="H380" s="39"/>
      <c r="I380" s="43"/>
      <c r="J380" s="14" t="str">
        <f t="shared" si="2"/>
        <v/>
      </c>
      <c r="K380" s="15" t="str">
        <f>IF($I380=0,"", IFNA(VLOOKUP($H380,INDIRECT(VLOOKUP(DATEVALUE($I380),FECHAS,2,0)),4,0),""))</f>
        <v/>
      </c>
      <c r="L380" s="16"/>
      <c r="M380" s="22"/>
      <c r="N380" s="22"/>
      <c r="O380" s="3"/>
      <c r="P380" s="5"/>
      <c r="Q380" s="5"/>
    </row>
    <row r="381" ht="15.75" customHeight="1">
      <c r="A381" s="39"/>
      <c r="B381" s="40"/>
      <c r="C381" s="41"/>
      <c r="D381" s="42"/>
      <c r="E381" s="39"/>
      <c r="F381" s="11"/>
      <c r="G381" s="12" t="str">
        <f t="shared" si="3"/>
        <v> </v>
      </c>
      <c r="H381" s="39"/>
      <c r="I381" s="43"/>
      <c r="J381" s="14" t="str">
        <f t="shared" si="2"/>
        <v/>
      </c>
      <c r="K381" s="15" t="str">
        <f>IF($I381=0,"", IFNA(VLOOKUP($H381,INDIRECT(VLOOKUP(DATEVALUE($I381),FECHAS,2,0)),4,0),""))</f>
        <v/>
      </c>
      <c r="L381" s="16"/>
      <c r="M381" s="22"/>
      <c r="N381" s="22"/>
      <c r="O381" s="3"/>
      <c r="P381" s="5"/>
      <c r="Q381" s="5"/>
    </row>
    <row r="382" ht="15.75" customHeight="1">
      <c r="A382" s="39"/>
      <c r="B382" s="40"/>
      <c r="C382" s="41"/>
      <c r="D382" s="42"/>
      <c r="E382" s="39"/>
      <c r="F382" s="11"/>
      <c r="G382" s="12" t="str">
        <f t="shared" si="3"/>
        <v> </v>
      </c>
      <c r="H382" s="39"/>
      <c r="I382" s="43"/>
      <c r="J382" s="14" t="str">
        <f t="shared" si="2"/>
        <v/>
      </c>
      <c r="K382" s="15" t="str">
        <f>IF($I382=0,"", IFNA(VLOOKUP($H382,INDIRECT(VLOOKUP(DATEVALUE($I382),FECHAS,2,0)),4,0),""))</f>
        <v/>
      </c>
      <c r="L382" s="16"/>
      <c r="M382" s="22"/>
      <c r="N382" s="22"/>
      <c r="O382" s="3"/>
      <c r="P382" s="5"/>
      <c r="Q382" s="5"/>
    </row>
    <row r="383" ht="15.75" customHeight="1">
      <c r="A383" s="39"/>
      <c r="B383" s="40"/>
      <c r="C383" s="41"/>
      <c r="D383" s="42"/>
      <c r="E383" s="39"/>
      <c r="F383" s="11"/>
      <c r="G383" s="12" t="str">
        <f t="shared" si="3"/>
        <v> </v>
      </c>
      <c r="H383" s="39"/>
      <c r="I383" s="43"/>
      <c r="J383" s="14" t="str">
        <f t="shared" si="2"/>
        <v/>
      </c>
      <c r="K383" s="15" t="str">
        <f>IF($I383=0,"", IFNA(VLOOKUP($H383,INDIRECT(VLOOKUP(DATEVALUE($I383),FECHAS,2,0)),4,0),""))</f>
        <v/>
      </c>
      <c r="L383" s="16"/>
      <c r="M383" s="22"/>
      <c r="N383" s="22"/>
      <c r="O383" s="3"/>
      <c r="P383" s="5"/>
      <c r="Q383" s="5"/>
    </row>
    <row r="384" ht="15.75" customHeight="1">
      <c r="A384" s="39"/>
      <c r="B384" s="40"/>
      <c r="C384" s="41"/>
      <c r="D384" s="42"/>
      <c r="E384" s="39"/>
      <c r="F384" s="11"/>
      <c r="G384" s="12" t="str">
        <f t="shared" si="3"/>
        <v> </v>
      </c>
      <c r="H384" s="39"/>
      <c r="I384" s="43"/>
      <c r="J384" s="14" t="str">
        <f t="shared" si="2"/>
        <v/>
      </c>
      <c r="K384" s="15" t="str">
        <f>IF($I384=0,"", IFNA(VLOOKUP($H384,INDIRECT(VLOOKUP(DATEVALUE($I384),FECHAS,2,0)),4,0),""))</f>
        <v/>
      </c>
      <c r="L384" s="16"/>
      <c r="M384" s="22"/>
      <c r="N384" s="22"/>
      <c r="O384" s="3"/>
      <c r="P384" s="5"/>
      <c r="Q384" s="5"/>
    </row>
    <row r="385" ht="15.75" customHeight="1">
      <c r="A385" s="39"/>
      <c r="B385" s="40"/>
      <c r="C385" s="41"/>
      <c r="D385" s="42"/>
      <c r="E385" s="39"/>
      <c r="F385" s="11"/>
      <c r="G385" s="12" t="str">
        <f t="shared" si="3"/>
        <v> </v>
      </c>
      <c r="H385" s="39"/>
      <c r="I385" s="43"/>
      <c r="J385" s="14" t="str">
        <f t="shared" si="2"/>
        <v/>
      </c>
      <c r="K385" s="15" t="str">
        <f>IF($I385=0,"", IFNA(VLOOKUP($H385,INDIRECT(VLOOKUP(DATEVALUE($I385),FECHAS,2,0)),4,0),""))</f>
        <v/>
      </c>
      <c r="L385" s="16"/>
      <c r="M385" s="22"/>
      <c r="N385" s="22"/>
      <c r="O385" s="3"/>
      <c r="P385" s="5"/>
      <c r="Q385" s="5"/>
    </row>
    <row r="386" ht="15.75" customHeight="1">
      <c r="A386" s="39"/>
      <c r="B386" s="40"/>
      <c r="C386" s="41"/>
      <c r="D386" s="42"/>
      <c r="E386" s="39"/>
      <c r="F386" s="11"/>
      <c r="G386" s="12" t="str">
        <f t="shared" si="3"/>
        <v> </v>
      </c>
      <c r="H386" s="39"/>
      <c r="I386" s="43"/>
      <c r="J386" s="14" t="str">
        <f t="shared" si="2"/>
        <v/>
      </c>
      <c r="K386" s="15" t="str">
        <f>IF($I386=0,"", IFNA(VLOOKUP($H386,INDIRECT(VLOOKUP(DATEVALUE($I386),FECHAS,2,0)),4,0),""))</f>
        <v/>
      </c>
      <c r="L386" s="16"/>
      <c r="M386" s="22"/>
      <c r="N386" s="22"/>
      <c r="O386" s="3"/>
      <c r="P386" s="5"/>
      <c r="Q386" s="5"/>
    </row>
    <row r="387" ht="15.75" customHeight="1">
      <c r="A387" s="39"/>
      <c r="B387" s="40"/>
      <c r="C387" s="41"/>
      <c r="D387" s="42"/>
      <c r="E387" s="39"/>
      <c r="F387" s="11"/>
      <c r="G387" s="12" t="str">
        <f t="shared" si="3"/>
        <v> </v>
      </c>
      <c r="H387" s="39"/>
      <c r="I387" s="43"/>
      <c r="J387" s="14" t="str">
        <f t="shared" si="2"/>
        <v/>
      </c>
      <c r="K387" s="15" t="str">
        <f>IF($I387=0,"", IFNA(VLOOKUP($H387,INDIRECT(VLOOKUP(DATEVALUE($I387),FECHAS,2,0)),4,0),""))</f>
        <v/>
      </c>
      <c r="L387" s="16"/>
      <c r="M387" s="22"/>
      <c r="N387" s="22"/>
      <c r="O387" s="3"/>
      <c r="P387" s="5"/>
      <c r="Q387" s="5"/>
    </row>
    <row r="388" ht="15.75" customHeight="1">
      <c r="A388" s="39"/>
      <c r="B388" s="40"/>
      <c r="C388" s="41"/>
      <c r="D388" s="42"/>
      <c r="E388" s="39"/>
      <c r="F388" s="11"/>
      <c r="G388" s="12" t="str">
        <f t="shared" si="3"/>
        <v> </v>
      </c>
      <c r="H388" s="39"/>
      <c r="I388" s="43"/>
      <c r="J388" s="14" t="str">
        <f t="shared" si="2"/>
        <v/>
      </c>
      <c r="K388" s="15" t="str">
        <f>IF($I388=0,"", IFNA(VLOOKUP($H388,INDIRECT(VLOOKUP(DATEVALUE($I388),FECHAS,2,0)),4,0),""))</f>
        <v/>
      </c>
      <c r="L388" s="16"/>
      <c r="M388" s="22"/>
      <c r="N388" s="22"/>
      <c r="O388" s="3"/>
      <c r="P388" s="5"/>
      <c r="Q388" s="5"/>
    </row>
    <row r="389" ht="15.75" customHeight="1">
      <c r="A389" s="39"/>
      <c r="B389" s="40"/>
      <c r="C389" s="41"/>
      <c r="D389" s="42"/>
      <c r="E389" s="39"/>
      <c r="F389" s="11"/>
      <c r="G389" s="12" t="str">
        <f t="shared" si="3"/>
        <v> </v>
      </c>
      <c r="H389" s="39"/>
      <c r="I389" s="43"/>
      <c r="J389" s="14" t="str">
        <f t="shared" si="2"/>
        <v/>
      </c>
      <c r="K389" s="15" t="str">
        <f>IF($I389=0,"", IFNA(VLOOKUP($H389,INDIRECT(VLOOKUP(DATEVALUE($I389),FECHAS,2,0)),4,0),""))</f>
        <v/>
      </c>
      <c r="L389" s="16"/>
      <c r="M389" s="22"/>
      <c r="N389" s="22"/>
      <c r="O389" s="3"/>
      <c r="P389" s="5"/>
      <c r="Q389" s="5"/>
    </row>
    <row r="390" ht="15.75" customHeight="1">
      <c r="A390" s="39"/>
      <c r="B390" s="40"/>
      <c r="C390" s="41"/>
      <c r="D390" s="42"/>
      <c r="E390" s="39"/>
      <c r="F390" s="11"/>
      <c r="G390" s="12" t="str">
        <f t="shared" si="3"/>
        <v> </v>
      </c>
      <c r="H390" s="39"/>
      <c r="I390" s="43"/>
      <c r="J390" s="14" t="str">
        <f t="shared" si="2"/>
        <v/>
      </c>
      <c r="K390" s="15" t="str">
        <f>IF($I390=0,"", IFNA(VLOOKUP($H390,INDIRECT(VLOOKUP(DATEVALUE($I390),FECHAS,2,0)),4,0),""))</f>
        <v/>
      </c>
      <c r="L390" s="16"/>
      <c r="M390" s="22"/>
      <c r="N390" s="22"/>
      <c r="O390" s="3"/>
      <c r="P390" s="5"/>
      <c r="Q390" s="5"/>
    </row>
    <row r="391" ht="15.75" customHeight="1">
      <c r="A391" s="39"/>
      <c r="B391" s="40"/>
      <c r="C391" s="41"/>
      <c r="D391" s="42"/>
      <c r="E391" s="39"/>
      <c r="F391" s="11"/>
      <c r="G391" s="12" t="str">
        <f t="shared" si="3"/>
        <v> </v>
      </c>
      <c r="H391" s="39"/>
      <c r="I391" s="43"/>
      <c r="J391" s="14" t="str">
        <f t="shared" si="2"/>
        <v/>
      </c>
      <c r="K391" s="15" t="str">
        <f>IF($I391=0,"", IFNA(VLOOKUP($H391,INDIRECT(VLOOKUP(DATEVALUE($I391),FECHAS,2,0)),4,0),""))</f>
        <v/>
      </c>
      <c r="L391" s="16"/>
      <c r="M391" s="22"/>
      <c r="N391" s="22"/>
      <c r="O391" s="3"/>
      <c r="P391" s="5"/>
      <c r="Q391" s="5"/>
    </row>
    <row r="392" ht="15.75" customHeight="1">
      <c r="A392" s="39"/>
      <c r="B392" s="40"/>
      <c r="C392" s="41"/>
      <c r="D392" s="42"/>
      <c r="E392" s="39"/>
      <c r="F392" s="11"/>
      <c r="G392" s="12" t="str">
        <f t="shared" si="3"/>
        <v> </v>
      </c>
      <c r="H392" s="39"/>
      <c r="I392" s="43"/>
      <c r="J392" s="14" t="str">
        <f t="shared" si="2"/>
        <v/>
      </c>
      <c r="K392" s="15" t="str">
        <f>IF($I392=0,"", IFNA(VLOOKUP($H392,INDIRECT(VLOOKUP(DATEVALUE($I392),FECHAS,2,0)),4,0),""))</f>
        <v/>
      </c>
      <c r="L392" s="16"/>
      <c r="M392" s="22"/>
      <c r="N392" s="22"/>
      <c r="O392" s="3"/>
      <c r="P392" s="5"/>
      <c r="Q392" s="5"/>
    </row>
    <row r="393" ht="15.75" customHeight="1">
      <c r="A393" s="39"/>
      <c r="B393" s="40"/>
      <c r="C393" s="41"/>
      <c r="D393" s="42"/>
      <c r="E393" s="39"/>
      <c r="F393" s="11"/>
      <c r="G393" s="12" t="str">
        <f t="shared" si="3"/>
        <v> </v>
      </c>
      <c r="H393" s="39"/>
      <c r="I393" s="43"/>
      <c r="J393" s="14" t="str">
        <f t="shared" si="2"/>
        <v/>
      </c>
      <c r="K393" s="15" t="str">
        <f>IF($I393=0,"", IFNA(VLOOKUP($H393,INDIRECT(VLOOKUP(DATEVALUE($I393),FECHAS,2,0)),4,0),""))</f>
        <v/>
      </c>
      <c r="L393" s="16"/>
      <c r="M393" s="22"/>
      <c r="N393" s="22"/>
      <c r="O393" s="3"/>
      <c r="P393" s="5"/>
      <c r="Q393" s="5"/>
    </row>
    <row r="394" ht="15.75" customHeight="1">
      <c r="A394" s="39"/>
      <c r="B394" s="40"/>
      <c r="C394" s="41"/>
      <c r="D394" s="42"/>
      <c r="E394" s="39"/>
      <c r="F394" s="11"/>
      <c r="G394" s="12" t="str">
        <f t="shared" si="3"/>
        <v> </v>
      </c>
      <c r="H394" s="39"/>
      <c r="I394" s="43"/>
      <c r="J394" s="14" t="str">
        <f t="shared" si="2"/>
        <v/>
      </c>
      <c r="K394" s="15" t="str">
        <f>IF($I394=0,"", IFNA(VLOOKUP($H394,INDIRECT(VLOOKUP(DATEVALUE($I394),FECHAS,2,0)),4,0),""))</f>
        <v/>
      </c>
      <c r="L394" s="16"/>
      <c r="M394" s="22"/>
      <c r="N394" s="22"/>
      <c r="O394" s="3"/>
      <c r="P394" s="5"/>
      <c r="Q394" s="5"/>
    </row>
    <row r="395" ht="15.75" customHeight="1">
      <c r="A395" s="39"/>
      <c r="B395" s="40"/>
      <c r="C395" s="41"/>
      <c r="D395" s="42"/>
      <c r="E395" s="39"/>
      <c r="F395" s="11"/>
      <c r="G395" s="12" t="str">
        <f t="shared" si="3"/>
        <v> </v>
      </c>
      <c r="H395" s="39"/>
      <c r="I395" s="43"/>
      <c r="J395" s="14" t="str">
        <f t="shared" si="2"/>
        <v/>
      </c>
      <c r="K395" s="15" t="str">
        <f>IF($I395=0,"", IFNA(VLOOKUP($H395,INDIRECT(VLOOKUP(DATEVALUE($I395),FECHAS,2,0)),4,0),""))</f>
        <v/>
      </c>
      <c r="L395" s="16"/>
      <c r="M395" s="22"/>
      <c r="N395" s="22"/>
      <c r="O395" s="3"/>
      <c r="P395" s="5"/>
      <c r="Q395" s="5"/>
    </row>
    <row r="396" ht="15.75" customHeight="1">
      <c r="A396" s="39"/>
      <c r="B396" s="40"/>
      <c r="C396" s="41"/>
      <c r="D396" s="42"/>
      <c r="E396" s="39"/>
      <c r="F396" s="11"/>
      <c r="G396" s="12" t="str">
        <f t="shared" si="3"/>
        <v> </v>
      </c>
      <c r="H396" s="39"/>
      <c r="I396" s="43"/>
      <c r="J396" s="14" t="str">
        <f t="shared" si="2"/>
        <v/>
      </c>
      <c r="K396" s="15" t="str">
        <f>IF($I396=0,"", IFNA(VLOOKUP($H396,INDIRECT(VLOOKUP(DATEVALUE($I396),FECHAS,2,0)),4,0),""))</f>
        <v/>
      </c>
      <c r="L396" s="16"/>
      <c r="M396" s="22"/>
      <c r="N396" s="22"/>
      <c r="O396" s="3"/>
      <c r="P396" s="5"/>
      <c r="Q396" s="5"/>
    </row>
    <row r="397" ht="15.75" customHeight="1">
      <c r="A397" s="39"/>
      <c r="B397" s="40"/>
      <c r="C397" s="41"/>
      <c r="D397" s="42"/>
      <c r="E397" s="39"/>
      <c r="F397" s="11"/>
      <c r="G397" s="12" t="str">
        <f t="shared" si="3"/>
        <v> </v>
      </c>
      <c r="H397" s="39"/>
      <c r="I397" s="43"/>
      <c r="J397" s="14" t="str">
        <f t="shared" si="2"/>
        <v/>
      </c>
      <c r="K397" s="15" t="str">
        <f>IF($I397=0,"", IFNA(VLOOKUP($H397,INDIRECT(VLOOKUP(DATEVALUE($I397),FECHAS,2,0)),4,0),""))</f>
        <v/>
      </c>
      <c r="L397" s="16"/>
      <c r="M397" s="22"/>
      <c r="N397" s="22"/>
      <c r="O397" s="3"/>
      <c r="P397" s="5"/>
      <c r="Q397" s="5"/>
    </row>
    <row r="398" ht="15.75" customHeight="1">
      <c r="A398" s="39"/>
      <c r="B398" s="40"/>
      <c r="C398" s="41"/>
      <c r="D398" s="42"/>
      <c r="E398" s="39"/>
      <c r="F398" s="11"/>
      <c r="G398" s="12" t="str">
        <f t="shared" si="3"/>
        <v> </v>
      </c>
      <c r="H398" s="39"/>
      <c r="I398" s="43"/>
      <c r="J398" s="14" t="str">
        <f t="shared" si="2"/>
        <v/>
      </c>
      <c r="K398" s="15" t="str">
        <f>IF($I398=0,"", IFNA(VLOOKUP($H398,INDIRECT(VLOOKUP(DATEVALUE($I398),FECHAS,2,0)),4,0),""))</f>
        <v/>
      </c>
      <c r="L398" s="16"/>
      <c r="M398" s="22"/>
      <c r="N398" s="22"/>
      <c r="O398" s="3"/>
      <c r="P398" s="5"/>
      <c r="Q398" s="5"/>
    </row>
    <row r="399" ht="15.75" customHeight="1">
      <c r="A399" s="39"/>
      <c r="B399" s="40"/>
      <c r="C399" s="41"/>
      <c r="D399" s="42"/>
      <c r="E399" s="39"/>
      <c r="F399" s="11"/>
      <c r="G399" s="12" t="str">
        <f t="shared" si="3"/>
        <v> </v>
      </c>
      <c r="H399" s="39"/>
      <c r="I399" s="43"/>
      <c r="J399" s="14" t="str">
        <f t="shared" si="2"/>
        <v/>
      </c>
      <c r="K399" s="15" t="str">
        <f>IF($I399=0,"", IFNA(VLOOKUP($H399,INDIRECT(VLOOKUP(DATEVALUE($I399),FECHAS,2,0)),4,0),""))</f>
        <v/>
      </c>
      <c r="L399" s="16"/>
      <c r="M399" s="22"/>
      <c r="N399" s="22"/>
      <c r="O399" s="3"/>
      <c r="P399" s="5"/>
      <c r="Q399" s="5"/>
    </row>
    <row r="400" ht="15.75" customHeight="1">
      <c r="A400" s="39"/>
      <c r="B400" s="40"/>
      <c r="C400" s="41"/>
      <c r="D400" s="42"/>
      <c r="E400" s="39"/>
      <c r="F400" s="11"/>
      <c r="G400" s="12" t="str">
        <f t="shared" si="3"/>
        <v> </v>
      </c>
      <c r="H400" s="39"/>
      <c r="I400" s="43"/>
      <c r="J400" s="14" t="str">
        <f t="shared" si="2"/>
        <v/>
      </c>
      <c r="K400" s="15" t="str">
        <f>IF($I400=0,"", IFNA(VLOOKUP($H400,INDIRECT(VLOOKUP(DATEVALUE($I400),FECHAS,2,0)),4,0),""))</f>
        <v/>
      </c>
      <c r="L400" s="16"/>
      <c r="M400" s="22"/>
      <c r="N400" s="22"/>
      <c r="O400" s="3"/>
      <c r="P400" s="5"/>
      <c r="Q400" s="5"/>
    </row>
    <row r="401" ht="15.75" customHeight="1">
      <c r="A401" s="39"/>
      <c r="B401" s="40"/>
      <c r="C401" s="41"/>
      <c r="D401" s="42"/>
      <c r="E401" s="39"/>
      <c r="F401" s="11"/>
      <c r="G401" s="12" t="str">
        <f t="shared" si="3"/>
        <v> </v>
      </c>
      <c r="H401" s="39"/>
      <c r="I401" s="43"/>
      <c r="J401" s="14" t="str">
        <f t="shared" si="2"/>
        <v/>
      </c>
      <c r="K401" s="15" t="str">
        <f>IF($I401=0,"", IFNA(VLOOKUP($H401,INDIRECT(VLOOKUP(DATEVALUE($I401),FECHAS,2,0)),4,0),""))</f>
        <v/>
      </c>
      <c r="L401" s="16"/>
      <c r="M401" s="22"/>
      <c r="N401" s="22"/>
      <c r="O401" s="3"/>
      <c r="P401" s="5"/>
      <c r="Q401" s="5"/>
    </row>
    <row r="402" ht="15.75" customHeight="1">
      <c r="A402" s="39"/>
      <c r="B402" s="40"/>
      <c r="C402" s="41"/>
      <c r="D402" s="42"/>
      <c r="E402" s="39"/>
      <c r="F402" s="11"/>
      <c r="G402" s="12" t="str">
        <f t="shared" si="3"/>
        <v> </v>
      </c>
      <c r="H402" s="39"/>
      <c r="I402" s="43"/>
      <c r="J402" s="14" t="str">
        <f t="shared" si="2"/>
        <v/>
      </c>
      <c r="K402" s="15" t="str">
        <f>IF($I402=0,"", IFNA(VLOOKUP($H402,INDIRECT(VLOOKUP(DATEVALUE($I402),FECHAS,2,0)),4,0),""))</f>
        <v/>
      </c>
      <c r="L402" s="16"/>
      <c r="M402" s="22"/>
      <c r="N402" s="22"/>
      <c r="O402" s="3"/>
      <c r="P402" s="5"/>
      <c r="Q402" s="5"/>
    </row>
    <row r="403" ht="15.75" customHeight="1">
      <c r="A403" s="39"/>
      <c r="B403" s="40"/>
      <c r="C403" s="41"/>
      <c r="D403" s="42"/>
      <c r="E403" s="39"/>
      <c r="F403" s="11"/>
      <c r="G403" s="12" t="str">
        <f t="shared" si="3"/>
        <v> </v>
      </c>
      <c r="H403" s="39"/>
      <c r="I403" s="43"/>
      <c r="J403" s="14" t="str">
        <f t="shared" si="2"/>
        <v/>
      </c>
      <c r="K403" s="15" t="str">
        <f>IF($I403=0,"", IFNA(VLOOKUP($H403,INDIRECT(VLOOKUP(DATEVALUE($I403),FECHAS,2,0)),4,0),""))</f>
        <v/>
      </c>
      <c r="L403" s="16"/>
      <c r="M403" s="22"/>
      <c r="N403" s="22"/>
      <c r="O403" s="3"/>
      <c r="P403" s="5"/>
      <c r="Q403" s="5"/>
    </row>
    <row r="404" ht="15.75" customHeight="1">
      <c r="A404" s="39"/>
      <c r="B404" s="40"/>
      <c r="C404" s="41"/>
      <c r="D404" s="42"/>
      <c r="E404" s="39"/>
      <c r="F404" s="11"/>
      <c r="G404" s="12" t="str">
        <f t="shared" si="3"/>
        <v> </v>
      </c>
      <c r="H404" s="39"/>
      <c r="I404" s="43"/>
      <c r="J404" s="14" t="str">
        <f t="shared" si="2"/>
        <v/>
      </c>
      <c r="K404" s="15" t="str">
        <f>IF($I404=0,"", IFNA(VLOOKUP($H404,INDIRECT(VLOOKUP(DATEVALUE($I404),FECHAS,2,0)),4,0),""))</f>
        <v/>
      </c>
      <c r="L404" s="16"/>
      <c r="M404" s="22"/>
      <c r="N404" s="22"/>
      <c r="O404" s="3"/>
      <c r="P404" s="5"/>
      <c r="Q404" s="5"/>
    </row>
    <row r="405" ht="15.75" customHeight="1">
      <c r="A405" s="39"/>
      <c r="B405" s="40"/>
      <c r="C405" s="41"/>
      <c r="D405" s="42"/>
      <c r="E405" s="39"/>
      <c r="F405" s="11"/>
      <c r="G405" s="12" t="str">
        <f t="shared" si="3"/>
        <v> </v>
      </c>
      <c r="H405" s="39"/>
      <c r="I405" s="43"/>
      <c r="J405" s="14" t="str">
        <f t="shared" si="2"/>
        <v/>
      </c>
      <c r="K405" s="15" t="str">
        <f>IF($I405=0,"", IFNA(VLOOKUP($H405,INDIRECT(VLOOKUP(DATEVALUE($I405),FECHAS,2,0)),4,0),""))</f>
        <v/>
      </c>
      <c r="L405" s="16"/>
      <c r="M405" s="22"/>
      <c r="N405" s="22"/>
      <c r="O405" s="3"/>
      <c r="P405" s="5"/>
      <c r="Q405" s="5"/>
    </row>
    <row r="406" ht="15.75" customHeight="1">
      <c r="A406" s="39"/>
      <c r="B406" s="40"/>
      <c r="C406" s="41"/>
      <c r="D406" s="42"/>
      <c r="E406" s="39"/>
      <c r="F406" s="11"/>
      <c r="G406" s="12" t="str">
        <f t="shared" si="3"/>
        <v> </v>
      </c>
      <c r="H406" s="39"/>
      <c r="I406" s="43"/>
      <c r="J406" s="14" t="str">
        <f t="shared" si="2"/>
        <v/>
      </c>
      <c r="K406" s="15" t="str">
        <f>IF($I406=0,"", IFNA(VLOOKUP($H406,INDIRECT(VLOOKUP(DATEVALUE($I406),FECHAS,2,0)),4,0),""))</f>
        <v/>
      </c>
      <c r="L406" s="16"/>
      <c r="M406" s="22"/>
      <c r="N406" s="22"/>
      <c r="O406" s="3"/>
      <c r="P406" s="5"/>
      <c r="Q406" s="5"/>
    </row>
    <row r="407" ht="15.75" customHeight="1">
      <c r="A407" s="39"/>
      <c r="B407" s="40"/>
      <c r="C407" s="41"/>
      <c r="D407" s="42"/>
      <c r="E407" s="39"/>
      <c r="F407" s="11"/>
      <c r="G407" s="12" t="str">
        <f t="shared" si="3"/>
        <v> </v>
      </c>
      <c r="H407" s="39"/>
      <c r="I407" s="43"/>
      <c r="J407" s="14" t="str">
        <f t="shared" si="2"/>
        <v/>
      </c>
      <c r="K407" s="15" t="str">
        <f>IF($I407=0,"", IFNA(VLOOKUP($H407,INDIRECT(VLOOKUP(DATEVALUE($I407),FECHAS,2,0)),4,0),""))</f>
        <v/>
      </c>
      <c r="L407" s="16"/>
      <c r="M407" s="22"/>
      <c r="N407" s="22"/>
      <c r="O407" s="3"/>
      <c r="P407" s="5"/>
      <c r="Q407" s="5"/>
    </row>
    <row r="408" ht="15.75" customHeight="1">
      <c r="A408" s="39"/>
      <c r="B408" s="40"/>
      <c r="C408" s="41"/>
      <c r="D408" s="42"/>
      <c r="E408" s="39"/>
      <c r="F408" s="11"/>
      <c r="G408" s="12" t="str">
        <f t="shared" si="3"/>
        <v> </v>
      </c>
      <c r="H408" s="39"/>
      <c r="I408" s="43"/>
      <c r="J408" s="14" t="str">
        <f t="shared" si="2"/>
        <v/>
      </c>
      <c r="K408" s="15" t="str">
        <f>IF($I408=0,"", IFNA(VLOOKUP($H408,INDIRECT(VLOOKUP(DATEVALUE($I408),FECHAS,2,0)),4,0),""))</f>
        <v/>
      </c>
      <c r="L408" s="16"/>
      <c r="M408" s="22"/>
      <c r="N408" s="22"/>
      <c r="O408" s="3"/>
      <c r="P408" s="5"/>
      <c r="Q408" s="5"/>
    </row>
    <row r="409" ht="15.75" customHeight="1">
      <c r="A409" s="39"/>
      <c r="B409" s="40"/>
      <c r="C409" s="41"/>
      <c r="D409" s="42"/>
      <c r="E409" s="39"/>
      <c r="F409" s="11"/>
      <c r="G409" s="12" t="str">
        <f t="shared" si="3"/>
        <v> </v>
      </c>
      <c r="H409" s="39"/>
      <c r="I409" s="43"/>
      <c r="J409" s="14" t="str">
        <f t="shared" si="2"/>
        <v/>
      </c>
      <c r="K409" s="15" t="str">
        <f>IF($I409=0,"", IFNA(VLOOKUP($H409,INDIRECT(VLOOKUP(DATEVALUE($I409),FECHAS,2,0)),4,0),""))</f>
        <v/>
      </c>
      <c r="L409" s="16"/>
      <c r="M409" s="22"/>
      <c r="N409" s="22"/>
      <c r="O409" s="3"/>
      <c r="P409" s="5"/>
      <c r="Q409" s="5"/>
    </row>
    <row r="410" ht="15.75" customHeight="1">
      <c r="A410" s="39"/>
      <c r="B410" s="40"/>
      <c r="C410" s="41"/>
      <c r="D410" s="42"/>
      <c r="E410" s="39"/>
      <c r="F410" s="11"/>
      <c r="G410" s="12" t="str">
        <f t="shared" si="3"/>
        <v> </v>
      </c>
      <c r="H410" s="39"/>
      <c r="I410" s="43"/>
      <c r="J410" s="14" t="str">
        <f t="shared" si="2"/>
        <v/>
      </c>
      <c r="K410" s="15" t="str">
        <f>IF($I410=0,"", IFNA(VLOOKUP($H410,INDIRECT(VLOOKUP(DATEVALUE($I410),FECHAS,2,0)),4,0),""))</f>
        <v/>
      </c>
      <c r="L410" s="16"/>
      <c r="M410" s="22"/>
      <c r="N410" s="22"/>
      <c r="O410" s="3"/>
      <c r="P410" s="5"/>
      <c r="Q410" s="5"/>
    </row>
    <row r="411" ht="15.75" customHeight="1">
      <c r="A411" s="39"/>
      <c r="B411" s="40"/>
      <c r="C411" s="41"/>
      <c r="D411" s="42"/>
      <c r="E411" s="39"/>
      <c r="F411" s="11"/>
      <c r="G411" s="12" t="str">
        <f t="shared" si="3"/>
        <v> </v>
      </c>
      <c r="H411" s="39"/>
      <c r="I411" s="43"/>
      <c r="J411" s="14" t="str">
        <f t="shared" si="2"/>
        <v/>
      </c>
      <c r="K411" s="15" t="str">
        <f>IF($I411=0,"", IFNA(VLOOKUP($H411,INDIRECT(VLOOKUP(DATEVALUE($I411),FECHAS,2,0)),4,0),""))</f>
        <v/>
      </c>
      <c r="L411" s="16"/>
      <c r="M411" s="22"/>
      <c r="N411" s="22"/>
      <c r="O411" s="3"/>
      <c r="P411" s="5"/>
      <c r="Q411" s="5"/>
    </row>
    <row r="412" ht="15.75" customHeight="1">
      <c r="A412" s="39"/>
      <c r="B412" s="40"/>
      <c r="C412" s="41"/>
      <c r="D412" s="42"/>
      <c r="E412" s="39"/>
      <c r="F412" s="11"/>
      <c r="G412" s="12" t="str">
        <f t="shared" si="3"/>
        <v> </v>
      </c>
      <c r="H412" s="39"/>
      <c r="I412" s="43"/>
      <c r="J412" s="14" t="str">
        <f t="shared" si="2"/>
        <v/>
      </c>
      <c r="K412" s="15" t="str">
        <f>IF($I412=0,"", IFNA(VLOOKUP($H412,INDIRECT(VLOOKUP(DATEVALUE($I412),FECHAS,2,0)),4,0),""))</f>
        <v/>
      </c>
      <c r="L412" s="16"/>
      <c r="M412" s="22"/>
      <c r="N412" s="22"/>
      <c r="O412" s="3"/>
      <c r="P412" s="5"/>
      <c r="Q412" s="5"/>
    </row>
    <row r="413" ht="15.75" customHeight="1">
      <c r="A413" s="39"/>
      <c r="B413" s="40"/>
      <c r="C413" s="41"/>
      <c r="D413" s="42"/>
      <c r="E413" s="39"/>
      <c r="F413" s="11"/>
      <c r="G413" s="12" t="str">
        <f t="shared" si="3"/>
        <v> </v>
      </c>
      <c r="H413" s="39"/>
      <c r="I413" s="43"/>
      <c r="J413" s="14" t="str">
        <f t="shared" si="2"/>
        <v/>
      </c>
      <c r="K413" s="15" t="str">
        <f>IF($I413=0,"", IFNA(VLOOKUP($H413,INDIRECT(VLOOKUP(DATEVALUE($I413),FECHAS,2,0)),4,0),""))</f>
        <v/>
      </c>
      <c r="L413" s="16"/>
      <c r="M413" s="22"/>
      <c r="N413" s="22"/>
      <c r="O413" s="3"/>
      <c r="P413" s="5"/>
      <c r="Q413" s="5"/>
    </row>
    <row r="414" ht="15.75" customHeight="1">
      <c r="A414" s="39"/>
      <c r="B414" s="40"/>
      <c r="C414" s="41"/>
      <c r="D414" s="42"/>
      <c r="E414" s="39"/>
      <c r="F414" s="11"/>
      <c r="G414" s="12" t="str">
        <f t="shared" si="3"/>
        <v> </v>
      </c>
      <c r="H414" s="39"/>
      <c r="I414" s="43"/>
      <c r="J414" s="14" t="str">
        <f t="shared" si="2"/>
        <v/>
      </c>
      <c r="K414" s="15" t="str">
        <f>IF($I414=0,"", IFNA(VLOOKUP($H414,INDIRECT(VLOOKUP(DATEVALUE($I414),FECHAS,2,0)),4,0),""))</f>
        <v/>
      </c>
      <c r="L414" s="16"/>
      <c r="M414" s="22"/>
      <c r="N414" s="22"/>
      <c r="O414" s="3"/>
      <c r="P414" s="5"/>
      <c r="Q414" s="5"/>
    </row>
    <row r="415" ht="15.75" customHeight="1">
      <c r="A415" s="39"/>
      <c r="B415" s="40"/>
      <c r="C415" s="41"/>
      <c r="D415" s="42"/>
      <c r="E415" s="39"/>
      <c r="F415" s="11"/>
      <c r="G415" s="12" t="str">
        <f t="shared" si="3"/>
        <v> </v>
      </c>
      <c r="H415" s="39"/>
      <c r="I415" s="43"/>
      <c r="J415" s="14" t="str">
        <f t="shared" si="2"/>
        <v/>
      </c>
      <c r="K415" s="15" t="str">
        <f>IF($I415=0,"", IFNA(VLOOKUP($H415,INDIRECT(VLOOKUP(DATEVALUE($I415),FECHAS,2,0)),4,0),""))</f>
        <v/>
      </c>
      <c r="L415" s="16"/>
      <c r="M415" s="22"/>
      <c r="N415" s="22"/>
      <c r="O415" s="3"/>
      <c r="P415" s="5"/>
      <c r="Q415" s="5"/>
    </row>
    <row r="416" ht="15.75" customHeight="1">
      <c r="A416" s="39"/>
      <c r="B416" s="40"/>
      <c r="C416" s="41"/>
      <c r="D416" s="42"/>
      <c r="E416" s="39"/>
      <c r="F416" s="11"/>
      <c r="G416" s="12" t="str">
        <f t="shared" si="3"/>
        <v> </v>
      </c>
      <c r="H416" s="39"/>
      <c r="I416" s="43"/>
      <c r="J416" s="14" t="str">
        <f t="shared" si="2"/>
        <v/>
      </c>
      <c r="K416" s="15" t="str">
        <f>IF($I416=0,"", IFNA(VLOOKUP($H416,INDIRECT(VLOOKUP(DATEVALUE($I416),FECHAS,2,0)),4,0),""))</f>
        <v/>
      </c>
      <c r="L416" s="16"/>
      <c r="M416" s="22"/>
      <c r="N416" s="22"/>
      <c r="O416" s="3"/>
      <c r="P416" s="5"/>
      <c r="Q416" s="5"/>
    </row>
    <row r="417" ht="15.75" customHeight="1">
      <c r="A417" s="39"/>
      <c r="B417" s="40"/>
      <c r="C417" s="41"/>
      <c r="D417" s="42"/>
      <c r="E417" s="39"/>
      <c r="F417" s="11"/>
      <c r="G417" s="12" t="str">
        <f t="shared" si="3"/>
        <v> </v>
      </c>
      <c r="H417" s="39"/>
      <c r="I417" s="43"/>
      <c r="J417" s="14" t="str">
        <f t="shared" si="2"/>
        <v/>
      </c>
      <c r="K417" s="15" t="str">
        <f>IF($I417=0,"", IFNA(VLOOKUP($H417,INDIRECT(VLOOKUP(DATEVALUE($I417),FECHAS,2,0)),4,0),""))</f>
        <v/>
      </c>
      <c r="L417" s="16"/>
      <c r="M417" s="22"/>
      <c r="N417" s="22"/>
      <c r="O417" s="3"/>
      <c r="P417" s="5"/>
      <c r="Q417" s="5"/>
    </row>
    <row r="418" ht="15.75" customHeight="1">
      <c r="A418" s="39"/>
      <c r="B418" s="40"/>
      <c r="C418" s="41"/>
      <c r="D418" s="42"/>
      <c r="E418" s="39"/>
      <c r="F418" s="11"/>
      <c r="G418" s="12" t="str">
        <f t="shared" si="3"/>
        <v> </v>
      </c>
      <c r="H418" s="39"/>
      <c r="I418" s="43"/>
      <c r="J418" s="14" t="str">
        <f t="shared" si="2"/>
        <v/>
      </c>
      <c r="K418" s="15" t="str">
        <f>IF($I418=0,"", IFNA(VLOOKUP($H418,INDIRECT(VLOOKUP(DATEVALUE($I418),FECHAS,2,0)),4,0),""))</f>
        <v/>
      </c>
      <c r="L418" s="16"/>
      <c r="M418" s="22"/>
      <c r="N418" s="22"/>
      <c r="O418" s="3"/>
      <c r="P418" s="5"/>
      <c r="Q418" s="5"/>
    </row>
    <row r="419" ht="15.75" customHeight="1">
      <c r="A419" s="39"/>
      <c r="B419" s="40"/>
      <c r="C419" s="41"/>
      <c r="D419" s="42"/>
      <c r="E419" s="39"/>
      <c r="F419" s="11"/>
      <c r="G419" s="12" t="str">
        <f t="shared" si="3"/>
        <v> </v>
      </c>
      <c r="H419" s="39"/>
      <c r="I419" s="43"/>
      <c r="J419" s="14" t="str">
        <f t="shared" si="2"/>
        <v/>
      </c>
      <c r="K419" s="15" t="str">
        <f>IF($I419=0,"", IFNA(VLOOKUP($H419,INDIRECT(VLOOKUP(DATEVALUE($I419),FECHAS,2,0)),4,0),""))</f>
        <v/>
      </c>
      <c r="L419" s="16"/>
      <c r="M419" s="22"/>
      <c r="N419" s="22"/>
      <c r="O419" s="3"/>
      <c r="P419" s="5"/>
      <c r="Q419" s="5"/>
    </row>
    <row r="420" ht="15.75" customHeight="1">
      <c r="A420" s="39"/>
      <c r="B420" s="40"/>
      <c r="C420" s="41"/>
      <c r="D420" s="42"/>
      <c r="E420" s="39"/>
      <c r="F420" s="11"/>
      <c r="G420" s="12" t="str">
        <f t="shared" si="3"/>
        <v> </v>
      </c>
      <c r="H420" s="39"/>
      <c r="I420" s="43"/>
      <c r="J420" s="14" t="str">
        <f t="shared" si="2"/>
        <v/>
      </c>
      <c r="K420" s="15" t="str">
        <f>IF($I420=0,"", IFNA(VLOOKUP($H420,INDIRECT(VLOOKUP(DATEVALUE($I420),FECHAS,2,0)),4,0),""))</f>
        <v/>
      </c>
      <c r="L420" s="16"/>
      <c r="M420" s="22"/>
      <c r="N420" s="22"/>
      <c r="O420" s="3"/>
      <c r="P420" s="5"/>
      <c r="Q420" s="5"/>
    </row>
    <row r="421" ht="15.75" customHeight="1">
      <c r="A421" s="39"/>
      <c r="B421" s="40"/>
      <c r="C421" s="41"/>
      <c r="D421" s="42"/>
      <c r="E421" s="39"/>
      <c r="F421" s="11"/>
      <c r="G421" s="12" t="str">
        <f t="shared" si="3"/>
        <v> </v>
      </c>
      <c r="H421" s="39"/>
      <c r="I421" s="43"/>
      <c r="J421" s="14" t="str">
        <f t="shared" si="2"/>
        <v/>
      </c>
      <c r="K421" s="15" t="str">
        <f>IF($I421=0,"", IFNA(VLOOKUP($H421,INDIRECT(VLOOKUP(DATEVALUE($I421),FECHAS,2,0)),4,0),""))</f>
        <v/>
      </c>
      <c r="L421" s="16"/>
      <c r="M421" s="22"/>
      <c r="N421" s="22"/>
      <c r="O421" s="3"/>
      <c r="P421" s="5"/>
      <c r="Q421" s="5"/>
    </row>
    <row r="422" ht="15.75" customHeight="1">
      <c r="A422" s="39"/>
      <c r="B422" s="40"/>
      <c r="C422" s="41"/>
      <c r="D422" s="42"/>
      <c r="E422" s="39"/>
      <c r="F422" s="11"/>
      <c r="G422" s="12" t="str">
        <f t="shared" si="3"/>
        <v> </v>
      </c>
      <c r="H422" s="39"/>
      <c r="I422" s="43"/>
      <c r="J422" s="14" t="str">
        <f t="shared" si="2"/>
        <v/>
      </c>
      <c r="K422" s="15" t="str">
        <f>IF($I422=0,"", IFNA(VLOOKUP($H422,INDIRECT(VLOOKUP(DATEVALUE($I422),FECHAS,2,0)),4,0),""))</f>
        <v/>
      </c>
      <c r="L422" s="16"/>
      <c r="M422" s="22"/>
      <c r="N422" s="22"/>
      <c r="O422" s="3"/>
      <c r="P422" s="5"/>
      <c r="Q422" s="5"/>
    </row>
    <row r="423" ht="15.75" customHeight="1">
      <c r="A423" s="39"/>
      <c r="B423" s="40"/>
      <c r="C423" s="41"/>
      <c r="D423" s="42"/>
      <c r="E423" s="39"/>
      <c r="F423" s="11"/>
      <c r="G423" s="12" t="str">
        <f t="shared" si="3"/>
        <v> </v>
      </c>
      <c r="H423" s="39"/>
      <c r="I423" s="43"/>
      <c r="J423" s="14" t="str">
        <f t="shared" si="2"/>
        <v/>
      </c>
      <c r="K423" s="15" t="str">
        <f>IF($I423=0,"", IFNA(VLOOKUP($H423,INDIRECT(VLOOKUP(DATEVALUE($I423),FECHAS,2,0)),4,0),""))</f>
        <v/>
      </c>
      <c r="L423" s="16"/>
      <c r="M423" s="22"/>
      <c r="N423" s="22"/>
      <c r="O423" s="3"/>
      <c r="P423" s="5"/>
      <c r="Q423" s="5"/>
    </row>
    <row r="424" ht="15.75" customHeight="1">
      <c r="A424" s="39"/>
      <c r="B424" s="40"/>
      <c r="C424" s="41"/>
      <c r="D424" s="42"/>
      <c r="E424" s="39"/>
      <c r="F424" s="11"/>
      <c r="G424" s="12" t="str">
        <f t="shared" si="3"/>
        <v> </v>
      </c>
      <c r="H424" s="39"/>
      <c r="I424" s="43"/>
      <c r="J424" s="14" t="str">
        <f t="shared" si="2"/>
        <v/>
      </c>
      <c r="K424" s="15" t="str">
        <f>IF($I424=0,"", IFNA(VLOOKUP($H424,INDIRECT(VLOOKUP(DATEVALUE($I424),FECHAS,2,0)),4,0),""))</f>
        <v/>
      </c>
      <c r="L424" s="16"/>
      <c r="M424" s="22"/>
      <c r="N424" s="22"/>
      <c r="O424" s="3"/>
      <c r="P424" s="5"/>
      <c r="Q424" s="5"/>
    </row>
    <row r="425" ht="15.75" customHeight="1">
      <c r="A425" s="39"/>
      <c r="B425" s="40"/>
      <c r="C425" s="41"/>
      <c r="D425" s="42"/>
      <c r="E425" s="39"/>
      <c r="F425" s="11"/>
      <c r="G425" s="12" t="str">
        <f t="shared" si="3"/>
        <v> </v>
      </c>
      <c r="H425" s="39"/>
      <c r="I425" s="43"/>
      <c r="J425" s="14" t="str">
        <f t="shared" si="2"/>
        <v/>
      </c>
      <c r="K425" s="15" t="str">
        <f>IF($I425=0,"", IFNA(VLOOKUP($H425,INDIRECT(VLOOKUP(DATEVALUE($I425),FECHAS,2,0)),4,0),""))</f>
        <v/>
      </c>
      <c r="L425" s="16"/>
      <c r="M425" s="22"/>
      <c r="N425" s="22"/>
      <c r="O425" s="3"/>
      <c r="P425" s="5"/>
      <c r="Q425" s="5"/>
    </row>
    <row r="426" ht="15.75" customHeight="1">
      <c r="A426" s="39"/>
      <c r="B426" s="40"/>
      <c r="C426" s="41"/>
      <c r="D426" s="42"/>
      <c r="E426" s="39"/>
      <c r="F426" s="11"/>
      <c r="G426" s="12" t="str">
        <f t="shared" si="3"/>
        <v> </v>
      </c>
      <c r="H426" s="39"/>
      <c r="I426" s="43"/>
      <c r="J426" s="14" t="str">
        <f t="shared" si="2"/>
        <v/>
      </c>
      <c r="K426" s="15" t="str">
        <f>IF($I426=0,"", IFNA(VLOOKUP($H426,INDIRECT(VLOOKUP(DATEVALUE($I426),FECHAS,2,0)),4,0),""))</f>
        <v/>
      </c>
      <c r="L426" s="16"/>
      <c r="M426" s="22"/>
      <c r="N426" s="22"/>
      <c r="O426" s="3"/>
      <c r="P426" s="5"/>
      <c r="Q426" s="5"/>
    </row>
    <row r="427" ht="15.75" customHeight="1">
      <c r="A427" s="39"/>
      <c r="B427" s="40"/>
      <c r="C427" s="41"/>
      <c r="D427" s="42"/>
      <c r="E427" s="39"/>
      <c r="F427" s="11"/>
      <c r="G427" s="12" t="str">
        <f t="shared" si="3"/>
        <v> </v>
      </c>
      <c r="H427" s="39"/>
      <c r="I427" s="43"/>
      <c r="J427" s="14" t="str">
        <f t="shared" si="2"/>
        <v/>
      </c>
      <c r="K427" s="15" t="str">
        <f>IF($I427=0,"", IFNA(VLOOKUP($H427,INDIRECT(VLOOKUP(DATEVALUE($I427),FECHAS,2,0)),4,0),""))</f>
        <v/>
      </c>
      <c r="L427" s="16"/>
      <c r="M427" s="22"/>
      <c r="N427" s="22"/>
      <c r="O427" s="3"/>
      <c r="P427" s="5"/>
      <c r="Q427" s="5"/>
    </row>
    <row r="428" ht="15.75" customHeight="1">
      <c r="A428" s="39"/>
      <c r="B428" s="40"/>
      <c r="C428" s="41"/>
      <c r="D428" s="42"/>
      <c r="E428" s="39"/>
      <c r="F428" s="11"/>
      <c r="G428" s="12" t="str">
        <f t="shared" si="3"/>
        <v> </v>
      </c>
      <c r="H428" s="39"/>
      <c r="I428" s="43"/>
      <c r="J428" s="14" t="str">
        <f t="shared" si="2"/>
        <v/>
      </c>
      <c r="K428" s="15" t="str">
        <f>IF($I428=0,"", IFNA(VLOOKUP($H428,INDIRECT(VLOOKUP(DATEVALUE($I428),FECHAS,2,0)),4,0),""))</f>
        <v/>
      </c>
      <c r="L428" s="16"/>
      <c r="M428" s="22"/>
      <c r="N428" s="22"/>
      <c r="O428" s="3"/>
      <c r="P428" s="5"/>
      <c r="Q428" s="5"/>
    </row>
    <row r="429" ht="15.75" customHeight="1">
      <c r="A429" s="39"/>
      <c r="B429" s="40"/>
      <c r="C429" s="41"/>
      <c r="D429" s="42"/>
      <c r="E429" s="39"/>
      <c r="F429" s="11"/>
      <c r="G429" s="12" t="str">
        <f t="shared" si="3"/>
        <v> </v>
      </c>
      <c r="H429" s="39"/>
      <c r="I429" s="43"/>
      <c r="J429" s="14" t="str">
        <f t="shared" si="2"/>
        <v/>
      </c>
      <c r="K429" s="15" t="str">
        <f>IF($I429=0,"", IFNA(VLOOKUP($H429,INDIRECT(VLOOKUP(DATEVALUE($I429),FECHAS,2,0)),4,0),""))</f>
        <v/>
      </c>
      <c r="L429" s="16"/>
      <c r="M429" s="22"/>
      <c r="N429" s="22"/>
      <c r="O429" s="3"/>
      <c r="P429" s="5"/>
      <c r="Q429" s="5"/>
    </row>
    <row r="430" ht="15.75" customHeight="1">
      <c r="A430" s="39"/>
      <c r="B430" s="40"/>
      <c r="C430" s="41"/>
      <c r="D430" s="42"/>
      <c r="E430" s="39"/>
      <c r="F430" s="11"/>
      <c r="G430" s="12" t="str">
        <f t="shared" si="3"/>
        <v> </v>
      </c>
      <c r="H430" s="39"/>
      <c r="I430" s="43"/>
      <c r="J430" s="14" t="str">
        <f t="shared" si="2"/>
        <v/>
      </c>
      <c r="K430" s="15" t="str">
        <f>IF($I430=0,"", IFNA(VLOOKUP($H430,INDIRECT(VLOOKUP(DATEVALUE($I430),FECHAS,2,0)),4,0),""))</f>
        <v/>
      </c>
      <c r="L430" s="16"/>
      <c r="M430" s="22"/>
      <c r="N430" s="22"/>
      <c r="O430" s="3"/>
      <c r="P430" s="5"/>
      <c r="Q430" s="5"/>
    </row>
    <row r="431" ht="15.75" customHeight="1">
      <c r="A431" s="39"/>
      <c r="B431" s="40"/>
      <c r="C431" s="41"/>
      <c r="D431" s="42"/>
      <c r="E431" s="39"/>
      <c r="F431" s="11"/>
      <c r="G431" s="12" t="str">
        <f t="shared" si="3"/>
        <v> </v>
      </c>
      <c r="H431" s="39"/>
      <c r="I431" s="43"/>
      <c r="J431" s="14" t="str">
        <f t="shared" si="2"/>
        <v/>
      </c>
      <c r="K431" s="15" t="str">
        <f>IF($I431=0,"", IFNA(VLOOKUP($H431,INDIRECT(VLOOKUP(DATEVALUE($I431),FECHAS,2,0)),4,0),""))</f>
        <v/>
      </c>
      <c r="L431" s="16"/>
      <c r="M431" s="22"/>
      <c r="N431" s="22"/>
      <c r="O431" s="3"/>
      <c r="P431" s="5"/>
      <c r="Q431" s="5"/>
    </row>
    <row r="432" ht="15.75" customHeight="1">
      <c r="A432" s="39"/>
      <c r="B432" s="40"/>
      <c r="C432" s="41"/>
      <c r="D432" s="42"/>
      <c r="E432" s="39"/>
      <c r="F432" s="11"/>
      <c r="G432" s="12" t="str">
        <f t="shared" si="3"/>
        <v> </v>
      </c>
      <c r="H432" s="39"/>
      <c r="I432" s="43"/>
      <c r="J432" s="14" t="str">
        <f t="shared" si="2"/>
        <v/>
      </c>
      <c r="K432" s="15" t="str">
        <f>IF($I432=0,"", IFNA(VLOOKUP($H432,INDIRECT(VLOOKUP(DATEVALUE($I432),FECHAS,2,0)),4,0),""))</f>
        <v/>
      </c>
      <c r="L432" s="16"/>
      <c r="M432" s="22"/>
      <c r="N432" s="22"/>
      <c r="O432" s="3"/>
      <c r="P432" s="5"/>
      <c r="Q432" s="5"/>
    </row>
    <row r="433" ht="15.75" customHeight="1">
      <c r="A433" s="39"/>
      <c r="B433" s="40"/>
      <c r="C433" s="41"/>
      <c r="D433" s="42"/>
      <c r="E433" s="39"/>
      <c r="F433" s="11"/>
      <c r="G433" s="12" t="str">
        <f t="shared" si="3"/>
        <v> </v>
      </c>
      <c r="H433" s="39"/>
      <c r="I433" s="43"/>
      <c r="J433" s="14" t="str">
        <f t="shared" si="2"/>
        <v/>
      </c>
      <c r="K433" s="15" t="str">
        <f>IF($I433=0,"", IFNA(VLOOKUP($H433,INDIRECT(VLOOKUP(DATEVALUE($I433),FECHAS,2,0)),4,0),""))</f>
        <v/>
      </c>
      <c r="L433" s="16"/>
      <c r="M433" s="22"/>
      <c r="N433" s="22"/>
      <c r="O433" s="3"/>
      <c r="P433" s="5"/>
      <c r="Q433" s="5"/>
    </row>
    <row r="434" ht="15.75" customHeight="1">
      <c r="A434" s="39"/>
      <c r="B434" s="40"/>
      <c r="C434" s="41"/>
      <c r="D434" s="42"/>
      <c r="E434" s="39"/>
      <c r="F434" s="11"/>
      <c r="G434" s="12" t="str">
        <f t="shared" si="3"/>
        <v> </v>
      </c>
      <c r="H434" s="39"/>
      <c r="I434" s="43"/>
      <c r="J434" s="14" t="str">
        <f t="shared" si="2"/>
        <v/>
      </c>
      <c r="K434" s="15" t="str">
        <f>IF($I434=0,"", IFNA(VLOOKUP($H434,INDIRECT(VLOOKUP(DATEVALUE($I434),FECHAS,2,0)),4,0),""))</f>
        <v/>
      </c>
      <c r="L434" s="16"/>
      <c r="M434" s="22"/>
      <c r="N434" s="22"/>
      <c r="O434" s="3"/>
      <c r="P434" s="5"/>
      <c r="Q434" s="5"/>
    </row>
    <row r="435" ht="15.75" customHeight="1">
      <c r="A435" s="39"/>
      <c r="B435" s="40"/>
      <c r="C435" s="41"/>
      <c r="D435" s="42"/>
      <c r="E435" s="39"/>
      <c r="F435" s="11"/>
      <c r="G435" s="12" t="str">
        <f t="shared" si="3"/>
        <v> </v>
      </c>
      <c r="H435" s="39"/>
      <c r="I435" s="43"/>
      <c r="J435" s="14" t="str">
        <f t="shared" si="2"/>
        <v/>
      </c>
      <c r="K435" s="15" t="str">
        <f>IF($I435=0,"", IFNA(VLOOKUP($H435,INDIRECT(VLOOKUP(DATEVALUE($I435),FECHAS,2,0)),4,0),""))</f>
        <v/>
      </c>
      <c r="L435" s="16"/>
      <c r="M435" s="22"/>
      <c r="N435" s="22"/>
      <c r="O435" s="3"/>
      <c r="P435" s="5"/>
      <c r="Q435" s="5"/>
    </row>
    <row r="436" ht="15.75" customHeight="1">
      <c r="A436" s="39"/>
      <c r="B436" s="40"/>
      <c r="C436" s="41"/>
      <c r="D436" s="42"/>
      <c r="E436" s="39"/>
      <c r="F436" s="11"/>
      <c r="G436" s="12" t="str">
        <f t="shared" si="3"/>
        <v> </v>
      </c>
      <c r="H436" s="39"/>
      <c r="I436" s="43"/>
      <c r="J436" s="14" t="str">
        <f t="shared" si="2"/>
        <v/>
      </c>
      <c r="K436" s="15" t="str">
        <f>IF($I436=0,"", IFNA(VLOOKUP($H436,INDIRECT(VLOOKUP(DATEVALUE($I436),FECHAS,2,0)),4,0),""))</f>
        <v/>
      </c>
      <c r="L436" s="16"/>
      <c r="M436" s="22"/>
      <c r="N436" s="22"/>
      <c r="O436" s="3"/>
      <c r="P436" s="5"/>
      <c r="Q436" s="5"/>
    </row>
    <row r="437" ht="15.75" customHeight="1">
      <c r="A437" s="39"/>
      <c r="B437" s="40"/>
      <c r="C437" s="41"/>
      <c r="D437" s="42"/>
      <c r="E437" s="39"/>
      <c r="F437" s="11"/>
      <c r="G437" s="12" t="str">
        <f t="shared" si="3"/>
        <v> </v>
      </c>
      <c r="H437" s="39"/>
      <c r="I437" s="43"/>
      <c r="J437" s="14" t="str">
        <f t="shared" si="2"/>
        <v/>
      </c>
      <c r="K437" s="15" t="str">
        <f>IF($I437=0,"", IFNA(VLOOKUP($H437,INDIRECT(VLOOKUP(DATEVALUE($I437),FECHAS,2,0)),4,0),""))</f>
        <v/>
      </c>
      <c r="L437" s="16"/>
      <c r="M437" s="22"/>
      <c r="N437" s="22"/>
      <c r="O437" s="3"/>
      <c r="P437" s="5"/>
      <c r="Q437" s="5"/>
    </row>
    <row r="438" ht="15.75" customHeight="1">
      <c r="A438" s="39"/>
      <c r="B438" s="40"/>
      <c r="C438" s="41"/>
      <c r="D438" s="42"/>
      <c r="E438" s="39"/>
      <c r="F438" s="11"/>
      <c r="G438" s="12" t="str">
        <f t="shared" si="3"/>
        <v> </v>
      </c>
      <c r="H438" s="39"/>
      <c r="I438" s="43"/>
      <c r="J438" s="14" t="str">
        <f t="shared" si="2"/>
        <v/>
      </c>
      <c r="K438" s="15" t="str">
        <f>IF($I438=0,"", IFNA(VLOOKUP($H438,INDIRECT(VLOOKUP(DATEVALUE($I438),FECHAS,2,0)),4,0),""))</f>
        <v/>
      </c>
      <c r="L438" s="16"/>
      <c r="M438" s="22"/>
      <c r="N438" s="22"/>
      <c r="O438" s="3"/>
      <c r="P438" s="5"/>
      <c r="Q438" s="5"/>
    </row>
    <row r="439" ht="15.75" customHeight="1">
      <c r="A439" s="39"/>
      <c r="B439" s="40"/>
      <c r="C439" s="41"/>
      <c r="D439" s="42"/>
      <c r="E439" s="39"/>
      <c r="F439" s="11"/>
      <c r="G439" s="12" t="str">
        <f t="shared" si="3"/>
        <v> </v>
      </c>
      <c r="H439" s="39"/>
      <c r="I439" s="43"/>
      <c r="J439" s="14" t="str">
        <f t="shared" si="2"/>
        <v/>
      </c>
      <c r="K439" s="15" t="str">
        <f>IF($I439=0,"", IFNA(VLOOKUP($H439,INDIRECT(VLOOKUP(DATEVALUE($I439),FECHAS,2,0)),4,0),""))</f>
        <v/>
      </c>
      <c r="L439" s="16"/>
      <c r="M439" s="22"/>
      <c r="N439" s="22"/>
      <c r="O439" s="3"/>
      <c r="P439" s="5"/>
      <c r="Q439" s="5"/>
    </row>
    <row r="440" ht="15.75" customHeight="1">
      <c r="A440" s="39"/>
      <c r="B440" s="40"/>
      <c r="C440" s="41"/>
      <c r="D440" s="42"/>
      <c r="E440" s="39"/>
      <c r="F440" s="11"/>
      <c r="G440" s="12" t="str">
        <f t="shared" si="3"/>
        <v> </v>
      </c>
      <c r="H440" s="39"/>
      <c r="I440" s="43"/>
      <c r="J440" s="14" t="str">
        <f t="shared" si="2"/>
        <v/>
      </c>
      <c r="K440" s="15" t="str">
        <f>IF($I440=0,"", IFNA(VLOOKUP($H440,INDIRECT(VLOOKUP(DATEVALUE($I440),FECHAS,2,0)),4,0),""))</f>
        <v/>
      </c>
      <c r="L440" s="16"/>
      <c r="M440" s="22"/>
      <c r="N440" s="22"/>
      <c r="O440" s="3"/>
      <c r="P440" s="5"/>
      <c r="Q440" s="5"/>
    </row>
    <row r="441" ht="15.75" customHeight="1">
      <c r="A441" s="39"/>
      <c r="B441" s="40"/>
      <c r="C441" s="41"/>
      <c r="D441" s="42"/>
      <c r="E441" s="39"/>
      <c r="F441" s="11"/>
      <c r="G441" s="12" t="str">
        <f t="shared" si="3"/>
        <v> </v>
      </c>
      <c r="H441" s="39"/>
      <c r="I441" s="43"/>
      <c r="J441" s="14" t="str">
        <f t="shared" si="2"/>
        <v/>
      </c>
      <c r="K441" s="15" t="str">
        <f>IF($I441=0,"", IFNA(VLOOKUP($H441,INDIRECT(VLOOKUP(DATEVALUE($I441),FECHAS,2,0)),4,0),""))</f>
        <v/>
      </c>
      <c r="L441" s="16"/>
      <c r="M441" s="22"/>
      <c r="N441" s="22"/>
      <c r="O441" s="3"/>
      <c r="P441" s="5"/>
      <c r="Q441" s="5"/>
    </row>
    <row r="442" ht="15.75" customHeight="1">
      <c r="A442" s="39"/>
      <c r="B442" s="40"/>
      <c r="C442" s="41"/>
      <c r="D442" s="42"/>
      <c r="E442" s="39"/>
      <c r="F442" s="11"/>
      <c r="G442" s="12" t="str">
        <f t="shared" si="3"/>
        <v> </v>
      </c>
      <c r="H442" s="39"/>
      <c r="I442" s="43"/>
      <c r="J442" s="14" t="str">
        <f t="shared" si="2"/>
        <v/>
      </c>
      <c r="K442" s="15" t="str">
        <f>IF($I442=0,"", IFNA(VLOOKUP($H442,INDIRECT(VLOOKUP(DATEVALUE($I442),FECHAS,2,0)),4,0),""))</f>
        <v/>
      </c>
      <c r="L442" s="16"/>
      <c r="M442" s="22"/>
      <c r="N442" s="22"/>
      <c r="O442" s="3"/>
      <c r="P442" s="5"/>
      <c r="Q442" s="5"/>
    </row>
    <row r="443" ht="15.75" customHeight="1">
      <c r="A443" s="39"/>
      <c r="B443" s="40"/>
      <c r="C443" s="41"/>
      <c r="D443" s="42"/>
      <c r="E443" s="39"/>
      <c r="F443" s="11"/>
      <c r="G443" s="12" t="str">
        <f t="shared" si="3"/>
        <v> </v>
      </c>
      <c r="H443" s="39"/>
      <c r="I443" s="43"/>
      <c r="J443" s="14" t="str">
        <f t="shared" si="2"/>
        <v/>
      </c>
      <c r="K443" s="15" t="str">
        <f>IF($I443=0,"", IFNA(VLOOKUP($H443,INDIRECT(VLOOKUP(DATEVALUE($I443),FECHAS,2,0)),4,0),""))</f>
        <v/>
      </c>
      <c r="L443" s="16"/>
      <c r="M443" s="22"/>
      <c r="N443" s="22"/>
      <c r="O443" s="3"/>
      <c r="P443" s="5"/>
      <c r="Q443" s="5"/>
    </row>
    <row r="444" ht="15.75" customHeight="1">
      <c r="A444" s="39"/>
      <c r="B444" s="40"/>
      <c r="C444" s="41"/>
      <c r="D444" s="42"/>
      <c r="E444" s="39"/>
      <c r="F444" s="11"/>
      <c r="G444" s="12" t="str">
        <f t="shared" si="3"/>
        <v> </v>
      </c>
      <c r="H444" s="39"/>
      <c r="I444" s="43"/>
      <c r="J444" s="14" t="str">
        <f t="shared" si="2"/>
        <v/>
      </c>
      <c r="K444" s="15" t="str">
        <f>IF($I444=0,"", IFNA(VLOOKUP($H444,INDIRECT(VLOOKUP(DATEVALUE($I444),FECHAS,2,0)),4,0),""))</f>
        <v/>
      </c>
      <c r="L444" s="16"/>
      <c r="M444" s="22"/>
      <c r="N444" s="22"/>
      <c r="O444" s="3"/>
      <c r="P444" s="5"/>
      <c r="Q444" s="5"/>
    </row>
    <row r="445" ht="15.75" customHeight="1">
      <c r="A445" s="39"/>
      <c r="B445" s="40"/>
      <c r="C445" s="41"/>
      <c r="D445" s="42"/>
      <c r="E445" s="39"/>
      <c r="F445" s="11"/>
      <c r="G445" s="12" t="str">
        <f t="shared" si="3"/>
        <v> </v>
      </c>
      <c r="H445" s="39"/>
      <c r="I445" s="43"/>
      <c r="J445" s="14" t="str">
        <f t="shared" si="2"/>
        <v/>
      </c>
      <c r="K445" s="15" t="str">
        <f>IF($I445=0,"", IFNA(VLOOKUP($H445,INDIRECT(VLOOKUP(DATEVALUE($I445),FECHAS,2,0)),4,0),""))</f>
        <v/>
      </c>
      <c r="L445" s="16"/>
      <c r="M445" s="22"/>
      <c r="N445" s="22"/>
      <c r="O445" s="3"/>
      <c r="P445" s="5"/>
      <c r="Q445" s="5"/>
    </row>
    <row r="446" ht="15.75" customHeight="1">
      <c r="A446" s="39"/>
      <c r="B446" s="40"/>
      <c r="C446" s="41"/>
      <c r="D446" s="42"/>
      <c r="E446" s="39"/>
      <c r="F446" s="11"/>
      <c r="G446" s="12" t="str">
        <f t="shared" si="3"/>
        <v> </v>
      </c>
      <c r="H446" s="39"/>
      <c r="I446" s="43"/>
      <c r="J446" s="14" t="str">
        <f t="shared" si="2"/>
        <v/>
      </c>
      <c r="K446" s="15" t="str">
        <f>IF($I446=0,"", IFNA(VLOOKUP($H446,INDIRECT(VLOOKUP(DATEVALUE($I446),FECHAS,2,0)),4,0),""))</f>
        <v/>
      </c>
      <c r="L446" s="16"/>
      <c r="M446" s="22"/>
      <c r="N446" s="22"/>
      <c r="O446" s="3"/>
      <c r="P446" s="5"/>
      <c r="Q446" s="5"/>
    </row>
    <row r="447" ht="15.75" customHeight="1">
      <c r="A447" s="39"/>
      <c r="B447" s="40"/>
      <c r="C447" s="41"/>
      <c r="D447" s="42"/>
      <c r="E447" s="39"/>
      <c r="F447" s="11"/>
      <c r="G447" s="12" t="str">
        <f t="shared" si="3"/>
        <v> </v>
      </c>
      <c r="H447" s="39"/>
      <c r="I447" s="43"/>
      <c r="J447" s="14" t="str">
        <f t="shared" si="2"/>
        <v/>
      </c>
      <c r="K447" s="15" t="str">
        <f>IF($I447=0,"", IFNA(VLOOKUP($H447,INDIRECT(VLOOKUP(DATEVALUE($I447),FECHAS,2,0)),4,0),""))</f>
        <v/>
      </c>
      <c r="L447" s="16"/>
      <c r="M447" s="22"/>
      <c r="N447" s="22"/>
      <c r="O447" s="3"/>
      <c r="P447" s="5"/>
      <c r="Q447" s="5"/>
    </row>
    <row r="448" ht="15.75" customHeight="1">
      <c r="A448" s="39"/>
      <c r="B448" s="40"/>
      <c r="C448" s="41"/>
      <c r="D448" s="42"/>
      <c r="E448" s="39"/>
      <c r="F448" s="11"/>
      <c r="G448" s="12" t="str">
        <f t="shared" si="3"/>
        <v> </v>
      </c>
      <c r="H448" s="39"/>
      <c r="I448" s="43"/>
      <c r="J448" s="14" t="str">
        <f t="shared" si="2"/>
        <v/>
      </c>
      <c r="K448" s="15" t="str">
        <f>IF($I448=0,"", IFNA(VLOOKUP($H448,INDIRECT(VLOOKUP(DATEVALUE($I448),FECHAS,2,0)),4,0),""))</f>
        <v/>
      </c>
      <c r="L448" s="16"/>
      <c r="M448" s="22"/>
      <c r="N448" s="22"/>
      <c r="O448" s="3"/>
      <c r="P448" s="5"/>
      <c r="Q448" s="5"/>
    </row>
    <row r="449" ht="15.75" customHeight="1">
      <c r="A449" s="39"/>
      <c r="B449" s="40"/>
      <c r="C449" s="41"/>
      <c r="D449" s="42"/>
      <c r="E449" s="39"/>
      <c r="F449" s="11"/>
      <c r="G449" s="12" t="str">
        <f t="shared" si="3"/>
        <v> </v>
      </c>
      <c r="H449" s="39"/>
      <c r="I449" s="43"/>
      <c r="J449" s="14" t="str">
        <f t="shared" si="2"/>
        <v/>
      </c>
      <c r="K449" s="15" t="str">
        <f>IF($I449=0,"", IFNA(VLOOKUP($H449,INDIRECT(VLOOKUP(DATEVALUE($I449),FECHAS,2,0)),4,0),""))</f>
        <v/>
      </c>
      <c r="L449" s="16"/>
      <c r="M449" s="22"/>
      <c r="N449" s="22"/>
      <c r="O449" s="3"/>
      <c r="P449" s="5"/>
      <c r="Q449" s="5"/>
    </row>
    <row r="450" ht="15.75" customHeight="1">
      <c r="A450" s="39"/>
      <c r="B450" s="40"/>
      <c r="C450" s="41"/>
      <c r="D450" s="42"/>
      <c r="E450" s="39"/>
      <c r="F450" s="11"/>
      <c r="G450" s="12" t="str">
        <f t="shared" si="3"/>
        <v> </v>
      </c>
      <c r="H450" s="39"/>
      <c r="I450" s="43"/>
      <c r="J450" s="14" t="str">
        <f t="shared" si="2"/>
        <v/>
      </c>
      <c r="K450" s="15" t="str">
        <f>IF($I450=0,"", IFNA(VLOOKUP($H450,INDIRECT(VLOOKUP(DATEVALUE($I450),FECHAS,2,0)),4,0),""))</f>
        <v/>
      </c>
      <c r="L450" s="16"/>
      <c r="M450" s="22"/>
      <c r="N450" s="22"/>
      <c r="O450" s="3"/>
      <c r="P450" s="5"/>
      <c r="Q450" s="5"/>
    </row>
    <row r="451" ht="15.75" customHeight="1">
      <c r="A451" s="39"/>
      <c r="B451" s="40"/>
      <c r="C451" s="41"/>
      <c r="D451" s="42"/>
      <c r="E451" s="39"/>
      <c r="F451" s="11"/>
      <c r="G451" s="12" t="str">
        <f t="shared" si="3"/>
        <v> </v>
      </c>
      <c r="H451" s="39"/>
      <c r="I451" s="43"/>
      <c r="J451" s="14" t="str">
        <f t="shared" si="2"/>
        <v/>
      </c>
      <c r="K451" s="15" t="str">
        <f>IF($I451=0,"", IFNA(VLOOKUP($H451,INDIRECT(VLOOKUP(DATEVALUE($I451),FECHAS,2,0)),4,0),""))</f>
        <v/>
      </c>
      <c r="L451" s="16"/>
      <c r="M451" s="22"/>
      <c r="N451" s="22"/>
      <c r="O451" s="3"/>
      <c r="P451" s="5"/>
      <c r="Q451" s="5"/>
    </row>
    <row r="452" ht="15.75" customHeight="1">
      <c r="A452" s="39"/>
      <c r="B452" s="40"/>
      <c r="C452" s="41"/>
      <c r="D452" s="42"/>
      <c r="E452" s="39"/>
      <c r="F452" s="11"/>
      <c r="G452" s="12" t="str">
        <f t="shared" si="3"/>
        <v> </v>
      </c>
      <c r="H452" s="39"/>
      <c r="I452" s="43"/>
      <c r="J452" s="14" t="str">
        <f t="shared" si="2"/>
        <v/>
      </c>
      <c r="K452" s="15" t="str">
        <f>IF($I452=0,"", IFNA(VLOOKUP($H452,INDIRECT(VLOOKUP(DATEVALUE($I452),FECHAS,2,0)),4,0),""))</f>
        <v/>
      </c>
      <c r="L452" s="16"/>
      <c r="M452" s="22"/>
      <c r="N452" s="22"/>
      <c r="O452" s="3"/>
      <c r="P452" s="5"/>
      <c r="Q452" s="5"/>
    </row>
    <row r="453" ht="15.75" customHeight="1">
      <c r="A453" s="39"/>
      <c r="B453" s="40"/>
      <c r="C453" s="41"/>
      <c r="D453" s="42"/>
      <c r="E453" s="39"/>
      <c r="F453" s="11"/>
      <c r="G453" s="12" t="str">
        <f t="shared" si="3"/>
        <v> </v>
      </c>
      <c r="H453" s="39"/>
      <c r="I453" s="43"/>
      <c r="J453" s="14" t="str">
        <f t="shared" si="2"/>
        <v/>
      </c>
      <c r="K453" s="15" t="str">
        <f>IF($I453=0,"", IFNA(VLOOKUP($H453,INDIRECT(VLOOKUP(DATEVALUE($I453),FECHAS,2,0)),4,0),""))</f>
        <v/>
      </c>
      <c r="L453" s="16"/>
      <c r="M453" s="22"/>
      <c r="N453" s="22"/>
      <c r="O453" s="3"/>
      <c r="P453" s="5"/>
      <c r="Q453" s="5"/>
    </row>
    <row r="454" ht="15.75" customHeight="1">
      <c r="A454" s="39"/>
      <c r="B454" s="40"/>
      <c r="C454" s="41"/>
      <c r="D454" s="42"/>
      <c r="E454" s="39"/>
      <c r="F454" s="11"/>
      <c r="G454" s="12" t="str">
        <f t="shared" si="3"/>
        <v> </v>
      </c>
      <c r="H454" s="39"/>
      <c r="I454" s="43"/>
      <c r="J454" s="14" t="str">
        <f t="shared" si="2"/>
        <v/>
      </c>
      <c r="K454" s="15" t="str">
        <f>IF($I454=0,"", IFNA(VLOOKUP($H454,INDIRECT(VLOOKUP(DATEVALUE($I454),FECHAS,2,0)),4,0),""))</f>
        <v/>
      </c>
      <c r="L454" s="16"/>
      <c r="M454" s="22"/>
      <c r="N454" s="22"/>
      <c r="O454" s="3"/>
      <c r="P454" s="5"/>
      <c r="Q454" s="5"/>
    </row>
    <row r="455" ht="15.75" customHeight="1">
      <c r="A455" s="39"/>
      <c r="B455" s="40"/>
      <c r="C455" s="41"/>
      <c r="D455" s="42"/>
      <c r="E455" s="39"/>
      <c r="F455" s="11"/>
      <c r="G455" s="12" t="str">
        <f t="shared" si="3"/>
        <v> </v>
      </c>
      <c r="H455" s="39"/>
      <c r="I455" s="43"/>
      <c r="J455" s="14" t="str">
        <f t="shared" si="2"/>
        <v/>
      </c>
      <c r="K455" s="15" t="str">
        <f>IF($I455=0,"", IFNA(VLOOKUP($H455,INDIRECT(VLOOKUP(DATEVALUE($I455),FECHAS,2,0)),4,0),""))</f>
        <v/>
      </c>
      <c r="L455" s="16"/>
      <c r="M455" s="22"/>
      <c r="N455" s="22"/>
      <c r="O455" s="3"/>
      <c r="P455" s="5"/>
      <c r="Q455" s="5"/>
    </row>
    <row r="456" ht="15.75" customHeight="1">
      <c r="A456" s="39"/>
      <c r="B456" s="40"/>
      <c r="C456" s="41"/>
      <c r="D456" s="42"/>
      <c r="E456" s="39"/>
      <c r="F456" s="11"/>
      <c r="G456" s="12" t="str">
        <f t="shared" si="3"/>
        <v> </v>
      </c>
      <c r="H456" s="39"/>
      <c r="I456" s="43"/>
      <c r="J456" s="14" t="str">
        <f t="shared" si="2"/>
        <v/>
      </c>
      <c r="K456" s="15" t="str">
        <f>IF($I456=0,"", IFNA(VLOOKUP($H456,INDIRECT(VLOOKUP(DATEVALUE($I456),FECHAS,2,0)),4,0),""))</f>
        <v/>
      </c>
      <c r="L456" s="16"/>
      <c r="M456" s="22"/>
      <c r="N456" s="22"/>
      <c r="O456" s="3"/>
      <c r="P456" s="5"/>
      <c r="Q456" s="5"/>
    </row>
    <row r="457" ht="15.75" customHeight="1">
      <c r="A457" s="39"/>
      <c r="B457" s="40"/>
      <c r="C457" s="41"/>
      <c r="D457" s="42"/>
      <c r="E457" s="39"/>
      <c r="F457" s="11"/>
      <c r="G457" s="12" t="str">
        <f t="shared" si="3"/>
        <v> </v>
      </c>
      <c r="H457" s="39"/>
      <c r="I457" s="43"/>
      <c r="J457" s="14" t="str">
        <f t="shared" si="2"/>
        <v/>
      </c>
      <c r="K457" s="15" t="str">
        <f>IF($I457=0,"", IFNA(VLOOKUP($H457,INDIRECT(VLOOKUP(DATEVALUE($I457),FECHAS,2,0)),4,0),""))</f>
        <v/>
      </c>
      <c r="L457" s="16"/>
      <c r="M457" s="22"/>
      <c r="N457" s="22"/>
      <c r="O457" s="3"/>
      <c r="P457" s="5"/>
      <c r="Q457" s="5"/>
    </row>
    <row r="458" ht="15.75" customHeight="1">
      <c r="A458" s="39"/>
      <c r="B458" s="40"/>
      <c r="C458" s="41"/>
      <c r="D458" s="42"/>
      <c r="E458" s="39"/>
      <c r="F458" s="11"/>
      <c r="G458" s="12" t="str">
        <f t="shared" si="3"/>
        <v> </v>
      </c>
      <c r="H458" s="39"/>
      <c r="I458" s="43"/>
      <c r="J458" s="14" t="str">
        <f t="shared" si="2"/>
        <v/>
      </c>
      <c r="K458" s="15" t="str">
        <f>IF($I458=0,"", IFNA(VLOOKUP($H458,INDIRECT(VLOOKUP(DATEVALUE($I458),FECHAS,2,0)),4,0),""))</f>
        <v/>
      </c>
      <c r="L458" s="16"/>
      <c r="M458" s="22"/>
      <c r="N458" s="22"/>
      <c r="O458" s="3"/>
      <c r="P458" s="5"/>
      <c r="Q458" s="5"/>
    </row>
    <row r="459" ht="15.75" customHeight="1">
      <c r="A459" s="39"/>
      <c r="B459" s="40"/>
      <c r="C459" s="41"/>
      <c r="D459" s="42"/>
      <c r="E459" s="39"/>
      <c r="F459" s="11"/>
      <c r="G459" s="12" t="str">
        <f t="shared" si="3"/>
        <v> </v>
      </c>
      <c r="H459" s="39"/>
      <c r="I459" s="43"/>
      <c r="J459" s="14" t="str">
        <f t="shared" si="2"/>
        <v/>
      </c>
      <c r="K459" s="15" t="str">
        <f>IF($I459=0,"", IFNA(VLOOKUP($H459,INDIRECT(VLOOKUP(DATEVALUE($I459),FECHAS,2,0)),4,0),""))</f>
        <v/>
      </c>
      <c r="L459" s="16"/>
      <c r="M459" s="22"/>
      <c r="N459" s="22"/>
      <c r="O459" s="3"/>
      <c r="P459" s="5"/>
      <c r="Q459" s="5"/>
    </row>
    <row r="460" ht="15.75" customHeight="1">
      <c r="A460" s="39"/>
      <c r="B460" s="40"/>
      <c r="C460" s="41"/>
      <c r="D460" s="42"/>
      <c r="E460" s="39"/>
      <c r="F460" s="11"/>
      <c r="G460" s="12" t="str">
        <f t="shared" si="3"/>
        <v> </v>
      </c>
      <c r="H460" s="39"/>
      <c r="I460" s="43"/>
      <c r="J460" s="14" t="str">
        <f t="shared" si="2"/>
        <v/>
      </c>
      <c r="K460" s="15" t="str">
        <f>IF($I460=0,"", IFNA(VLOOKUP($H460,INDIRECT(VLOOKUP(DATEVALUE($I460),FECHAS,2,0)),4,0),""))</f>
        <v/>
      </c>
      <c r="L460" s="16"/>
      <c r="M460" s="22"/>
      <c r="N460" s="22"/>
      <c r="O460" s="3"/>
      <c r="P460" s="5"/>
      <c r="Q460" s="5"/>
    </row>
    <row r="461" ht="15.75" customHeight="1">
      <c r="A461" s="39"/>
      <c r="B461" s="40"/>
      <c r="C461" s="41"/>
      <c r="D461" s="42"/>
      <c r="E461" s="39"/>
      <c r="F461" s="11"/>
      <c r="G461" s="12" t="str">
        <f t="shared" si="3"/>
        <v> </v>
      </c>
      <c r="H461" s="39"/>
      <c r="I461" s="43"/>
      <c r="J461" s="14" t="str">
        <f t="shared" si="2"/>
        <v/>
      </c>
      <c r="K461" s="15" t="str">
        <f>IF($I461=0,"", IFNA(VLOOKUP($H461,INDIRECT(VLOOKUP(DATEVALUE($I461),FECHAS,2,0)),4,0),""))</f>
        <v/>
      </c>
      <c r="L461" s="16"/>
      <c r="M461" s="22"/>
      <c r="N461" s="22"/>
      <c r="O461" s="3"/>
      <c r="P461" s="5"/>
      <c r="Q461" s="5"/>
    </row>
    <row r="462" ht="15.75" customHeight="1">
      <c r="A462" s="39"/>
      <c r="B462" s="40"/>
      <c r="C462" s="41"/>
      <c r="D462" s="42"/>
      <c r="E462" s="39"/>
      <c r="F462" s="11"/>
      <c r="G462" s="12" t="str">
        <f t="shared" si="3"/>
        <v> </v>
      </c>
      <c r="H462" s="39"/>
      <c r="I462" s="43"/>
      <c r="J462" s="14" t="str">
        <f t="shared" si="2"/>
        <v/>
      </c>
      <c r="K462" s="15" t="str">
        <f>IF($I462=0,"", IFNA(VLOOKUP($H462,INDIRECT(VLOOKUP(DATEVALUE($I462),FECHAS,2,0)),4,0),""))</f>
        <v/>
      </c>
      <c r="L462" s="16"/>
      <c r="M462" s="22"/>
      <c r="N462" s="22"/>
      <c r="O462" s="3"/>
      <c r="P462" s="5"/>
      <c r="Q462" s="5"/>
    </row>
    <row r="463" ht="15.75" customHeight="1">
      <c r="A463" s="39"/>
      <c r="B463" s="40"/>
      <c r="C463" s="41"/>
      <c r="D463" s="42"/>
      <c r="E463" s="39"/>
      <c r="F463" s="11"/>
      <c r="G463" s="12" t="str">
        <f t="shared" si="3"/>
        <v> </v>
      </c>
      <c r="H463" s="39"/>
      <c r="I463" s="43"/>
      <c r="J463" s="14" t="str">
        <f t="shared" si="2"/>
        <v/>
      </c>
      <c r="K463" s="15" t="str">
        <f>IF($I463=0,"", IFNA(VLOOKUP($H463,INDIRECT(VLOOKUP(DATEVALUE($I463),FECHAS,2,0)),4,0),""))</f>
        <v/>
      </c>
      <c r="L463" s="16"/>
      <c r="M463" s="22"/>
      <c r="N463" s="22"/>
      <c r="O463" s="3"/>
      <c r="P463" s="5"/>
      <c r="Q463" s="5"/>
    </row>
    <row r="464" ht="15.75" customHeight="1">
      <c r="A464" s="39"/>
      <c r="B464" s="40"/>
      <c r="C464" s="41"/>
      <c r="D464" s="42"/>
      <c r="E464" s="39"/>
      <c r="F464" s="11"/>
      <c r="G464" s="12" t="str">
        <f t="shared" si="3"/>
        <v> </v>
      </c>
      <c r="H464" s="39"/>
      <c r="I464" s="43"/>
      <c r="J464" s="14" t="str">
        <f t="shared" si="2"/>
        <v/>
      </c>
      <c r="K464" s="15" t="str">
        <f>IF($I464=0,"", IFNA(VLOOKUP($H464,INDIRECT(VLOOKUP(DATEVALUE($I464),FECHAS,2,0)),4,0),""))</f>
        <v/>
      </c>
      <c r="L464" s="16"/>
      <c r="M464" s="22"/>
      <c r="N464" s="22"/>
      <c r="O464" s="3"/>
      <c r="P464" s="5"/>
      <c r="Q464" s="5"/>
    </row>
    <row r="465" ht="15.75" customHeight="1">
      <c r="A465" s="39"/>
      <c r="B465" s="40"/>
      <c r="C465" s="41"/>
      <c r="D465" s="42"/>
      <c r="E465" s="39"/>
      <c r="F465" s="11"/>
      <c r="G465" s="12" t="str">
        <f t="shared" si="3"/>
        <v> </v>
      </c>
      <c r="H465" s="39"/>
      <c r="I465" s="43"/>
      <c r="J465" s="14" t="str">
        <f t="shared" si="2"/>
        <v/>
      </c>
      <c r="K465" s="15" t="str">
        <f>IF($I465=0,"", IFNA(VLOOKUP($H465,INDIRECT(VLOOKUP(DATEVALUE($I465),FECHAS,2,0)),4,0),""))</f>
        <v/>
      </c>
      <c r="L465" s="16"/>
      <c r="M465" s="22"/>
      <c r="N465" s="22"/>
      <c r="O465" s="3"/>
      <c r="P465" s="5"/>
      <c r="Q465" s="5"/>
    </row>
    <row r="466" ht="15.75" customHeight="1">
      <c r="A466" s="39"/>
      <c r="B466" s="40"/>
      <c r="C466" s="41"/>
      <c r="D466" s="42"/>
      <c r="E466" s="39"/>
      <c r="F466" s="11"/>
      <c r="G466" s="12" t="str">
        <f t="shared" si="3"/>
        <v> </v>
      </c>
      <c r="H466" s="39"/>
      <c r="I466" s="43"/>
      <c r="J466" s="14" t="str">
        <f t="shared" si="2"/>
        <v/>
      </c>
      <c r="K466" s="15" t="str">
        <f>IF($I466=0,"", IFNA(VLOOKUP($H466,INDIRECT(VLOOKUP(DATEVALUE($I466),FECHAS,2,0)),4,0),""))</f>
        <v/>
      </c>
      <c r="L466" s="16"/>
      <c r="M466" s="22"/>
      <c r="N466" s="22"/>
      <c r="O466" s="3"/>
      <c r="P466" s="5"/>
      <c r="Q466" s="5"/>
    </row>
    <row r="467" ht="15.75" customHeight="1">
      <c r="A467" s="39"/>
      <c r="B467" s="40"/>
      <c r="C467" s="41"/>
      <c r="D467" s="42"/>
      <c r="E467" s="39"/>
      <c r="F467" s="11"/>
      <c r="G467" s="12" t="str">
        <f t="shared" si="3"/>
        <v> </v>
      </c>
      <c r="H467" s="39"/>
      <c r="I467" s="43"/>
      <c r="J467" s="14" t="str">
        <f t="shared" si="2"/>
        <v/>
      </c>
      <c r="K467" s="15" t="str">
        <f>IF($I467=0,"", IFNA(VLOOKUP($H467,INDIRECT(VLOOKUP(DATEVALUE($I467),FECHAS,2,0)),4,0),""))</f>
        <v/>
      </c>
      <c r="L467" s="16"/>
      <c r="M467" s="22"/>
      <c r="N467" s="22"/>
      <c r="O467" s="3"/>
      <c r="P467" s="5"/>
      <c r="Q467" s="5"/>
    </row>
    <row r="468" ht="15.75" customHeight="1">
      <c r="A468" s="39"/>
      <c r="B468" s="40"/>
      <c r="C468" s="41"/>
      <c r="D468" s="42"/>
      <c r="E468" s="39"/>
      <c r="F468" s="11"/>
      <c r="G468" s="12" t="str">
        <f t="shared" si="3"/>
        <v> </v>
      </c>
      <c r="H468" s="39"/>
      <c r="I468" s="43"/>
      <c r="J468" s="14" t="str">
        <f t="shared" si="2"/>
        <v/>
      </c>
      <c r="K468" s="15" t="str">
        <f>IF($I468=0,"", IFNA(VLOOKUP($H468,INDIRECT(VLOOKUP(DATEVALUE($I468),FECHAS,2,0)),4,0),""))</f>
        <v/>
      </c>
      <c r="L468" s="16"/>
      <c r="M468" s="22"/>
      <c r="N468" s="22"/>
      <c r="O468" s="3"/>
      <c r="P468" s="5"/>
      <c r="Q468" s="5"/>
    </row>
    <row r="469" ht="15.75" customHeight="1">
      <c r="A469" s="39"/>
      <c r="B469" s="40"/>
      <c r="C469" s="41"/>
      <c r="D469" s="42"/>
      <c r="E469" s="39"/>
      <c r="F469" s="11"/>
      <c r="G469" s="12" t="str">
        <f t="shared" si="3"/>
        <v> </v>
      </c>
      <c r="H469" s="39"/>
      <c r="I469" s="43"/>
      <c r="J469" s="14" t="str">
        <f t="shared" si="2"/>
        <v/>
      </c>
      <c r="K469" s="15" t="str">
        <f>IF($I469=0,"", IFNA(VLOOKUP($H469,INDIRECT(VLOOKUP(DATEVALUE($I469),FECHAS,2,0)),4,0),""))</f>
        <v/>
      </c>
      <c r="L469" s="16"/>
      <c r="M469" s="22"/>
      <c r="N469" s="22"/>
      <c r="O469" s="3"/>
      <c r="P469" s="5"/>
      <c r="Q469" s="5"/>
    </row>
    <row r="470" ht="15.75" customHeight="1">
      <c r="A470" s="39"/>
      <c r="B470" s="40"/>
      <c r="C470" s="41"/>
      <c r="D470" s="42"/>
      <c r="E470" s="39"/>
      <c r="F470" s="11"/>
      <c r="G470" s="12" t="str">
        <f t="shared" si="3"/>
        <v> </v>
      </c>
      <c r="H470" s="39"/>
      <c r="I470" s="43"/>
      <c r="J470" s="14" t="str">
        <f t="shared" si="2"/>
        <v/>
      </c>
      <c r="K470" s="15" t="str">
        <f>IF($I470=0,"", IFNA(VLOOKUP($H470,INDIRECT(VLOOKUP(DATEVALUE($I470),FECHAS,2,0)),4,0),""))</f>
        <v/>
      </c>
      <c r="L470" s="16"/>
      <c r="M470" s="22"/>
      <c r="N470" s="22"/>
      <c r="O470" s="3"/>
      <c r="P470" s="5"/>
      <c r="Q470" s="5"/>
    </row>
    <row r="471" ht="15.75" customHeight="1">
      <c r="A471" s="39"/>
      <c r="B471" s="40"/>
      <c r="C471" s="41"/>
      <c r="D471" s="42"/>
      <c r="E471" s="39"/>
      <c r="F471" s="11"/>
      <c r="G471" s="12" t="str">
        <f t="shared" si="3"/>
        <v> </v>
      </c>
      <c r="H471" s="39"/>
      <c r="I471" s="43"/>
      <c r="J471" s="14" t="str">
        <f t="shared" si="2"/>
        <v/>
      </c>
      <c r="K471" s="15" t="str">
        <f>IF($I471=0,"", IFNA(VLOOKUP($H471,INDIRECT(VLOOKUP(DATEVALUE($I471),FECHAS,2,0)),4,0),""))</f>
        <v/>
      </c>
      <c r="L471" s="16"/>
      <c r="M471" s="22"/>
      <c r="N471" s="22"/>
      <c r="O471" s="3"/>
      <c r="P471" s="5"/>
      <c r="Q471" s="5"/>
    </row>
    <row r="472" ht="15.75" customHeight="1">
      <c r="A472" s="39"/>
      <c r="B472" s="40"/>
      <c r="C472" s="41"/>
      <c r="D472" s="42"/>
      <c r="E472" s="39"/>
      <c r="F472" s="11"/>
      <c r="G472" s="12" t="str">
        <f t="shared" si="3"/>
        <v> </v>
      </c>
      <c r="H472" s="39"/>
      <c r="I472" s="43"/>
      <c r="J472" s="14" t="str">
        <f t="shared" si="2"/>
        <v/>
      </c>
      <c r="K472" s="15" t="str">
        <f>IF($I472=0,"", IFNA(VLOOKUP($H472,INDIRECT(VLOOKUP(DATEVALUE($I472),FECHAS,2,0)),4,0),""))</f>
        <v/>
      </c>
      <c r="L472" s="16"/>
      <c r="M472" s="22"/>
      <c r="N472" s="22"/>
      <c r="O472" s="3"/>
      <c r="P472" s="5"/>
      <c r="Q472" s="5"/>
    </row>
    <row r="473" ht="15.75" customHeight="1">
      <c r="A473" s="39"/>
      <c r="B473" s="40"/>
      <c r="C473" s="41"/>
      <c r="D473" s="42"/>
      <c r="E473" s="39"/>
      <c r="F473" s="11"/>
      <c r="G473" s="12" t="str">
        <f t="shared" si="3"/>
        <v> </v>
      </c>
      <c r="H473" s="39"/>
      <c r="I473" s="43"/>
      <c r="J473" s="14" t="str">
        <f t="shared" si="2"/>
        <v/>
      </c>
      <c r="K473" s="15" t="str">
        <f>IF($I473=0,"", IFNA(VLOOKUP($H473,INDIRECT(VLOOKUP(DATEVALUE($I473),FECHAS,2,0)),4,0),""))</f>
        <v/>
      </c>
      <c r="L473" s="16"/>
      <c r="M473" s="22"/>
      <c r="N473" s="22"/>
      <c r="O473" s="3"/>
      <c r="P473" s="5"/>
      <c r="Q473" s="5"/>
    </row>
    <row r="474" ht="15.75" customHeight="1">
      <c r="A474" s="39"/>
      <c r="B474" s="40"/>
      <c r="C474" s="41"/>
      <c r="D474" s="42"/>
      <c r="E474" s="39"/>
      <c r="F474" s="11"/>
      <c r="G474" s="12" t="str">
        <f t="shared" si="3"/>
        <v> </v>
      </c>
      <c r="H474" s="39"/>
      <c r="I474" s="43"/>
      <c r="J474" s="14" t="str">
        <f t="shared" si="2"/>
        <v/>
      </c>
      <c r="K474" s="15" t="str">
        <f>IF($I474=0,"", IFNA(VLOOKUP($H474,INDIRECT(VLOOKUP(DATEVALUE($I474),FECHAS,2,0)),4,0),""))</f>
        <v/>
      </c>
      <c r="L474" s="16"/>
      <c r="M474" s="22"/>
      <c r="N474" s="22"/>
      <c r="O474" s="3"/>
      <c r="P474" s="5"/>
      <c r="Q474" s="5"/>
    </row>
    <row r="475" ht="15.75" customHeight="1">
      <c r="A475" s="39"/>
      <c r="B475" s="40"/>
      <c r="C475" s="41"/>
      <c r="D475" s="42"/>
      <c r="E475" s="39"/>
      <c r="F475" s="11"/>
      <c r="G475" s="12" t="str">
        <f t="shared" si="3"/>
        <v> </v>
      </c>
      <c r="H475" s="39"/>
      <c r="I475" s="43"/>
      <c r="J475" s="14" t="str">
        <f t="shared" si="2"/>
        <v/>
      </c>
      <c r="K475" s="15" t="str">
        <f>IF($I475=0,"", IFNA(VLOOKUP($H475,INDIRECT(VLOOKUP(DATEVALUE($I475),FECHAS,2,0)),4,0),""))</f>
        <v/>
      </c>
      <c r="L475" s="16"/>
      <c r="M475" s="22"/>
      <c r="N475" s="22"/>
      <c r="O475" s="3"/>
      <c r="P475" s="5"/>
      <c r="Q475" s="5"/>
    </row>
    <row r="476" ht="15.75" customHeight="1">
      <c r="A476" s="39"/>
      <c r="B476" s="40"/>
      <c r="C476" s="41"/>
      <c r="D476" s="42"/>
      <c r="E476" s="39"/>
      <c r="F476" s="11"/>
      <c r="G476" s="12" t="str">
        <f t="shared" si="3"/>
        <v> </v>
      </c>
      <c r="H476" s="39"/>
      <c r="I476" s="43"/>
      <c r="J476" s="14" t="str">
        <f t="shared" si="2"/>
        <v/>
      </c>
      <c r="K476" s="15" t="str">
        <f>IF($I476=0,"", IFNA(VLOOKUP($H476,INDIRECT(VLOOKUP(DATEVALUE($I476),FECHAS,2,0)),4,0),""))</f>
        <v/>
      </c>
      <c r="L476" s="16"/>
      <c r="M476" s="22"/>
      <c r="N476" s="22"/>
      <c r="O476" s="3"/>
      <c r="P476" s="5"/>
      <c r="Q476" s="5"/>
    </row>
    <row r="477" ht="15.75" customHeight="1">
      <c r="A477" s="39"/>
      <c r="B477" s="40"/>
      <c r="C477" s="41"/>
      <c r="D477" s="42"/>
      <c r="E477" s="39"/>
      <c r="F477" s="11"/>
      <c r="G477" s="12" t="str">
        <f t="shared" si="3"/>
        <v> </v>
      </c>
      <c r="H477" s="39"/>
      <c r="I477" s="43"/>
      <c r="J477" s="14" t="str">
        <f t="shared" si="2"/>
        <v/>
      </c>
      <c r="K477" s="15" t="str">
        <f>IF($I477=0,"", IFNA(VLOOKUP($H477,INDIRECT(VLOOKUP(DATEVALUE($I477),FECHAS,2,0)),4,0),""))</f>
        <v/>
      </c>
      <c r="L477" s="16"/>
      <c r="M477" s="22"/>
      <c r="N477" s="22"/>
      <c r="O477" s="3"/>
      <c r="P477" s="5"/>
      <c r="Q477" s="5"/>
    </row>
    <row r="478" ht="15.75" customHeight="1">
      <c r="A478" s="39"/>
      <c r="B478" s="40"/>
      <c r="C478" s="41"/>
      <c r="D478" s="42"/>
      <c r="E478" s="39"/>
      <c r="F478" s="11"/>
      <c r="G478" s="12" t="str">
        <f t="shared" si="3"/>
        <v> </v>
      </c>
      <c r="H478" s="39"/>
      <c r="I478" s="43"/>
      <c r="J478" s="14" t="str">
        <f t="shared" si="2"/>
        <v/>
      </c>
      <c r="K478" s="15" t="str">
        <f>IF($I478=0,"", IFNA(VLOOKUP($H478,INDIRECT(VLOOKUP(DATEVALUE($I478),FECHAS,2,0)),4,0),""))</f>
        <v/>
      </c>
      <c r="L478" s="16"/>
      <c r="M478" s="22"/>
      <c r="N478" s="22"/>
      <c r="O478" s="3"/>
      <c r="P478" s="5"/>
      <c r="Q478" s="5"/>
    </row>
    <row r="479" ht="15.75" customHeight="1">
      <c r="A479" s="39"/>
      <c r="B479" s="40"/>
      <c r="C479" s="41"/>
      <c r="D479" s="42"/>
      <c r="E479" s="39"/>
      <c r="F479" s="11"/>
      <c r="G479" s="12" t="str">
        <f t="shared" si="3"/>
        <v> </v>
      </c>
      <c r="H479" s="39"/>
      <c r="I479" s="43"/>
      <c r="J479" s="14" t="str">
        <f t="shared" si="2"/>
        <v/>
      </c>
      <c r="K479" s="15" t="str">
        <f>IF($I479=0,"", IFNA(VLOOKUP($H479,INDIRECT(VLOOKUP(DATEVALUE($I479),FECHAS,2,0)),4,0),""))</f>
        <v/>
      </c>
      <c r="L479" s="16"/>
      <c r="M479" s="22"/>
      <c r="N479" s="22"/>
      <c r="O479" s="3"/>
      <c r="P479" s="5"/>
      <c r="Q479" s="5"/>
    </row>
    <row r="480" ht="15.75" customHeight="1">
      <c r="A480" s="39"/>
      <c r="B480" s="40"/>
      <c r="C480" s="41"/>
      <c r="D480" s="42"/>
      <c r="E480" s="39"/>
      <c r="F480" s="11"/>
      <c r="G480" s="12" t="str">
        <f t="shared" si="3"/>
        <v> </v>
      </c>
      <c r="H480" s="39"/>
      <c r="I480" s="43"/>
      <c r="J480" s="14" t="str">
        <f t="shared" si="2"/>
        <v/>
      </c>
      <c r="K480" s="15" t="str">
        <f>IF($I480=0,"", IFNA(VLOOKUP($H480,INDIRECT(VLOOKUP(DATEVALUE($I480),FECHAS,2,0)),4,0),""))</f>
        <v/>
      </c>
      <c r="L480" s="16"/>
      <c r="M480" s="22"/>
      <c r="N480" s="22"/>
      <c r="O480" s="3"/>
      <c r="P480" s="5"/>
      <c r="Q480" s="5"/>
    </row>
    <row r="481" ht="15.75" customHeight="1">
      <c r="A481" s="39"/>
      <c r="B481" s="40"/>
      <c r="C481" s="41"/>
      <c r="D481" s="42"/>
      <c r="E481" s="39"/>
      <c r="F481" s="11"/>
      <c r="G481" s="12" t="str">
        <f t="shared" si="3"/>
        <v> </v>
      </c>
      <c r="H481" s="39"/>
      <c r="I481" s="43"/>
      <c r="J481" s="14" t="str">
        <f t="shared" si="2"/>
        <v/>
      </c>
      <c r="K481" s="15" t="str">
        <f>IF($I481=0,"", IFNA(VLOOKUP($H481,INDIRECT(VLOOKUP(DATEVALUE($I481),FECHAS,2,0)),4,0),""))</f>
        <v/>
      </c>
      <c r="L481" s="16"/>
      <c r="M481" s="22"/>
      <c r="N481" s="22"/>
      <c r="O481" s="3"/>
      <c r="P481" s="5"/>
      <c r="Q481" s="5"/>
    </row>
    <row r="482" ht="15.75" customHeight="1">
      <c r="A482" s="39"/>
      <c r="B482" s="40"/>
      <c r="C482" s="41"/>
      <c r="D482" s="42"/>
      <c r="E482" s="39"/>
      <c r="F482" s="11"/>
      <c r="G482" s="12" t="str">
        <f t="shared" si="3"/>
        <v> </v>
      </c>
      <c r="H482" s="39"/>
      <c r="I482" s="43"/>
      <c r="J482" s="14" t="str">
        <f t="shared" si="2"/>
        <v/>
      </c>
      <c r="K482" s="15" t="str">
        <f>IF($I482=0,"", IFNA(VLOOKUP($H482,INDIRECT(VLOOKUP(DATEVALUE($I482),FECHAS,2,0)),4,0),""))</f>
        <v/>
      </c>
      <c r="L482" s="16"/>
      <c r="M482" s="22"/>
      <c r="N482" s="22"/>
      <c r="O482" s="3"/>
      <c r="P482" s="5"/>
      <c r="Q482" s="5"/>
    </row>
    <row r="483" ht="15.75" customHeight="1">
      <c r="A483" s="39"/>
      <c r="B483" s="40"/>
      <c r="C483" s="41"/>
      <c r="D483" s="42"/>
      <c r="E483" s="39"/>
      <c r="F483" s="11"/>
      <c r="G483" s="12" t="str">
        <f t="shared" si="3"/>
        <v> </v>
      </c>
      <c r="H483" s="39"/>
      <c r="I483" s="43"/>
      <c r="J483" s="14" t="str">
        <f t="shared" si="2"/>
        <v/>
      </c>
      <c r="K483" s="15" t="str">
        <f>IF($I483=0,"", IFNA(VLOOKUP($H483,INDIRECT(VLOOKUP(DATEVALUE($I483),FECHAS,2,0)),4,0),""))</f>
        <v/>
      </c>
      <c r="L483" s="16"/>
      <c r="M483" s="22"/>
      <c r="N483" s="22"/>
      <c r="O483" s="3"/>
      <c r="P483" s="5"/>
      <c r="Q483" s="5"/>
    </row>
    <row r="484" ht="15.75" customHeight="1">
      <c r="A484" s="39"/>
      <c r="B484" s="40"/>
      <c r="C484" s="41"/>
      <c r="D484" s="42"/>
      <c r="E484" s="39"/>
      <c r="F484" s="11"/>
      <c r="G484" s="12" t="str">
        <f t="shared" si="3"/>
        <v> </v>
      </c>
      <c r="H484" s="39"/>
      <c r="I484" s="43"/>
      <c r="J484" s="14" t="str">
        <f t="shared" si="2"/>
        <v/>
      </c>
      <c r="K484" s="15" t="str">
        <f>IF($I484=0,"", IFNA(VLOOKUP($H484,INDIRECT(VLOOKUP(DATEVALUE($I484),FECHAS,2,0)),4,0),""))</f>
        <v/>
      </c>
      <c r="L484" s="16"/>
      <c r="M484" s="22"/>
      <c r="N484" s="22"/>
      <c r="O484" s="3"/>
      <c r="P484" s="5"/>
      <c r="Q484" s="5"/>
    </row>
    <row r="485" ht="15.75" customHeight="1">
      <c r="A485" s="39"/>
      <c r="B485" s="40"/>
      <c r="C485" s="41"/>
      <c r="D485" s="42"/>
      <c r="E485" s="39"/>
      <c r="F485" s="11"/>
      <c r="G485" s="12" t="str">
        <f t="shared" si="3"/>
        <v> </v>
      </c>
      <c r="H485" s="39"/>
      <c r="I485" s="43"/>
      <c r="J485" s="14" t="str">
        <f t="shared" si="2"/>
        <v/>
      </c>
      <c r="K485" s="15" t="str">
        <f>IF($I485=0,"", IFNA(VLOOKUP($H485,INDIRECT(VLOOKUP(DATEVALUE($I485),FECHAS,2,0)),4,0),""))</f>
        <v/>
      </c>
      <c r="L485" s="16"/>
      <c r="M485" s="22"/>
      <c r="N485" s="22"/>
      <c r="O485" s="3"/>
      <c r="P485" s="5"/>
      <c r="Q485" s="5"/>
    </row>
    <row r="486" ht="15.75" customHeight="1">
      <c r="A486" s="39"/>
      <c r="B486" s="40"/>
      <c r="C486" s="41"/>
      <c r="D486" s="42"/>
      <c r="E486" s="39"/>
      <c r="F486" s="11"/>
      <c r="G486" s="12" t="str">
        <f t="shared" si="3"/>
        <v> </v>
      </c>
      <c r="H486" s="39"/>
      <c r="I486" s="43"/>
      <c r="J486" s="14" t="str">
        <f t="shared" si="2"/>
        <v/>
      </c>
      <c r="K486" s="15" t="str">
        <f>IF($I486=0,"", IFNA(VLOOKUP($H486,INDIRECT(VLOOKUP(DATEVALUE($I486),FECHAS,2,0)),4,0),""))</f>
        <v/>
      </c>
      <c r="L486" s="16"/>
      <c r="M486" s="22"/>
      <c r="N486" s="22"/>
      <c r="O486" s="3"/>
      <c r="P486" s="5"/>
      <c r="Q486" s="5"/>
    </row>
    <row r="487" ht="15.75" customHeight="1">
      <c r="A487" s="39"/>
      <c r="B487" s="40"/>
      <c r="C487" s="41"/>
      <c r="D487" s="42"/>
      <c r="E487" s="39"/>
      <c r="F487" s="11"/>
      <c r="G487" s="12" t="str">
        <f t="shared" si="3"/>
        <v> </v>
      </c>
      <c r="H487" s="39"/>
      <c r="I487" s="43"/>
      <c r="J487" s="14" t="str">
        <f t="shared" si="2"/>
        <v/>
      </c>
      <c r="K487" s="15" t="str">
        <f>IF($I487=0,"", IFNA(VLOOKUP($H487,INDIRECT(VLOOKUP(DATEVALUE($I487),FECHAS,2,0)),4,0),""))</f>
        <v/>
      </c>
      <c r="L487" s="16"/>
      <c r="M487" s="22"/>
      <c r="N487" s="22"/>
      <c r="O487" s="3"/>
      <c r="P487" s="5"/>
      <c r="Q487" s="5"/>
    </row>
    <row r="488" ht="15.75" customHeight="1">
      <c r="A488" s="39"/>
      <c r="B488" s="40"/>
      <c r="C488" s="41"/>
      <c r="D488" s="42"/>
      <c r="E488" s="39"/>
      <c r="F488" s="11"/>
      <c r="G488" s="12" t="str">
        <f t="shared" si="3"/>
        <v> </v>
      </c>
      <c r="H488" s="39"/>
      <c r="I488" s="43"/>
      <c r="J488" s="14" t="str">
        <f t="shared" si="2"/>
        <v/>
      </c>
      <c r="K488" s="15" t="str">
        <f>IF($I488=0,"", IFNA(VLOOKUP($H488,INDIRECT(VLOOKUP(DATEVALUE($I488),FECHAS,2,0)),4,0),""))</f>
        <v/>
      </c>
      <c r="L488" s="16"/>
      <c r="M488" s="22"/>
      <c r="N488" s="22"/>
      <c r="O488" s="3"/>
      <c r="P488" s="5"/>
      <c r="Q488" s="5"/>
    </row>
    <row r="489" ht="15.75" customHeight="1">
      <c r="A489" s="39"/>
      <c r="B489" s="40"/>
      <c r="C489" s="41"/>
      <c r="D489" s="42"/>
      <c r="E489" s="39"/>
      <c r="F489" s="11"/>
      <c r="G489" s="12" t="str">
        <f t="shared" si="3"/>
        <v> </v>
      </c>
      <c r="H489" s="39"/>
      <c r="I489" s="43"/>
      <c r="J489" s="14" t="str">
        <f t="shared" si="2"/>
        <v/>
      </c>
      <c r="K489" s="15" t="str">
        <f>IF($I489=0,"", IFNA(VLOOKUP($H489,INDIRECT(VLOOKUP(DATEVALUE($I489),FECHAS,2,0)),4,0),""))</f>
        <v/>
      </c>
      <c r="L489" s="16"/>
      <c r="M489" s="22"/>
      <c r="N489" s="22"/>
      <c r="O489" s="3"/>
      <c r="P489" s="5"/>
      <c r="Q489" s="5"/>
    </row>
    <row r="490" ht="15.75" customHeight="1">
      <c r="A490" s="39"/>
      <c r="B490" s="40"/>
      <c r="C490" s="41"/>
      <c r="D490" s="42"/>
      <c r="E490" s="39"/>
      <c r="F490" s="11"/>
      <c r="G490" s="12" t="str">
        <f t="shared" si="3"/>
        <v> </v>
      </c>
      <c r="H490" s="39"/>
      <c r="I490" s="43"/>
      <c r="J490" s="14" t="str">
        <f t="shared" si="2"/>
        <v/>
      </c>
      <c r="K490" s="15" t="str">
        <f>IF($I490=0,"", IFNA(VLOOKUP($H490,INDIRECT(VLOOKUP(DATEVALUE($I490),FECHAS,2,0)),4,0),""))</f>
        <v/>
      </c>
      <c r="L490" s="16"/>
      <c r="M490" s="22"/>
      <c r="N490" s="22"/>
      <c r="O490" s="3"/>
      <c r="P490" s="5"/>
      <c r="Q490" s="5"/>
    </row>
    <row r="491" ht="15.75" customHeight="1">
      <c r="A491" s="39"/>
      <c r="B491" s="40"/>
      <c r="C491" s="41"/>
      <c r="D491" s="42"/>
      <c r="E491" s="39"/>
      <c r="F491" s="11"/>
      <c r="G491" s="12" t="str">
        <f t="shared" si="3"/>
        <v> </v>
      </c>
      <c r="H491" s="39"/>
      <c r="I491" s="43"/>
      <c r="J491" s="14" t="str">
        <f t="shared" si="2"/>
        <v/>
      </c>
      <c r="K491" s="15" t="str">
        <f>IF($I491=0,"", IFNA(VLOOKUP($H491,INDIRECT(VLOOKUP(DATEVALUE($I491),FECHAS,2,0)),4,0),""))</f>
        <v/>
      </c>
      <c r="L491" s="16"/>
      <c r="M491" s="22"/>
      <c r="N491" s="22"/>
      <c r="O491" s="3"/>
      <c r="P491" s="5"/>
      <c r="Q491" s="5"/>
    </row>
    <row r="492" ht="15.75" customHeight="1">
      <c r="A492" s="39"/>
      <c r="B492" s="40"/>
      <c r="C492" s="41"/>
      <c r="D492" s="42"/>
      <c r="E492" s="39"/>
      <c r="F492" s="11"/>
      <c r="G492" s="12" t="str">
        <f t="shared" si="3"/>
        <v> </v>
      </c>
      <c r="H492" s="39"/>
      <c r="I492" s="43"/>
      <c r="J492" s="14" t="str">
        <f t="shared" si="2"/>
        <v/>
      </c>
      <c r="K492" s="15" t="str">
        <f>IF($I492=0,"", IFNA(VLOOKUP($H492,INDIRECT(VLOOKUP(DATEVALUE($I492),FECHAS,2,0)),4,0),""))</f>
        <v/>
      </c>
      <c r="L492" s="16"/>
      <c r="M492" s="22"/>
      <c r="N492" s="22"/>
      <c r="O492" s="3"/>
      <c r="P492" s="5"/>
      <c r="Q492" s="5"/>
    </row>
    <row r="493" ht="15.75" customHeight="1">
      <c r="A493" s="39"/>
      <c r="B493" s="40"/>
      <c r="C493" s="41"/>
      <c r="D493" s="42"/>
      <c r="E493" s="39"/>
      <c r="F493" s="11"/>
      <c r="G493" s="12" t="str">
        <f t="shared" si="3"/>
        <v> </v>
      </c>
      <c r="H493" s="39"/>
      <c r="I493" s="43"/>
      <c r="J493" s="14" t="str">
        <f t="shared" si="2"/>
        <v/>
      </c>
      <c r="K493" s="15" t="str">
        <f>IF($I493=0,"", IFNA(VLOOKUP($H493,INDIRECT(VLOOKUP(DATEVALUE($I493),FECHAS,2,0)),4,0),""))</f>
        <v/>
      </c>
      <c r="L493" s="16"/>
      <c r="M493" s="22"/>
      <c r="N493" s="22"/>
      <c r="O493" s="3"/>
      <c r="P493" s="5"/>
      <c r="Q493" s="5"/>
    </row>
    <row r="494" ht="15.75" customHeight="1">
      <c r="A494" s="39"/>
      <c r="B494" s="40"/>
      <c r="C494" s="41"/>
      <c r="D494" s="42"/>
      <c r="E494" s="39"/>
      <c r="F494" s="11"/>
      <c r="G494" s="12" t="str">
        <f t="shared" si="3"/>
        <v> </v>
      </c>
      <c r="H494" s="39"/>
      <c r="I494" s="43"/>
      <c r="J494" s="14" t="str">
        <f t="shared" si="2"/>
        <v/>
      </c>
      <c r="K494" s="15" t="str">
        <f>IF($I494=0,"", IFNA(VLOOKUP($H494,INDIRECT(VLOOKUP(DATEVALUE($I494),FECHAS,2,0)),4,0),""))</f>
        <v/>
      </c>
      <c r="L494" s="16"/>
      <c r="M494" s="22"/>
      <c r="N494" s="22"/>
      <c r="O494" s="3"/>
      <c r="P494" s="5"/>
      <c r="Q494" s="5"/>
    </row>
    <row r="495" ht="15.75" customHeight="1">
      <c r="A495" s="39"/>
      <c r="B495" s="40"/>
      <c r="C495" s="41"/>
      <c r="D495" s="42"/>
      <c r="E495" s="39"/>
      <c r="F495" s="11"/>
      <c r="G495" s="12" t="str">
        <f t="shared" si="3"/>
        <v> </v>
      </c>
      <c r="H495" s="39"/>
      <c r="I495" s="43"/>
      <c r="J495" s="14" t="str">
        <f t="shared" si="2"/>
        <v/>
      </c>
      <c r="K495" s="15" t="str">
        <f>IF($I495=0,"", IFNA(VLOOKUP($H495,INDIRECT(VLOOKUP(DATEVALUE($I495),FECHAS,2,0)),4,0),""))</f>
        <v/>
      </c>
      <c r="L495" s="16"/>
      <c r="M495" s="22"/>
      <c r="N495" s="22"/>
      <c r="O495" s="3"/>
      <c r="P495" s="5"/>
      <c r="Q495" s="5"/>
    </row>
    <row r="496" ht="15.75" customHeight="1">
      <c r="A496" s="39"/>
      <c r="B496" s="40"/>
      <c r="C496" s="41"/>
      <c r="D496" s="42"/>
      <c r="E496" s="39"/>
      <c r="F496" s="11"/>
      <c r="G496" s="12" t="str">
        <f t="shared" si="3"/>
        <v> </v>
      </c>
      <c r="H496" s="39"/>
      <c r="I496" s="43"/>
      <c r="J496" s="14" t="str">
        <f t="shared" si="2"/>
        <v/>
      </c>
      <c r="K496" s="15" t="str">
        <f>IF($I496=0,"", IFNA(VLOOKUP($H496,INDIRECT(VLOOKUP(DATEVALUE($I496),FECHAS,2,0)),4,0),""))</f>
        <v/>
      </c>
      <c r="L496" s="16"/>
      <c r="M496" s="22"/>
      <c r="N496" s="22"/>
      <c r="O496" s="3"/>
      <c r="P496" s="5"/>
      <c r="Q496" s="5"/>
    </row>
    <row r="497" ht="15.75" customHeight="1">
      <c r="A497" s="39"/>
      <c r="B497" s="40"/>
      <c r="C497" s="41"/>
      <c r="D497" s="42"/>
      <c r="E497" s="39"/>
      <c r="F497" s="11"/>
      <c r="G497" s="12" t="str">
        <f t="shared" si="3"/>
        <v> </v>
      </c>
      <c r="H497" s="39"/>
      <c r="I497" s="43"/>
      <c r="J497" s="14" t="str">
        <f t="shared" si="2"/>
        <v/>
      </c>
      <c r="K497" s="15" t="str">
        <f>IF($I497=0,"", IFNA(VLOOKUP($H497,INDIRECT(VLOOKUP(DATEVALUE($I497),FECHAS,2,0)),4,0),""))</f>
        <v/>
      </c>
      <c r="L497" s="16"/>
      <c r="M497" s="22"/>
      <c r="N497" s="22"/>
      <c r="O497" s="3"/>
      <c r="P497" s="5"/>
      <c r="Q497" s="5"/>
    </row>
    <row r="498" ht="15.75" customHeight="1">
      <c r="A498" s="39"/>
      <c r="B498" s="40"/>
      <c r="C498" s="41"/>
      <c r="D498" s="42"/>
      <c r="E498" s="39"/>
      <c r="F498" s="11"/>
      <c r="G498" s="12" t="str">
        <f t="shared" si="3"/>
        <v> </v>
      </c>
      <c r="H498" s="39"/>
      <c r="I498" s="43"/>
      <c r="J498" s="14" t="str">
        <f t="shared" si="2"/>
        <v/>
      </c>
      <c r="K498" s="15" t="str">
        <f>IF($I498=0,"", IFNA(VLOOKUP($H498,INDIRECT(VLOOKUP(DATEVALUE($I498),FECHAS,2,0)),4,0),""))</f>
        <v/>
      </c>
      <c r="L498" s="16"/>
      <c r="M498" s="22"/>
      <c r="N498" s="22"/>
      <c r="O498" s="3"/>
      <c r="P498" s="5"/>
      <c r="Q498" s="5"/>
    </row>
    <row r="499" ht="15.75" customHeight="1">
      <c r="A499" s="39"/>
      <c r="B499" s="40"/>
      <c r="C499" s="41"/>
      <c r="D499" s="42"/>
      <c r="E499" s="39"/>
      <c r="F499" s="11"/>
      <c r="G499" s="12" t="str">
        <f t="shared" si="3"/>
        <v> </v>
      </c>
      <c r="H499" s="39"/>
      <c r="I499" s="43"/>
      <c r="J499" s="14" t="str">
        <f t="shared" si="2"/>
        <v/>
      </c>
      <c r="K499" s="15" t="str">
        <f>IF($I499=0,"", IFNA(VLOOKUP($H499,INDIRECT(VLOOKUP(DATEVALUE($I499),FECHAS,2,0)),4,0),""))</f>
        <v/>
      </c>
      <c r="L499" s="16"/>
      <c r="M499" s="22"/>
      <c r="N499" s="22"/>
      <c r="O499" s="3"/>
      <c r="P499" s="5"/>
      <c r="Q499" s="5"/>
    </row>
    <row r="500" ht="15.75" customHeight="1">
      <c r="A500" s="39"/>
      <c r="B500" s="40"/>
      <c r="C500" s="41"/>
      <c r="D500" s="42"/>
      <c r="E500" s="39"/>
      <c r="F500" s="11"/>
      <c r="G500" s="12" t="str">
        <f t="shared" si="3"/>
        <v> </v>
      </c>
      <c r="H500" s="39"/>
      <c r="I500" s="43"/>
      <c r="J500" s="14" t="str">
        <f t="shared" si="2"/>
        <v/>
      </c>
      <c r="K500" s="15" t="str">
        <f>IF($I500=0,"", IFNA(VLOOKUP($H500,INDIRECT(VLOOKUP(DATEVALUE($I500),FECHAS,2,0)),4,0),""))</f>
        <v/>
      </c>
      <c r="L500" s="16"/>
      <c r="M500" s="22"/>
      <c r="N500" s="22"/>
      <c r="O500" s="3"/>
      <c r="P500" s="5"/>
      <c r="Q500" s="5"/>
    </row>
    <row r="501" ht="15.75" customHeight="1">
      <c r="A501" s="39"/>
      <c r="B501" s="40"/>
      <c r="C501" s="41"/>
      <c r="D501" s="42"/>
      <c r="E501" s="39"/>
      <c r="F501" s="11"/>
      <c r="G501" s="12" t="str">
        <f t="shared" si="3"/>
        <v> </v>
      </c>
      <c r="H501" s="39"/>
      <c r="I501" s="43"/>
      <c r="J501" s="14" t="str">
        <f t="shared" si="2"/>
        <v/>
      </c>
      <c r="K501" s="15" t="str">
        <f>IF($I501=0,"", IFNA(VLOOKUP($H501,INDIRECT(VLOOKUP(DATEVALUE($I501),FECHAS,2,0)),4,0),""))</f>
        <v/>
      </c>
      <c r="L501" s="16"/>
      <c r="M501" s="22"/>
      <c r="N501" s="22"/>
      <c r="O501" s="3"/>
      <c r="P501" s="5"/>
      <c r="Q501" s="5"/>
    </row>
    <row r="502" ht="15.75" customHeight="1">
      <c r="A502" s="39"/>
      <c r="B502" s="40"/>
      <c r="C502" s="41"/>
      <c r="D502" s="42"/>
      <c r="E502" s="39"/>
      <c r="F502" s="11"/>
      <c r="G502" s="12" t="str">
        <f t="shared" si="3"/>
        <v> </v>
      </c>
      <c r="H502" s="39"/>
      <c r="I502" s="43"/>
      <c r="J502" s="14" t="str">
        <f t="shared" si="2"/>
        <v/>
      </c>
      <c r="K502" s="15" t="str">
        <f>IF($I502=0,"", IFNA(VLOOKUP($H502,INDIRECT(VLOOKUP(DATEVALUE($I502),FECHAS,2,0)),4,0),""))</f>
        <v/>
      </c>
      <c r="L502" s="16"/>
      <c r="M502" s="22"/>
      <c r="N502" s="22"/>
      <c r="O502" s="3"/>
      <c r="P502" s="5"/>
      <c r="Q502" s="5"/>
    </row>
    <row r="503" ht="15.75" customHeight="1">
      <c r="A503" s="39"/>
      <c r="B503" s="40"/>
      <c r="C503" s="41"/>
      <c r="D503" s="42"/>
      <c r="E503" s="39"/>
      <c r="F503" s="11"/>
      <c r="G503" s="12" t="str">
        <f t="shared" si="3"/>
        <v> </v>
      </c>
      <c r="H503" s="39"/>
      <c r="I503" s="43"/>
      <c r="J503" s="14" t="str">
        <f t="shared" si="2"/>
        <v/>
      </c>
      <c r="K503" s="15" t="str">
        <f>IF($I503=0,"", IFNA(VLOOKUP($H503,INDIRECT(VLOOKUP(DATEVALUE($I503),FECHAS,2,0)),4,0),""))</f>
        <v/>
      </c>
      <c r="L503" s="16"/>
      <c r="M503" s="22"/>
      <c r="N503" s="22"/>
      <c r="O503" s="3"/>
      <c r="P503" s="5"/>
      <c r="Q503" s="5"/>
    </row>
    <row r="504" ht="15.75" customHeight="1">
      <c r="A504" s="39"/>
      <c r="B504" s="40"/>
      <c r="C504" s="41"/>
      <c r="D504" s="42"/>
      <c r="E504" s="39"/>
      <c r="F504" s="11"/>
      <c r="G504" s="12" t="str">
        <f t="shared" si="3"/>
        <v> </v>
      </c>
      <c r="H504" s="39"/>
      <c r="I504" s="43"/>
      <c r="J504" s="14" t="str">
        <f t="shared" si="2"/>
        <v/>
      </c>
      <c r="K504" s="15" t="str">
        <f>IF($I504=0,"", IFNA(VLOOKUP($H504,INDIRECT(VLOOKUP(DATEVALUE($I504),FECHAS,2,0)),4,0),""))</f>
        <v/>
      </c>
      <c r="L504" s="16"/>
      <c r="M504" s="22"/>
      <c r="N504" s="22"/>
      <c r="O504" s="3"/>
      <c r="P504" s="5"/>
      <c r="Q504" s="5"/>
    </row>
    <row r="505" ht="15.75" customHeight="1">
      <c r="A505" s="39"/>
      <c r="B505" s="40"/>
      <c r="C505" s="41"/>
      <c r="D505" s="42"/>
      <c r="E505" s="39"/>
      <c r="F505" s="11"/>
      <c r="G505" s="12" t="str">
        <f t="shared" si="3"/>
        <v> </v>
      </c>
      <c r="H505" s="39"/>
      <c r="I505" s="43"/>
      <c r="J505" s="14" t="str">
        <f t="shared" si="2"/>
        <v/>
      </c>
      <c r="K505" s="15" t="str">
        <f>IF($I505=0,"", IFNA(VLOOKUP($H505,INDIRECT(VLOOKUP(DATEVALUE($I505),FECHAS,2,0)),4,0),""))</f>
        <v/>
      </c>
      <c r="L505" s="16"/>
      <c r="M505" s="22"/>
      <c r="N505" s="22"/>
      <c r="O505" s="3"/>
      <c r="P505" s="5"/>
      <c r="Q505" s="5"/>
    </row>
    <row r="506" ht="15.75" customHeight="1">
      <c r="A506" s="39"/>
      <c r="B506" s="40"/>
      <c r="C506" s="41"/>
      <c r="D506" s="42"/>
      <c r="E506" s="39"/>
      <c r="F506" s="11"/>
      <c r="G506" s="12" t="str">
        <f t="shared" si="3"/>
        <v> </v>
      </c>
      <c r="H506" s="39"/>
      <c r="I506" s="43"/>
      <c r="J506" s="14" t="str">
        <f t="shared" si="2"/>
        <v/>
      </c>
      <c r="K506" s="15" t="str">
        <f>IF($I506=0,"", IFNA(VLOOKUP($H506,INDIRECT(VLOOKUP(DATEVALUE($I506),FECHAS,2,0)),4,0),""))</f>
        <v/>
      </c>
      <c r="L506" s="16"/>
      <c r="M506" s="22"/>
      <c r="N506" s="22"/>
      <c r="O506" s="3"/>
      <c r="P506" s="5"/>
      <c r="Q506" s="5"/>
    </row>
    <row r="507" ht="15.75" customHeight="1">
      <c r="A507" s="39"/>
      <c r="B507" s="40"/>
      <c r="C507" s="41"/>
      <c r="D507" s="42"/>
      <c r="E507" s="39"/>
      <c r="F507" s="11"/>
      <c r="G507" s="12" t="str">
        <f t="shared" si="3"/>
        <v> </v>
      </c>
      <c r="H507" s="39"/>
      <c r="I507" s="43"/>
      <c r="J507" s="14" t="str">
        <f t="shared" si="2"/>
        <v/>
      </c>
      <c r="K507" s="15" t="str">
        <f>IF($I507=0,"", IFNA(VLOOKUP($H507,INDIRECT(VLOOKUP(DATEVALUE($I507),FECHAS,2,0)),4,0),""))</f>
        <v/>
      </c>
      <c r="L507" s="16"/>
      <c r="M507" s="22"/>
      <c r="N507" s="22"/>
      <c r="O507" s="3"/>
      <c r="P507" s="5"/>
      <c r="Q507" s="5"/>
    </row>
    <row r="508" ht="15.75" customHeight="1">
      <c r="A508" s="39"/>
      <c r="B508" s="40"/>
      <c r="C508" s="41"/>
      <c r="D508" s="42"/>
      <c r="E508" s="39"/>
      <c r="F508" s="11"/>
      <c r="G508" s="12" t="str">
        <f t="shared" si="3"/>
        <v> </v>
      </c>
      <c r="H508" s="39"/>
      <c r="I508" s="43"/>
      <c r="J508" s="14" t="str">
        <f t="shared" si="2"/>
        <v/>
      </c>
      <c r="K508" s="15" t="str">
        <f>IF($I508=0,"", IFNA(VLOOKUP($H508,INDIRECT(VLOOKUP(DATEVALUE($I508),FECHAS,2,0)),4,0),""))</f>
        <v/>
      </c>
      <c r="L508" s="16"/>
      <c r="M508" s="22"/>
      <c r="N508" s="22"/>
      <c r="O508" s="3"/>
      <c r="P508" s="5"/>
      <c r="Q508" s="5"/>
    </row>
    <row r="509" ht="15.75" customHeight="1">
      <c r="A509" s="39"/>
      <c r="B509" s="40"/>
      <c r="C509" s="41"/>
      <c r="D509" s="42"/>
      <c r="E509" s="39"/>
      <c r="F509" s="11"/>
      <c r="G509" s="12" t="str">
        <f t="shared" si="3"/>
        <v> </v>
      </c>
      <c r="H509" s="39"/>
      <c r="I509" s="43"/>
      <c r="J509" s="14" t="str">
        <f t="shared" si="2"/>
        <v/>
      </c>
      <c r="K509" s="15" t="str">
        <f>IF($I509=0,"", IFNA(VLOOKUP($H509,INDIRECT(VLOOKUP(DATEVALUE($I509),FECHAS,2,0)),4,0),""))</f>
        <v/>
      </c>
      <c r="L509" s="16"/>
      <c r="M509" s="22"/>
      <c r="N509" s="22"/>
      <c r="O509" s="3"/>
      <c r="P509" s="5"/>
      <c r="Q509" s="5"/>
    </row>
    <row r="510" ht="15.75" customHeight="1">
      <c r="A510" s="39"/>
      <c r="B510" s="40"/>
      <c r="C510" s="41"/>
      <c r="D510" s="42"/>
      <c r="E510" s="39"/>
      <c r="F510" s="11"/>
      <c r="G510" s="12" t="str">
        <f t="shared" si="3"/>
        <v> </v>
      </c>
      <c r="H510" s="39"/>
      <c r="I510" s="43"/>
      <c r="J510" s="14" t="str">
        <f t="shared" si="2"/>
        <v/>
      </c>
      <c r="K510" s="15" t="str">
        <f>IF($I510=0,"", IFNA(VLOOKUP($H510,INDIRECT(VLOOKUP(DATEVALUE($I510),FECHAS,2,0)),4,0),""))</f>
        <v/>
      </c>
      <c r="L510" s="16"/>
      <c r="M510" s="22"/>
      <c r="N510" s="22"/>
      <c r="O510" s="3"/>
      <c r="P510" s="5"/>
      <c r="Q510" s="5"/>
    </row>
    <row r="511" ht="15.75" customHeight="1">
      <c r="A511" s="39"/>
      <c r="B511" s="40"/>
      <c r="C511" s="41"/>
      <c r="D511" s="42"/>
      <c r="E511" s="39"/>
      <c r="F511" s="11"/>
      <c r="G511" s="12" t="str">
        <f t="shared" si="3"/>
        <v> </v>
      </c>
      <c r="H511" s="39"/>
      <c r="I511" s="43"/>
      <c r="J511" s="14" t="str">
        <f t="shared" si="2"/>
        <v/>
      </c>
      <c r="K511" s="15" t="str">
        <f>IF($I511=0,"", IFNA(VLOOKUP($H511,INDIRECT(VLOOKUP(DATEVALUE($I511),FECHAS,2,0)),4,0),""))</f>
        <v/>
      </c>
      <c r="L511" s="16"/>
      <c r="M511" s="22"/>
      <c r="N511" s="22"/>
      <c r="O511" s="3"/>
      <c r="P511" s="5"/>
      <c r="Q511" s="5"/>
    </row>
    <row r="512" ht="15.75" customHeight="1">
      <c r="A512" s="39"/>
      <c r="B512" s="40"/>
      <c r="C512" s="41"/>
      <c r="D512" s="42"/>
      <c r="E512" s="39"/>
      <c r="F512" s="11"/>
      <c r="G512" s="12" t="str">
        <f t="shared" si="3"/>
        <v> </v>
      </c>
      <c r="H512" s="39"/>
      <c r="I512" s="43"/>
      <c r="J512" s="14" t="str">
        <f t="shared" si="2"/>
        <v/>
      </c>
      <c r="K512" s="15" t="str">
        <f>IF($I512=0,"", IFNA(VLOOKUP($H512,INDIRECT(VLOOKUP(DATEVALUE($I512),FECHAS,2,0)),4,0),""))</f>
        <v/>
      </c>
      <c r="L512" s="16"/>
      <c r="M512" s="22"/>
      <c r="N512" s="22"/>
      <c r="O512" s="3"/>
      <c r="P512" s="5"/>
      <c r="Q512" s="5"/>
    </row>
    <row r="513" ht="15.75" customHeight="1">
      <c r="A513" s="39"/>
      <c r="B513" s="40"/>
      <c r="C513" s="41"/>
      <c r="D513" s="42"/>
      <c r="E513" s="39"/>
      <c r="F513" s="11"/>
      <c r="G513" s="12" t="str">
        <f t="shared" si="3"/>
        <v> </v>
      </c>
      <c r="H513" s="39"/>
      <c r="I513" s="43"/>
      <c r="J513" s="14" t="str">
        <f t="shared" si="2"/>
        <v/>
      </c>
      <c r="K513" s="15" t="str">
        <f>IF($I513=0,"", IFNA(VLOOKUP($H513,INDIRECT(VLOOKUP(DATEVALUE($I513),FECHAS,2,0)),4,0),""))</f>
        <v/>
      </c>
      <c r="L513" s="16"/>
      <c r="M513" s="22"/>
      <c r="N513" s="22"/>
      <c r="O513" s="3"/>
      <c r="P513" s="5"/>
      <c r="Q513" s="5"/>
    </row>
    <row r="514" ht="15.75" customHeight="1">
      <c r="A514" s="39"/>
      <c r="B514" s="40"/>
      <c r="C514" s="41"/>
      <c r="D514" s="42"/>
      <c r="E514" s="39"/>
      <c r="F514" s="11"/>
      <c r="G514" s="12" t="str">
        <f t="shared" si="3"/>
        <v> </v>
      </c>
      <c r="H514" s="39"/>
      <c r="I514" s="43"/>
      <c r="J514" s="14" t="str">
        <f t="shared" si="2"/>
        <v/>
      </c>
      <c r="K514" s="15" t="str">
        <f>IF($I514=0,"", IFNA(VLOOKUP($H514,INDIRECT(VLOOKUP(DATEVALUE($I514),FECHAS,2,0)),4,0),""))</f>
        <v/>
      </c>
      <c r="L514" s="16"/>
      <c r="M514" s="22"/>
      <c r="N514" s="22"/>
      <c r="O514" s="3"/>
      <c r="P514" s="5"/>
      <c r="Q514" s="5"/>
    </row>
    <row r="515" ht="15.75" customHeight="1">
      <c r="A515" s="39"/>
      <c r="B515" s="40"/>
      <c r="C515" s="41"/>
      <c r="D515" s="42"/>
      <c r="E515" s="39"/>
      <c r="F515" s="11"/>
      <c r="G515" s="12" t="str">
        <f t="shared" si="3"/>
        <v> </v>
      </c>
      <c r="H515" s="39"/>
      <c r="I515" s="43"/>
      <c r="J515" s="14" t="str">
        <f t="shared" si="2"/>
        <v/>
      </c>
      <c r="K515" s="15" t="str">
        <f>IF($I515=0,"", IFNA(VLOOKUP($H515,INDIRECT(VLOOKUP(DATEVALUE($I515),FECHAS,2,0)),4,0),""))</f>
        <v/>
      </c>
      <c r="L515" s="16"/>
      <c r="M515" s="22"/>
      <c r="N515" s="22"/>
      <c r="O515" s="3"/>
      <c r="P515" s="5"/>
      <c r="Q515" s="5"/>
    </row>
    <row r="516" ht="15.75" customHeight="1">
      <c r="A516" s="39"/>
      <c r="B516" s="40"/>
      <c r="C516" s="41"/>
      <c r="D516" s="42"/>
      <c r="E516" s="39"/>
      <c r="F516" s="11"/>
      <c r="G516" s="12" t="str">
        <f t="shared" si="3"/>
        <v> </v>
      </c>
      <c r="H516" s="39"/>
      <c r="I516" s="43"/>
      <c r="J516" s="14" t="str">
        <f t="shared" si="2"/>
        <v/>
      </c>
      <c r="K516" s="15" t="str">
        <f>IF($I516=0,"", IFNA(VLOOKUP($H516,INDIRECT(VLOOKUP(DATEVALUE($I516),FECHAS,2,0)),4,0),""))</f>
        <v/>
      </c>
      <c r="L516" s="16"/>
      <c r="M516" s="22"/>
      <c r="N516" s="22"/>
      <c r="O516" s="3"/>
      <c r="P516" s="5"/>
      <c r="Q516" s="5"/>
    </row>
    <row r="517" ht="15.75" customHeight="1">
      <c r="A517" s="39"/>
      <c r="B517" s="40"/>
      <c r="C517" s="41"/>
      <c r="D517" s="42"/>
      <c r="E517" s="39"/>
      <c r="F517" s="11"/>
      <c r="G517" s="12" t="str">
        <f t="shared" si="3"/>
        <v> </v>
      </c>
      <c r="H517" s="39"/>
      <c r="I517" s="43"/>
      <c r="J517" s="14" t="str">
        <f t="shared" si="2"/>
        <v/>
      </c>
      <c r="K517" s="15" t="str">
        <f>IF($I517=0,"", IFNA(VLOOKUP($H517,INDIRECT(VLOOKUP(DATEVALUE($I517),FECHAS,2,0)),4,0),""))</f>
        <v/>
      </c>
      <c r="L517" s="16"/>
      <c r="M517" s="22"/>
      <c r="N517" s="22"/>
      <c r="O517" s="3"/>
      <c r="P517" s="5"/>
      <c r="Q517" s="5"/>
    </row>
    <row r="518" ht="15.75" customHeight="1">
      <c r="A518" s="39"/>
      <c r="B518" s="40"/>
      <c r="C518" s="41"/>
      <c r="D518" s="42"/>
      <c r="E518" s="39"/>
      <c r="F518" s="11"/>
      <c r="G518" s="12" t="str">
        <f t="shared" si="3"/>
        <v> </v>
      </c>
      <c r="H518" s="39"/>
      <c r="I518" s="43"/>
      <c r="J518" s="14" t="str">
        <f t="shared" si="2"/>
        <v/>
      </c>
      <c r="K518" s="15" t="str">
        <f>IF($I518=0,"", IFNA(VLOOKUP($H518,INDIRECT(VLOOKUP(DATEVALUE($I518),FECHAS,2,0)),4,0),""))</f>
        <v/>
      </c>
      <c r="L518" s="16"/>
      <c r="M518" s="22"/>
      <c r="N518" s="22"/>
      <c r="O518" s="3"/>
      <c r="P518" s="5"/>
      <c r="Q518" s="5"/>
    </row>
    <row r="519" ht="15.75" customHeight="1">
      <c r="A519" s="39"/>
      <c r="B519" s="40"/>
      <c r="C519" s="41"/>
      <c r="D519" s="42"/>
      <c r="E519" s="39"/>
      <c r="F519" s="11"/>
      <c r="G519" s="12" t="str">
        <f t="shared" si="3"/>
        <v> </v>
      </c>
      <c r="H519" s="39"/>
      <c r="I519" s="43"/>
      <c r="J519" s="14" t="str">
        <f t="shared" si="2"/>
        <v/>
      </c>
      <c r="K519" s="15" t="str">
        <f>IF($I519=0,"", IFNA(VLOOKUP($H519,INDIRECT(VLOOKUP(DATEVALUE($I519),FECHAS,2,0)),4,0),""))</f>
        <v/>
      </c>
      <c r="L519" s="16"/>
      <c r="M519" s="22"/>
      <c r="N519" s="22"/>
      <c r="O519" s="3"/>
      <c r="P519" s="5"/>
      <c r="Q519" s="5"/>
    </row>
    <row r="520" ht="15.75" customHeight="1">
      <c r="A520" s="39"/>
      <c r="B520" s="40"/>
      <c r="C520" s="41"/>
      <c r="D520" s="42"/>
      <c r="E520" s="39"/>
      <c r="F520" s="11"/>
      <c r="G520" s="12" t="str">
        <f t="shared" si="3"/>
        <v> </v>
      </c>
      <c r="H520" s="39"/>
      <c r="I520" s="43"/>
      <c r="J520" s="14" t="str">
        <f t="shared" si="2"/>
        <v/>
      </c>
      <c r="K520" s="15" t="str">
        <f>IF($I520=0,"", IFNA(VLOOKUP($H520,INDIRECT(VLOOKUP(DATEVALUE($I520),FECHAS,2,0)),4,0),""))</f>
        <v/>
      </c>
      <c r="L520" s="16"/>
      <c r="M520" s="22"/>
      <c r="N520" s="22"/>
      <c r="O520" s="3"/>
      <c r="P520" s="5"/>
      <c r="Q520" s="5"/>
    </row>
    <row r="521" ht="15.75" customHeight="1">
      <c r="A521" s="39"/>
      <c r="B521" s="40"/>
      <c r="C521" s="41"/>
      <c r="D521" s="42"/>
      <c r="E521" s="39"/>
      <c r="F521" s="11"/>
      <c r="G521" s="12" t="str">
        <f t="shared" si="3"/>
        <v> </v>
      </c>
      <c r="H521" s="39"/>
      <c r="I521" s="43"/>
      <c r="J521" s="14" t="str">
        <f t="shared" si="2"/>
        <v/>
      </c>
      <c r="K521" s="15" t="str">
        <f>IF($I521=0,"", IFNA(VLOOKUP($H521,INDIRECT(VLOOKUP(DATEVALUE($I521),FECHAS,2,0)),4,0),""))</f>
        <v/>
      </c>
      <c r="L521" s="16"/>
      <c r="M521" s="22"/>
      <c r="N521" s="22"/>
      <c r="O521" s="3"/>
      <c r="P521" s="5"/>
      <c r="Q521" s="5"/>
    </row>
    <row r="522" ht="15.75" customHeight="1">
      <c r="A522" s="39"/>
      <c r="B522" s="40"/>
      <c r="C522" s="41"/>
      <c r="D522" s="42"/>
      <c r="E522" s="39"/>
      <c r="F522" s="11"/>
      <c r="G522" s="12" t="str">
        <f t="shared" si="3"/>
        <v> </v>
      </c>
      <c r="H522" s="39"/>
      <c r="I522" s="43"/>
      <c r="J522" s="14" t="str">
        <f t="shared" si="2"/>
        <v/>
      </c>
      <c r="K522" s="15" t="str">
        <f>IF($I522=0,"", IFNA(VLOOKUP($H522,INDIRECT(VLOOKUP(DATEVALUE($I522),FECHAS,2,0)),4,0),""))</f>
        <v/>
      </c>
      <c r="L522" s="16"/>
      <c r="M522" s="22"/>
      <c r="N522" s="22"/>
      <c r="O522" s="3"/>
      <c r="P522" s="5"/>
      <c r="Q522" s="5"/>
    </row>
    <row r="523" ht="15.75" customHeight="1">
      <c r="A523" s="39"/>
      <c r="B523" s="40"/>
      <c r="C523" s="41"/>
      <c r="D523" s="42"/>
      <c r="E523" s="39"/>
      <c r="F523" s="11"/>
      <c r="G523" s="12" t="str">
        <f t="shared" si="3"/>
        <v> </v>
      </c>
      <c r="H523" s="39"/>
      <c r="I523" s="43"/>
      <c r="J523" s="14" t="str">
        <f t="shared" si="2"/>
        <v/>
      </c>
      <c r="K523" s="15" t="str">
        <f>IF($I523=0,"", IFNA(VLOOKUP($H523,INDIRECT(VLOOKUP(DATEVALUE($I523),FECHAS,2,0)),4,0),""))</f>
        <v/>
      </c>
      <c r="L523" s="16"/>
      <c r="M523" s="22"/>
      <c r="N523" s="22"/>
      <c r="O523" s="3"/>
      <c r="P523" s="5"/>
      <c r="Q523" s="5"/>
    </row>
    <row r="524" ht="15.75" customHeight="1">
      <c r="A524" s="39"/>
      <c r="B524" s="40"/>
      <c r="C524" s="41"/>
      <c r="D524" s="42"/>
      <c r="E524" s="39"/>
      <c r="F524" s="11"/>
      <c r="G524" s="12" t="str">
        <f t="shared" si="3"/>
        <v> </v>
      </c>
      <c r="H524" s="39"/>
      <c r="I524" s="43"/>
      <c r="J524" s="14" t="str">
        <f t="shared" si="2"/>
        <v/>
      </c>
      <c r="K524" s="15" t="str">
        <f>IF($I524=0,"", IFNA(VLOOKUP($H524,INDIRECT(VLOOKUP(DATEVALUE($I524),FECHAS,2,0)),4,0),""))</f>
        <v/>
      </c>
      <c r="L524" s="16"/>
      <c r="M524" s="22"/>
      <c r="N524" s="22"/>
      <c r="O524" s="3"/>
      <c r="P524" s="5"/>
      <c r="Q524" s="5"/>
    </row>
    <row r="525" ht="15.75" customHeight="1">
      <c r="A525" s="39"/>
      <c r="B525" s="40"/>
      <c r="C525" s="41"/>
      <c r="D525" s="42"/>
      <c r="E525" s="39"/>
      <c r="F525" s="11"/>
      <c r="G525" s="12" t="str">
        <f t="shared" si="3"/>
        <v> </v>
      </c>
      <c r="H525" s="39"/>
      <c r="I525" s="43"/>
      <c r="J525" s="14" t="str">
        <f t="shared" si="2"/>
        <v/>
      </c>
      <c r="K525" s="15" t="str">
        <f>IF($I525=0,"", IFNA(VLOOKUP($H525,INDIRECT(VLOOKUP(DATEVALUE($I525),FECHAS,2,0)),4,0),""))</f>
        <v/>
      </c>
      <c r="L525" s="16"/>
      <c r="M525" s="22"/>
      <c r="N525" s="22"/>
      <c r="O525" s="3"/>
      <c r="P525" s="5"/>
      <c r="Q525" s="5"/>
    </row>
    <row r="526" ht="15.75" customHeight="1">
      <c r="A526" s="39"/>
      <c r="B526" s="40"/>
      <c r="C526" s="41"/>
      <c r="D526" s="42"/>
      <c r="E526" s="39"/>
      <c r="F526" s="11"/>
      <c r="G526" s="12" t="str">
        <f t="shared" si="3"/>
        <v> </v>
      </c>
      <c r="H526" s="39"/>
      <c r="I526" s="43"/>
      <c r="J526" s="14" t="str">
        <f t="shared" si="2"/>
        <v/>
      </c>
      <c r="K526" s="15" t="str">
        <f>IF($I526=0,"", IFNA(VLOOKUP($H526,INDIRECT(VLOOKUP(DATEVALUE($I526),FECHAS,2,0)),4,0),""))</f>
        <v/>
      </c>
      <c r="L526" s="16"/>
      <c r="M526" s="22"/>
      <c r="N526" s="22"/>
      <c r="O526" s="3"/>
      <c r="P526" s="5"/>
      <c r="Q526" s="5"/>
    </row>
    <row r="527" ht="15.75" customHeight="1">
      <c r="A527" s="39"/>
      <c r="B527" s="40"/>
      <c r="C527" s="41"/>
      <c r="D527" s="42"/>
      <c r="E527" s="39"/>
      <c r="F527" s="11"/>
      <c r="G527" s="12" t="str">
        <f t="shared" si="3"/>
        <v> </v>
      </c>
      <c r="H527" s="39"/>
      <c r="I527" s="43"/>
      <c r="J527" s="14" t="str">
        <f t="shared" si="2"/>
        <v/>
      </c>
      <c r="K527" s="15" t="str">
        <f>IF($I527=0,"", IFNA(VLOOKUP($H527,INDIRECT(VLOOKUP(DATEVALUE($I527),FECHAS,2,0)),4,0),""))</f>
        <v/>
      </c>
      <c r="L527" s="16"/>
      <c r="M527" s="22"/>
      <c r="N527" s="22"/>
      <c r="O527" s="3"/>
      <c r="P527" s="5"/>
      <c r="Q527" s="5"/>
    </row>
    <row r="528" ht="15.75" customHeight="1">
      <c r="A528" s="39"/>
      <c r="B528" s="40"/>
      <c r="C528" s="41"/>
      <c r="D528" s="42"/>
      <c r="E528" s="39"/>
      <c r="F528" s="11"/>
      <c r="G528" s="12" t="str">
        <f t="shared" si="3"/>
        <v> </v>
      </c>
      <c r="H528" s="39"/>
      <c r="I528" s="43"/>
      <c r="J528" s="14" t="str">
        <f t="shared" si="2"/>
        <v/>
      </c>
      <c r="K528" s="15" t="str">
        <f>IF($I528=0,"", IFNA(VLOOKUP($H528,INDIRECT(VLOOKUP(DATEVALUE($I528),FECHAS,2,0)),4,0),""))</f>
        <v/>
      </c>
      <c r="L528" s="16"/>
      <c r="M528" s="22"/>
      <c r="N528" s="22"/>
      <c r="O528" s="3"/>
      <c r="P528" s="5"/>
      <c r="Q528" s="5"/>
    </row>
    <row r="529" ht="15.75" customHeight="1">
      <c r="A529" s="39"/>
      <c r="B529" s="40"/>
      <c r="C529" s="41"/>
      <c r="D529" s="42"/>
      <c r="E529" s="39"/>
      <c r="F529" s="11"/>
      <c r="G529" s="12" t="str">
        <f t="shared" si="3"/>
        <v> </v>
      </c>
      <c r="H529" s="39"/>
      <c r="I529" s="43"/>
      <c r="J529" s="14" t="str">
        <f t="shared" si="2"/>
        <v/>
      </c>
      <c r="K529" s="15" t="str">
        <f>IF($I529=0,"", IFNA(VLOOKUP($H529,INDIRECT(VLOOKUP(DATEVALUE($I529),FECHAS,2,0)),4,0),""))</f>
        <v/>
      </c>
      <c r="L529" s="16"/>
      <c r="M529" s="22"/>
      <c r="N529" s="22"/>
      <c r="O529" s="3"/>
      <c r="P529" s="5"/>
      <c r="Q529" s="5"/>
    </row>
    <row r="530" ht="15.75" customHeight="1">
      <c r="A530" s="39"/>
      <c r="B530" s="40"/>
      <c r="C530" s="41"/>
      <c r="D530" s="42"/>
      <c r="E530" s="39"/>
      <c r="F530" s="11"/>
      <c r="G530" s="12" t="str">
        <f t="shared" si="3"/>
        <v> </v>
      </c>
      <c r="H530" s="39"/>
      <c r="I530" s="43"/>
      <c r="J530" s="14" t="str">
        <f t="shared" si="2"/>
        <v/>
      </c>
      <c r="K530" s="15" t="str">
        <f>IF($I530=0,"", IFNA(VLOOKUP($H530,INDIRECT(VLOOKUP(DATEVALUE($I530),FECHAS,2,0)),4,0),""))</f>
        <v/>
      </c>
      <c r="L530" s="16"/>
      <c r="M530" s="22"/>
      <c r="N530" s="22"/>
      <c r="O530" s="3"/>
      <c r="P530" s="5"/>
      <c r="Q530" s="5"/>
    </row>
    <row r="531" ht="15.75" customHeight="1">
      <c r="A531" s="39"/>
      <c r="B531" s="40"/>
      <c r="C531" s="41"/>
      <c r="D531" s="42"/>
      <c r="E531" s="39"/>
      <c r="F531" s="11"/>
      <c r="G531" s="12" t="str">
        <f t="shared" si="3"/>
        <v> </v>
      </c>
      <c r="H531" s="39"/>
      <c r="I531" s="43"/>
      <c r="J531" s="14" t="str">
        <f t="shared" si="2"/>
        <v/>
      </c>
      <c r="K531" s="15" t="str">
        <f>IF($I531=0,"", IFNA(VLOOKUP($H531,INDIRECT(VLOOKUP(DATEVALUE($I531),FECHAS,2,0)),4,0),""))</f>
        <v/>
      </c>
      <c r="L531" s="16"/>
      <c r="M531" s="22"/>
      <c r="N531" s="22"/>
      <c r="O531" s="3"/>
      <c r="P531" s="5"/>
      <c r="Q531" s="5"/>
    </row>
    <row r="532" ht="15.75" customHeight="1">
      <c r="A532" s="39"/>
      <c r="B532" s="40"/>
      <c r="C532" s="41"/>
      <c r="D532" s="42"/>
      <c r="E532" s="39"/>
      <c r="F532" s="11"/>
      <c r="G532" s="12" t="str">
        <f t="shared" si="3"/>
        <v> </v>
      </c>
      <c r="H532" s="39"/>
      <c r="I532" s="43"/>
      <c r="J532" s="14" t="str">
        <f t="shared" si="2"/>
        <v/>
      </c>
      <c r="K532" s="15" t="str">
        <f>IF($I532=0,"", IFNA(VLOOKUP($H532,INDIRECT(VLOOKUP(DATEVALUE($I532),FECHAS,2,0)),4,0),""))</f>
        <v/>
      </c>
      <c r="L532" s="16"/>
      <c r="M532" s="22"/>
      <c r="N532" s="22"/>
      <c r="O532" s="3"/>
      <c r="P532" s="5"/>
      <c r="Q532" s="5"/>
    </row>
    <row r="533" ht="15.75" customHeight="1">
      <c r="A533" s="39"/>
      <c r="B533" s="40"/>
      <c r="C533" s="41"/>
      <c r="D533" s="42"/>
      <c r="E533" s="39"/>
      <c r="F533" s="11"/>
      <c r="G533" s="12" t="str">
        <f t="shared" si="3"/>
        <v> </v>
      </c>
      <c r="H533" s="39"/>
      <c r="I533" s="43"/>
      <c r="J533" s="14" t="str">
        <f t="shared" si="2"/>
        <v/>
      </c>
      <c r="K533" s="15" t="str">
        <f>IF($I533=0,"", IFNA(VLOOKUP($H533,INDIRECT(VLOOKUP(DATEVALUE($I533),FECHAS,2,0)),4,0),""))</f>
        <v/>
      </c>
      <c r="L533" s="16"/>
      <c r="M533" s="22"/>
      <c r="N533" s="22"/>
      <c r="O533" s="3"/>
      <c r="P533" s="5"/>
      <c r="Q533" s="5"/>
    </row>
    <row r="534" ht="15.75" customHeight="1">
      <c r="A534" s="39"/>
      <c r="B534" s="40"/>
      <c r="C534" s="41"/>
      <c r="D534" s="42"/>
      <c r="E534" s="39"/>
      <c r="F534" s="11"/>
      <c r="G534" s="12" t="str">
        <f t="shared" si="3"/>
        <v> </v>
      </c>
      <c r="H534" s="39"/>
      <c r="I534" s="43"/>
      <c r="J534" s="14" t="str">
        <f t="shared" si="2"/>
        <v/>
      </c>
      <c r="K534" s="15" t="str">
        <f>IF($I534=0,"", IFNA(VLOOKUP($H534,INDIRECT(VLOOKUP(DATEVALUE($I534),FECHAS,2,0)),4,0),""))</f>
        <v/>
      </c>
      <c r="L534" s="16"/>
      <c r="M534" s="22"/>
      <c r="N534" s="22"/>
      <c r="O534" s="3"/>
      <c r="P534" s="5"/>
      <c r="Q534" s="5"/>
    </row>
    <row r="535" ht="15.75" customHeight="1">
      <c r="A535" s="39"/>
      <c r="B535" s="40"/>
      <c r="C535" s="41"/>
      <c r="D535" s="42"/>
      <c r="E535" s="39"/>
      <c r="F535" s="11"/>
      <c r="G535" s="12" t="str">
        <f t="shared" si="3"/>
        <v> </v>
      </c>
      <c r="H535" s="39"/>
      <c r="I535" s="43"/>
      <c r="J535" s="14" t="str">
        <f t="shared" si="2"/>
        <v/>
      </c>
      <c r="K535" s="15" t="str">
        <f>IF($I535=0,"", IFNA(VLOOKUP($H535,INDIRECT(VLOOKUP(DATEVALUE($I535),FECHAS,2,0)),4,0),""))</f>
        <v/>
      </c>
      <c r="L535" s="16"/>
      <c r="M535" s="22"/>
      <c r="N535" s="22"/>
      <c r="O535" s="3"/>
      <c r="P535" s="5"/>
      <c r="Q535" s="5"/>
    </row>
    <row r="536" ht="15.75" customHeight="1">
      <c r="A536" s="39"/>
      <c r="B536" s="40"/>
      <c r="C536" s="41"/>
      <c r="D536" s="42"/>
      <c r="E536" s="39"/>
      <c r="F536" s="11"/>
      <c r="G536" s="12" t="str">
        <f t="shared" si="3"/>
        <v> </v>
      </c>
      <c r="H536" s="39"/>
      <c r="I536" s="43"/>
      <c r="J536" s="14" t="str">
        <f t="shared" si="2"/>
        <v/>
      </c>
      <c r="K536" s="15" t="str">
        <f>IF($I536=0,"", IFNA(VLOOKUP($H536,INDIRECT(VLOOKUP(DATEVALUE($I536),FECHAS,2,0)),4,0),""))</f>
        <v/>
      </c>
      <c r="L536" s="16"/>
      <c r="M536" s="22"/>
      <c r="N536" s="22"/>
      <c r="O536" s="3"/>
      <c r="P536" s="5"/>
      <c r="Q536" s="5"/>
    </row>
    <row r="537" ht="15.75" customHeight="1">
      <c r="A537" s="39"/>
      <c r="B537" s="40"/>
      <c r="C537" s="41"/>
      <c r="D537" s="42"/>
      <c r="E537" s="39"/>
      <c r="F537" s="11"/>
      <c r="G537" s="12" t="str">
        <f t="shared" si="3"/>
        <v> </v>
      </c>
      <c r="H537" s="39"/>
      <c r="I537" s="43"/>
      <c r="J537" s="14" t="str">
        <f t="shared" si="2"/>
        <v/>
      </c>
      <c r="K537" s="15" t="str">
        <f>IF($I537=0,"", IFNA(VLOOKUP($H537,INDIRECT(VLOOKUP(DATEVALUE($I537),FECHAS,2,0)),4,0),""))</f>
        <v/>
      </c>
      <c r="L537" s="16"/>
      <c r="M537" s="22"/>
      <c r="N537" s="22"/>
      <c r="O537" s="3"/>
      <c r="P537" s="5"/>
      <c r="Q537" s="5"/>
    </row>
    <row r="538" ht="15.75" customHeight="1">
      <c r="A538" s="39"/>
      <c r="B538" s="40"/>
      <c r="C538" s="41"/>
      <c r="D538" s="42"/>
      <c r="E538" s="39"/>
      <c r="F538" s="11"/>
      <c r="G538" s="12" t="str">
        <f t="shared" si="3"/>
        <v> </v>
      </c>
      <c r="H538" s="39"/>
      <c r="I538" s="43"/>
      <c r="J538" s="14" t="str">
        <f t="shared" si="2"/>
        <v/>
      </c>
      <c r="K538" s="15" t="str">
        <f>IF($I538=0,"", IFNA(VLOOKUP($H538,INDIRECT(VLOOKUP(DATEVALUE($I538),FECHAS,2,0)),4,0),""))</f>
        <v/>
      </c>
      <c r="L538" s="16"/>
      <c r="M538" s="22"/>
      <c r="N538" s="22"/>
      <c r="O538" s="3"/>
      <c r="P538" s="5"/>
      <c r="Q538" s="5"/>
    </row>
    <row r="539" ht="15.75" customHeight="1">
      <c r="A539" s="39"/>
      <c r="B539" s="40"/>
      <c r="C539" s="41"/>
      <c r="D539" s="42"/>
      <c r="E539" s="39"/>
      <c r="F539" s="11"/>
      <c r="G539" s="12" t="str">
        <f t="shared" si="3"/>
        <v> </v>
      </c>
      <c r="H539" s="39"/>
      <c r="I539" s="43"/>
      <c r="J539" s="14" t="str">
        <f t="shared" si="2"/>
        <v/>
      </c>
      <c r="K539" s="15" t="str">
        <f>IF($I539=0,"", IFNA(VLOOKUP($H539,INDIRECT(VLOOKUP(DATEVALUE($I539),FECHAS,2,0)),4,0),""))</f>
        <v/>
      </c>
      <c r="L539" s="16"/>
      <c r="M539" s="22"/>
      <c r="N539" s="22"/>
      <c r="O539" s="3"/>
      <c r="P539" s="5"/>
      <c r="Q539" s="5"/>
    </row>
    <row r="540" ht="15.75" customHeight="1">
      <c r="A540" s="39"/>
      <c r="B540" s="40"/>
      <c r="C540" s="41"/>
      <c r="D540" s="42"/>
      <c r="E540" s="39"/>
      <c r="F540" s="11"/>
      <c r="G540" s="12" t="str">
        <f t="shared" si="3"/>
        <v> </v>
      </c>
      <c r="H540" s="39"/>
      <c r="I540" s="43"/>
      <c r="J540" s="14" t="str">
        <f t="shared" si="2"/>
        <v/>
      </c>
      <c r="K540" s="15" t="str">
        <f>IF($I540=0,"", IFNA(VLOOKUP($H540,INDIRECT(VLOOKUP(DATEVALUE($I540),FECHAS,2,0)),4,0),""))</f>
        <v/>
      </c>
      <c r="L540" s="16"/>
      <c r="M540" s="22"/>
      <c r="N540" s="22"/>
      <c r="O540" s="3"/>
      <c r="P540" s="5"/>
      <c r="Q540" s="5"/>
    </row>
    <row r="541" ht="15.75" customHeight="1">
      <c r="A541" s="39"/>
      <c r="B541" s="40"/>
      <c r="C541" s="41"/>
      <c r="D541" s="42"/>
      <c r="E541" s="39"/>
      <c r="F541" s="11"/>
      <c r="G541" s="12" t="str">
        <f t="shared" si="3"/>
        <v> </v>
      </c>
      <c r="H541" s="39"/>
      <c r="I541" s="43"/>
      <c r="J541" s="14" t="str">
        <f t="shared" si="2"/>
        <v/>
      </c>
      <c r="K541" s="15" t="str">
        <f>IF($I541=0,"", IFNA(VLOOKUP($H541,INDIRECT(VLOOKUP(DATEVALUE($I541),FECHAS,2,0)),4,0),""))</f>
        <v/>
      </c>
      <c r="L541" s="16"/>
      <c r="M541" s="22"/>
      <c r="N541" s="22"/>
      <c r="O541" s="3"/>
      <c r="P541" s="5"/>
      <c r="Q541" s="5"/>
    </row>
    <row r="542" ht="15.75" customHeight="1">
      <c r="A542" s="39"/>
      <c r="B542" s="40"/>
      <c r="C542" s="41"/>
      <c r="D542" s="42"/>
      <c r="E542" s="39"/>
      <c r="F542" s="11"/>
      <c r="G542" s="12" t="str">
        <f t="shared" si="3"/>
        <v> </v>
      </c>
      <c r="H542" s="39"/>
      <c r="I542" s="43"/>
      <c r="J542" s="14" t="str">
        <f t="shared" si="2"/>
        <v/>
      </c>
      <c r="K542" s="15" t="str">
        <f>IF($I542=0,"", IFNA(VLOOKUP($H542,INDIRECT(VLOOKUP(DATEVALUE($I542),FECHAS,2,0)),4,0),""))</f>
        <v/>
      </c>
      <c r="L542" s="16"/>
      <c r="M542" s="22"/>
      <c r="N542" s="22"/>
      <c r="O542" s="3"/>
      <c r="P542" s="5"/>
      <c r="Q542" s="5"/>
    </row>
    <row r="543" ht="15.75" customHeight="1">
      <c r="A543" s="39"/>
      <c r="B543" s="40"/>
      <c r="C543" s="41"/>
      <c r="D543" s="42"/>
      <c r="E543" s="39"/>
      <c r="F543" s="11"/>
      <c r="G543" s="12" t="str">
        <f t="shared" si="3"/>
        <v> </v>
      </c>
      <c r="H543" s="39"/>
      <c r="I543" s="43"/>
      <c r="J543" s="14" t="str">
        <f t="shared" si="2"/>
        <v/>
      </c>
      <c r="K543" s="15" t="str">
        <f>IF($I543=0,"", IFNA(VLOOKUP($H543,INDIRECT(VLOOKUP(DATEVALUE($I543),FECHAS,2,0)),4,0),""))</f>
        <v/>
      </c>
      <c r="L543" s="16"/>
      <c r="M543" s="22"/>
      <c r="N543" s="22"/>
      <c r="O543" s="3"/>
      <c r="P543" s="5"/>
      <c r="Q543" s="5"/>
    </row>
    <row r="544" ht="15.75" customHeight="1">
      <c r="A544" s="39"/>
      <c r="B544" s="40"/>
      <c r="C544" s="41"/>
      <c r="D544" s="42"/>
      <c r="E544" s="39"/>
      <c r="F544" s="11"/>
      <c r="G544" s="12" t="str">
        <f t="shared" si="3"/>
        <v> </v>
      </c>
      <c r="H544" s="39"/>
      <c r="I544" s="43"/>
      <c r="J544" s="14" t="str">
        <f t="shared" si="2"/>
        <v/>
      </c>
      <c r="K544" s="15" t="str">
        <f>IF($I544=0,"", IFNA(VLOOKUP($H544,INDIRECT(VLOOKUP(DATEVALUE($I544),FECHAS,2,0)),4,0),""))</f>
        <v/>
      </c>
      <c r="L544" s="16"/>
      <c r="M544" s="22"/>
      <c r="N544" s="22"/>
      <c r="O544" s="3"/>
      <c r="P544" s="5"/>
      <c r="Q544" s="5"/>
    </row>
    <row r="545" ht="15.75" customHeight="1">
      <c r="A545" s="39"/>
      <c r="B545" s="40"/>
      <c r="C545" s="41"/>
      <c r="D545" s="42"/>
      <c r="E545" s="39"/>
      <c r="F545" s="11"/>
      <c r="G545" s="12" t="str">
        <f t="shared" si="3"/>
        <v> </v>
      </c>
      <c r="H545" s="39"/>
      <c r="I545" s="43"/>
      <c r="J545" s="14" t="str">
        <f t="shared" si="2"/>
        <v/>
      </c>
      <c r="K545" s="15" t="str">
        <f>IF($I545=0,"", IFNA(VLOOKUP($H545,INDIRECT(VLOOKUP(DATEVALUE($I545),FECHAS,2,0)),4,0),""))</f>
        <v/>
      </c>
      <c r="L545" s="16"/>
      <c r="M545" s="22"/>
      <c r="N545" s="22"/>
      <c r="O545" s="3"/>
      <c r="P545" s="5"/>
      <c r="Q545" s="5"/>
    </row>
    <row r="546" ht="15.75" customHeight="1">
      <c r="A546" s="39"/>
      <c r="B546" s="40"/>
      <c r="C546" s="41"/>
      <c r="D546" s="42"/>
      <c r="E546" s="39"/>
      <c r="F546" s="11"/>
      <c r="G546" s="12" t="str">
        <f t="shared" si="3"/>
        <v> </v>
      </c>
      <c r="H546" s="39"/>
      <c r="I546" s="43"/>
      <c r="J546" s="14" t="str">
        <f t="shared" si="2"/>
        <v/>
      </c>
      <c r="K546" s="15" t="str">
        <f>IF($I546=0,"", IFNA(VLOOKUP($H546,INDIRECT(VLOOKUP(DATEVALUE($I546),FECHAS,2,0)),4,0),""))</f>
        <v/>
      </c>
      <c r="L546" s="16"/>
      <c r="M546" s="22"/>
      <c r="N546" s="22"/>
      <c r="O546" s="3"/>
      <c r="P546" s="5"/>
      <c r="Q546" s="5"/>
    </row>
    <row r="547" ht="15.75" customHeight="1">
      <c r="A547" s="39"/>
      <c r="B547" s="40"/>
      <c r="C547" s="41"/>
      <c r="D547" s="42"/>
      <c r="E547" s="39"/>
      <c r="F547" s="11"/>
      <c r="G547" s="12" t="str">
        <f t="shared" si="3"/>
        <v> </v>
      </c>
      <c r="H547" s="39"/>
      <c r="I547" s="43"/>
      <c r="J547" s="14" t="str">
        <f t="shared" si="2"/>
        <v/>
      </c>
      <c r="K547" s="15" t="str">
        <f>IF($I547=0,"", IFNA(VLOOKUP($H547,INDIRECT(VLOOKUP(DATEVALUE($I547),FECHAS,2,0)),4,0),""))</f>
        <v/>
      </c>
      <c r="L547" s="16"/>
      <c r="M547" s="22"/>
      <c r="N547" s="22"/>
      <c r="O547" s="3"/>
      <c r="P547" s="5"/>
      <c r="Q547" s="5"/>
    </row>
    <row r="548" ht="15.75" customHeight="1">
      <c r="A548" s="39"/>
      <c r="B548" s="40"/>
      <c r="C548" s="41"/>
      <c r="D548" s="42"/>
      <c r="E548" s="39"/>
      <c r="F548" s="11"/>
      <c r="G548" s="12" t="str">
        <f t="shared" si="3"/>
        <v> </v>
      </c>
      <c r="H548" s="39"/>
      <c r="I548" s="43"/>
      <c r="J548" s="14" t="str">
        <f t="shared" si="2"/>
        <v/>
      </c>
      <c r="K548" s="15" t="str">
        <f>IF($I548=0,"", IFNA(VLOOKUP($H548,INDIRECT(VLOOKUP(DATEVALUE($I548),FECHAS,2,0)),4,0),""))</f>
        <v/>
      </c>
      <c r="L548" s="16"/>
      <c r="M548" s="22"/>
      <c r="N548" s="22"/>
      <c r="O548" s="3"/>
      <c r="P548" s="5"/>
      <c r="Q548" s="5"/>
    </row>
    <row r="549" ht="15.75" customHeight="1">
      <c r="A549" s="39"/>
      <c r="B549" s="40"/>
      <c r="C549" s="41"/>
      <c r="D549" s="42"/>
      <c r="E549" s="39"/>
      <c r="F549" s="11"/>
      <c r="G549" s="12" t="str">
        <f t="shared" si="3"/>
        <v> </v>
      </c>
      <c r="H549" s="39"/>
      <c r="I549" s="43"/>
      <c r="J549" s="14" t="str">
        <f t="shared" si="2"/>
        <v/>
      </c>
      <c r="K549" s="15" t="str">
        <f>IF($I549=0,"", IFNA(VLOOKUP($H549,INDIRECT(VLOOKUP(DATEVALUE($I549),FECHAS,2,0)),4,0),""))</f>
        <v/>
      </c>
      <c r="L549" s="16"/>
      <c r="M549" s="22"/>
      <c r="N549" s="22"/>
      <c r="O549" s="3"/>
      <c r="P549" s="5"/>
      <c r="Q549" s="5"/>
    </row>
    <row r="550" ht="15.75" customHeight="1">
      <c r="A550" s="39"/>
      <c r="B550" s="40"/>
      <c r="C550" s="41"/>
      <c r="D550" s="42"/>
      <c r="E550" s="39"/>
      <c r="F550" s="11"/>
      <c r="G550" s="12" t="str">
        <f t="shared" si="3"/>
        <v> </v>
      </c>
      <c r="H550" s="39"/>
      <c r="I550" s="43"/>
      <c r="J550" s="14" t="str">
        <f t="shared" si="2"/>
        <v/>
      </c>
      <c r="K550" s="15" t="str">
        <f>IF($I550=0,"", IFNA(VLOOKUP($H550,INDIRECT(VLOOKUP(DATEVALUE($I550),FECHAS,2,0)),4,0),""))</f>
        <v/>
      </c>
      <c r="L550" s="16"/>
      <c r="M550" s="22"/>
      <c r="N550" s="22"/>
      <c r="O550" s="3"/>
      <c r="P550" s="5"/>
      <c r="Q550" s="5"/>
    </row>
    <row r="551" ht="15.75" customHeight="1">
      <c r="A551" s="39"/>
      <c r="B551" s="40"/>
      <c r="C551" s="41"/>
      <c r="D551" s="42"/>
      <c r="E551" s="39"/>
      <c r="F551" s="11"/>
      <c r="G551" s="12" t="str">
        <f t="shared" si="3"/>
        <v> </v>
      </c>
      <c r="H551" s="39"/>
      <c r="I551" s="43"/>
      <c r="J551" s="14" t="str">
        <f t="shared" si="2"/>
        <v/>
      </c>
      <c r="K551" s="15" t="str">
        <f>IF($I551=0,"", IFNA(VLOOKUP($H551,INDIRECT(VLOOKUP(DATEVALUE($I551),FECHAS,2,0)),4,0),""))</f>
        <v/>
      </c>
      <c r="L551" s="16"/>
      <c r="M551" s="22"/>
      <c r="N551" s="22"/>
      <c r="O551" s="3"/>
      <c r="P551" s="5"/>
      <c r="Q551" s="5"/>
    </row>
    <row r="552" ht="15.75" customHeight="1">
      <c r="A552" s="39"/>
      <c r="B552" s="40"/>
      <c r="C552" s="41"/>
      <c r="D552" s="42"/>
      <c r="E552" s="39"/>
      <c r="F552" s="11"/>
      <c r="G552" s="12" t="str">
        <f t="shared" si="3"/>
        <v> </v>
      </c>
      <c r="H552" s="39"/>
      <c r="I552" s="43"/>
      <c r="J552" s="14" t="str">
        <f t="shared" si="2"/>
        <v/>
      </c>
      <c r="K552" s="15" t="str">
        <f>IF($I552=0,"", IFNA(VLOOKUP($H552,INDIRECT(VLOOKUP(DATEVALUE($I552),FECHAS,2,0)),4,0),""))</f>
        <v/>
      </c>
      <c r="L552" s="16"/>
      <c r="M552" s="22"/>
      <c r="N552" s="22"/>
      <c r="O552" s="3"/>
      <c r="P552" s="5"/>
      <c r="Q552" s="5"/>
    </row>
    <row r="553" ht="15.75" customHeight="1">
      <c r="A553" s="39"/>
      <c r="B553" s="40"/>
      <c r="C553" s="41"/>
      <c r="D553" s="42"/>
      <c r="E553" s="39"/>
      <c r="F553" s="11"/>
      <c r="G553" s="12" t="str">
        <f t="shared" si="3"/>
        <v> </v>
      </c>
      <c r="H553" s="39"/>
      <c r="I553" s="43"/>
      <c r="J553" s="14" t="str">
        <f t="shared" si="2"/>
        <v/>
      </c>
      <c r="K553" s="15" t="str">
        <f>IF($I553=0,"", IFNA(VLOOKUP($H553,INDIRECT(VLOOKUP(DATEVALUE($I553),FECHAS,2,0)),4,0),""))</f>
        <v/>
      </c>
      <c r="L553" s="16"/>
      <c r="M553" s="22"/>
      <c r="N553" s="22"/>
      <c r="O553" s="3"/>
      <c r="P553" s="5"/>
      <c r="Q553" s="5"/>
    </row>
    <row r="554" ht="15.75" customHeight="1">
      <c r="A554" s="39"/>
      <c r="B554" s="40"/>
      <c r="C554" s="41"/>
      <c r="D554" s="42"/>
      <c r="E554" s="39"/>
      <c r="F554" s="11"/>
      <c r="G554" s="12" t="str">
        <f t="shared" si="3"/>
        <v> </v>
      </c>
      <c r="H554" s="39"/>
      <c r="I554" s="43"/>
      <c r="J554" s="14" t="str">
        <f t="shared" si="2"/>
        <v/>
      </c>
      <c r="K554" s="15" t="str">
        <f>IF($I554=0,"", IFNA(VLOOKUP($H554,INDIRECT(VLOOKUP(DATEVALUE($I554),FECHAS,2,0)),4,0),""))</f>
        <v/>
      </c>
      <c r="L554" s="16"/>
      <c r="M554" s="22"/>
      <c r="N554" s="22"/>
      <c r="O554" s="3"/>
      <c r="P554" s="5"/>
      <c r="Q554" s="5"/>
    </row>
    <row r="555" ht="15.75" customHeight="1">
      <c r="A555" s="39"/>
      <c r="B555" s="40"/>
      <c r="C555" s="41"/>
      <c r="D555" s="42"/>
      <c r="E555" s="39"/>
      <c r="F555" s="11"/>
      <c r="G555" s="12" t="str">
        <f t="shared" si="3"/>
        <v> </v>
      </c>
      <c r="H555" s="39"/>
      <c r="I555" s="43"/>
      <c r="J555" s="14" t="str">
        <f t="shared" si="2"/>
        <v/>
      </c>
      <c r="K555" s="15" t="str">
        <f>IF($I555=0,"", IFNA(VLOOKUP($H555,INDIRECT(VLOOKUP(DATEVALUE($I555),FECHAS,2,0)),4,0),""))</f>
        <v/>
      </c>
      <c r="L555" s="16"/>
      <c r="M555" s="22"/>
      <c r="N555" s="22"/>
      <c r="O555" s="3"/>
      <c r="P555" s="5"/>
      <c r="Q555" s="5"/>
    </row>
    <row r="556" ht="15.75" customHeight="1">
      <c r="A556" s="39"/>
      <c r="B556" s="40"/>
      <c r="C556" s="41"/>
      <c r="D556" s="42"/>
      <c r="E556" s="39"/>
      <c r="F556" s="11"/>
      <c r="G556" s="12" t="str">
        <f t="shared" si="3"/>
        <v> </v>
      </c>
      <c r="H556" s="39"/>
      <c r="I556" s="43"/>
      <c r="J556" s="14" t="str">
        <f t="shared" si="2"/>
        <v/>
      </c>
      <c r="K556" s="15" t="str">
        <f>IF($I556=0,"", IFNA(VLOOKUP($H556,INDIRECT(VLOOKUP(DATEVALUE($I556),FECHAS,2,0)),4,0),""))</f>
        <v/>
      </c>
      <c r="L556" s="16"/>
      <c r="M556" s="22"/>
      <c r="N556" s="22"/>
      <c r="O556" s="3"/>
      <c r="P556" s="5"/>
      <c r="Q556" s="5"/>
    </row>
    <row r="557" ht="15.75" customHeight="1">
      <c r="A557" s="39"/>
      <c r="B557" s="40"/>
      <c r="C557" s="41"/>
      <c r="D557" s="42"/>
      <c r="E557" s="39"/>
      <c r="F557" s="11"/>
      <c r="G557" s="12" t="str">
        <f t="shared" si="3"/>
        <v> </v>
      </c>
      <c r="H557" s="39"/>
      <c r="I557" s="43"/>
      <c r="J557" s="14" t="str">
        <f t="shared" si="2"/>
        <v/>
      </c>
      <c r="K557" s="15" t="str">
        <f>IF($I557=0,"", IFNA(VLOOKUP($H557,INDIRECT(VLOOKUP(DATEVALUE($I557),FECHAS,2,0)),4,0),""))</f>
        <v/>
      </c>
      <c r="L557" s="16"/>
      <c r="M557" s="22"/>
      <c r="N557" s="22"/>
      <c r="O557" s="3"/>
      <c r="P557" s="5"/>
      <c r="Q557" s="5"/>
    </row>
    <row r="558" ht="15.75" customHeight="1">
      <c r="A558" s="39"/>
      <c r="B558" s="40"/>
      <c r="C558" s="41"/>
      <c r="D558" s="42"/>
      <c r="E558" s="39"/>
      <c r="F558" s="11"/>
      <c r="G558" s="12" t="str">
        <f t="shared" si="3"/>
        <v> </v>
      </c>
      <c r="H558" s="39"/>
      <c r="I558" s="43"/>
      <c r="J558" s="14" t="str">
        <f t="shared" si="2"/>
        <v/>
      </c>
      <c r="K558" s="15" t="str">
        <f>IF($I558=0,"", IFNA(VLOOKUP($H558,INDIRECT(VLOOKUP(DATEVALUE($I558),FECHAS,2,0)),4,0),""))</f>
        <v/>
      </c>
      <c r="L558" s="16"/>
      <c r="M558" s="22"/>
      <c r="N558" s="22"/>
      <c r="O558" s="3"/>
      <c r="P558" s="5"/>
      <c r="Q558" s="5"/>
    </row>
    <row r="559" ht="15.75" customHeight="1">
      <c r="A559" s="39"/>
      <c r="B559" s="40"/>
      <c r="C559" s="41"/>
      <c r="D559" s="42"/>
      <c r="E559" s="39"/>
      <c r="F559" s="11"/>
      <c r="G559" s="12" t="str">
        <f t="shared" si="3"/>
        <v> </v>
      </c>
      <c r="H559" s="39"/>
      <c r="I559" s="43"/>
      <c r="J559" s="14" t="str">
        <f t="shared" si="2"/>
        <v/>
      </c>
      <c r="K559" s="15" t="str">
        <f>IF($I559=0,"", IFNA(VLOOKUP($H559,INDIRECT(VLOOKUP(DATEVALUE($I559),FECHAS,2,0)),4,0),""))</f>
        <v/>
      </c>
      <c r="L559" s="16"/>
      <c r="M559" s="22"/>
      <c r="N559" s="22"/>
      <c r="O559" s="3"/>
      <c r="P559" s="5"/>
      <c r="Q559" s="5"/>
    </row>
    <row r="560" ht="15.75" customHeight="1">
      <c r="A560" s="39"/>
      <c r="B560" s="40"/>
      <c r="C560" s="41"/>
      <c r="D560" s="42"/>
      <c r="E560" s="39"/>
      <c r="F560" s="11"/>
      <c r="G560" s="12" t="str">
        <f t="shared" si="3"/>
        <v> </v>
      </c>
      <c r="H560" s="39"/>
      <c r="I560" s="43"/>
      <c r="J560" s="14" t="str">
        <f t="shared" si="2"/>
        <v/>
      </c>
      <c r="K560" s="15" t="str">
        <f>IF($I560=0,"", IFNA(VLOOKUP($H560,INDIRECT(VLOOKUP(DATEVALUE($I560),FECHAS,2,0)),4,0),""))</f>
        <v/>
      </c>
      <c r="L560" s="16"/>
      <c r="M560" s="22"/>
      <c r="N560" s="22"/>
      <c r="O560" s="3"/>
      <c r="P560" s="5"/>
      <c r="Q560" s="5"/>
    </row>
    <row r="561" ht="15.75" customHeight="1">
      <c r="A561" s="39"/>
      <c r="B561" s="40"/>
      <c r="C561" s="41"/>
      <c r="D561" s="42"/>
      <c r="E561" s="39"/>
      <c r="F561" s="11"/>
      <c r="G561" s="12" t="str">
        <f t="shared" si="3"/>
        <v> </v>
      </c>
      <c r="H561" s="39"/>
      <c r="I561" s="43"/>
      <c r="J561" s="14" t="str">
        <f t="shared" si="2"/>
        <v/>
      </c>
      <c r="K561" s="15" t="str">
        <f>IF($I561=0,"", IFNA(VLOOKUP($H561,INDIRECT(VLOOKUP(DATEVALUE($I561),FECHAS,2,0)),4,0),""))</f>
        <v/>
      </c>
      <c r="L561" s="16"/>
      <c r="M561" s="22"/>
      <c r="N561" s="22"/>
      <c r="O561" s="3"/>
      <c r="P561" s="5"/>
      <c r="Q561" s="5"/>
    </row>
    <row r="562" ht="15.75" customHeight="1">
      <c r="A562" s="39"/>
      <c r="B562" s="40"/>
      <c r="C562" s="41"/>
      <c r="D562" s="42"/>
      <c r="E562" s="39"/>
      <c r="F562" s="11"/>
      <c r="G562" s="12" t="str">
        <f t="shared" si="3"/>
        <v> </v>
      </c>
      <c r="H562" s="39"/>
      <c r="I562" s="43"/>
      <c r="J562" s="14" t="str">
        <f t="shared" si="2"/>
        <v/>
      </c>
      <c r="K562" s="15" t="str">
        <f>IF($I562=0,"", IFNA(VLOOKUP($H562,INDIRECT(VLOOKUP(DATEVALUE($I562),FECHAS,2,0)),4,0),""))</f>
        <v/>
      </c>
      <c r="L562" s="16"/>
      <c r="M562" s="22"/>
      <c r="N562" s="22"/>
      <c r="O562" s="3"/>
      <c r="P562" s="5"/>
      <c r="Q562" s="5"/>
    </row>
    <row r="563" ht="15.75" customHeight="1">
      <c r="A563" s="39"/>
      <c r="B563" s="40"/>
      <c r="C563" s="41"/>
      <c r="D563" s="42"/>
      <c r="E563" s="39"/>
      <c r="F563" s="11"/>
      <c r="G563" s="12" t="str">
        <f t="shared" si="3"/>
        <v> </v>
      </c>
      <c r="H563" s="39"/>
      <c r="I563" s="43"/>
      <c r="J563" s="14" t="str">
        <f t="shared" si="2"/>
        <v/>
      </c>
      <c r="K563" s="15" t="str">
        <f>IF($I563=0,"", IFNA(VLOOKUP($H563,INDIRECT(VLOOKUP(DATEVALUE($I563),FECHAS,2,0)),4,0),""))</f>
        <v/>
      </c>
      <c r="L563" s="16"/>
      <c r="M563" s="22"/>
      <c r="N563" s="22"/>
      <c r="O563" s="3"/>
      <c r="P563" s="5"/>
      <c r="Q563" s="5"/>
    </row>
    <row r="564" ht="15.75" customHeight="1">
      <c r="A564" s="39"/>
      <c r="B564" s="40"/>
      <c r="C564" s="41"/>
      <c r="D564" s="42"/>
      <c r="E564" s="39"/>
      <c r="F564" s="11"/>
      <c r="G564" s="12" t="str">
        <f t="shared" si="3"/>
        <v> </v>
      </c>
      <c r="H564" s="39"/>
      <c r="I564" s="43"/>
      <c r="J564" s="14" t="str">
        <f t="shared" si="2"/>
        <v/>
      </c>
      <c r="K564" s="15" t="str">
        <f>IF($I564=0,"", IFNA(VLOOKUP($H564,INDIRECT(VLOOKUP(DATEVALUE($I564),FECHAS,2,0)),4,0),""))</f>
        <v/>
      </c>
      <c r="L564" s="16"/>
      <c r="M564" s="22"/>
      <c r="N564" s="22"/>
      <c r="O564" s="3"/>
      <c r="P564" s="5"/>
      <c r="Q564" s="5"/>
    </row>
    <row r="565" ht="15.75" customHeight="1">
      <c r="A565" s="39"/>
      <c r="B565" s="40"/>
      <c r="C565" s="41"/>
      <c r="D565" s="42"/>
      <c r="E565" s="39"/>
      <c r="F565" s="11"/>
      <c r="G565" s="12" t="str">
        <f t="shared" si="3"/>
        <v> </v>
      </c>
      <c r="H565" s="39"/>
      <c r="I565" s="43"/>
      <c r="J565" s="14" t="str">
        <f t="shared" si="2"/>
        <v/>
      </c>
      <c r="K565" s="15" t="str">
        <f>IF($I565=0,"", IFNA(VLOOKUP($H565,INDIRECT(VLOOKUP(DATEVALUE($I565),FECHAS,2,0)),4,0),""))</f>
        <v/>
      </c>
      <c r="L565" s="16"/>
      <c r="M565" s="22"/>
      <c r="N565" s="22"/>
      <c r="O565" s="3"/>
      <c r="P565" s="5"/>
      <c r="Q565" s="5"/>
    </row>
    <row r="566" ht="15.75" customHeight="1">
      <c r="A566" s="39"/>
      <c r="B566" s="40"/>
      <c r="C566" s="41"/>
      <c r="D566" s="42"/>
      <c r="E566" s="39"/>
      <c r="F566" s="11"/>
      <c r="G566" s="12" t="str">
        <f t="shared" si="3"/>
        <v> </v>
      </c>
      <c r="H566" s="39"/>
      <c r="I566" s="43"/>
      <c r="J566" s="14" t="str">
        <f t="shared" si="2"/>
        <v/>
      </c>
      <c r="K566" s="15" t="str">
        <f>IF($I566=0,"", IFNA(VLOOKUP($H566,INDIRECT(VLOOKUP(DATEVALUE($I566),FECHAS,2,0)),4,0),""))</f>
        <v/>
      </c>
      <c r="L566" s="16"/>
      <c r="M566" s="22"/>
      <c r="N566" s="22"/>
      <c r="O566" s="3"/>
      <c r="P566" s="5"/>
      <c r="Q566" s="5"/>
    </row>
    <row r="567" ht="15.75" customHeight="1">
      <c r="A567" s="39"/>
      <c r="B567" s="40"/>
      <c r="C567" s="41"/>
      <c r="D567" s="42"/>
      <c r="E567" s="39"/>
      <c r="F567" s="11"/>
      <c r="G567" s="12" t="str">
        <f t="shared" si="3"/>
        <v> </v>
      </c>
      <c r="H567" s="39"/>
      <c r="I567" s="43"/>
      <c r="J567" s="14" t="str">
        <f t="shared" si="2"/>
        <v/>
      </c>
      <c r="K567" s="15" t="str">
        <f>IF($I567=0,"", IFNA(VLOOKUP($H567,INDIRECT(VLOOKUP(DATEVALUE($I567),FECHAS,2,0)),4,0),""))</f>
        <v/>
      </c>
      <c r="L567" s="16"/>
      <c r="M567" s="22"/>
      <c r="N567" s="22"/>
      <c r="O567" s="3"/>
      <c r="P567" s="5"/>
      <c r="Q567" s="5"/>
    </row>
    <row r="568" ht="15.75" customHeight="1">
      <c r="A568" s="39"/>
      <c r="B568" s="40"/>
      <c r="C568" s="41"/>
      <c r="D568" s="42"/>
      <c r="E568" s="39"/>
      <c r="F568" s="11"/>
      <c r="G568" s="12" t="str">
        <f t="shared" si="3"/>
        <v> </v>
      </c>
      <c r="H568" s="39"/>
      <c r="I568" s="43"/>
      <c r="J568" s="14" t="str">
        <f t="shared" si="2"/>
        <v/>
      </c>
      <c r="K568" s="15" t="str">
        <f>IF($I568=0,"", IFNA(VLOOKUP($H568,INDIRECT(VLOOKUP(DATEVALUE($I568),FECHAS,2,0)),4,0),""))</f>
        <v/>
      </c>
      <c r="L568" s="16"/>
      <c r="M568" s="22"/>
      <c r="N568" s="22"/>
      <c r="O568" s="3"/>
      <c r="P568" s="5"/>
      <c r="Q568" s="5"/>
    </row>
    <row r="569" ht="15.75" customHeight="1">
      <c r="A569" s="39"/>
      <c r="B569" s="40"/>
      <c r="C569" s="41"/>
      <c r="D569" s="42"/>
      <c r="E569" s="39"/>
      <c r="F569" s="11"/>
      <c r="G569" s="12" t="str">
        <f t="shared" si="3"/>
        <v> </v>
      </c>
      <c r="H569" s="39"/>
      <c r="I569" s="43"/>
      <c r="J569" s="14" t="str">
        <f t="shared" si="2"/>
        <v/>
      </c>
      <c r="K569" s="15" t="str">
        <f>IF($I569=0,"", IFNA(VLOOKUP($H569,INDIRECT(VLOOKUP(DATEVALUE($I569),FECHAS,2,0)),4,0),""))</f>
        <v/>
      </c>
      <c r="L569" s="16"/>
      <c r="M569" s="22"/>
      <c r="N569" s="22"/>
      <c r="O569" s="3"/>
      <c r="P569" s="5"/>
      <c r="Q569" s="5"/>
    </row>
    <row r="570" ht="15.75" customHeight="1">
      <c r="A570" s="39"/>
      <c r="B570" s="40"/>
      <c r="C570" s="41"/>
      <c r="D570" s="42"/>
      <c r="E570" s="39"/>
      <c r="F570" s="11"/>
      <c r="G570" s="12" t="str">
        <f t="shared" si="3"/>
        <v> </v>
      </c>
      <c r="H570" s="39"/>
      <c r="I570" s="43"/>
      <c r="J570" s="14" t="str">
        <f t="shared" si="2"/>
        <v/>
      </c>
      <c r="K570" s="15" t="str">
        <f>IF($I570=0,"", IFNA(VLOOKUP($H570,INDIRECT(VLOOKUP(DATEVALUE($I570),FECHAS,2,0)),4,0),""))</f>
        <v/>
      </c>
      <c r="L570" s="16"/>
      <c r="M570" s="22"/>
      <c r="N570" s="22"/>
      <c r="O570" s="3"/>
      <c r="P570" s="5"/>
      <c r="Q570" s="5"/>
    </row>
    <row r="571" ht="15.75" customHeight="1">
      <c r="A571" s="39"/>
      <c r="B571" s="40"/>
      <c r="C571" s="41"/>
      <c r="D571" s="42"/>
      <c r="E571" s="39"/>
      <c r="F571" s="11"/>
      <c r="G571" s="12" t="str">
        <f t="shared" si="3"/>
        <v> </v>
      </c>
      <c r="H571" s="39"/>
      <c r="I571" s="43"/>
      <c r="J571" s="14" t="str">
        <f t="shared" si="2"/>
        <v/>
      </c>
      <c r="K571" s="15" t="str">
        <f>IF($I571=0,"", IFNA(VLOOKUP($H571,INDIRECT(VLOOKUP(DATEVALUE($I571),FECHAS,2,0)),4,0),""))</f>
        <v/>
      </c>
      <c r="L571" s="16"/>
      <c r="M571" s="22"/>
      <c r="N571" s="22"/>
      <c r="O571" s="3"/>
      <c r="P571" s="5"/>
      <c r="Q571" s="5"/>
    </row>
    <row r="572" ht="15.75" customHeight="1">
      <c r="A572" s="39"/>
      <c r="B572" s="40"/>
      <c r="C572" s="41"/>
      <c r="D572" s="42"/>
      <c r="E572" s="39"/>
      <c r="F572" s="11"/>
      <c r="G572" s="12" t="str">
        <f t="shared" si="3"/>
        <v> </v>
      </c>
      <c r="H572" s="39"/>
      <c r="I572" s="43"/>
      <c r="J572" s="14" t="str">
        <f t="shared" si="2"/>
        <v/>
      </c>
      <c r="K572" s="15" t="str">
        <f>IF($I572=0,"", IFNA(VLOOKUP($H572,INDIRECT(VLOOKUP(DATEVALUE($I572),FECHAS,2,0)),4,0),""))</f>
        <v/>
      </c>
      <c r="L572" s="16"/>
      <c r="M572" s="22"/>
      <c r="N572" s="22"/>
      <c r="O572" s="3"/>
      <c r="P572" s="5"/>
      <c r="Q572" s="5"/>
    </row>
    <row r="573" ht="15.75" customHeight="1">
      <c r="A573" s="39"/>
      <c r="B573" s="40"/>
      <c r="C573" s="41"/>
      <c r="D573" s="42"/>
      <c r="E573" s="39"/>
      <c r="F573" s="11"/>
      <c r="G573" s="12" t="str">
        <f t="shared" si="3"/>
        <v> </v>
      </c>
      <c r="H573" s="39"/>
      <c r="I573" s="43"/>
      <c r="J573" s="14" t="str">
        <f t="shared" si="2"/>
        <v/>
      </c>
      <c r="K573" s="15" t="str">
        <f>IF($I573=0,"", IFNA(VLOOKUP($H573,INDIRECT(VLOOKUP(DATEVALUE($I573),FECHAS,2,0)),4,0),""))</f>
        <v/>
      </c>
      <c r="L573" s="16"/>
      <c r="M573" s="22"/>
      <c r="N573" s="22"/>
      <c r="O573" s="3"/>
      <c r="P573" s="5"/>
      <c r="Q573" s="5"/>
    </row>
    <row r="574" ht="15.75" customHeight="1">
      <c r="A574" s="39"/>
      <c r="B574" s="40"/>
      <c r="C574" s="41"/>
      <c r="D574" s="42"/>
      <c r="E574" s="39"/>
      <c r="F574" s="11"/>
      <c r="G574" s="12" t="str">
        <f t="shared" si="3"/>
        <v> </v>
      </c>
      <c r="H574" s="39"/>
      <c r="I574" s="43"/>
      <c r="J574" s="14" t="str">
        <f t="shared" si="2"/>
        <v/>
      </c>
      <c r="K574" s="15" t="str">
        <f>IF($I574=0,"", IFNA(VLOOKUP($H574,INDIRECT(VLOOKUP(DATEVALUE($I574),FECHAS,2,0)),4,0),""))</f>
        <v/>
      </c>
      <c r="L574" s="16"/>
      <c r="M574" s="22"/>
      <c r="N574" s="22"/>
      <c r="O574" s="3"/>
      <c r="P574" s="5"/>
      <c r="Q574" s="5"/>
    </row>
    <row r="575" ht="15.75" customHeight="1">
      <c r="A575" s="39"/>
      <c r="B575" s="40"/>
      <c r="C575" s="41"/>
      <c r="D575" s="42"/>
      <c r="E575" s="39"/>
      <c r="F575" s="11"/>
      <c r="G575" s="12" t="str">
        <f t="shared" si="3"/>
        <v> </v>
      </c>
      <c r="H575" s="39"/>
      <c r="I575" s="43"/>
      <c r="J575" s="14" t="str">
        <f t="shared" si="2"/>
        <v/>
      </c>
      <c r="K575" s="15" t="str">
        <f>IF($I575=0,"", IFNA(VLOOKUP($H575,INDIRECT(VLOOKUP(DATEVALUE($I575),FECHAS,2,0)),4,0),""))</f>
        <v/>
      </c>
      <c r="L575" s="16"/>
      <c r="M575" s="22"/>
      <c r="N575" s="22"/>
      <c r="O575" s="3"/>
      <c r="P575" s="5"/>
      <c r="Q575" s="5"/>
    </row>
    <row r="576" ht="15.75" customHeight="1">
      <c r="A576" s="39"/>
      <c r="B576" s="40"/>
      <c r="C576" s="41"/>
      <c r="D576" s="42"/>
      <c r="E576" s="39"/>
      <c r="F576" s="11"/>
      <c r="G576" s="12" t="str">
        <f t="shared" si="3"/>
        <v> </v>
      </c>
      <c r="H576" s="39"/>
      <c r="I576" s="43"/>
      <c r="J576" s="14" t="str">
        <f t="shared" si="2"/>
        <v/>
      </c>
      <c r="K576" s="15" t="str">
        <f>IF($I576=0,"", IFNA(VLOOKUP($H576,INDIRECT(VLOOKUP(DATEVALUE($I576),FECHAS,2,0)),4,0),""))</f>
        <v/>
      </c>
      <c r="L576" s="16"/>
      <c r="M576" s="22"/>
      <c r="N576" s="22"/>
      <c r="O576" s="3"/>
      <c r="P576" s="5"/>
      <c r="Q576" s="5"/>
    </row>
    <row r="577" ht="15.75" customHeight="1">
      <c r="A577" s="39"/>
      <c r="B577" s="40"/>
      <c r="C577" s="41"/>
      <c r="D577" s="42"/>
      <c r="E577" s="39"/>
      <c r="F577" s="11"/>
      <c r="G577" s="12" t="str">
        <f t="shared" si="3"/>
        <v> </v>
      </c>
      <c r="H577" s="39"/>
      <c r="I577" s="43"/>
      <c r="J577" s="14" t="str">
        <f t="shared" si="2"/>
        <v/>
      </c>
      <c r="K577" s="15" t="str">
        <f>IF($I577=0,"", IFNA(VLOOKUP($H577,INDIRECT(VLOOKUP(DATEVALUE($I577),FECHAS,2,0)),4,0),""))</f>
        <v/>
      </c>
      <c r="L577" s="16"/>
      <c r="M577" s="22"/>
      <c r="N577" s="22"/>
      <c r="O577" s="3"/>
      <c r="P577" s="5"/>
      <c r="Q577" s="5"/>
    </row>
    <row r="578" ht="15.75" customHeight="1">
      <c r="A578" s="39"/>
      <c r="B578" s="40"/>
      <c r="C578" s="41"/>
      <c r="D578" s="42"/>
      <c r="E578" s="39"/>
      <c r="F578" s="11"/>
      <c r="G578" s="12" t="str">
        <f t="shared" si="3"/>
        <v> </v>
      </c>
      <c r="H578" s="39"/>
      <c r="I578" s="43"/>
      <c r="J578" s="14" t="str">
        <f t="shared" si="2"/>
        <v/>
      </c>
      <c r="K578" s="15" t="str">
        <f>IF($I578=0,"", IFNA(VLOOKUP($H578,INDIRECT(VLOOKUP(DATEVALUE($I578),FECHAS,2,0)),4,0),""))</f>
        <v/>
      </c>
      <c r="L578" s="16"/>
      <c r="M578" s="22"/>
      <c r="N578" s="22"/>
      <c r="O578" s="3"/>
      <c r="P578" s="5"/>
      <c r="Q578" s="5"/>
    </row>
    <row r="579" ht="15.75" customHeight="1">
      <c r="A579" s="39"/>
      <c r="B579" s="40"/>
      <c r="C579" s="41"/>
      <c r="D579" s="42"/>
      <c r="E579" s="39"/>
      <c r="F579" s="11"/>
      <c r="G579" s="12" t="str">
        <f t="shared" si="3"/>
        <v> </v>
      </c>
      <c r="H579" s="39"/>
      <c r="I579" s="43"/>
      <c r="J579" s="14" t="str">
        <f t="shared" si="2"/>
        <v/>
      </c>
      <c r="K579" s="15" t="str">
        <f>IF($I579=0,"", IFNA(VLOOKUP($H579,INDIRECT(VLOOKUP(DATEVALUE($I579),FECHAS,2,0)),4,0),""))</f>
        <v/>
      </c>
      <c r="L579" s="16"/>
      <c r="M579" s="22"/>
      <c r="N579" s="22"/>
      <c r="O579" s="3"/>
      <c r="P579" s="5"/>
      <c r="Q579" s="5"/>
    </row>
    <row r="580" ht="15.75" customHeight="1">
      <c r="A580" s="39"/>
      <c r="B580" s="40"/>
      <c r="C580" s="41"/>
      <c r="D580" s="42"/>
      <c r="E580" s="39"/>
      <c r="F580" s="11"/>
      <c r="G580" s="12" t="str">
        <f t="shared" si="3"/>
        <v> </v>
      </c>
      <c r="H580" s="39"/>
      <c r="I580" s="43"/>
      <c r="J580" s="14" t="str">
        <f t="shared" si="2"/>
        <v/>
      </c>
      <c r="K580" s="15" t="str">
        <f>IF($I580=0,"", IFNA(VLOOKUP($H580,INDIRECT(VLOOKUP(DATEVALUE($I580),FECHAS,2,0)),4,0),""))</f>
        <v/>
      </c>
      <c r="L580" s="16"/>
      <c r="M580" s="22"/>
      <c r="N580" s="22"/>
      <c r="O580" s="3"/>
      <c r="P580" s="5"/>
      <c r="Q580" s="5"/>
    </row>
    <row r="581" ht="15.75" customHeight="1">
      <c r="A581" s="39"/>
      <c r="B581" s="40"/>
      <c r="C581" s="41"/>
      <c r="D581" s="42"/>
      <c r="E581" s="39"/>
      <c r="F581" s="11"/>
      <c r="G581" s="12" t="str">
        <f t="shared" si="3"/>
        <v> </v>
      </c>
      <c r="H581" s="39"/>
      <c r="I581" s="43"/>
      <c r="J581" s="14" t="str">
        <f t="shared" si="2"/>
        <v/>
      </c>
      <c r="K581" s="15" t="str">
        <f>IF($I581=0,"", IFNA(VLOOKUP($H581,INDIRECT(VLOOKUP(DATEVALUE($I581),FECHAS,2,0)),4,0),""))</f>
        <v/>
      </c>
      <c r="L581" s="16"/>
      <c r="M581" s="22"/>
      <c r="N581" s="22"/>
      <c r="O581" s="3"/>
      <c r="P581" s="5"/>
      <c r="Q581" s="5"/>
    </row>
    <row r="582" ht="15.75" customHeight="1">
      <c r="A582" s="39"/>
      <c r="B582" s="40"/>
      <c r="C582" s="41"/>
      <c r="D582" s="42"/>
      <c r="E582" s="39"/>
      <c r="F582" s="11"/>
      <c r="G582" s="12" t="str">
        <f t="shared" si="3"/>
        <v> </v>
      </c>
      <c r="H582" s="39"/>
      <c r="I582" s="43"/>
      <c r="J582" s="14" t="str">
        <f t="shared" si="2"/>
        <v/>
      </c>
      <c r="K582" s="15" t="str">
        <f>IF($I582=0,"", IFNA(VLOOKUP($H582,INDIRECT(VLOOKUP(DATEVALUE($I582),FECHAS,2,0)),4,0),""))</f>
        <v/>
      </c>
      <c r="L582" s="16"/>
      <c r="M582" s="22"/>
      <c r="N582" s="22"/>
      <c r="O582" s="3"/>
      <c r="P582" s="5"/>
      <c r="Q582" s="5"/>
    </row>
    <row r="583" ht="15.75" customHeight="1">
      <c r="A583" s="39"/>
      <c r="B583" s="40"/>
      <c r="C583" s="41"/>
      <c r="D583" s="42"/>
      <c r="E583" s="39"/>
      <c r="F583" s="11"/>
      <c r="G583" s="12" t="str">
        <f t="shared" si="3"/>
        <v> </v>
      </c>
      <c r="H583" s="39"/>
      <c r="I583" s="43"/>
      <c r="J583" s="14" t="str">
        <f t="shared" si="2"/>
        <v/>
      </c>
      <c r="K583" s="15" t="str">
        <f>IF($I583=0,"", IFNA(VLOOKUP($H583,INDIRECT(VLOOKUP(DATEVALUE($I583),FECHAS,2,0)),4,0),""))</f>
        <v/>
      </c>
      <c r="L583" s="16"/>
      <c r="M583" s="22"/>
      <c r="N583" s="22"/>
      <c r="O583" s="3"/>
      <c r="P583" s="5"/>
      <c r="Q583" s="5"/>
    </row>
    <row r="584" ht="15.75" customHeight="1">
      <c r="A584" s="39"/>
      <c r="B584" s="40"/>
      <c r="C584" s="41"/>
      <c r="D584" s="42"/>
      <c r="E584" s="39"/>
      <c r="F584" s="11"/>
      <c r="G584" s="12" t="str">
        <f t="shared" si="3"/>
        <v> </v>
      </c>
      <c r="H584" s="39"/>
      <c r="I584" s="43"/>
      <c r="J584" s="14" t="str">
        <f t="shared" si="2"/>
        <v/>
      </c>
      <c r="K584" s="15" t="str">
        <f>IF($I584=0,"", IFNA(VLOOKUP($H584,INDIRECT(VLOOKUP(DATEVALUE($I584),FECHAS,2,0)),4,0),""))</f>
        <v/>
      </c>
      <c r="L584" s="16"/>
      <c r="M584" s="22"/>
      <c r="N584" s="22"/>
      <c r="O584" s="3"/>
      <c r="P584" s="5"/>
      <c r="Q584" s="5"/>
    </row>
    <row r="585" ht="15.75" customHeight="1">
      <c r="A585" s="39"/>
      <c r="B585" s="40"/>
      <c r="C585" s="41"/>
      <c r="D585" s="42"/>
      <c r="E585" s="39"/>
      <c r="F585" s="11"/>
      <c r="G585" s="12" t="str">
        <f t="shared" si="3"/>
        <v> </v>
      </c>
      <c r="H585" s="39"/>
      <c r="I585" s="43"/>
      <c r="J585" s="14" t="str">
        <f t="shared" si="2"/>
        <v/>
      </c>
      <c r="K585" s="15" t="str">
        <f>IF($I585=0,"", IFNA(VLOOKUP($H585,INDIRECT(VLOOKUP(DATEVALUE($I585),FECHAS,2,0)),4,0),""))</f>
        <v/>
      </c>
      <c r="L585" s="16"/>
      <c r="M585" s="22"/>
      <c r="N585" s="22"/>
      <c r="O585" s="3"/>
      <c r="P585" s="5"/>
      <c r="Q585" s="5"/>
    </row>
    <row r="586" ht="15.75" customHeight="1">
      <c r="A586" s="39"/>
      <c r="B586" s="40"/>
      <c r="C586" s="41"/>
      <c r="D586" s="42"/>
      <c r="E586" s="39"/>
      <c r="F586" s="11"/>
      <c r="G586" s="12" t="str">
        <f t="shared" si="3"/>
        <v> </v>
      </c>
      <c r="H586" s="39"/>
      <c r="I586" s="43"/>
      <c r="J586" s="14" t="str">
        <f t="shared" si="2"/>
        <v/>
      </c>
      <c r="K586" s="15" t="str">
        <f>IF($I586=0,"", IFNA(VLOOKUP($H586,INDIRECT(VLOOKUP(DATEVALUE($I586),FECHAS,2,0)),4,0),""))</f>
        <v/>
      </c>
      <c r="L586" s="16"/>
      <c r="M586" s="22"/>
      <c r="N586" s="22"/>
      <c r="O586" s="3"/>
      <c r="P586" s="5"/>
      <c r="Q586" s="5"/>
    </row>
    <row r="587" ht="15.75" customHeight="1">
      <c r="A587" s="39"/>
      <c r="B587" s="40"/>
      <c r="C587" s="41"/>
      <c r="D587" s="42"/>
      <c r="E587" s="39"/>
      <c r="F587" s="11"/>
      <c r="G587" s="12" t="str">
        <f t="shared" si="3"/>
        <v> </v>
      </c>
      <c r="H587" s="39"/>
      <c r="I587" s="43"/>
      <c r="J587" s="14" t="str">
        <f t="shared" si="2"/>
        <v/>
      </c>
      <c r="K587" s="15" t="str">
        <f>IF($I587=0,"", IFNA(VLOOKUP($H587,INDIRECT(VLOOKUP(DATEVALUE($I587),FECHAS,2,0)),4,0),""))</f>
        <v/>
      </c>
      <c r="L587" s="16"/>
      <c r="M587" s="22"/>
      <c r="N587" s="22"/>
      <c r="O587" s="3"/>
      <c r="P587" s="5"/>
      <c r="Q587" s="5"/>
    </row>
    <row r="588" ht="15.75" customHeight="1">
      <c r="A588" s="39"/>
      <c r="B588" s="40"/>
      <c r="C588" s="41"/>
      <c r="D588" s="42"/>
      <c r="E588" s="39"/>
      <c r="F588" s="11"/>
      <c r="G588" s="12" t="str">
        <f t="shared" si="3"/>
        <v> </v>
      </c>
      <c r="H588" s="39"/>
      <c r="I588" s="43"/>
      <c r="J588" s="14" t="str">
        <f t="shared" si="2"/>
        <v/>
      </c>
      <c r="K588" s="15" t="str">
        <f>IF($I588=0,"", IFNA(VLOOKUP($H588,INDIRECT(VLOOKUP(DATEVALUE($I588),FECHAS,2,0)),4,0),""))</f>
        <v/>
      </c>
      <c r="L588" s="16"/>
      <c r="M588" s="22"/>
      <c r="N588" s="22"/>
      <c r="O588" s="3"/>
      <c r="P588" s="5"/>
      <c r="Q588" s="5"/>
    </row>
    <row r="589" ht="15.75" customHeight="1">
      <c r="A589" s="39"/>
      <c r="B589" s="40"/>
      <c r="C589" s="41"/>
      <c r="D589" s="42"/>
      <c r="E589" s="39"/>
      <c r="F589" s="11"/>
      <c r="G589" s="12" t="str">
        <f t="shared" si="3"/>
        <v> </v>
      </c>
      <c r="H589" s="39"/>
      <c r="I589" s="43"/>
      <c r="J589" s="14" t="str">
        <f t="shared" si="2"/>
        <v/>
      </c>
      <c r="K589" s="15" t="str">
        <f>IF($I589=0,"", IFNA(VLOOKUP($H589,INDIRECT(VLOOKUP(DATEVALUE($I589),FECHAS,2,0)),4,0),""))</f>
        <v/>
      </c>
      <c r="L589" s="16"/>
      <c r="M589" s="22"/>
      <c r="N589" s="22"/>
      <c r="O589" s="3"/>
      <c r="P589" s="5"/>
      <c r="Q589" s="5"/>
    </row>
    <row r="590" ht="15.75" customHeight="1">
      <c r="A590" s="39"/>
      <c r="B590" s="40"/>
      <c r="C590" s="41"/>
      <c r="D590" s="42"/>
      <c r="E590" s="39"/>
      <c r="F590" s="11"/>
      <c r="G590" s="12" t="str">
        <f t="shared" si="3"/>
        <v> </v>
      </c>
      <c r="H590" s="39"/>
      <c r="I590" s="43"/>
      <c r="J590" s="14" t="str">
        <f t="shared" si="2"/>
        <v/>
      </c>
      <c r="K590" s="15" t="str">
        <f>IF($I590=0,"", IFNA(VLOOKUP($H590,INDIRECT(VLOOKUP(DATEVALUE($I590),FECHAS,2,0)),4,0),""))</f>
        <v/>
      </c>
      <c r="L590" s="16"/>
      <c r="M590" s="22"/>
      <c r="N590" s="22"/>
      <c r="O590" s="3"/>
      <c r="P590" s="5"/>
      <c r="Q590" s="5"/>
    </row>
    <row r="591" ht="15.75" customHeight="1">
      <c r="A591" s="39"/>
      <c r="B591" s="40"/>
      <c r="C591" s="41"/>
      <c r="D591" s="42"/>
      <c r="E591" s="39"/>
      <c r="F591" s="11"/>
      <c r="G591" s="12" t="str">
        <f t="shared" si="3"/>
        <v> </v>
      </c>
      <c r="H591" s="39"/>
      <c r="I591" s="43"/>
      <c r="J591" s="14" t="str">
        <f t="shared" si="2"/>
        <v/>
      </c>
      <c r="K591" s="15" t="str">
        <f>IF($I591=0,"", IFNA(VLOOKUP($H591,INDIRECT(VLOOKUP(DATEVALUE($I591),FECHAS,2,0)),4,0),""))</f>
        <v/>
      </c>
      <c r="L591" s="16"/>
      <c r="M591" s="22"/>
      <c r="N591" s="22"/>
      <c r="O591" s="3"/>
      <c r="P591" s="5"/>
      <c r="Q591" s="5"/>
    </row>
    <row r="592" ht="15.75" customHeight="1">
      <c r="A592" s="39"/>
      <c r="B592" s="40"/>
      <c r="C592" s="41"/>
      <c r="D592" s="42"/>
      <c r="E592" s="39"/>
      <c r="F592" s="11"/>
      <c r="G592" s="12" t="str">
        <f t="shared" si="3"/>
        <v> </v>
      </c>
      <c r="H592" s="39"/>
      <c r="I592" s="43"/>
      <c r="J592" s="14" t="str">
        <f t="shared" si="2"/>
        <v/>
      </c>
      <c r="K592" s="15" t="str">
        <f>IF($I592=0,"", IFNA(VLOOKUP($H592,INDIRECT(VLOOKUP(DATEVALUE($I592),FECHAS,2,0)),4,0),""))</f>
        <v/>
      </c>
      <c r="L592" s="16"/>
      <c r="M592" s="22"/>
      <c r="N592" s="22"/>
      <c r="O592" s="3"/>
      <c r="P592" s="5"/>
      <c r="Q592" s="5"/>
    </row>
    <row r="593" ht="15.75" customHeight="1">
      <c r="A593" s="39"/>
      <c r="B593" s="40"/>
      <c r="C593" s="41"/>
      <c r="D593" s="42"/>
      <c r="E593" s="39"/>
      <c r="F593" s="11"/>
      <c r="G593" s="12" t="str">
        <f t="shared" si="3"/>
        <v> </v>
      </c>
      <c r="H593" s="39"/>
      <c r="I593" s="43"/>
      <c r="J593" s="14" t="str">
        <f t="shared" si="2"/>
        <v/>
      </c>
      <c r="K593" s="15" t="str">
        <f>IF($I593=0,"", IFNA(VLOOKUP($H593,INDIRECT(VLOOKUP(DATEVALUE($I593),FECHAS,2,0)),4,0),""))</f>
        <v/>
      </c>
      <c r="L593" s="16"/>
      <c r="M593" s="22"/>
      <c r="N593" s="22"/>
      <c r="O593" s="3"/>
      <c r="P593" s="5"/>
      <c r="Q593" s="5"/>
    </row>
    <row r="594" ht="15.75" customHeight="1">
      <c r="A594" s="39"/>
      <c r="B594" s="40"/>
      <c r="C594" s="41"/>
      <c r="D594" s="42"/>
      <c r="E594" s="39"/>
      <c r="F594" s="11"/>
      <c r="G594" s="12" t="str">
        <f t="shared" si="3"/>
        <v> </v>
      </c>
      <c r="H594" s="39"/>
      <c r="I594" s="43"/>
      <c r="J594" s="14" t="str">
        <f t="shared" si="2"/>
        <v/>
      </c>
      <c r="K594" s="15" t="str">
        <f>IF($I594=0,"", IFNA(VLOOKUP($H594,INDIRECT(VLOOKUP(DATEVALUE($I594),FECHAS,2,0)),4,0),""))</f>
        <v/>
      </c>
      <c r="L594" s="16"/>
      <c r="M594" s="22"/>
      <c r="N594" s="22"/>
      <c r="O594" s="3"/>
      <c r="P594" s="5"/>
      <c r="Q594" s="5"/>
    </row>
    <row r="595" ht="15.75" customHeight="1">
      <c r="A595" s="39"/>
      <c r="B595" s="40"/>
      <c r="C595" s="41"/>
      <c r="D595" s="42"/>
      <c r="E595" s="39"/>
      <c r="F595" s="11"/>
      <c r="G595" s="12" t="str">
        <f t="shared" si="3"/>
        <v> </v>
      </c>
      <c r="H595" s="39"/>
      <c r="I595" s="43"/>
      <c r="J595" s="14" t="str">
        <f t="shared" si="2"/>
        <v/>
      </c>
      <c r="K595" s="15" t="str">
        <f>IF($I595=0,"", IFNA(VLOOKUP($H595,INDIRECT(VLOOKUP(DATEVALUE($I595),FECHAS,2,0)),4,0),""))</f>
        <v/>
      </c>
      <c r="L595" s="16"/>
      <c r="M595" s="22"/>
      <c r="N595" s="22"/>
      <c r="O595" s="3"/>
      <c r="P595" s="5"/>
      <c r="Q595" s="5"/>
    </row>
    <row r="596" ht="15.75" customHeight="1">
      <c r="A596" s="39"/>
      <c r="B596" s="40"/>
      <c r="C596" s="41"/>
      <c r="D596" s="42"/>
      <c r="E596" s="39"/>
      <c r="F596" s="11"/>
      <c r="G596" s="12" t="str">
        <f t="shared" si="3"/>
        <v> </v>
      </c>
      <c r="H596" s="39"/>
      <c r="I596" s="43"/>
      <c r="J596" s="14" t="str">
        <f t="shared" si="2"/>
        <v/>
      </c>
      <c r="K596" s="15" t="str">
        <f>IF($I596=0,"", IFNA(VLOOKUP($H596,INDIRECT(VLOOKUP(DATEVALUE($I596),FECHAS,2,0)),4,0),""))</f>
        <v/>
      </c>
      <c r="L596" s="16"/>
      <c r="M596" s="22"/>
      <c r="N596" s="22"/>
      <c r="O596" s="3"/>
      <c r="P596" s="5"/>
      <c r="Q596" s="5"/>
    </row>
    <row r="597" ht="15.75" customHeight="1">
      <c r="A597" s="39"/>
      <c r="B597" s="40"/>
      <c r="C597" s="41"/>
      <c r="D597" s="42"/>
      <c r="E597" s="39"/>
      <c r="F597" s="11"/>
      <c r="G597" s="12" t="str">
        <f t="shared" si="3"/>
        <v> </v>
      </c>
      <c r="H597" s="39"/>
      <c r="I597" s="43"/>
      <c r="J597" s="14" t="str">
        <f t="shared" si="2"/>
        <v/>
      </c>
      <c r="K597" s="15" t="str">
        <f>IF($I597=0,"", IFNA(VLOOKUP($H597,INDIRECT(VLOOKUP(DATEVALUE($I597),FECHAS,2,0)),4,0),""))</f>
        <v/>
      </c>
      <c r="L597" s="16"/>
      <c r="M597" s="22"/>
      <c r="N597" s="22"/>
      <c r="O597" s="3"/>
      <c r="P597" s="5"/>
      <c r="Q597" s="5"/>
    </row>
    <row r="598" ht="15.75" customHeight="1">
      <c r="A598" s="39"/>
      <c r="B598" s="40"/>
      <c r="C598" s="41"/>
      <c r="D598" s="42"/>
      <c r="E598" s="39"/>
      <c r="F598" s="11"/>
      <c r="G598" s="12" t="str">
        <f t="shared" si="3"/>
        <v> </v>
      </c>
      <c r="H598" s="39"/>
      <c r="I598" s="43"/>
      <c r="J598" s="14" t="str">
        <f t="shared" si="2"/>
        <v/>
      </c>
      <c r="K598" s="15" t="str">
        <f>IF($I598=0,"", IFNA(VLOOKUP($H598,INDIRECT(VLOOKUP(DATEVALUE($I598),FECHAS,2,0)),4,0),""))</f>
        <v/>
      </c>
      <c r="L598" s="16"/>
      <c r="M598" s="22"/>
      <c r="N598" s="22"/>
      <c r="O598" s="3"/>
      <c r="P598" s="5"/>
      <c r="Q598" s="5"/>
    </row>
    <row r="599" ht="15.75" customHeight="1">
      <c r="A599" s="39"/>
      <c r="B599" s="40"/>
      <c r="C599" s="41"/>
      <c r="D599" s="42"/>
      <c r="E599" s="39"/>
      <c r="F599" s="11"/>
      <c r="G599" s="12" t="str">
        <f t="shared" si="3"/>
        <v> </v>
      </c>
      <c r="H599" s="39"/>
      <c r="I599" s="43"/>
      <c r="J599" s="14" t="str">
        <f t="shared" si="2"/>
        <v/>
      </c>
      <c r="K599" s="15" t="str">
        <f>IF($I599=0,"", IFNA(VLOOKUP($H599,INDIRECT(VLOOKUP(DATEVALUE($I599),FECHAS,2,0)),4,0),""))</f>
        <v/>
      </c>
      <c r="L599" s="16"/>
      <c r="M599" s="22"/>
      <c r="N599" s="22"/>
      <c r="O599" s="3"/>
      <c r="P599" s="5"/>
      <c r="Q599" s="5"/>
    </row>
    <row r="600" ht="15.75" customHeight="1">
      <c r="A600" s="39"/>
      <c r="B600" s="40"/>
      <c r="C600" s="41"/>
      <c r="D600" s="42"/>
      <c r="E600" s="39"/>
      <c r="F600" s="11"/>
      <c r="G600" s="12" t="str">
        <f t="shared" si="3"/>
        <v> </v>
      </c>
      <c r="H600" s="39"/>
      <c r="I600" s="43"/>
      <c r="J600" s="14" t="str">
        <f t="shared" si="2"/>
        <v/>
      </c>
      <c r="K600" s="15" t="str">
        <f>IF($I600=0,"", IFNA(VLOOKUP($H600,INDIRECT(VLOOKUP(DATEVALUE($I600),FECHAS,2,0)),4,0),""))</f>
        <v/>
      </c>
      <c r="L600" s="16"/>
      <c r="M600" s="22"/>
      <c r="N600" s="22"/>
      <c r="O600" s="3"/>
      <c r="P600" s="5"/>
      <c r="Q600" s="5"/>
    </row>
    <row r="601" ht="15.75" customHeight="1">
      <c r="A601" s="39"/>
      <c r="B601" s="40"/>
      <c r="C601" s="41"/>
      <c r="D601" s="42"/>
      <c r="E601" s="39"/>
      <c r="F601" s="11"/>
      <c r="G601" s="12" t="str">
        <f t="shared" si="3"/>
        <v> </v>
      </c>
      <c r="H601" s="39"/>
      <c r="I601" s="43"/>
      <c r="J601" s="14" t="str">
        <f t="shared" si="2"/>
        <v/>
      </c>
      <c r="K601" s="15" t="str">
        <f>IF($I601=0,"", IFNA(VLOOKUP($H601,INDIRECT(VLOOKUP(DATEVALUE($I601),FECHAS,2,0)),4,0),""))</f>
        <v/>
      </c>
      <c r="L601" s="16"/>
      <c r="M601" s="22"/>
      <c r="N601" s="22"/>
      <c r="O601" s="3"/>
      <c r="P601" s="5"/>
      <c r="Q601" s="5"/>
    </row>
    <row r="602" ht="15.75" customHeight="1">
      <c r="A602" s="39"/>
      <c r="B602" s="40"/>
      <c r="C602" s="41"/>
      <c r="D602" s="42"/>
      <c r="E602" s="39"/>
      <c r="F602" s="11"/>
      <c r="G602" s="12" t="str">
        <f t="shared" si="3"/>
        <v> </v>
      </c>
      <c r="H602" s="39"/>
      <c r="I602" s="43"/>
      <c r="J602" s="14" t="str">
        <f t="shared" si="2"/>
        <v/>
      </c>
      <c r="K602" s="15" t="str">
        <f>IF($I602=0,"", IFNA(VLOOKUP($H602,INDIRECT(VLOOKUP(DATEVALUE($I602),FECHAS,2,0)),4,0),""))</f>
        <v/>
      </c>
      <c r="L602" s="16"/>
      <c r="M602" s="22"/>
      <c r="N602" s="22"/>
      <c r="O602" s="3"/>
      <c r="P602" s="5"/>
      <c r="Q602" s="5"/>
    </row>
    <row r="603" ht="15.75" customHeight="1">
      <c r="A603" s="39"/>
      <c r="B603" s="40"/>
      <c r="C603" s="41"/>
      <c r="D603" s="42"/>
      <c r="E603" s="39"/>
      <c r="F603" s="11"/>
      <c r="G603" s="12" t="str">
        <f t="shared" si="3"/>
        <v> </v>
      </c>
      <c r="H603" s="39"/>
      <c r="I603" s="43"/>
      <c r="J603" s="14" t="str">
        <f t="shared" si="2"/>
        <v/>
      </c>
      <c r="K603" s="15" t="str">
        <f>IF($I603=0,"", IFNA(VLOOKUP($H603,INDIRECT(VLOOKUP(DATEVALUE($I603),FECHAS,2,0)),4,0),""))</f>
        <v/>
      </c>
      <c r="L603" s="16"/>
      <c r="M603" s="22"/>
      <c r="N603" s="22"/>
      <c r="O603" s="3"/>
      <c r="P603" s="5"/>
      <c r="Q603" s="5"/>
    </row>
    <row r="604" ht="15.75" customHeight="1">
      <c r="A604" s="39"/>
      <c r="B604" s="40"/>
      <c r="C604" s="41"/>
      <c r="D604" s="42"/>
      <c r="E604" s="39"/>
      <c r="F604" s="11"/>
      <c r="G604" s="12" t="str">
        <f t="shared" si="3"/>
        <v> </v>
      </c>
      <c r="H604" s="39"/>
      <c r="I604" s="43"/>
      <c r="J604" s="14" t="str">
        <f t="shared" si="2"/>
        <v/>
      </c>
      <c r="K604" s="15" t="str">
        <f>IF($I604=0,"", IFNA(VLOOKUP($H604,INDIRECT(VLOOKUP(DATEVALUE($I604),FECHAS,2,0)),4,0),""))</f>
        <v/>
      </c>
      <c r="L604" s="16"/>
      <c r="M604" s="22"/>
      <c r="N604" s="22"/>
      <c r="O604" s="3"/>
      <c r="P604" s="5"/>
      <c r="Q604" s="5"/>
    </row>
    <row r="605" ht="15.75" customHeight="1">
      <c r="A605" s="39"/>
      <c r="B605" s="40"/>
      <c r="C605" s="41"/>
      <c r="D605" s="42"/>
      <c r="E605" s="39"/>
      <c r="F605" s="11"/>
      <c r="G605" s="12" t="str">
        <f t="shared" si="3"/>
        <v> </v>
      </c>
      <c r="H605" s="39"/>
      <c r="I605" s="43"/>
      <c r="J605" s="14" t="str">
        <f t="shared" si="2"/>
        <v/>
      </c>
      <c r="K605" s="15" t="str">
        <f>IF($I605=0,"", IFNA(VLOOKUP($H605,INDIRECT(VLOOKUP(DATEVALUE($I605),FECHAS,2,0)),4,0),""))</f>
        <v/>
      </c>
      <c r="L605" s="16"/>
      <c r="M605" s="22"/>
      <c r="N605" s="22"/>
      <c r="O605" s="3"/>
      <c r="P605" s="5"/>
      <c r="Q605" s="5"/>
    </row>
    <row r="606" ht="15.75" customHeight="1">
      <c r="A606" s="39"/>
      <c r="B606" s="40"/>
      <c r="C606" s="41"/>
      <c r="D606" s="42"/>
      <c r="E606" s="39"/>
      <c r="F606" s="11"/>
      <c r="G606" s="12" t="str">
        <f t="shared" si="3"/>
        <v> </v>
      </c>
      <c r="H606" s="39"/>
      <c r="I606" s="43"/>
      <c r="J606" s="14" t="str">
        <f t="shared" si="2"/>
        <v/>
      </c>
      <c r="K606" s="15" t="str">
        <f>IF($I606=0,"", IFNA(VLOOKUP($H606,INDIRECT(VLOOKUP(DATEVALUE($I606),FECHAS,2,0)),4,0),""))</f>
        <v/>
      </c>
      <c r="L606" s="16"/>
      <c r="M606" s="22"/>
      <c r="N606" s="22"/>
      <c r="O606" s="3"/>
      <c r="P606" s="5"/>
      <c r="Q606" s="5"/>
    </row>
    <row r="607" ht="15.75" customHeight="1">
      <c r="A607" s="39"/>
      <c r="B607" s="40"/>
      <c r="C607" s="41"/>
      <c r="D607" s="42"/>
      <c r="E607" s="39"/>
      <c r="F607" s="11"/>
      <c r="G607" s="12" t="str">
        <f t="shared" si="3"/>
        <v> </v>
      </c>
      <c r="H607" s="39"/>
      <c r="I607" s="43"/>
      <c r="J607" s="14" t="str">
        <f t="shared" si="2"/>
        <v/>
      </c>
      <c r="K607" s="15" t="str">
        <f>IF($I607=0,"", IFNA(VLOOKUP($H607,INDIRECT(VLOOKUP(DATEVALUE($I607),FECHAS,2,0)),4,0),""))</f>
        <v/>
      </c>
      <c r="L607" s="16"/>
      <c r="M607" s="22"/>
      <c r="N607" s="22"/>
      <c r="O607" s="3"/>
      <c r="P607" s="5"/>
      <c r="Q607" s="5"/>
    </row>
    <row r="608" ht="15.75" customHeight="1">
      <c r="A608" s="39"/>
      <c r="B608" s="40"/>
      <c r="C608" s="41"/>
      <c r="D608" s="42"/>
      <c r="E608" s="39"/>
      <c r="F608" s="11"/>
      <c r="G608" s="12" t="str">
        <f t="shared" si="3"/>
        <v> </v>
      </c>
      <c r="H608" s="39"/>
      <c r="I608" s="43"/>
      <c r="J608" s="14" t="str">
        <f t="shared" si="2"/>
        <v/>
      </c>
      <c r="K608" s="15" t="str">
        <f>IF($I608=0,"", IFNA(VLOOKUP($H608,INDIRECT(VLOOKUP(DATEVALUE($I608),FECHAS,2,0)),4,0),""))</f>
        <v/>
      </c>
      <c r="L608" s="16"/>
      <c r="M608" s="22"/>
      <c r="N608" s="22"/>
      <c r="O608" s="3"/>
      <c r="P608" s="5"/>
      <c r="Q608" s="5"/>
    </row>
    <row r="609" ht="15.75" customHeight="1">
      <c r="A609" s="39"/>
      <c r="B609" s="40"/>
      <c r="C609" s="41"/>
      <c r="D609" s="42"/>
      <c r="E609" s="39"/>
      <c r="F609" s="11"/>
      <c r="G609" s="12" t="str">
        <f t="shared" si="3"/>
        <v> </v>
      </c>
      <c r="H609" s="39"/>
      <c r="I609" s="43"/>
      <c r="J609" s="14" t="str">
        <f t="shared" si="2"/>
        <v/>
      </c>
      <c r="K609" s="15" t="str">
        <f>IF($I609=0,"", IFNA(VLOOKUP($H609,INDIRECT(VLOOKUP(DATEVALUE($I609),FECHAS,2,0)),4,0),""))</f>
        <v/>
      </c>
      <c r="L609" s="16"/>
      <c r="M609" s="22"/>
      <c r="N609" s="22"/>
      <c r="O609" s="3"/>
      <c r="P609" s="5"/>
      <c r="Q609" s="5"/>
    </row>
    <row r="610" ht="15.75" customHeight="1">
      <c r="A610" s="39"/>
      <c r="B610" s="40"/>
      <c r="C610" s="41"/>
      <c r="D610" s="42"/>
      <c r="E610" s="39"/>
      <c r="F610" s="11"/>
      <c r="G610" s="12" t="str">
        <f t="shared" si="3"/>
        <v> </v>
      </c>
      <c r="H610" s="39"/>
      <c r="I610" s="43"/>
      <c r="J610" s="14" t="str">
        <f t="shared" si="2"/>
        <v/>
      </c>
      <c r="K610" s="15" t="str">
        <f>IF($I610=0,"", IFNA(VLOOKUP($H610,INDIRECT(VLOOKUP(DATEVALUE($I610),FECHAS,2,0)),4,0),""))</f>
        <v/>
      </c>
      <c r="L610" s="16"/>
      <c r="M610" s="22"/>
      <c r="N610" s="22"/>
      <c r="O610" s="3"/>
      <c r="P610" s="5"/>
      <c r="Q610" s="5"/>
    </row>
    <row r="611" ht="15.75" customHeight="1">
      <c r="A611" s="39"/>
      <c r="B611" s="40"/>
      <c r="C611" s="41"/>
      <c r="D611" s="42"/>
      <c r="E611" s="39"/>
      <c r="F611" s="11"/>
      <c r="G611" s="12" t="str">
        <f t="shared" si="3"/>
        <v> </v>
      </c>
      <c r="H611" s="39"/>
      <c r="I611" s="43"/>
      <c r="J611" s="14" t="str">
        <f t="shared" si="2"/>
        <v/>
      </c>
      <c r="K611" s="15" t="str">
        <f>IF($I611=0,"", IFNA(VLOOKUP($H611,INDIRECT(VLOOKUP(DATEVALUE($I611),FECHAS,2,0)),4,0),""))</f>
        <v/>
      </c>
      <c r="L611" s="16"/>
      <c r="M611" s="22"/>
      <c r="N611" s="22"/>
      <c r="O611" s="3"/>
      <c r="P611" s="5"/>
      <c r="Q611" s="5"/>
    </row>
    <row r="612" ht="15.75" customHeight="1">
      <c r="A612" s="39"/>
      <c r="B612" s="40"/>
      <c r="C612" s="41"/>
      <c r="D612" s="42"/>
      <c r="E612" s="39"/>
      <c r="F612" s="11"/>
      <c r="G612" s="12" t="str">
        <f t="shared" si="3"/>
        <v> </v>
      </c>
      <c r="H612" s="39"/>
      <c r="I612" s="43"/>
      <c r="J612" s="14" t="str">
        <f t="shared" si="2"/>
        <v/>
      </c>
      <c r="K612" s="15" t="str">
        <f>IF($I612=0,"", IFNA(VLOOKUP($H612,INDIRECT(VLOOKUP(DATEVALUE($I612),FECHAS,2,0)),4,0),""))</f>
        <v/>
      </c>
      <c r="L612" s="16"/>
      <c r="M612" s="22"/>
      <c r="N612" s="22"/>
      <c r="O612" s="3"/>
      <c r="P612" s="5"/>
      <c r="Q612" s="5"/>
    </row>
    <row r="613" ht="15.75" customHeight="1">
      <c r="A613" s="39"/>
      <c r="B613" s="40"/>
      <c r="C613" s="41"/>
      <c r="D613" s="42"/>
      <c r="E613" s="39"/>
      <c r="F613" s="11"/>
      <c r="G613" s="12" t="str">
        <f t="shared" si="3"/>
        <v> </v>
      </c>
      <c r="H613" s="39"/>
      <c r="I613" s="43"/>
      <c r="J613" s="14" t="str">
        <f t="shared" si="2"/>
        <v/>
      </c>
      <c r="K613" s="15" t="str">
        <f>IF($I613=0,"", IFNA(VLOOKUP($H613,INDIRECT(VLOOKUP(DATEVALUE($I613),FECHAS,2,0)),4,0),""))</f>
        <v/>
      </c>
      <c r="L613" s="16"/>
      <c r="M613" s="22"/>
      <c r="N613" s="22"/>
      <c r="O613" s="3"/>
      <c r="P613" s="5"/>
      <c r="Q613" s="5"/>
    </row>
    <row r="614" ht="15.75" customHeight="1">
      <c r="A614" s="39"/>
      <c r="B614" s="40"/>
      <c r="C614" s="41"/>
      <c r="D614" s="42"/>
      <c r="E614" s="39"/>
      <c r="F614" s="11"/>
      <c r="G614" s="12" t="str">
        <f t="shared" si="3"/>
        <v> </v>
      </c>
      <c r="H614" s="39"/>
      <c r="I614" s="43"/>
      <c r="J614" s="14" t="str">
        <f t="shared" si="2"/>
        <v/>
      </c>
      <c r="K614" s="15" t="str">
        <f>IF($I614=0,"", IFNA(VLOOKUP($H614,INDIRECT(VLOOKUP(DATEVALUE($I614),FECHAS,2,0)),4,0),""))</f>
        <v/>
      </c>
      <c r="L614" s="16"/>
      <c r="M614" s="22"/>
      <c r="N614" s="22"/>
      <c r="O614" s="3"/>
      <c r="P614" s="5"/>
      <c r="Q614" s="5"/>
    </row>
    <row r="615" ht="15.75" customHeight="1">
      <c r="A615" s="39"/>
      <c r="B615" s="40"/>
      <c r="C615" s="41"/>
      <c r="D615" s="42"/>
      <c r="E615" s="39"/>
      <c r="F615" s="11"/>
      <c r="G615" s="12" t="str">
        <f t="shared" si="3"/>
        <v> </v>
      </c>
      <c r="H615" s="39"/>
      <c r="I615" s="43"/>
      <c r="J615" s="14" t="str">
        <f t="shared" si="2"/>
        <v/>
      </c>
      <c r="K615" s="15" t="str">
        <f>IF($I615=0,"", IFNA(VLOOKUP($H615,INDIRECT(VLOOKUP(DATEVALUE($I615),FECHAS,2,0)),4,0),""))</f>
        <v/>
      </c>
      <c r="L615" s="16"/>
      <c r="M615" s="22"/>
      <c r="N615" s="22"/>
      <c r="O615" s="3"/>
      <c r="P615" s="5"/>
      <c r="Q615" s="5"/>
    </row>
    <row r="616" ht="15.75" customHeight="1">
      <c r="A616" s="39"/>
      <c r="B616" s="40"/>
      <c r="C616" s="41"/>
      <c r="D616" s="42"/>
      <c r="E616" s="39"/>
      <c r="F616" s="11"/>
      <c r="G616" s="12" t="str">
        <f t="shared" si="3"/>
        <v> </v>
      </c>
      <c r="H616" s="39"/>
      <c r="I616" s="43"/>
      <c r="J616" s="14" t="str">
        <f t="shared" si="2"/>
        <v/>
      </c>
      <c r="K616" s="15" t="str">
        <f>IF($I616=0,"", IFNA(VLOOKUP($H616,INDIRECT(VLOOKUP(DATEVALUE($I616),FECHAS,2,0)),4,0),""))</f>
        <v/>
      </c>
      <c r="L616" s="16"/>
      <c r="M616" s="22"/>
      <c r="N616" s="22"/>
      <c r="O616" s="3"/>
      <c r="P616" s="5"/>
      <c r="Q616" s="5"/>
    </row>
    <row r="617" ht="15.75" customHeight="1">
      <c r="A617" s="39"/>
      <c r="B617" s="40"/>
      <c r="C617" s="41"/>
      <c r="D617" s="42"/>
      <c r="E617" s="39"/>
      <c r="F617" s="11"/>
      <c r="G617" s="12" t="str">
        <f t="shared" si="3"/>
        <v> </v>
      </c>
      <c r="H617" s="39"/>
      <c r="I617" s="43"/>
      <c r="J617" s="14" t="str">
        <f t="shared" si="2"/>
        <v/>
      </c>
      <c r="K617" s="15" t="str">
        <f>IF($I617=0,"", IFNA(VLOOKUP($H617,INDIRECT(VLOOKUP(DATEVALUE($I617),FECHAS,2,0)),4,0),""))</f>
        <v/>
      </c>
      <c r="L617" s="16"/>
      <c r="M617" s="22"/>
      <c r="N617" s="22"/>
      <c r="O617" s="3"/>
      <c r="P617" s="5"/>
      <c r="Q617" s="5"/>
    </row>
    <row r="618" ht="15.75" customHeight="1">
      <c r="A618" s="39"/>
      <c r="B618" s="40"/>
      <c r="C618" s="41"/>
      <c r="D618" s="42"/>
      <c r="E618" s="39"/>
      <c r="F618" s="11"/>
      <c r="G618" s="12" t="str">
        <f t="shared" si="3"/>
        <v> </v>
      </c>
      <c r="H618" s="39"/>
      <c r="I618" s="43"/>
      <c r="J618" s="14" t="str">
        <f t="shared" si="2"/>
        <v/>
      </c>
      <c r="K618" s="15" t="str">
        <f>IF($I618=0,"", IFNA(VLOOKUP($H618,INDIRECT(VLOOKUP(DATEVALUE($I618),FECHAS,2,0)),4,0),""))</f>
        <v/>
      </c>
      <c r="L618" s="16"/>
      <c r="M618" s="22"/>
      <c r="N618" s="22"/>
      <c r="O618" s="3"/>
      <c r="P618" s="5"/>
      <c r="Q618" s="5"/>
    </row>
    <row r="619" ht="15.75" customHeight="1">
      <c r="A619" s="39"/>
      <c r="B619" s="40"/>
      <c r="C619" s="41"/>
      <c r="D619" s="42"/>
      <c r="E619" s="39"/>
      <c r="F619" s="11"/>
      <c r="G619" s="12" t="str">
        <f t="shared" si="3"/>
        <v> </v>
      </c>
      <c r="H619" s="39"/>
      <c r="I619" s="43"/>
      <c r="J619" s="14" t="str">
        <f t="shared" si="2"/>
        <v/>
      </c>
      <c r="K619" s="15" t="str">
        <f>IF($I619=0,"", IFNA(VLOOKUP($H619,INDIRECT(VLOOKUP(DATEVALUE($I619),FECHAS,2,0)),4,0),""))</f>
        <v/>
      </c>
      <c r="L619" s="16"/>
      <c r="M619" s="22"/>
      <c r="N619" s="22"/>
      <c r="O619" s="3"/>
      <c r="P619" s="5"/>
      <c r="Q619" s="5"/>
    </row>
    <row r="620" ht="15.75" customHeight="1">
      <c r="A620" s="39"/>
      <c r="B620" s="40"/>
      <c r="C620" s="41"/>
      <c r="D620" s="42"/>
      <c r="E620" s="39"/>
      <c r="F620" s="11"/>
      <c r="G620" s="12" t="str">
        <f t="shared" si="3"/>
        <v> </v>
      </c>
      <c r="H620" s="39"/>
      <c r="I620" s="43"/>
      <c r="J620" s="14" t="str">
        <f t="shared" si="2"/>
        <v/>
      </c>
      <c r="K620" s="15" t="str">
        <f>IF($I620=0,"", IFNA(VLOOKUP($H620,INDIRECT(VLOOKUP(DATEVALUE($I620),FECHAS,2,0)),4,0),""))</f>
        <v/>
      </c>
      <c r="L620" s="16"/>
      <c r="M620" s="22"/>
      <c r="N620" s="22"/>
      <c r="O620" s="3"/>
      <c r="P620" s="5"/>
      <c r="Q620" s="5"/>
    </row>
    <row r="621" ht="15.75" customHeight="1">
      <c r="A621" s="39"/>
      <c r="B621" s="40"/>
      <c r="C621" s="41"/>
      <c r="D621" s="42"/>
      <c r="E621" s="39"/>
      <c r="F621" s="11"/>
      <c r="G621" s="12" t="str">
        <f t="shared" si="3"/>
        <v> </v>
      </c>
      <c r="H621" s="39"/>
      <c r="I621" s="43"/>
      <c r="J621" s="14" t="str">
        <f t="shared" si="2"/>
        <v/>
      </c>
      <c r="K621" s="15" t="str">
        <f>IF($I621=0,"", IFNA(VLOOKUP($H621,INDIRECT(VLOOKUP(DATEVALUE($I621),FECHAS,2,0)),4,0),""))</f>
        <v/>
      </c>
      <c r="L621" s="16"/>
      <c r="M621" s="22"/>
      <c r="N621" s="22"/>
      <c r="O621" s="3"/>
      <c r="P621" s="5"/>
      <c r="Q621" s="5"/>
    </row>
    <row r="622" ht="15.75" customHeight="1">
      <c r="A622" s="39"/>
      <c r="B622" s="40"/>
      <c r="C622" s="41"/>
      <c r="D622" s="42"/>
      <c r="E622" s="39"/>
      <c r="F622" s="11"/>
      <c r="G622" s="12" t="str">
        <f t="shared" si="3"/>
        <v> </v>
      </c>
      <c r="H622" s="39"/>
      <c r="I622" s="43"/>
      <c r="J622" s="14" t="str">
        <f t="shared" si="2"/>
        <v/>
      </c>
      <c r="K622" s="15" t="str">
        <f>IF($I622=0,"", IFNA(VLOOKUP($H622,INDIRECT(VLOOKUP(DATEVALUE($I622),FECHAS,2,0)),4,0),""))</f>
        <v/>
      </c>
      <c r="L622" s="16"/>
      <c r="M622" s="22"/>
      <c r="N622" s="22"/>
      <c r="O622" s="3"/>
      <c r="P622" s="5"/>
      <c r="Q622" s="5"/>
    </row>
    <row r="623" ht="15.75" customHeight="1">
      <c r="A623" s="39"/>
      <c r="B623" s="40"/>
      <c r="C623" s="41"/>
      <c r="D623" s="42"/>
      <c r="E623" s="39"/>
      <c r="F623" s="11"/>
      <c r="G623" s="12" t="str">
        <f t="shared" si="3"/>
        <v> </v>
      </c>
      <c r="H623" s="39"/>
      <c r="I623" s="43"/>
      <c r="J623" s="14" t="str">
        <f t="shared" si="2"/>
        <v/>
      </c>
      <c r="K623" s="15" t="str">
        <f>IF($I623=0,"", IFNA(VLOOKUP($H623,INDIRECT(VLOOKUP(DATEVALUE($I623),FECHAS,2,0)),4,0),""))</f>
        <v/>
      </c>
      <c r="L623" s="16"/>
      <c r="M623" s="22"/>
      <c r="N623" s="22"/>
      <c r="O623" s="3"/>
      <c r="P623" s="5"/>
      <c r="Q623" s="5"/>
    </row>
    <row r="624" ht="15.75" customHeight="1">
      <c r="A624" s="39"/>
      <c r="B624" s="40"/>
      <c r="C624" s="41"/>
      <c r="D624" s="42"/>
      <c r="E624" s="39"/>
      <c r="F624" s="11"/>
      <c r="G624" s="12" t="str">
        <f t="shared" si="3"/>
        <v> </v>
      </c>
      <c r="H624" s="39"/>
      <c r="I624" s="43"/>
      <c r="J624" s="14" t="str">
        <f t="shared" si="2"/>
        <v/>
      </c>
      <c r="K624" s="15" t="str">
        <f>IF($I624=0,"", IFNA(VLOOKUP($H624,INDIRECT(VLOOKUP(DATEVALUE($I624),FECHAS,2,0)),4,0),""))</f>
        <v/>
      </c>
      <c r="L624" s="16"/>
      <c r="M624" s="22"/>
      <c r="N624" s="22"/>
      <c r="O624" s="3"/>
      <c r="P624" s="5"/>
      <c r="Q624" s="5"/>
    </row>
    <row r="625" ht="15.75" customHeight="1">
      <c r="A625" s="39"/>
      <c r="B625" s="40"/>
      <c r="C625" s="41"/>
      <c r="D625" s="42"/>
      <c r="E625" s="39"/>
      <c r="F625" s="11"/>
      <c r="G625" s="12" t="str">
        <f t="shared" si="3"/>
        <v> </v>
      </c>
      <c r="H625" s="39"/>
      <c r="I625" s="43"/>
      <c r="J625" s="14" t="str">
        <f t="shared" si="2"/>
        <v/>
      </c>
      <c r="K625" s="15" t="str">
        <f>IF($I625=0,"", IFNA(VLOOKUP($H625,INDIRECT(VLOOKUP(DATEVALUE($I625),FECHAS,2,0)),4,0),""))</f>
        <v/>
      </c>
      <c r="L625" s="16"/>
      <c r="M625" s="22"/>
      <c r="N625" s="22"/>
      <c r="O625" s="3"/>
      <c r="P625" s="5"/>
      <c r="Q625" s="5"/>
    </row>
    <row r="626" ht="15.75" customHeight="1">
      <c r="A626" s="39"/>
      <c r="B626" s="40"/>
      <c r="C626" s="41"/>
      <c r="D626" s="42"/>
      <c r="E626" s="39"/>
      <c r="F626" s="11"/>
      <c r="G626" s="12" t="str">
        <f t="shared" si="3"/>
        <v> </v>
      </c>
      <c r="H626" s="39"/>
      <c r="I626" s="43"/>
      <c r="J626" s="14" t="str">
        <f t="shared" si="2"/>
        <v/>
      </c>
      <c r="K626" s="15" t="str">
        <f>IF($I626=0,"", IFNA(VLOOKUP($H626,INDIRECT(VLOOKUP(DATEVALUE($I626),FECHAS,2,0)),4,0),""))</f>
        <v/>
      </c>
      <c r="L626" s="16"/>
      <c r="M626" s="22"/>
      <c r="N626" s="22"/>
      <c r="O626" s="3"/>
      <c r="P626" s="5"/>
      <c r="Q626" s="5"/>
    </row>
    <row r="627" ht="15.75" customHeight="1">
      <c r="A627" s="39"/>
      <c r="B627" s="40"/>
      <c r="C627" s="41"/>
      <c r="D627" s="42"/>
      <c r="E627" s="39"/>
      <c r="F627" s="11"/>
      <c r="G627" s="12" t="str">
        <f t="shared" si="3"/>
        <v> </v>
      </c>
      <c r="H627" s="39"/>
      <c r="I627" s="43"/>
      <c r="J627" s="14" t="str">
        <f t="shared" si="2"/>
        <v/>
      </c>
      <c r="K627" s="15" t="str">
        <f>IF($I627=0,"", IFNA(VLOOKUP($H627,INDIRECT(VLOOKUP(DATEVALUE($I627),FECHAS,2,0)),4,0),""))</f>
        <v/>
      </c>
      <c r="L627" s="16"/>
      <c r="M627" s="22"/>
      <c r="N627" s="22"/>
      <c r="O627" s="3"/>
      <c r="P627" s="5"/>
      <c r="Q627" s="5"/>
    </row>
    <row r="628" ht="15.75" customHeight="1">
      <c r="A628" s="39"/>
      <c r="B628" s="40"/>
      <c r="C628" s="41"/>
      <c r="D628" s="42"/>
      <c r="E628" s="39"/>
      <c r="F628" s="11"/>
      <c r="G628" s="12" t="str">
        <f t="shared" si="3"/>
        <v> </v>
      </c>
      <c r="H628" s="39"/>
      <c r="I628" s="43"/>
      <c r="J628" s="14" t="str">
        <f t="shared" si="2"/>
        <v/>
      </c>
      <c r="K628" s="15" t="str">
        <f>IF($I628=0,"", IFNA(VLOOKUP($H628,INDIRECT(VLOOKUP(DATEVALUE($I628),FECHAS,2,0)),4,0),""))</f>
        <v/>
      </c>
      <c r="L628" s="16"/>
      <c r="M628" s="22"/>
      <c r="N628" s="22"/>
      <c r="O628" s="3"/>
      <c r="P628" s="5"/>
      <c r="Q628" s="5"/>
    </row>
    <row r="629" ht="15.75" customHeight="1">
      <c r="A629" s="39"/>
      <c r="B629" s="40"/>
      <c r="C629" s="41"/>
      <c r="D629" s="42"/>
      <c r="E629" s="39"/>
      <c r="F629" s="11"/>
      <c r="G629" s="12" t="str">
        <f t="shared" si="3"/>
        <v> </v>
      </c>
      <c r="H629" s="39"/>
      <c r="I629" s="43"/>
      <c r="J629" s="14" t="str">
        <f t="shared" si="2"/>
        <v/>
      </c>
      <c r="K629" s="15" t="str">
        <f>IF($I629=0,"", IFNA(VLOOKUP($H629,INDIRECT(VLOOKUP(DATEVALUE($I629),FECHAS,2,0)),4,0),""))</f>
        <v/>
      </c>
      <c r="L629" s="16"/>
      <c r="M629" s="22"/>
      <c r="N629" s="22"/>
      <c r="O629" s="3"/>
      <c r="P629" s="5"/>
      <c r="Q629" s="5"/>
    </row>
    <row r="630" ht="15.75" customHeight="1">
      <c r="A630" s="39"/>
      <c r="B630" s="40"/>
      <c r="C630" s="41"/>
      <c r="D630" s="42"/>
      <c r="E630" s="39"/>
      <c r="F630" s="11"/>
      <c r="G630" s="12" t="str">
        <f t="shared" si="3"/>
        <v> </v>
      </c>
      <c r="H630" s="39"/>
      <c r="I630" s="43"/>
      <c r="J630" s="14" t="str">
        <f t="shared" si="2"/>
        <v/>
      </c>
      <c r="K630" s="15" t="str">
        <f>IF($I630=0,"", IFNA(VLOOKUP($H630,INDIRECT(VLOOKUP(DATEVALUE($I630),FECHAS,2,0)),4,0),""))</f>
        <v/>
      </c>
      <c r="L630" s="16"/>
      <c r="M630" s="22"/>
      <c r="N630" s="22"/>
      <c r="O630" s="3"/>
      <c r="P630" s="5"/>
      <c r="Q630" s="5"/>
    </row>
    <row r="631" ht="15.75" customHeight="1">
      <c r="A631" s="39"/>
      <c r="B631" s="40"/>
      <c r="C631" s="41"/>
      <c r="D631" s="42"/>
      <c r="E631" s="39"/>
      <c r="F631" s="11"/>
      <c r="G631" s="12" t="str">
        <f t="shared" si="3"/>
        <v> </v>
      </c>
      <c r="H631" s="39"/>
      <c r="I631" s="43"/>
      <c r="J631" s="14" t="str">
        <f t="shared" si="2"/>
        <v/>
      </c>
      <c r="K631" s="15" t="str">
        <f>IF($I631=0,"", IFNA(VLOOKUP($H631,INDIRECT(VLOOKUP(DATEVALUE($I631),FECHAS,2,0)),4,0),""))</f>
        <v/>
      </c>
      <c r="L631" s="16"/>
      <c r="M631" s="22"/>
      <c r="N631" s="22"/>
      <c r="O631" s="3"/>
      <c r="P631" s="5"/>
      <c r="Q631" s="5"/>
    </row>
    <row r="632" ht="15.75" customHeight="1">
      <c r="A632" s="39"/>
      <c r="B632" s="40"/>
      <c r="C632" s="41"/>
      <c r="D632" s="42"/>
      <c r="E632" s="39"/>
      <c r="F632" s="11"/>
      <c r="G632" s="12" t="str">
        <f t="shared" si="3"/>
        <v> </v>
      </c>
      <c r="H632" s="39"/>
      <c r="I632" s="43"/>
      <c r="J632" s="14" t="str">
        <f t="shared" si="2"/>
        <v/>
      </c>
      <c r="K632" s="15" t="str">
        <f>IF($I632=0,"", IFNA(VLOOKUP($H632,INDIRECT(VLOOKUP(DATEVALUE($I632),FECHAS,2,0)),4,0),""))</f>
        <v/>
      </c>
      <c r="L632" s="16"/>
      <c r="M632" s="22"/>
      <c r="N632" s="22"/>
      <c r="O632" s="3"/>
      <c r="P632" s="5"/>
      <c r="Q632" s="5"/>
    </row>
    <row r="633" ht="15.75" customHeight="1">
      <c r="A633" s="39"/>
      <c r="B633" s="40"/>
      <c r="C633" s="41"/>
      <c r="D633" s="42"/>
      <c r="E633" s="39"/>
      <c r="F633" s="11"/>
      <c r="G633" s="12" t="str">
        <f t="shared" si="3"/>
        <v> </v>
      </c>
      <c r="H633" s="39"/>
      <c r="I633" s="43"/>
      <c r="J633" s="14" t="str">
        <f t="shared" si="2"/>
        <v/>
      </c>
      <c r="K633" s="15" t="str">
        <f>IF($I633=0,"", IFNA(VLOOKUP($H633,INDIRECT(VLOOKUP(DATEVALUE($I633),FECHAS,2,0)),4,0),""))</f>
        <v/>
      </c>
      <c r="L633" s="16"/>
      <c r="M633" s="22"/>
      <c r="N633" s="22"/>
      <c r="O633" s="3"/>
      <c r="P633" s="5"/>
      <c r="Q633" s="5"/>
    </row>
    <row r="634" ht="15.75" customHeight="1">
      <c r="A634" s="39"/>
      <c r="B634" s="40"/>
      <c r="C634" s="41"/>
      <c r="D634" s="42"/>
      <c r="E634" s="39"/>
      <c r="F634" s="11"/>
      <c r="G634" s="12" t="str">
        <f t="shared" si="3"/>
        <v> </v>
      </c>
      <c r="H634" s="39"/>
      <c r="I634" s="43"/>
      <c r="J634" s="14" t="str">
        <f t="shared" si="2"/>
        <v/>
      </c>
      <c r="K634" s="15" t="str">
        <f>IF($I634=0,"", IFNA(VLOOKUP($H634,INDIRECT(VLOOKUP(DATEVALUE($I634),FECHAS,2,0)),4,0),""))</f>
        <v/>
      </c>
      <c r="L634" s="16"/>
      <c r="M634" s="22"/>
      <c r="N634" s="22"/>
      <c r="O634" s="3"/>
      <c r="P634" s="5"/>
      <c r="Q634" s="5"/>
    </row>
    <row r="635" ht="15.75" customHeight="1">
      <c r="A635" s="39"/>
      <c r="B635" s="40"/>
      <c r="C635" s="41"/>
      <c r="D635" s="42"/>
      <c r="E635" s="39"/>
      <c r="F635" s="11"/>
      <c r="G635" s="12" t="str">
        <f t="shared" si="3"/>
        <v> </v>
      </c>
      <c r="H635" s="39"/>
      <c r="I635" s="43"/>
      <c r="J635" s="14" t="str">
        <f t="shared" si="2"/>
        <v/>
      </c>
      <c r="K635" s="15" t="str">
        <f>IF($I635=0,"", IFNA(VLOOKUP($H635,INDIRECT(VLOOKUP(DATEVALUE($I635),FECHAS,2,0)),4,0),""))</f>
        <v/>
      </c>
      <c r="L635" s="16"/>
      <c r="M635" s="22"/>
      <c r="N635" s="22"/>
      <c r="O635" s="3"/>
      <c r="P635" s="5"/>
      <c r="Q635" s="5"/>
    </row>
    <row r="636" ht="15.75" customHeight="1">
      <c r="A636" s="39"/>
      <c r="B636" s="40"/>
      <c r="C636" s="41"/>
      <c r="D636" s="42"/>
      <c r="E636" s="39"/>
      <c r="F636" s="11"/>
      <c r="G636" s="12" t="str">
        <f t="shared" si="3"/>
        <v> </v>
      </c>
      <c r="H636" s="39"/>
      <c r="I636" s="43"/>
      <c r="J636" s="14" t="str">
        <f t="shared" si="2"/>
        <v/>
      </c>
      <c r="K636" s="15" t="str">
        <f>IF($I636=0,"", IFNA(VLOOKUP($H636,INDIRECT(VLOOKUP(DATEVALUE($I636),FECHAS,2,0)),4,0),""))</f>
        <v/>
      </c>
      <c r="L636" s="16"/>
      <c r="M636" s="22"/>
      <c r="N636" s="22"/>
      <c r="O636" s="3"/>
      <c r="P636" s="5"/>
      <c r="Q636" s="5"/>
    </row>
    <row r="637" ht="15.75" customHeight="1">
      <c r="A637" s="39"/>
      <c r="B637" s="40"/>
      <c r="C637" s="41"/>
      <c r="D637" s="42"/>
      <c r="E637" s="39"/>
      <c r="F637" s="11"/>
      <c r="G637" s="12" t="str">
        <f t="shared" si="3"/>
        <v> </v>
      </c>
      <c r="H637" s="39"/>
      <c r="I637" s="43"/>
      <c r="J637" s="14" t="str">
        <f t="shared" si="2"/>
        <v/>
      </c>
      <c r="K637" s="15" t="str">
        <f>IF($I637=0,"", IFNA(VLOOKUP($H637,INDIRECT(VLOOKUP(DATEVALUE($I637),FECHAS,2,0)),4,0),""))</f>
        <v/>
      </c>
      <c r="L637" s="16"/>
      <c r="M637" s="22"/>
      <c r="N637" s="22"/>
      <c r="O637" s="3"/>
      <c r="P637" s="5"/>
      <c r="Q637" s="5"/>
    </row>
    <row r="638" ht="15.75" customHeight="1">
      <c r="A638" s="39"/>
      <c r="B638" s="40"/>
      <c r="C638" s="41"/>
      <c r="D638" s="42"/>
      <c r="E638" s="39"/>
      <c r="F638" s="11"/>
      <c r="G638" s="12" t="str">
        <f t="shared" si="3"/>
        <v> </v>
      </c>
      <c r="H638" s="39"/>
      <c r="I638" s="43"/>
      <c r="J638" s="14" t="str">
        <f t="shared" si="2"/>
        <v/>
      </c>
      <c r="K638" s="15" t="str">
        <f>IF($I638=0,"", IFNA(VLOOKUP($H638,INDIRECT(VLOOKUP(DATEVALUE($I638),FECHAS,2,0)),4,0),""))</f>
        <v/>
      </c>
      <c r="L638" s="16"/>
      <c r="M638" s="22"/>
      <c r="N638" s="22"/>
      <c r="O638" s="3"/>
      <c r="P638" s="5"/>
      <c r="Q638" s="5"/>
    </row>
    <row r="639" ht="15.75" customHeight="1">
      <c r="A639" s="39"/>
      <c r="B639" s="40"/>
      <c r="C639" s="41"/>
      <c r="D639" s="42"/>
      <c r="E639" s="39"/>
      <c r="F639" s="11"/>
      <c r="G639" s="12" t="str">
        <f t="shared" si="3"/>
        <v> </v>
      </c>
      <c r="H639" s="39"/>
      <c r="I639" s="43"/>
      <c r="J639" s="14" t="str">
        <f t="shared" si="2"/>
        <v/>
      </c>
      <c r="K639" s="15" t="str">
        <f>IF($I639=0,"", IFNA(VLOOKUP($H639,INDIRECT(VLOOKUP(DATEVALUE($I639),FECHAS,2,0)),4,0),""))</f>
        <v/>
      </c>
      <c r="L639" s="16"/>
      <c r="M639" s="22"/>
      <c r="N639" s="22"/>
      <c r="O639" s="3"/>
      <c r="P639" s="5"/>
      <c r="Q639" s="5"/>
    </row>
    <row r="640" ht="15.75" customHeight="1">
      <c r="A640" s="39"/>
      <c r="B640" s="40"/>
      <c r="C640" s="41"/>
      <c r="D640" s="42"/>
      <c r="E640" s="39"/>
      <c r="F640" s="11"/>
      <c r="G640" s="12" t="str">
        <f t="shared" si="3"/>
        <v> </v>
      </c>
      <c r="H640" s="39"/>
      <c r="I640" s="43"/>
      <c r="J640" s="14" t="str">
        <f t="shared" si="2"/>
        <v/>
      </c>
      <c r="K640" s="15" t="str">
        <f>IF($I640=0,"", IFNA(VLOOKUP($H640,INDIRECT(VLOOKUP(DATEVALUE($I640),FECHAS,2,0)),4,0),""))</f>
        <v/>
      </c>
      <c r="L640" s="16"/>
      <c r="M640" s="22"/>
      <c r="N640" s="22"/>
      <c r="O640" s="3"/>
      <c r="P640" s="5"/>
      <c r="Q640" s="5"/>
    </row>
    <row r="641" ht="15.75" customHeight="1">
      <c r="A641" s="39"/>
      <c r="B641" s="40"/>
      <c r="C641" s="41"/>
      <c r="D641" s="42"/>
      <c r="E641" s="39"/>
      <c r="F641" s="11"/>
      <c r="G641" s="12" t="str">
        <f t="shared" si="3"/>
        <v> </v>
      </c>
      <c r="H641" s="39"/>
      <c r="I641" s="43"/>
      <c r="J641" s="14" t="str">
        <f t="shared" si="2"/>
        <v/>
      </c>
      <c r="K641" s="15" t="str">
        <f>IF($I641=0,"", IFNA(VLOOKUP($H641,INDIRECT(VLOOKUP(DATEVALUE($I641),FECHAS,2,0)),4,0),""))</f>
        <v/>
      </c>
      <c r="L641" s="16"/>
      <c r="M641" s="22"/>
      <c r="N641" s="22"/>
      <c r="O641" s="3"/>
      <c r="P641" s="5"/>
      <c r="Q641" s="5"/>
    </row>
    <row r="642" ht="15.75" customHeight="1">
      <c r="A642" s="39"/>
      <c r="B642" s="40"/>
      <c r="C642" s="41"/>
      <c r="D642" s="42"/>
      <c r="E642" s="39"/>
      <c r="F642" s="11"/>
      <c r="G642" s="12" t="str">
        <f t="shared" si="3"/>
        <v> </v>
      </c>
      <c r="H642" s="39"/>
      <c r="I642" s="43"/>
      <c r="J642" s="14" t="str">
        <f t="shared" si="2"/>
        <v/>
      </c>
      <c r="K642" s="15" t="str">
        <f>IF($I642=0,"", IFNA(VLOOKUP($H642,INDIRECT(VLOOKUP(DATEVALUE($I642),FECHAS,2,0)),4,0),""))</f>
        <v/>
      </c>
      <c r="L642" s="16"/>
      <c r="M642" s="22"/>
      <c r="N642" s="22"/>
      <c r="O642" s="3"/>
      <c r="P642" s="5"/>
      <c r="Q642" s="5"/>
    </row>
    <row r="643" ht="15.75" customHeight="1">
      <c r="A643" s="39"/>
      <c r="B643" s="40"/>
      <c r="C643" s="41"/>
      <c r="D643" s="42"/>
      <c r="E643" s="39"/>
      <c r="F643" s="11"/>
      <c r="G643" s="12" t="str">
        <f t="shared" si="3"/>
        <v> </v>
      </c>
      <c r="H643" s="39"/>
      <c r="I643" s="43"/>
      <c r="J643" s="14" t="str">
        <f t="shared" si="2"/>
        <v/>
      </c>
      <c r="K643" s="15" t="str">
        <f>IF($I643=0,"", IFNA(VLOOKUP($H643,INDIRECT(VLOOKUP(DATEVALUE($I643),FECHAS,2,0)),4,0),""))</f>
        <v/>
      </c>
      <c r="L643" s="16"/>
      <c r="M643" s="22"/>
      <c r="N643" s="22"/>
      <c r="O643" s="3"/>
      <c r="P643" s="5"/>
      <c r="Q643" s="5"/>
    </row>
    <row r="644" ht="15.75" customHeight="1">
      <c r="A644" s="39"/>
      <c r="B644" s="40"/>
      <c r="C644" s="41"/>
      <c r="D644" s="42"/>
      <c r="E644" s="39"/>
      <c r="F644" s="11"/>
      <c r="G644" s="12" t="str">
        <f t="shared" si="3"/>
        <v> </v>
      </c>
      <c r="H644" s="39"/>
      <c r="I644" s="43"/>
      <c r="J644" s="14" t="str">
        <f t="shared" si="2"/>
        <v/>
      </c>
      <c r="K644" s="15" t="str">
        <f>IF($I644=0,"", IFNA(VLOOKUP($H644,INDIRECT(VLOOKUP(DATEVALUE($I644),FECHAS,2,0)),4,0),""))</f>
        <v/>
      </c>
      <c r="L644" s="16"/>
      <c r="M644" s="22"/>
      <c r="N644" s="22"/>
      <c r="O644" s="3"/>
      <c r="P644" s="5"/>
      <c r="Q644" s="5"/>
    </row>
    <row r="645" ht="15.75" customHeight="1">
      <c r="A645" s="39"/>
      <c r="B645" s="40"/>
      <c r="C645" s="41"/>
      <c r="D645" s="42"/>
      <c r="E645" s="39"/>
      <c r="F645" s="11"/>
      <c r="G645" s="12" t="str">
        <f t="shared" si="3"/>
        <v> </v>
      </c>
      <c r="H645" s="39"/>
      <c r="I645" s="43"/>
      <c r="J645" s="14" t="str">
        <f t="shared" si="2"/>
        <v/>
      </c>
      <c r="K645" s="15" t="str">
        <f>IF($I645=0,"", IFNA(VLOOKUP($H645,INDIRECT(VLOOKUP(DATEVALUE($I645),FECHAS,2,0)),4,0),""))</f>
        <v/>
      </c>
      <c r="L645" s="16"/>
      <c r="M645" s="22"/>
      <c r="N645" s="22"/>
      <c r="O645" s="3"/>
      <c r="P645" s="5"/>
      <c r="Q645" s="5"/>
    </row>
    <row r="646" ht="15.75" customHeight="1">
      <c r="A646" s="39"/>
      <c r="B646" s="40"/>
      <c r="C646" s="41"/>
      <c r="D646" s="42"/>
      <c r="E646" s="39"/>
      <c r="F646" s="11"/>
      <c r="G646" s="12" t="str">
        <f t="shared" si="3"/>
        <v> </v>
      </c>
      <c r="H646" s="39"/>
      <c r="I646" s="43"/>
      <c r="J646" s="14" t="str">
        <f t="shared" si="2"/>
        <v/>
      </c>
      <c r="K646" s="15" t="str">
        <f>IF($I646=0,"", IFNA(VLOOKUP($H646,INDIRECT(VLOOKUP(DATEVALUE($I646),FECHAS,2,0)),4,0),""))</f>
        <v/>
      </c>
      <c r="L646" s="16"/>
      <c r="M646" s="22"/>
      <c r="N646" s="22"/>
      <c r="O646" s="3"/>
      <c r="P646" s="5"/>
      <c r="Q646" s="5"/>
    </row>
    <row r="647" ht="15.75" customHeight="1">
      <c r="A647" s="39"/>
      <c r="B647" s="40"/>
      <c r="C647" s="41"/>
      <c r="D647" s="42"/>
      <c r="E647" s="39"/>
      <c r="F647" s="11"/>
      <c r="G647" s="12" t="str">
        <f t="shared" si="3"/>
        <v> </v>
      </c>
      <c r="H647" s="39"/>
      <c r="I647" s="43"/>
      <c r="J647" s="14" t="str">
        <f t="shared" si="2"/>
        <v/>
      </c>
      <c r="K647" s="15" t="str">
        <f>IF($I647=0,"", IFNA(VLOOKUP($H647,INDIRECT(VLOOKUP(DATEVALUE($I647),FECHAS,2,0)),4,0),""))</f>
        <v/>
      </c>
      <c r="L647" s="16"/>
      <c r="M647" s="22"/>
      <c r="N647" s="22"/>
      <c r="O647" s="3"/>
      <c r="P647" s="5"/>
      <c r="Q647" s="5"/>
    </row>
    <row r="648" ht="15.75" customHeight="1">
      <c r="A648" s="39"/>
      <c r="B648" s="40"/>
      <c r="C648" s="41"/>
      <c r="D648" s="42"/>
      <c r="E648" s="39"/>
      <c r="F648" s="11"/>
      <c r="G648" s="12" t="str">
        <f t="shared" si="3"/>
        <v> </v>
      </c>
      <c r="H648" s="39"/>
      <c r="I648" s="43"/>
      <c r="J648" s="14" t="str">
        <f t="shared" si="2"/>
        <v/>
      </c>
      <c r="K648" s="15" t="str">
        <f>IF($I648=0,"", IFNA(VLOOKUP($H648,INDIRECT(VLOOKUP(DATEVALUE($I648),FECHAS,2,0)),4,0),""))</f>
        <v/>
      </c>
      <c r="L648" s="16"/>
      <c r="M648" s="22"/>
      <c r="N648" s="22"/>
      <c r="O648" s="3"/>
      <c r="P648" s="5"/>
      <c r="Q648" s="5"/>
    </row>
    <row r="649" ht="15.75" customHeight="1">
      <c r="A649" s="39"/>
      <c r="B649" s="40"/>
      <c r="C649" s="41"/>
      <c r="D649" s="42"/>
      <c r="E649" s="39"/>
      <c r="F649" s="11"/>
      <c r="G649" s="12" t="str">
        <f t="shared" si="3"/>
        <v> </v>
      </c>
      <c r="H649" s="39"/>
      <c r="I649" s="43"/>
      <c r="J649" s="14" t="str">
        <f t="shared" si="2"/>
        <v/>
      </c>
      <c r="K649" s="15" t="str">
        <f>IF($I649=0,"", IFNA(VLOOKUP($H649,INDIRECT(VLOOKUP(DATEVALUE($I649),FECHAS,2,0)),4,0),""))</f>
        <v/>
      </c>
      <c r="L649" s="16"/>
      <c r="M649" s="22"/>
      <c r="N649" s="22"/>
      <c r="O649" s="3"/>
      <c r="P649" s="5"/>
      <c r="Q649" s="5"/>
    </row>
    <row r="650" ht="15.75" customHeight="1">
      <c r="A650" s="39"/>
      <c r="B650" s="40"/>
      <c r="C650" s="41"/>
      <c r="D650" s="42"/>
      <c r="E650" s="39"/>
      <c r="F650" s="11"/>
      <c r="G650" s="12" t="str">
        <f t="shared" si="3"/>
        <v> </v>
      </c>
      <c r="H650" s="39"/>
      <c r="I650" s="43"/>
      <c r="J650" s="14" t="str">
        <f t="shared" si="2"/>
        <v/>
      </c>
      <c r="K650" s="15" t="str">
        <f>IF($I650=0,"", IFNA(VLOOKUP($H650,INDIRECT(VLOOKUP(DATEVALUE($I650),FECHAS,2,0)),4,0),""))</f>
        <v/>
      </c>
      <c r="L650" s="16"/>
      <c r="M650" s="22"/>
      <c r="N650" s="22"/>
      <c r="O650" s="3"/>
      <c r="P650" s="5"/>
      <c r="Q650" s="5"/>
    </row>
    <row r="651" ht="15.75" customHeight="1">
      <c r="A651" s="39"/>
      <c r="B651" s="40"/>
      <c r="C651" s="41"/>
      <c r="D651" s="42"/>
      <c r="E651" s="39"/>
      <c r="F651" s="11"/>
      <c r="G651" s="12" t="str">
        <f t="shared" si="3"/>
        <v> </v>
      </c>
      <c r="H651" s="39"/>
      <c r="I651" s="43"/>
      <c r="J651" s="14" t="str">
        <f t="shared" si="2"/>
        <v/>
      </c>
      <c r="K651" s="15" t="str">
        <f>IF($I651=0,"", IFNA(VLOOKUP($H651,INDIRECT(VLOOKUP(DATEVALUE($I651),FECHAS,2,0)),4,0),""))</f>
        <v/>
      </c>
      <c r="L651" s="16"/>
      <c r="M651" s="22"/>
      <c r="N651" s="22"/>
      <c r="O651" s="3"/>
      <c r="P651" s="5"/>
      <c r="Q651" s="5"/>
    </row>
    <row r="652" ht="15.75" customHeight="1">
      <c r="A652" s="39"/>
      <c r="B652" s="40"/>
      <c r="C652" s="41"/>
      <c r="D652" s="42"/>
      <c r="E652" s="39"/>
      <c r="F652" s="11"/>
      <c r="G652" s="12" t="str">
        <f t="shared" si="3"/>
        <v> </v>
      </c>
      <c r="H652" s="39"/>
      <c r="I652" s="43"/>
      <c r="J652" s="14" t="str">
        <f t="shared" si="2"/>
        <v/>
      </c>
      <c r="K652" s="15" t="str">
        <f>IF($I652=0,"", IFNA(VLOOKUP($H652,INDIRECT(VLOOKUP(DATEVALUE($I652),FECHAS,2,0)),4,0),""))</f>
        <v/>
      </c>
      <c r="L652" s="16"/>
      <c r="M652" s="22"/>
      <c r="N652" s="22"/>
      <c r="O652" s="3"/>
      <c r="P652" s="5"/>
      <c r="Q652" s="5"/>
    </row>
    <row r="653" ht="15.75" customHeight="1">
      <c r="A653" s="39"/>
      <c r="B653" s="40"/>
      <c r="C653" s="41"/>
      <c r="D653" s="42"/>
      <c r="E653" s="39"/>
      <c r="F653" s="11"/>
      <c r="G653" s="12" t="str">
        <f t="shared" si="3"/>
        <v> </v>
      </c>
      <c r="H653" s="39"/>
      <c r="I653" s="43"/>
      <c r="J653" s="14" t="str">
        <f t="shared" si="2"/>
        <v/>
      </c>
      <c r="K653" s="15" t="str">
        <f>IF($I653=0,"", IFNA(VLOOKUP($H653,INDIRECT(VLOOKUP(DATEVALUE($I653),FECHAS,2,0)),4,0),""))</f>
        <v/>
      </c>
      <c r="L653" s="16"/>
      <c r="M653" s="22"/>
      <c r="N653" s="22"/>
      <c r="O653" s="3"/>
      <c r="P653" s="5"/>
      <c r="Q653" s="5"/>
    </row>
    <row r="654" ht="15.75" customHeight="1">
      <c r="A654" s="39"/>
      <c r="B654" s="40"/>
      <c r="C654" s="41"/>
      <c r="D654" s="42"/>
      <c r="E654" s="39"/>
      <c r="F654" s="11"/>
      <c r="G654" s="12" t="str">
        <f t="shared" si="3"/>
        <v> </v>
      </c>
      <c r="H654" s="39"/>
      <c r="I654" s="43"/>
      <c r="J654" s="14" t="str">
        <f t="shared" si="2"/>
        <v/>
      </c>
      <c r="K654" s="15" t="str">
        <f>IF($I654=0,"", IFNA(VLOOKUP($H654,INDIRECT(VLOOKUP(DATEVALUE($I654),FECHAS,2,0)),4,0),""))</f>
        <v/>
      </c>
      <c r="L654" s="16"/>
      <c r="M654" s="22"/>
      <c r="N654" s="22"/>
      <c r="O654" s="3"/>
      <c r="P654" s="5"/>
      <c r="Q654" s="5"/>
    </row>
    <row r="655" ht="15.75" customHeight="1">
      <c r="A655" s="39"/>
      <c r="B655" s="40"/>
      <c r="C655" s="41"/>
      <c r="D655" s="42"/>
      <c r="E655" s="39"/>
      <c r="F655" s="11"/>
      <c r="G655" s="12" t="str">
        <f t="shared" si="3"/>
        <v> </v>
      </c>
      <c r="H655" s="39"/>
      <c r="I655" s="43"/>
      <c r="J655" s="14" t="str">
        <f t="shared" si="2"/>
        <v/>
      </c>
      <c r="K655" s="15" t="str">
        <f>IF($I655=0,"", IFNA(VLOOKUP($H655,INDIRECT(VLOOKUP(DATEVALUE($I655),FECHAS,2,0)),4,0),""))</f>
        <v/>
      </c>
      <c r="L655" s="16"/>
      <c r="M655" s="22"/>
      <c r="N655" s="22"/>
      <c r="O655" s="3"/>
      <c r="P655" s="5"/>
      <c r="Q655" s="5"/>
    </row>
    <row r="656" ht="15.75" customHeight="1">
      <c r="A656" s="39"/>
      <c r="B656" s="40"/>
      <c r="C656" s="41"/>
      <c r="D656" s="42"/>
      <c r="E656" s="39"/>
      <c r="F656" s="11"/>
      <c r="G656" s="12" t="str">
        <f t="shared" si="3"/>
        <v> </v>
      </c>
      <c r="H656" s="39"/>
      <c r="I656" s="43"/>
      <c r="J656" s="14" t="str">
        <f t="shared" si="2"/>
        <v/>
      </c>
      <c r="K656" s="15" t="str">
        <f>IF($I656=0,"", IFNA(VLOOKUP($H656,INDIRECT(VLOOKUP(DATEVALUE($I656),FECHAS,2,0)),4,0),""))</f>
        <v/>
      </c>
      <c r="L656" s="16"/>
      <c r="M656" s="22"/>
      <c r="N656" s="22"/>
      <c r="O656" s="3"/>
      <c r="P656" s="5"/>
      <c r="Q656" s="5"/>
    </row>
    <row r="657" ht="15.75" customHeight="1">
      <c r="A657" s="39"/>
      <c r="B657" s="40"/>
      <c r="C657" s="41"/>
      <c r="D657" s="42"/>
      <c r="E657" s="39"/>
      <c r="F657" s="11"/>
      <c r="G657" s="12" t="str">
        <f t="shared" si="3"/>
        <v> </v>
      </c>
      <c r="H657" s="39"/>
      <c r="I657" s="43"/>
      <c r="J657" s="14" t="str">
        <f t="shared" si="2"/>
        <v/>
      </c>
      <c r="K657" s="15" t="str">
        <f>IF($I657=0,"", IFNA(VLOOKUP($H657,INDIRECT(VLOOKUP(DATEVALUE($I657),FECHAS,2,0)),4,0),""))</f>
        <v/>
      </c>
      <c r="L657" s="16"/>
      <c r="M657" s="22"/>
      <c r="N657" s="22"/>
      <c r="O657" s="3"/>
      <c r="P657" s="5"/>
      <c r="Q657" s="5"/>
    </row>
    <row r="658" ht="15.75" customHeight="1">
      <c r="A658" s="39"/>
      <c r="B658" s="40"/>
      <c r="C658" s="41"/>
      <c r="D658" s="42"/>
      <c r="E658" s="39"/>
      <c r="F658" s="11"/>
      <c r="G658" s="12" t="str">
        <f t="shared" si="3"/>
        <v> </v>
      </c>
      <c r="H658" s="39"/>
      <c r="I658" s="43"/>
      <c r="J658" s="14" t="str">
        <f t="shared" si="2"/>
        <v/>
      </c>
      <c r="K658" s="15" t="str">
        <f>IF($I658=0,"", IFNA(VLOOKUP($H658,INDIRECT(VLOOKUP(DATEVALUE($I658),FECHAS,2,0)),4,0),""))</f>
        <v/>
      </c>
      <c r="L658" s="16"/>
      <c r="M658" s="22"/>
      <c r="N658" s="22"/>
      <c r="O658" s="3"/>
      <c r="P658" s="5"/>
      <c r="Q658" s="5"/>
    </row>
    <row r="659" ht="15.75" customHeight="1">
      <c r="A659" s="39"/>
      <c r="B659" s="40"/>
      <c r="C659" s="41"/>
      <c r="D659" s="42"/>
      <c r="E659" s="39"/>
      <c r="F659" s="11"/>
      <c r="G659" s="12" t="str">
        <f t="shared" si="3"/>
        <v> </v>
      </c>
      <c r="H659" s="39"/>
      <c r="I659" s="43"/>
      <c r="J659" s="14" t="str">
        <f t="shared" si="2"/>
        <v/>
      </c>
      <c r="K659" s="15" t="str">
        <f>IF($I659=0,"", IFNA(VLOOKUP($H659,INDIRECT(VLOOKUP(DATEVALUE($I659),FECHAS,2,0)),4,0),""))</f>
        <v/>
      </c>
      <c r="L659" s="16"/>
      <c r="M659" s="22"/>
      <c r="N659" s="22"/>
      <c r="O659" s="3"/>
      <c r="P659" s="5"/>
      <c r="Q659" s="5"/>
    </row>
    <row r="660" ht="15.75" customHeight="1">
      <c r="A660" s="39"/>
      <c r="B660" s="40"/>
      <c r="C660" s="41"/>
      <c r="D660" s="42"/>
      <c r="E660" s="39"/>
      <c r="F660" s="11"/>
      <c r="G660" s="12" t="str">
        <f t="shared" si="3"/>
        <v> </v>
      </c>
      <c r="H660" s="39"/>
      <c r="I660" s="43"/>
      <c r="J660" s="14" t="str">
        <f t="shared" si="2"/>
        <v/>
      </c>
      <c r="K660" s="15" t="str">
        <f>IF($I660=0,"", IFNA(VLOOKUP($H660,INDIRECT(VLOOKUP(DATEVALUE($I660),FECHAS,2,0)),4,0),""))</f>
        <v/>
      </c>
      <c r="L660" s="16"/>
      <c r="M660" s="22"/>
      <c r="N660" s="22"/>
      <c r="O660" s="3"/>
      <c r="P660" s="5"/>
      <c r="Q660" s="5"/>
    </row>
    <row r="661" ht="15.75" customHeight="1">
      <c r="A661" s="39"/>
      <c r="B661" s="40"/>
      <c r="C661" s="41"/>
      <c r="D661" s="42"/>
      <c r="E661" s="39"/>
      <c r="F661" s="11"/>
      <c r="G661" s="12" t="str">
        <f t="shared" si="3"/>
        <v> </v>
      </c>
      <c r="H661" s="39"/>
      <c r="I661" s="43"/>
      <c r="J661" s="14" t="str">
        <f t="shared" si="2"/>
        <v/>
      </c>
      <c r="K661" s="15" t="str">
        <f>IF($I661=0,"", IFNA(VLOOKUP($H661,INDIRECT(VLOOKUP(DATEVALUE($I661),FECHAS,2,0)),4,0),""))</f>
        <v/>
      </c>
      <c r="L661" s="16"/>
      <c r="M661" s="22"/>
      <c r="N661" s="22"/>
      <c r="O661" s="3"/>
      <c r="P661" s="5"/>
      <c r="Q661" s="5"/>
    </row>
    <row r="662" ht="15.75" customHeight="1">
      <c r="A662" s="39"/>
      <c r="B662" s="40"/>
      <c r="C662" s="41"/>
      <c r="D662" s="42"/>
      <c r="E662" s="39"/>
      <c r="F662" s="11"/>
      <c r="G662" s="12" t="str">
        <f t="shared" si="3"/>
        <v> </v>
      </c>
      <c r="H662" s="39"/>
      <c r="I662" s="43"/>
      <c r="J662" s="14" t="str">
        <f t="shared" si="2"/>
        <v/>
      </c>
      <c r="K662" s="15" t="str">
        <f>IF($I662=0,"", IFNA(VLOOKUP($H662,INDIRECT(VLOOKUP(DATEVALUE($I662),FECHAS,2,0)),4,0),""))</f>
        <v/>
      </c>
      <c r="L662" s="16"/>
      <c r="M662" s="22"/>
      <c r="N662" s="22"/>
      <c r="O662" s="3"/>
      <c r="P662" s="5"/>
      <c r="Q662" s="5"/>
    </row>
    <row r="663" ht="15.75" customHeight="1">
      <c r="A663" s="39"/>
      <c r="B663" s="40"/>
      <c r="C663" s="41"/>
      <c r="D663" s="42"/>
      <c r="E663" s="39"/>
      <c r="F663" s="11"/>
      <c r="G663" s="12" t="str">
        <f t="shared" si="3"/>
        <v> </v>
      </c>
      <c r="H663" s="39"/>
      <c r="I663" s="43"/>
      <c r="J663" s="14" t="str">
        <f t="shared" si="2"/>
        <v/>
      </c>
      <c r="K663" s="15" t="str">
        <f>IF($I663=0,"", IFNA(VLOOKUP($H663,INDIRECT(VLOOKUP(DATEVALUE($I663),FECHAS,2,0)),4,0),""))</f>
        <v/>
      </c>
      <c r="L663" s="16"/>
      <c r="M663" s="22"/>
      <c r="N663" s="22"/>
      <c r="O663" s="3"/>
      <c r="P663" s="5"/>
      <c r="Q663" s="5"/>
    </row>
    <row r="664" ht="15.75" customHeight="1">
      <c r="A664" s="39"/>
      <c r="B664" s="40"/>
      <c r="C664" s="41"/>
      <c r="D664" s="42"/>
      <c r="E664" s="39"/>
      <c r="F664" s="11"/>
      <c r="G664" s="12" t="str">
        <f t="shared" si="3"/>
        <v> </v>
      </c>
      <c r="H664" s="39"/>
      <c r="I664" s="43"/>
      <c r="J664" s="14" t="str">
        <f t="shared" si="2"/>
        <v/>
      </c>
      <c r="K664" s="15" t="str">
        <f>IF($I664=0,"", IFNA(VLOOKUP($H664,INDIRECT(VLOOKUP(DATEVALUE($I664),FECHAS,2,0)),4,0),""))</f>
        <v/>
      </c>
      <c r="L664" s="16"/>
      <c r="M664" s="22"/>
      <c r="N664" s="22"/>
      <c r="O664" s="3"/>
      <c r="P664" s="5"/>
      <c r="Q664" s="5"/>
    </row>
    <row r="665" ht="15.75" customHeight="1">
      <c r="A665" s="39"/>
      <c r="B665" s="40"/>
      <c r="C665" s="41"/>
      <c r="D665" s="42"/>
      <c r="E665" s="39"/>
      <c r="F665" s="11"/>
      <c r="G665" s="12" t="str">
        <f t="shared" si="3"/>
        <v> </v>
      </c>
      <c r="H665" s="39"/>
      <c r="I665" s="43"/>
      <c r="J665" s="14" t="str">
        <f t="shared" si="2"/>
        <v/>
      </c>
      <c r="K665" s="15" t="str">
        <f>IF($I665=0,"", IFNA(VLOOKUP($H665,INDIRECT(VLOOKUP(DATEVALUE($I665),FECHAS,2,0)),4,0),""))</f>
        <v/>
      </c>
      <c r="L665" s="16"/>
      <c r="M665" s="22"/>
      <c r="N665" s="22"/>
      <c r="O665" s="3"/>
      <c r="P665" s="5"/>
      <c r="Q665" s="5"/>
    </row>
    <row r="666" ht="15.75" customHeight="1">
      <c r="A666" s="39"/>
      <c r="B666" s="40"/>
      <c r="C666" s="41"/>
      <c r="D666" s="42"/>
      <c r="E666" s="39"/>
      <c r="F666" s="11"/>
      <c r="G666" s="12" t="str">
        <f t="shared" si="3"/>
        <v> </v>
      </c>
      <c r="H666" s="39"/>
      <c r="I666" s="43"/>
      <c r="J666" s="14" t="str">
        <f t="shared" si="2"/>
        <v/>
      </c>
      <c r="K666" s="15" t="str">
        <f>IF($I666=0,"", IFNA(VLOOKUP($H666,INDIRECT(VLOOKUP(DATEVALUE($I666),FECHAS,2,0)),4,0),""))</f>
        <v/>
      </c>
      <c r="L666" s="16"/>
      <c r="M666" s="22"/>
      <c r="N666" s="22"/>
      <c r="O666" s="3"/>
      <c r="P666" s="5"/>
      <c r="Q666" s="5"/>
    </row>
    <row r="667" ht="15.75" customHeight="1">
      <c r="A667" s="39"/>
      <c r="B667" s="40"/>
      <c r="C667" s="41"/>
      <c r="D667" s="42"/>
      <c r="E667" s="39"/>
      <c r="F667" s="11"/>
      <c r="G667" s="12" t="str">
        <f t="shared" si="3"/>
        <v> </v>
      </c>
      <c r="H667" s="39"/>
      <c r="I667" s="43"/>
      <c r="J667" s="14" t="str">
        <f t="shared" si="2"/>
        <v/>
      </c>
      <c r="K667" s="15" t="str">
        <f>IF($I667=0,"", IFNA(VLOOKUP($H667,INDIRECT(VLOOKUP(DATEVALUE($I667),FECHAS,2,0)),4,0),""))</f>
        <v/>
      </c>
      <c r="L667" s="16"/>
      <c r="M667" s="22"/>
      <c r="N667" s="22"/>
      <c r="O667" s="3"/>
      <c r="P667" s="5"/>
      <c r="Q667" s="5"/>
    </row>
    <row r="668" ht="15.75" customHeight="1">
      <c r="A668" s="39"/>
      <c r="B668" s="40"/>
      <c r="C668" s="41"/>
      <c r="D668" s="42"/>
      <c r="E668" s="39"/>
      <c r="F668" s="11"/>
      <c r="G668" s="12" t="str">
        <f t="shared" si="3"/>
        <v> </v>
      </c>
      <c r="H668" s="39"/>
      <c r="I668" s="43"/>
      <c r="J668" s="14" t="str">
        <f t="shared" si="2"/>
        <v/>
      </c>
      <c r="K668" s="15" t="str">
        <f>IF($I668=0,"", IFNA(VLOOKUP($H668,INDIRECT(VLOOKUP(DATEVALUE($I668),FECHAS,2,0)),4,0),""))</f>
        <v/>
      </c>
      <c r="L668" s="16"/>
      <c r="M668" s="22"/>
      <c r="N668" s="22"/>
      <c r="O668" s="3"/>
      <c r="P668" s="5"/>
      <c r="Q668" s="5"/>
    </row>
    <row r="669" ht="15.75" customHeight="1">
      <c r="A669" s="39"/>
      <c r="B669" s="40"/>
      <c r="C669" s="41"/>
      <c r="D669" s="42"/>
      <c r="E669" s="39"/>
      <c r="F669" s="11"/>
      <c r="G669" s="12" t="str">
        <f t="shared" si="3"/>
        <v> </v>
      </c>
      <c r="H669" s="39"/>
      <c r="I669" s="43"/>
      <c r="J669" s="14" t="str">
        <f t="shared" si="2"/>
        <v/>
      </c>
      <c r="K669" s="15" t="str">
        <f>IF($I669=0,"", IFNA(VLOOKUP($H669,INDIRECT(VLOOKUP(DATEVALUE($I669),FECHAS,2,0)),4,0),""))</f>
        <v/>
      </c>
      <c r="L669" s="16"/>
      <c r="M669" s="22"/>
      <c r="N669" s="22"/>
      <c r="O669" s="3"/>
      <c r="P669" s="5"/>
      <c r="Q669" s="5"/>
    </row>
    <row r="670" ht="15.75" customHeight="1">
      <c r="A670" s="39"/>
      <c r="B670" s="40"/>
      <c r="C670" s="41"/>
      <c r="D670" s="42"/>
      <c r="E670" s="39"/>
      <c r="F670" s="11"/>
      <c r="G670" s="12" t="str">
        <f t="shared" si="3"/>
        <v> </v>
      </c>
      <c r="H670" s="39"/>
      <c r="I670" s="43"/>
      <c r="J670" s="14" t="str">
        <f t="shared" si="2"/>
        <v/>
      </c>
      <c r="K670" s="15" t="str">
        <f>IF($I670=0,"", IFNA(VLOOKUP($H670,INDIRECT(VLOOKUP(DATEVALUE($I670),FECHAS,2,0)),4,0),""))</f>
        <v/>
      </c>
      <c r="L670" s="16"/>
      <c r="M670" s="22"/>
      <c r="N670" s="22"/>
      <c r="O670" s="3"/>
      <c r="P670" s="5"/>
      <c r="Q670" s="5"/>
    </row>
    <row r="671" ht="15.75" customHeight="1">
      <c r="A671" s="39"/>
      <c r="B671" s="40"/>
      <c r="C671" s="41"/>
      <c r="D671" s="42"/>
      <c r="E671" s="39"/>
      <c r="F671" s="11"/>
      <c r="G671" s="12" t="str">
        <f t="shared" si="3"/>
        <v> </v>
      </c>
      <c r="H671" s="39"/>
      <c r="I671" s="43"/>
      <c r="J671" s="14" t="str">
        <f t="shared" si="2"/>
        <v/>
      </c>
      <c r="K671" s="15" t="str">
        <f>IF($I671=0,"", IFNA(VLOOKUP($H671,INDIRECT(VLOOKUP(DATEVALUE($I671),FECHAS,2,0)),4,0),""))</f>
        <v/>
      </c>
      <c r="L671" s="16"/>
      <c r="M671" s="22"/>
      <c r="N671" s="22"/>
      <c r="O671" s="3"/>
      <c r="P671" s="5"/>
      <c r="Q671" s="5"/>
    </row>
    <row r="672" ht="15.75" customHeight="1">
      <c r="A672" s="39"/>
      <c r="B672" s="40"/>
      <c r="C672" s="41"/>
      <c r="D672" s="42"/>
      <c r="E672" s="39"/>
      <c r="F672" s="11"/>
      <c r="G672" s="12" t="str">
        <f t="shared" si="3"/>
        <v> </v>
      </c>
      <c r="H672" s="39"/>
      <c r="I672" s="43"/>
      <c r="J672" s="14" t="str">
        <f t="shared" si="2"/>
        <v/>
      </c>
      <c r="K672" s="15" t="str">
        <f>IF($I672=0,"", IFNA(VLOOKUP($H672,INDIRECT(VLOOKUP(DATEVALUE($I672),FECHAS,2,0)),4,0),""))</f>
        <v/>
      </c>
      <c r="L672" s="16"/>
      <c r="M672" s="22"/>
      <c r="N672" s="22"/>
      <c r="O672" s="3"/>
      <c r="P672" s="5"/>
      <c r="Q672" s="5"/>
    </row>
    <row r="673" ht="15.75" customHeight="1">
      <c r="A673" s="39"/>
      <c r="B673" s="40"/>
      <c r="C673" s="41"/>
      <c r="D673" s="42"/>
      <c r="E673" s="39"/>
      <c r="F673" s="11"/>
      <c r="G673" s="12" t="str">
        <f t="shared" si="3"/>
        <v> </v>
      </c>
      <c r="H673" s="39"/>
      <c r="I673" s="43"/>
      <c r="J673" s="14" t="str">
        <f t="shared" si="2"/>
        <v/>
      </c>
      <c r="K673" s="15" t="str">
        <f>IF($I673=0,"", IFNA(VLOOKUP($H673,INDIRECT(VLOOKUP(DATEVALUE($I673),FECHAS,2,0)),4,0),""))</f>
        <v/>
      </c>
      <c r="L673" s="16"/>
      <c r="M673" s="22"/>
      <c r="N673" s="22"/>
      <c r="O673" s="3"/>
      <c r="P673" s="5"/>
      <c r="Q673" s="5"/>
    </row>
    <row r="674" ht="15.75" customHeight="1">
      <c r="A674" s="39"/>
      <c r="B674" s="40"/>
      <c r="C674" s="41"/>
      <c r="D674" s="42"/>
      <c r="E674" s="39"/>
      <c r="F674" s="11"/>
      <c r="G674" s="12" t="str">
        <f t="shared" si="3"/>
        <v> </v>
      </c>
      <c r="H674" s="39"/>
      <c r="I674" s="43"/>
      <c r="J674" s="14" t="str">
        <f t="shared" si="2"/>
        <v/>
      </c>
      <c r="K674" s="15" t="str">
        <f>IF($I674=0,"", IFNA(VLOOKUP($H674,INDIRECT(VLOOKUP(DATEVALUE($I674),FECHAS,2,0)),4,0),""))</f>
        <v/>
      </c>
      <c r="L674" s="16"/>
      <c r="M674" s="22"/>
      <c r="N674" s="22"/>
      <c r="O674" s="3"/>
      <c r="P674" s="5"/>
      <c r="Q674" s="5"/>
    </row>
    <row r="675" ht="15.75" customHeight="1">
      <c r="A675" s="39"/>
      <c r="B675" s="40"/>
      <c r="C675" s="41"/>
      <c r="D675" s="42"/>
      <c r="E675" s="39"/>
      <c r="F675" s="11"/>
      <c r="G675" s="12" t="str">
        <f t="shared" si="3"/>
        <v> </v>
      </c>
      <c r="H675" s="39"/>
      <c r="I675" s="43"/>
      <c r="J675" s="14" t="str">
        <f t="shared" si="2"/>
        <v/>
      </c>
      <c r="K675" s="15" t="str">
        <f>IF($I675=0,"", IFNA(VLOOKUP($H675,INDIRECT(VLOOKUP(DATEVALUE($I675),FECHAS,2,0)),4,0),""))</f>
        <v/>
      </c>
      <c r="L675" s="16"/>
      <c r="M675" s="22"/>
      <c r="N675" s="22"/>
      <c r="O675" s="3"/>
      <c r="P675" s="5"/>
      <c r="Q675" s="5"/>
    </row>
    <row r="676" ht="15.75" customHeight="1">
      <c r="A676" s="39"/>
      <c r="B676" s="40"/>
      <c r="C676" s="41"/>
      <c r="D676" s="42"/>
      <c r="E676" s="39"/>
      <c r="F676" s="11"/>
      <c r="G676" s="12" t="str">
        <f t="shared" si="3"/>
        <v> </v>
      </c>
      <c r="H676" s="39"/>
      <c r="I676" s="43"/>
      <c r="J676" s="14" t="str">
        <f t="shared" si="2"/>
        <v/>
      </c>
      <c r="K676" s="15" t="str">
        <f>IF($I676=0,"", IFNA(VLOOKUP($H676,INDIRECT(VLOOKUP(DATEVALUE($I676),FECHAS,2,0)),4,0),""))</f>
        <v/>
      </c>
      <c r="L676" s="16"/>
      <c r="M676" s="22"/>
      <c r="N676" s="22"/>
      <c r="O676" s="3"/>
      <c r="P676" s="5"/>
      <c r="Q676" s="5"/>
    </row>
    <row r="677" ht="15.75" customHeight="1">
      <c r="A677" s="39"/>
      <c r="B677" s="40"/>
      <c r="C677" s="41"/>
      <c r="D677" s="42"/>
      <c r="E677" s="39"/>
      <c r="F677" s="11"/>
      <c r="G677" s="12" t="str">
        <f t="shared" si="3"/>
        <v> </v>
      </c>
      <c r="H677" s="39"/>
      <c r="I677" s="43"/>
      <c r="J677" s="14" t="str">
        <f t="shared" si="2"/>
        <v/>
      </c>
      <c r="K677" s="15" t="str">
        <f>IF($I677=0,"", IFNA(VLOOKUP($H677,INDIRECT(VLOOKUP(DATEVALUE($I677),FECHAS,2,0)),4,0),""))</f>
        <v/>
      </c>
      <c r="L677" s="16"/>
      <c r="M677" s="22"/>
      <c r="N677" s="22"/>
      <c r="O677" s="3"/>
      <c r="P677" s="5"/>
      <c r="Q677" s="5"/>
    </row>
    <row r="678" ht="15.75" customHeight="1">
      <c r="A678" s="39"/>
      <c r="B678" s="40"/>
      <c r="C678" s="41"/>
      <c r="D678" s="42"/>
      <c r="E678" s="39"/>
      <c r="F678" s="11"/>
      <c r="G678" s="12" t="str">
        <f t="shared" si="3"/>
        <v> </v>
      </c>
      <c r="H678" s="39"/>
      <c r="I678" s="43"/>
      <c r="J678" s="14" t="str">
        <f t="shared" si="2"/>
        <v/>
      </c>
      <c r="K678" s="15" t="str">
        <f>IF($I678=0,"", IFNA(VLOOKUP($H678,INDIRECT(VLOOKUP(DATEVALUE($I678),FECHAS,2,0)),4,0),""))</f>
        <v/>
      </c>
      <c r="L678" s="16"/>
      <c r="M678" s="22"/>
      <c r="N678" s="22"/>
      <c r="O678" s="3"/>
      <c r="P678" s="5"/>
      <c r="Q678" s="5"/>
    </row>
    <row r="679" ht="15.75" customHeight="1">
      <c r="A679" s="39"/>
      <c r="B679" s="40"/>
      <c r="C679" s="41"/>
      <c r="D679" s="42"/>
      <c r="E679" s="39"/>
      <c r="F679" s="11"/>
      <c r="G679" s="12" t="str">
        <f t="shared" si="3"/>
        <v> </v>
      </c>
      <c r="H679" s="39"/>
      <c r="I679" s="43"/>
      <c r="J679" s="14" t="str">
        <f t="shared" si="2"/>
        <v/>
      </c>
      <c r="K679" s="15" t="str">
        <f>IF($I679=0,"", IFNA(VLOOKUP($H679,INDIRECT(VLOOKUP(DATEVALUE($I679),FECHAS,2,0)),4,0),""))</f>
        <v/>
      </c>
      <c r="L679" s="16"/>
      <c r="M679" s="22"/>
      <c r="N679" s="22"/>
      <c r="O679" s="3"/>
      <c r="P679" s="5"/>
      <c r="Q679" s="5"/>
    </row>
    <row r="680" ht="15.75" customHeight="1">
      <c r="A680" s="39"/>
      <c r="B680" s="40"/>
      <c r="C680" s="41"/>
      <c r="D680" s="42"/>
      <c r="E680" s="39"/>
      <c r="F680" s="11"/>
      <c r="G680" s="12" t="str">
        <f t="shared" si="3"/>
        <v> </v>
      </c>
      <c r="H680" s="39"/>
      <c r="I680" s="43"/>
      <c r="J680" s="14" t="str">
        <f t="shared" si="2"/>
        <v/>
      </c>
      <c r="K680" s="15" t="str">
        <f>IF($I680=0,"", IFNA(VLOOKUP($H680,INDIRECT(VLOOKUP(DATEVALUE($I680),FECHAS,2,0)),4,0),""))</f>
        <v/>
      </c>
      <c r="L680" s="16"/>
      <c r="M680" s="22"/>
      <c r="N680" s="22"/>
      <c r="O680" s="3"/>
      <c r="P680" s="5"/>
      <c r="Q680" s="5"/>
    </row>
    <row r="681" ht="15.75" customHeight="1">
      <c r="A681" s="39"/>
      <c r="B681" s="40"/>
      <c r="C681" s="41"/>
      <c r="D681" s="42"/>
      <c r="E681" s="39"/>
      <c r="F681" s="11"/>
      <c r="G681" s="12" t="str">
        <f t="shared" si="3"/>
        <v> </v>
      </c>
      <c r="H681" s="39"/>
      <c r="I681" s="43"/>
      <c r="J681" s="14" t="str">
        <f t="shared" si="2"/>
        <v/>
      </c>
      <c r="K681" s="15" t="str">
        <f>IF($I681=0,"", IFNA(VLOOKUP($H681,INDIRECT(VLOOKUP(DATEVALUE($I681),FECHAS,2,0)),4,0),""))</f>
        <v/>
      </c>
      <c r="L681" s="16"/>
      <c r="M681" s="22"/>
      <c r="N681" s="22"/>
      <c r="O681" s="3"/>
      <c r="P681" s="5"/>
      <c r="Q681" s="5"/>
    </row>
    <row r="682" ht="15.75" customHeight="1">
      <c r="A682" s="39"/>
      <c r="B682" s="40"/>
      <c r="C682" s="41"/>
      <c r="D682" s="42"/>
      <c r="E682" s="39"/>
      <c r="F682" s="11"/>
      <c r="G682" s="12" t="str">
        <f t="shared" si="3"/>
        <v> </v>
      </c>
      <c r="H682" s="39"/>
      <c r="I682" s="43"/>
      <c r="J682" s="14" t="str">
        <f t="shared" si="2"/>
        <v/>
      </c>
      <c r="K682" s="15" t="str">
        <f>IF($I682=0,"", IFNA(VLOOKUP($H682,INDIRECT(VLOOKUP(DATEVALUE($I682),FECHAS,2,0)),4,0),""))</f>
        <v/>
      </c>
      <c r="L682" s="16"/>
      <c r="M682" s="22"/>
      <c r="N682" s="22"/>
      <c r="O682" s="3"/>
      <c r="P682" s="5"/>
      <c r="Q682" s="5"/>
    </row>
    <row r="683" ht="15.75" customHeight="1">
      <c r="A683" s="39"/>
      <c r="B683" s="40"/>
      <c r="C683" s="41"/>
      <c r="D683" s="42"/>
      <c r="E683" s="39"/>
      <c r="F683" s="11"/>
      <c r="G683" s="12" t="str">
        <f t="shared" si="3"/>
        <v> </v>
      </c>
      <c r="H683" s="39"/>
      <c r="I683" s="43"/>
      <c r="J683" s="14" t="str">
        <f t="shared" si="2"/>
        <v/>
      </c>
      <c r="K683" s="15" t="str">
        <f>IF($I683=0,"", IFNA(VLOOKUP($H683,INDIRECT(VLOOKUP(DATEVALUE($I683),FECHAS,2,0)),4,0),""))</f>
        <v/>
      </c>
      <c r="L683" s="16"/>
      <c r="M683" s="22"/>
      <c r="N683" s="22"/>
      <c r="O683" s="3"/>
      <c r="P683" s="5"/>
      <c r="Q683" s="5"/>
    </row>
    <row r="684" ht="15.75" customHeight="1">
      <c r="A684" s="39"/>
      <c r="B684" s="40"/>
      <c r="C684" s="41"/>
      <c r="D684" s="42"/>
      <c r="E684" s="39"/>
      <c r="F684" s="11"/>
      <c r="G684" s="12" t="str">
        <f t="shared" si="3"/>
        <v> </v>
      </c>
      <c r="H684" s="39"/>
      <c r="I684" s="43"/>
      <c r="J684" s="14" t="str">
        <f t="shared" si="2"/>
        <v/>
      </c>
      <c r="K684" s="15" t="str">
        <f>IF($I684=0,"", IFNA(VLOOKUP($H684,INDIRECT(VLOOKUP(DATEVALUE($I684),FECHAS,2,0)),4,0),""))</f>
        <v/>
      </c>
      <c r="L684" s="16"/>
      <c r="M684" s="22"/>
      <c r="N684" s="22"/>
      <c r="O684" s="3"/>
      <c r="P684" s="5"/>
      <c r="Q684" s="5"/>
    </row>
    <row r="685" ht="15.75" customHeight="1">
      <c r="A685" s="39"/>
      <c r="B685" s="40"/>
      <c r="C685" s="41"/>
      <c r="D685" s="42"/>
      <c r="E685" s="39"/>
      <c r="F685" s="11"/>
      <c r="G685" s="12" t="str">
        <f t="shared" si="3"/>
        <v> </v>
      </c>
      <c r="H685" s="39"/>
      <c r="I685" s="43"/>
      <c r="J685" s="14" t="str">
        <f t="shared" si="2"/>
        <v/>
      </c>
      <c r="K685" s="15" t="str">
        <f>IF($I685=0,"", IFNA(VLOOKUP($H685,INDIRECT(VLOOKUP(DATEVALUE($I685),FECHAS,2,0)),4,0),""))</f>
        <v/>
      </c>
      <c r="L685" s="16"/>
      <c r="M685" s="22"/>
      <c r="N685" s="22"/>
      <c r="O685" s="3"/>
      <c r="P685" s="5"/>
      <c r="Q685" s="5"/>
    </row>
    <row r="686" ht="15.75" customHeight="1">
      <c r="A686" s="39"/>
      <c r="B686" s="40"/>
      <c r="C686" s="41"/>
      <c r="D686" s="42"/>
      <c r="E686" s="39"/>
      <c r="F686" s="11"/>
      <c r="G686" s="12" t="str">
        <f t="shared" si="3"/>
        <v> </v>
      </c>
      <c r="H686" s="39"/>
      <c r="I686" s="43"/>
      <c r="J686" s="14" t="str">
        <f t="shared" si="2"/>
        <v/>
      </c>
      <c r="K686" s="15" t="str">
        <f>IF($I686=0,"", IFNA(VLOOKUP($H686,INDIRECT(VLOOKUP(DATEVALUE($I686),FECHAS,2,0)),4,0),""))</f>
        <v/>
      </c>
      <c r="L686" s="16"/>
      <c r="M686" s="22"/>
      <c r="N686" s="22"/>
      <c r="O686" s="3"/>
      <c r="P686" s="5"/>
      <c r="Q686" s="5"/>
    </row>
    <row r="687" ht="15.75" customHeight="1">
      <c r="A687" s="39"/>
      <c r="B687" s="40"/>
      <c r="C687" s="41"/>
      <c r="D687" s="42"/>
      <c r="E687" s="39"/>
      <c r="F687" s="11"/>
      <c r="G687" s="12" t="str">
        <f t="shared" si="3"/>
        <v> </v>
      </c>
      <c r="H687" s="39"/>
      <c r="I687" s="43"/>
      <c r="J687" s="14" t="str">
        <f t="shared" si="2"/>
        <v/>
      </c>
      <c r="K687" s="15" t="str">
        <f>IF($I687=0,"", IFNA(VLOOKUP($H687,INDIRECT(VLOOKUP(DATEVALUE($I687),FECHAS,2,0)),4,0),""))</f>
        <v/>
      </c>
      <c r="L687" s="16"/>
      <c r="M687" s="22"/>
      <c r="N687" s="22"/>
      <c r="O687" s="3"/>
      <c r="P687" s="5"/>
      <c r="Q687" s="5"/>
    </row>
    <row r="688" ht="15.75" customHeight="1">
      <c r="A688" s="39"/>
      <c r="B688" s="40"/>
      <c r="C688" s="41"/>
      <c r="D688" s="42"/>
      <c r="E688" s="39"/>
      <c r="F688" s="11"/>
      <c r="G688" s="12" t="str">
        <f t="shared" si="3"/>
        <v> </v>
      </c>
      <c r="H688" s="39"/>
      <c r="I688" s="43"/>
      <c r="J688" s="14" t="str">
        <f t="shared" si="2"/>
        <v/>
      </c>
      <c r="K688" s="15" t="str">
        <f>IF($I688=0,"", IFNA(VLOOKUP($H688,INDIRECT(VLOOKUP(DATEVALUE($I688),FECHAS,2,0)),4,0),""))</f>
        <v/>
      </c>
      <c r="L688" s="16"/>
      <c r="M688" s="22"/>
      <c r="N688" s="22"/>
      <c r="O688" s="3"/>
      <c r="P688" s="5"/>
      <c r="Q688" s="5"/>
    </row>
    <row r="689" ht="15.75" customHeight="1">
      <c r="A689" s="39"/>
      <c r="B689" s="40"/>
      <c r="C689" s="41"/>
      <c r="D689" s="42"/>
      <c r="E689" s="39"/>
      <c r="F689" s="11"/>
      <c r="G689" s="12" t="str">
        <f t="shared" si="3"/>
        <v> </v>
      </c>
      <c r="H689" s="39"/>
      <c r="I689" s="43"/>
      <c r="J689" s="14" t="str">
        <f t="shared" si="2"/>
        <v/>
      </c>
      <c r="K689" s="15" t="str">
        <f>IF($I689=0,"", IFNA(VLOOKUP($H689,INDIRECT(VLOOKUP(DATEVALUE($I689),FECHAS,2,0)),4,0),""))</f>
        <v/>
      </c>
      <c r="L689" s="16"/>
      <c r="M689" s="22"/>
      <c r="N689" s="22"/>
      <c r="O689" s="3"/>
      <c r="P689" s="5"/>
      <c r="Q689" s="5"/>
    </row>
    <row r="690" ht="15.75" customHeight="1">
      <c r="A690" s="39"/>
      <c r="B690" s="40"/>
      <c r="C690" s="41"/>
      <c r="D690" s="42"/>
      <c r="E690" s="39"/>
      <c r="F690" s="11"/>
      <c r="G690" s="12" t="str">
        <f t="shared" si="3"/>
        <v> </v>
      </c>
      <c r="H690" s="39"/>
      <c r="I690" s="43"/>
      <c r="J690" s="14" t="str">
        <f t="shared" si="2"/>
        <v/>
      </c>
      <c r="K690" s="15" t="str">
        <f>IF($I690=0,"", IFNA(VLOOKUP($H690,INDIRECT(VLOOKUP(DATEVALUE($I690),FECHAS,2,0)),4,0),""))</f>
        <v/>
      </c>
      <c r="L690" s="16"/>
      <c r="M690" s="22"/>
      <c r="N690" s="22"/>
      <c r="O690" s="3"/>
      <c r="P690" s="5"/>
      <c r="Q690" s="5"/>
    </row>
    <row r="691" ht="15.75" customHeight="1">
      <c r="A691" s="39"/>
      <c r="B691" s="40"/>
      <c r="C691" s="41"/>
      <c r="D691" s="42"/>
      <c r="E691" s="39"/>
      <c r="F691" s="11"/>
      <c r="G691" s="12" t="str">
        <f t="shared" si="3"/>
        <v> </v>
      </c>
      <c r="H691" s="39"/>
      <c r="I691" s="43"/>
      <c r="J691" s="14" t="str">
        <f t="shared" si="2"/>
        <v/>
      </c>
      <c r="K691" s="15" t="str">
        <f>IF($I691=0,"", IFNA(VLOOKUP($H691,INDIRECT(VLOOKUP(DATEVALUE($I691),FECHAS,2,0)),4,0),""))</f>
        <v/>
      </c>
      <c r="L691" s="16"/>
      <c r="M691" s="22"/>
      <c r="N691" s="22"/>
      <c r="O691" s="3"/>
      <c r="P691" s="5"/>
      <c r="Q691" s="5"/>
    </row>
    <row r="692" ht="15.75" customHeight="1">
      <c r="A692" s="39"/>
      <c r="B692" s="40"/>
      <c r="C692" s="41"/>
      <c r="D692" s="42"/>
      <c r="E692" s="39"/>
      <c r="F692" s="11"/>
      <c r="G692" s="12" t="str">
        <f t="shared" si="3"/>
        <v> </v>
      </c>
      <c r="H692" s="39"/>
      <c r="I692" s="43"/>
      <c r="J692" s="14" t="str">
        <f t="shared" si="2"/>
        <v/>
      </c>
      <c r="K692" s="15" t="str">
        <f>IF($I692=0,"", IFNA(VLOOKUP($H692,INDIRECT(VLOOKUP(DATEVALUE($I692),FECHAS,2,0)),4,0),""))</f>
        <v/>
      </c>
      <c r="L692" s="16"/>
      <c r="M692" s="22"/>
      <c r="N692" s="22"/>
      <c r="O692" s="3"/>
      <c r="P692" s="5"/>
      <c r="Q692" s="5"/>
    </row>
    <row r="693" ht="15.75" customHeight="1">
      <c r="A693" s="39"/>
      <c r="B693" s="40"/>
      <c r="C693" s="41"/>
      <c r="D693" s="42"/>
      <c r="E693" s="39"/>
      <c r="F693" s="11"/>
      <c r="G693" s="12" t="str">
        <f t="shared" si="3"/>
        <v> </v>
      </c>
      <c r="H693" s="39"/>
      <c r="I693" s="43"/>
      <c r="J693" s="14" t="str">
        <f t="shared" si="2"/>
        <v/>
      </c>
      <c r="K693" s="15" t="str">
        <f>IF($I693=0,"", IFNA(VLOOKUP($H693,INDIRECT(VLOOKUP(DATEVALUE($I693),FECHAS,2,0)),4,0),""))</f>
        <v/>
      </c>
      <c r="L693" s="16"/>
      <c r="M693" s="22"/>
      <c r="N693" s="22"/>
      <c r="O693" s="3"/>
      <c r="P693" s="5"/>
      <c r="Q693" s="5"/>
    </row>
    <row r="694" ht="15.75" customHeight="1">
      <c r="A694" s="39"/>
      <c r="B694" s="40"/>
      <c r="C694" s="41"/>
      <c r="D694" s="42"/>
      <c r="E694" s="39"/>
      <c r="F694" s="11"/>
      <c r="G694" s="12" t="str">
        <f t="shared" si="3"/>
        <v> </v>
      </c>
      <c r="H694" s="39"/>
      <c r="I694" s="43"/>
      <c r="J694" s="14" t="str">
        <f t="shared" si="2"/>
        <v/>
      </c>
      <c r="K694" s="15" t="str">
        <f>IF($I694=0,"", IFNA(VLOOKUP($H694,INDIRECT(VLOOKUP(DATEVALUE($I694),FECHAS,2,0)),4,0),""))</f>
        <v/>
      </c>
      <c r="L694" s="16"/>
      <c r="M694" s="22"/>
      <c r="N694" s="22"/>
      <c r="O694" s="3"/>
      <c r="P694" s="5"/>
      <c r="Q694" s="5"/>
    </row>
    <row r="695" ht="15.75" customHeight="1">
      <c r="A695" s="39"/>
      <c r="B695" s="40"/>
      <c r="C695" s="41"/>
      <c r="D695" s="42"/>
      <c r="E695" s="39"/>
      <c r="F695" s="11"/>
      <c r="G695" s="12" t="str">
        <f t="shared" si="3"/>
        <v> </v>
      </c>
      <c r="H695" s="39"/>
      <c r="I695" s="43"/>
      <c r="J695" s="14" t="str">
        <f t="shared" si="2"/>
        <v/>
      </c>
      <c r="K695" s="15" t="str">
        <f>IF($I695=0,"", IFNA(VLOOKUP($H695,INDIRECT(VLOOKUP(DATEVALUE($I695),FECHAS,2,0)),4,0),""))</f>
        <v/>
      </c>
      <c r="L695" s="16"/>
      <c r="M695" s="22"/>
      <c r="N695" s="22"/>
      <c r="O695" s="3"/>
      <c r="P695" s="5"/>
      <c r="Q695" s="5"/>
    </row>
    <row r="696" ht="15.75" customHeight="1">
      <c r="A696" s="39"/>
      <c r="B696" s="40"/>
      <c r="C696" s="41"/>
      <c r="D696" s="42"/>
      <c r="E696" s="39"/>
      <c r="F696" s="11"/>
      <c r="G696" s="12" t="str">
        <f t="shared" si="3"/>
        <v> </v>
      </c>
      <c r="H696" s="39"/>
      <c r="I696" s="43"/>
      <c r="J696" s="14" t="str">
        <f t="shared" si="2"/>
        <v/>
      </c>
      <c r="K696" s="15" t="str">
        <f>IF($I696=0,"", IFNA(VLOOKUP($H696,INDIRECT(VLOOKUP(DATEVALUE($I696),FECHAS,2,0)),4,0),""))</f>
        <v/>
      </c>
      <c r="L696" s="16"/>
      <c r="M696" s="22"/>
      <c r="N696" s="22"/>
      <c r="O696" s="3"/>
      <c r="P696" s="5"/>
      <c r="Q696" s="5"/>
    </row>
    <row r="697" ht="15.75" customHeight="1">
      <c r="A697" s="39"/>
      <c r="B697" s="40"/>
      <c r="C697" s="41"/>
      <c r="D697" s="42"/>
      <c r="E697" s="39"/>
      <c r="F697" s="11"/>
      <c r="G697" s="12" t="str">
        <f t="shared" si="3"/>
        <v> </v>
      </c>
      <c r="H697" s="39"/>
      <c r="I697" s="43"/>
      <c r="J697" s="14" t="str">
        <f t="shared" si="2"/>
        <v/>
      </c>
      <c r="K697" s="15" t="str">
        <f>IF($I697=0,"", IFNA(VLOOKUP($H697,INDIRECT(VLOOKUP(DATEVALUE($I697),FECHAS,2,0)),4,0),""))</f>
        <v/>
      </c>
      <c r="L697" s="16"/>
      <c r="M697" s="22"/>
      <c r="N697" s="22"/>
      <c r="O697" s="3"/>
      <c r="P697" s="5"/>
      <c r="Q697" s="5"/>
    </row>
    <row r="698" ht="15.75" customHeight="1">
      <c r="A698" s="39"/>
      <c r="B698" s="40"/>
      <c r="C698" s="41"/>
      <c r="D698" s="42"/>
      <c r="E698" s="39"/>
      <c r="F698" s="11"/>
      <c r="G698" s="12" t="str">
        <f t="shared" si="3"/>
        <v> </v>
      </c>
      <c r="H698" s="39"/>
      <c r="I698" s="43"/>
      <c r="J698" s="14" t="str">
        <f t="shared" si="2"/>
        <v/>
      </c>
      <c r="K698" s="15" t="str">
        <f>IF($I698=0,"", IFNA(VLOOKUP($H698,INDIRECT(VLOOKUP(DATEVALUE($I698),FECHAS,2,0)),4,0),""))</f>
        <v/>
      </c>
      <c r="L698" s="16"/>
      <c r="M698" s="22"/>
      <c r="N698" s="22"/>
      <c r="O698" s="3"/>
      <c r="P698" s="5"/>
      <c r="Q698" s="5"/>
    </row>
    <row r="699" ht="15.75" customHeight="1">
      <c r="A699" s="39"/>
      <c r="B699" s="40"/>
      <c r="C699" s="41"/>
      <c r="D699" s="42"/>
      <c r="E699" s="39"/>
      <c r="F699" s="11"/>
      <c r="G699" s="12" t="str">
        <f t="shared" si="3"/>
        <v> </v>
      </c>
      <c r="H699" s="39"/>
      <c r="I699" s="43"/>
      <c r="J699" s="14" t="str">
        <f t="shared" si="2"/>
        <v/>
      </c>
      <c r="K699" s="15" t="str">
        <f>IF($I699=0,"", IFNA(VLOOKUP($H699,INDIRECT(VLOOKUP(DATEVALUE($I699),FECHAS,2,0)),4,0),""))</f>
        <v/>
      </c>
      <c r="L699" s="16"/>
      <c r="M699" s="22"/>
      <c r="N699" s="22"/>
      <c r="O699" s="3"/>
      <c r="P699" s="5"/>
      <c r="Q699" s="5"/>
    </row>
    <row r="700" ht="15.75" customHeight="1">
      <c r="A700" s="39"/>
      <c r="B700" s="40"/>
      <c r="C700" s="41"/>
      <c r="D700" s="42"/>
      <c r="E700" s="39"/>
      <c r="F700" s="11"/>
      <c r="G700" s="12" t="str">
        <f t="shared" si="3"/>
        <v> </v>
      </c>
      <c r="H700" s="39"/>
      <c r="I700" s="43"/>
      <c r="J700" s="14" t="str">
        <f t="shared" si="2"/>
        <v/>
      </c>
      <c r="K700" s="15" t="str">
        <f>IF($I700=0,"", IFNA(VLOOKUP($H700,INDIRECT(VLOOKUP(DATEVALUE($I700),FECHAS,2,0)),4,0),""))</f>
        <v/>
      </c>
      <c r="L700" s="16"/>
      <c r="M700" s="22"/>
      <c r="N700" s="22"/>
      <c r="O700" s="3"/>
      <c r="P700" s="5"/>
      <c r="Q700" s="5"/>
    </row>
    <row r="701" ht="15.75" customHeight="1">
      <c r="A701" s="39"/>
      <c r="B701" s="40"/>
      <c r="C701" s="41"/>
      <c r="D701" s="42"/>
      <c r="E701" s="39"/>
      <c r="F701" s="11"/>
      <c r="G701" s="12" t="str">
        <f t="shared" si="3"/>
        <v> </v>
      </c>
      <c r="H701" s="39"/>
      <c r="I701" s="43"/>
      <c r="J701" s="14" t="str">
        <f t="shared" si="2"/>
        <v/>
      </c>
      <c r="K701" s="15" t="str">
        <f>IF($I701=0,"", IFNA(VLOOKUP($H701,INDIRECT(VLOOKUP(DATEVALUE($I701),FECHAS,2,0)),4,0),""))</f>
        <v/>
      </c>
      <c r="L701" s="16"/>
      <c r="M701" s="22"/>
      <c r="N701" s="22"/>
      <c r="O701" s="3"/>
      <c r="P701" s="5"/>
      <c r="Q701" s="5"/>
    </row>
    <row r="702" ht="15.75" customHeight="1">
      <c r="A702" s="39"/>
      <c r="B702" s="40"/>
      <c r="C702" s="41"/>
      <c r="D702" s="42"/>
      <c r="E702" s="39"/>
      <c r="F702" s="11"/>
      <c r="G702" s="12" t="str">
        <f t="shared" si="3"/>
        <v> </v>
      </c>
      <c r="H702" s="39"/>
      <c r="I702" s="43"/>
      <c r="J702" s="14" t="str">
        <f t="shared" si="2"/>
        <v/>
      </c>
      <c r="K702" s="15" t="str">
        <f>IF($I702=0,"", IFNA(VLOOKUP($H702,INDIRECT(VLOOKUP(DATEVALUE($I702),FECHAS,2,0)),4,0),""))</f>
        <v/>
      </c>
      <c r="L702" s="16"/>
      <c r="M702" s="22"/>
      <c r="N702" s="22"/>
      <c r="O702" s="3"/>
      <c r="P702" s="5"/>
      <c r="Q702" s="5"/>
    </row>
    <row r="703" ht="15.75" customHeight="1">
      <c r="A703" s="39"/>
      <c r="B703" s="40"/>
      <c r="C703" s="41"/>
      <c r="D703" s="42"/>
      <c r="E703" s="39"/>
      <c r="F703" s="11"/>
      <c r="G703" s="12" t="str">
        <f t="shared" si="3"/>
        <v> </v>
      </c>
      <c r="H703" s="39"/>
      <c r="I703" s="43"/>
      <c r="J703" s="14" t="str">
        <f t="shared" si="2"/>
        <v/>
      </c>
      <c r="K703" s="15" t="str">
        <f>IF($I703=0,"", IFNA(VLOOKUP($H703,INDIRECT(VLOOKUP(DATEVALUE($I703),FECHAS,2,0)),4,0),""))</f>
        <v/>
      </c>
      <c r="L703" s="16"/>
      <c r="M703" s="22"/>
      <c r="N703" s="22"/>
      <c r="O703" s="3"/>
      <c r="P703" s="5"/>
      <c r="Q703" s="5"/>
    </row>
    <row r="704" ht="15.75" customHeight="1">
      <c r="A704" s="39"/>
      <c r="B704" s="40"/>
      <c r="C704" s="41"/>
      <c r="D704" s="42"/>
      <c r="E704" s="39"/>
      <c r="F704" s="11"/>
      <c r="G704" s="12" t="str">
        <f t="shared" si="3"/>
        <v> </v>
      </c>
      <c r="H704" s="39"/>
      <c r="I704" s="43"/>
      <c r="J704" s="14" t="str">
        <f t="shared" si="2"/>
        <v/>
      </c>
      <c r="K704" s="15" t="str">
        <f>IF($I704=0,"", IFNA(VLOOKUP($H704,INDIRECT(VLOOKUP(DATEVALUE($I704),FECHAS,2,0)),4,0),""))</f>
        <v/>
      </c>
      <c r="L704" s="16"/>
      <c r="M704" s="22"/>
      <c r="N704" s="22"/>
      <c r="O704" s="3"/>
      <c r="P704" s="5"/>
      <c r="Q704" s="5"/>
    </row>
    <row r="705" ht="15.75" customHeight="1">
      <c r="A705" s="39"/>
      <c r="B705" s="40"/>
      <c r="C705" s="41"/>
      <c r="D705" s="42"/>
      <c r="E705" s="39"/>
      <c r="F705" s="11"/>
      <c r="G705" s="12" t="str">
        <f t="shared" si="3"/>
        <v> </v>
      </c>
      <c r="H705" s="39"/>
      <c r="I705" s="43"/>
      <c r="J705" s="14" t="str">
        <f t="shared" si="2"/>
        <v/>
      </c>
      <c r="K705" s="15" t="str">
        <f>IF($I705=0,"", IFNA(VLOOKUP($H705,INDIRECT(VLOOKUP(DATEVALUE($I705),FECHAS,2,0)),4,0),""))</f>
        <v/>
      </c>
      <c r="L705" s="16"/>
      <c r="M705" s="22"/>
      <c r="N705" s="22"/>
      <c r="O705" s="3"/>
      <c r="P705" s="5"/>
      <c r="Q705" s="5"/>
    </row>
    <row r="706" ht="15.75" customHeight="1">
      <c r="A706" s="39"/>
      <c r="B706" s="40"/>
      <c r="C706" s="41"/>
      <c r="D706" s="42"/>
      <c r="E706" s="39"/>
      <c r="F706" s="11"/>
      <c r="G706" s="12" t="str">
        <f t="shared" si="3"/>
        <v> </v>
      </c>
      <c r="H706" s="39"/>
      <c r="I706" s="43"/>
      <c r="J706" s="14" t="str">
        <f t="shared" si="2"/>
        <v/>
      </c>
      <c r="K706" s="15" t="str">
        <f>IF($I706=0,"", IFNA(VLOOKUP($H706,INDIRECT(VLOOKUP(DATEVALUE($I706),FECHAS,2,0)),4,0),""))</f>
        <v/>
      </c>
      <c r="L706" s="16"/>
      <c r="M706" s="22"/>
      <c r="N706" s="22"/>
      <c r="O706" s="3"/>
      <c r="P706" s="5"/>
      <c r="Q706" s="5"/>
    </row>
    <row r="707" ht="15.75" customHeight="1">
      <c r="A707" s="39"/>
      <c r="B707" s="40"/>
      <c r="C707" s="41"/>
      <c r="D707" s="42"/>
      <c r="E707" s="39"/>
      <c r="F707" s="11"/>
      <c r="G707" s="12" t="str">
        <f t="shared" si="3"/>
        <v> </v>
      </c>
      <c r="H707" s="39"/>
      <c r="I707" s="43"/>
      <c r="J707" s="14" t="str">
        <f t="shared" si="2"/>
        <v/>
      </c>
      <c r="K707" s="15" t="str">
        <f>IF($I707=0,"", IFNA(VLOOKUP($H707,INDIRECT(VLOOKUP(DATEVALUE($I707),FECHAS,2,0)),4,0),""))</f>
        <v/>
      </c>
      <c r="L707" s="16"/>
      <c r="M707" s="22"/>
      <c r="N707" s="22"/>
      <c r="O707" s="3"/>
      <c r="P707" s="5"/>
      <c r="Q707" s="5"/>
    </row>
    <row r="708" ht="15.75" customHeight="1">
      <c r="A708" s="39"/>
      <c r="B708" s="40"/>
      <c r="C708" s="41"/>
      <c r="D708" s="42"/>
      <c r="E708" s="39"/>
      <c r="F708" s="11"/>
      <c r="G708" s="12" t="str">
        <f t="shared" si="3"/>
        <v> </v>
      </c>
      <c r="H708" s="39"/>
      <c r="I708" s="43"/>
      <c r="J708" s="14" t="str">
        <f t="shared" si="2"/>
        <v/>
      </c>
      <c r="K708" s="15" t="str">
        <f>IF($I708=0,"", IFNA(VLOOKUP($H708,INDIRECT(VLOOKUP(DATEVALUE($I708),FECHAS,2,0)),4,0),""))</f>
        <v/>
      </c>
      <c r="L708" s="16"/>
      <c r="M708" s="22"/>
      <c r="N708" s="22"/>
      <c r="O708" s="3"/>
      <c r="P708" s="5"/>
      <c r="Q708" s="5"/>
    </row>
    <row r="709" ht="15.75" customHeight="1">
      <c r="A709" s="39"/>
      <c r="B709" s="40"/>
      <c r="C709" s="41"/>
      <c r="D709" s="42"/>
      <c r="E709" s="39"/>
      <c r="F709" s="11"/>
      <c r="G709" s="12" t="str">
        <f t="shared" si="3"/>
        <v> </v>
      </c>
      <c r="H709" s="39"/>
      <c r="I709" s="43"/>
      <c r="J709" s="14" t="str">
        <f t="shared" si="2"/>
        <v/>
      </c>
      <c r="K709" s="15" t="str">
        <f>IF($I709=0,"", IFNA(VLOOKUP($H709,INDIRECT(VLOOKUP(DATEVALUE($I709),FECHAS,2,0)),4,0),""))</f>
        <v/>
      </c>
      <c r="L709" s="16"/>
      <c r="M709" s="22"/>
      <c r="N709" s="22"/>
      <c r="O709" s="3"/>
      <c r="P709" s="5"/>
      <c r="Q709" s="5"/>
    </row>
    <row r="710" ht="15.75" customHeight="1">
      <c r="A710" s="39"/>
      <c r="B710" s="40"/>
      <c r="C710" s="41"/>
      <c r="D710" s="42"/>
      <c r="E710" s="39"/>
      <c r="F710" s="11"/>
      <c r="G710" s="12" t="str">
        <f t="shared" si="3"/>
        <v> </v>
      </c>
      <c r="H710" s="39"/>
      <c r="I710" s="43"/>
      <c r="J710" s="14" t="str">
        <f t="shared" si="2"/>
        <v/>
      </c>
      <c r="K710" s="15" t="str">
        <f>IF($I710=0,"", IFNA(VLOOKUP($H710,INDIRECT(VLOOKUP(DATEVALUE($I710),FECHAS,2,0)),4,0),""))</f>
        <v/>
      </c>
      <c r="L710" s="16"/>
      <c r="M710" s="22"/>
      <c r="N710" s="22"/>
      <c r="O710" s="3"/>
      <c r="P710" s="5"/>
      <c r="Q710" s="5"/>
    </row>
    <row r="711" ht="15.75" customHeight="1">
      <c r="A711" s="39"/>
      <c r="B711" s="40"/>
      <c r="C711" s="41"/>
      <c r="D711" s="42"/>
      <c r="E711" s="39"/>
      <c r="F711" s="11"/>
      <c r="G711" s="12" t="str">
        <f t="shared" si="3"/>
        <v> </v>
      </c>
      <c r="H711" s="39"/>
      <c r="I711" s="43"/>
      <c r="J711" s="14" t="str">
        <f t="shared" si="2"/>
        <v/>
      </c>
      <c r="K711" s="15" t="str">
        <f>IF($I711=0,"", IFNA(VLOOKUP($H711,INDIRECT(VLOOKUP(DATEVALUE($I711),FECHAS,2,0)),4,0),""))</f>
        <v/>
      </c>
      <c r="L711" s="16"/>
      <c r="M711" s="22"/>
      <c r="N711" s="22"/>
      <c r="O711" s="3"/>
      <c r="P711" s="5"/>
      <c r="Q711" s="5"/>
    </row>
    <row r="712" ht="15.75" customHeight="1">
      <c r="A712" s="39"/>
      <c r="B712" s="40"/>
      <c r="C712" s="41"/>
      <c r="D712" s="42"/>
      <c r="E712" s="39"/>
      <c r="F712" s="11"/>
      <c r="G712" s="12" t="str">
        <f t="shared" si="3"/>
        <v> </v>
      </c>
      <c r="H712" s="39"/>
      <c r="I712" s="43"/>
      <c r="J712" s="14" t="str">
        <f t="shared" si="2"/>
        <v/>
      </c>
      <c r="K712" s="15" t="str">
        <f>IF($I712=0,"", IFNA(VLOOKUP($H712,INDIRECT(VLOOKUP(DATEVALUE($I712),FECHAS,2,0)),4,0),""))</f>
        <v/>
      </c>
      <c r="L712" s="16"/>
      <c r="M712" s="22"/>
      <c r="N712" s="22"/>
      <c r="O712" s="3"/>
      <c r="P712" s="5"/>
      <c r="Q712" s="5"/>
    </row>
    <row r="713" ht="15.75" customHeight="1">
      <c r="A713" s="39"/>
      <c r="B713" s="40"/>
      <c r="C713" s="41"/>
      <c r="D713" s="42"/>
      <c r="E713" s="39"/>
      <c r="F713" s="11"/>
      <c r="G713" s="12" t="str">
        <f t="shared" si="3"/>
        <v> </v>
      </c>
      <c r="H713" s="39"/>
      <c r="I713" s="43"/>
      <c r="J713" s="14" t="str">
        <f t="shared" si="2"/>
        <v/>
      </c>
      <c r="K713" s="15" t="str">
        <f>IF($I713=0,"", IFNA(VLOOKUP($H713,INDIRECT(VLOOKUP(DATEVALUE($I713),FECHAS,2,0)),4,0),""))</f>
        <v/>
      </c>
      <c r="L713" s="16"/>
      <c r="M713" s="22"/>
      <c r="N713" s="22"/>
      <c r="O713" s="3"/>
      <c r="P713" s="5"/>
      <c r="Q713" s="5"/>
    </row>
    <row r="714" ht="15.75" customHeight="1">
      <c r="A714" s="39"/>
      <c r="B714" s="40"/>
      <c r="C714" s="41"/>
      <c r="D714" s="42"/>
      <c r="E714" s="39"/>
      <c r="F714" s="11"/>
      <c r="G714" s="12" t="str">
        <f t="shared" si="3"/>
        <v> </v>
      </c>
      <c r="H714" s="39"/>
      <c r="I714" s="43"/>
      <c r="J714" s="14" t="str">
        <f t="shared" si="2"/>
        <v/>
      </c>
      <c r="K714" s="15" t="str">
        <f>IF($I714=0,"", IFNA(VLOOKUP($H714,INDIRECT(VLOOKUP(DATEVALUE($I714),FECHAS,2,0)),4,0),""))</f>
        <v/>
      </c>
      <c r="L714" s="16"/>
      <c r="M714" s="22"/>
      <c r="N714" s="22"/>
      <c r="O714" s="3"/>
      <c r="P714" s="5"/>
      <c r="Q714" s="5"/>
    </row>
    <row r="715" ht="15.75" customHeight="1">
      <c r="A715" s="39"/>
      <c r="B715" s="40"/>
      <c r="C715" s="41"/>
      <c r="D715" s="42"/>
      <c r="E715" s="39"/>
      <c r="F715" s="11"/>
      <c r="G715" s="12" t="str">
        <f t="shared" si="3"/>
        <v> </v>
      </c>
      <c r="H715" s="39"/>
      <c r="I715" s="43"/>
      <c r="J715" s="14" t="str">
        <f t="shared" si="2"/>
        <v/>
      </c>
      <c r="K715" s="15" t="str">
        <f>IF($I715=0,"", IFNA(VLOOKUP($H715,INDIRECT(VLOOKUP(DATEVALUE($I715),FECHAS,2,0)),4,0),""))</f>
        <v/>
      </c>
      <c r="L715" s="16"/>
      <c r="M715" s="22"/>
      <c r="N715" s="22"/>
      <c r="O715" s="3"/>
      <c r="P715" s="5"/>
      <c r="Q715" s="5"/>
    </row>
    <row r="716" ht="15.75" customHeight="1">
      <c r="A716" s="39"/>
      <c r="B716" s="40"/>
      <c r="C716" s="41"/>
      <c r="D716" s="42"/>
      <c r="E716" s="39"/>
      <c r="F716" s="11"/>
      <c r="G716" s="12" t="str">
        <f t="shared" si="3"/>
        <v> </v>
      </c>
      <c r="H716" s="39"/>
      <c r="I716" s="43"/>
      <c r="J716" s="14" t="str">
        <f t="shared" si="2"/>
        <v/>
      </c>
      <c r="K716" s="15" t="str">
        <f>IF($I716=0,"", IFNA(VLOOKUP($H716,INDIRECT(VLOOKUP(DATEVALUE($I716),FECHAS,2,0)),4,0),""))</f>
        <v/>
      </c>
      <c r="L716" s="16"/>
      <c r="M716" s="22"/>
      <c r="N716" s="22"/>
      <c r="O716" s="3"/>
      <c r="P716" s="5"/>
      <c r="Q716" s="5"/>
    </row>
    <row r="717" ht="15.75" customHeight="1">
      <c r="A717" s="39"/>
      <c r="B717" s="40"/>
      <c r="C717" s="41"/>
      <c r="D717" s="42"/>
      <c r="E717" s="39"/>
      <c r="F717" s="11"/>
      <c r="G717" s="12" t="str">
        <f t="shared" si="3"/>
        <v> </v>
      </c>
      <c r="H717" s="39"/>
      <c r="I717" s="43"/>
      <c r="J717" s="14" t="str">
        <f t="shared" si="2"/>
        <v/>
      </c>
      <c r="K717" s="15" t="str">
        <f>IF($I717=0,"", IFNA(VLOOKUP($H717,INDIRECT(VLOOKUP(DATEVALUE($I717),FECHAS,2,0)),4,0),""))</f>
        <v/>
      </c>
      <c r="L717" s="16"/>
      <c r="M717" s="22"/>
      <c r="N717" s="22"/>
      <c r="O717" s="3"/>
      <c r="P717" s="5"/>
      <c r="Q717" s="5"/>
    </row>
    <row r="718" ht="15.75" customHeight="1">
      <c r="A718" s="39"/>
      <c r="B718" s="40"/>
      <c r="C718" s="41"/>
      <c r="D718" s="42"/>
      <c r="E718" s="39"/>
      <c r="F718" s="11"/>
      <c r="G718" s="12" t="str">
        <f t="shared" si="3"/>
        <v> </v>
      </c>
      <c r="H718" s="39"/>
      <c r="I718" s="43"/>
      <c r="J718" s="14" t="str">
        <f t="shared" si="2"/>
        <v/>
      </c>
      <c r="K718" s="15" t="str">
        <f>IF($I718=0,"", IFNA(VLOOKUP($H718,INDIRECT(VLOOKUP(DATEVALUE($I718),FECHAS,2,0)),4,0),""))</f>
        <v/>
      </c>
      <c r="L718" s="16"/>
      <c r="M718" s="22"/>
      <c r="N718" s="22"/>
      <c r="O718" s="3"/>
      <c r="P718" s="5"/>
      <c r="Q718" s="5"/>
    </row>
    <row r="719" ht="15.75" customHeight="1">
      <c r="A719" s="39"/>
      <c r="B719" s="40"/>
      <c r="C719" s="41"/>
      <c r="D719" s="42"/>
      <c r="E719" s="39"/>
      <c r="F719" s="11"/>
      <c r="G719" s="12" t="str">
        <f t="shared" si="3"/>
        <v> </v>
      </c>
      <c r="H719" s="39"/>
      <c r="I719" s="43"/>
      <c r="J719" s="14" t="str">
        <f t="shared" si="2"/>
        <v/>
      </c>
      <c r="K719" s="15" t="str">
        <f>IF($I719=0,"", IFNA(VLOOKUP($H719,INDIRECT(VLOOKUP(DATEVALUE($I719),FECHAS,2,0)),4,0),""))</f>
        <v/>
      </c>
      <c r="L719" s="16"/>
      <c r="M719" s="22"/>
      <c r="N719" s="22"/>
      <c r="O719" s="3"/>
      <c r="P719" s="5"/>
      <c r="Q719" s="5"/>
    </row>
    <row r="720" ht="15.75" customHeight="1">
      <c r="A720" s="39"/>
      <c r="B720" s="40"/>
      <c r="C720" s="41"/>
      <c r="D720" s="42"/>
      <c r="E720" s="39"/>
      <c r="F720" s="11"/>
      <c r="G720" s="12" t="str">
        <f t="shared" si="3"/>
        <v> </v>
      </c>
      <c r="H720" s="39"/>
      <c r="I720" s="43"/>
      <c r="J720" s="14" t="str">
        <f t="shared" si="2"/>
        <v/>
      </c>
      <c r="K720" s="15" t="str">
        <f>IF($I720=0,"", IFNA(VLOOKUP($H720,INDIRECT(VLOOKUP(DATEVALUE($I720),FECHAS,2,0)),4,0),""))</f>
        <v/>
      </c>
      <c r="L720" s="16"/>
      <c r="M720" s="22"/>
      <c r="N720" s="22"/>
      <c r="O720" s="3"/>
      <c r="P720" s="5"/>
      <c r="Q720" s="5"/>
    </row>
    <row r="721" ht="15.75" customHeight="1">
      <c r="A721" s="39"/>
      <c r="B721" s="40"/>
      <c r="C721" s="41"/>
      <c r="D721" s="42"/>
      <c r="E721" s="39"/>
      <c r="F721" s="11"/>
      <c r="G721" s="12" t="str">
        <f t="shared" si="3"/>
        <v> </v>
      </c>
      <c r="H721" s="39"/>
      <c r="I721" s="43"/>
      <c r="J721" s="14" t="str">
        <f t="shared" si="2"/>
        <v/>
      </c>
      <c r="K721" s="15" t="str">
        <f>IF($I721=0,"", IFNA(VLOOKUP($H721,INDIRECT(VLOOKUP(DATEVALUE($I721),FECHAS,2,0)),4,0),""))</f>
        <v/>
      </c>
      <c r="L721" s="16"/>
      <c r="M721" s="22"/>
      <c r="N721" s="22"/>
      <c r="O721" s="3"/>
      <c r="P721" s="5"/>
      <c r="Q721" s="5"/>
    </row>
    <row r="722" ht="15.75" customHeight="1">
      <c r="A722" s="39"/>
      <c r="B722" s="40"/>
      <c r="C722" s="41"/>
      <c r="D722" s="42"/>
      <c r="E722" s="39"/>
      <c r="F722" s="11"/>
      <c r="G722" s="12" t="str">
        <f t="shared" si="3"/>
        <v> </v>
      </c>
      <c r="H722" s="39"/>
      <c r="I722" s="43"/>
      <c r="J722" s="14" t="str">
        <f t="shared" si="2"/>
        <v/>
      </c>
      <c r="K722" s="15" t="str">
        <f>IF($I722=0,"", IFNA(VLOOKUP($H722,INDIRECT(VLOOKUP(DATEVALUE($I722),FECHAS,2,0)),4,0),""))</f>
        <v/>
      </c>
      <c r="L722" s="16"/>
      <c r="M722" s="22"/>
      <c r="N722" s="22"/>
      <c r="O722" s="3"/>
      <c r="P722" s="5"/>
      <c r="Q722" s="5"/>
    </row>
    <row r="723" ht="15.75" customHeight="1">
      <c r="A723" s="39"/>
      <c r="B723" s="40"/>
      <c r="C723" s="41"/>
      <c r="D723" s="42"/>
      <c r="E723" s="39"/>
      <c r="F723" s="11"/>
      <c r="G723" s="12" t="str">
        <f t="shared" si="3"/>
        <v> </v>
      </c>
      <c r="H723" s="39"/>
      <c r="I723" s="43"/>
      <c r="J723" s="14" t="str">
        <f t="shared" si="2"/>
        <v/>
      </c>
      <c r="K723" s="15" t="str">
        <f>IF($I723=0,"", IFNA(VLOOKUP($H723,INDIRECT(VLOOKUP(DATEVALUE($I723),FECHAS,2,0)),4,0),""))</f>
        <v/>
      </c>
      <c r="L723" s="16"/>
      <c r="M723" s="22"/>
      <c r="N723" s="22"/>
      <c r="O723" s="3"/>
      <c r="P723" s="5"/>
      <c r="Q723" s="5"/>
    </row>
    <row r="724" ht="15.75" customHeight="1">
      <c r="A724" s="39"/>
      <c r="B724" s="40"/>
      <c r="C724" s="41"/>
      <c r="D724" s="42"/>
      <c r="E724" s="39"/>
      <c r="F724" s="11"/>
      <c r="G724" s="12" t="str">
        <f t="shared" si="3"/>
        <v> </v>
      </c>
      <c r="H724" s="39"/>
      <c r="I724" s="43"/>
      <c r="J724" s="14" t="str">
        <f t="shared" si="2"/>
        <v/>
      </c>
      <c r="K724" s="15" t="str">
        <f>IF($I724=0,"", IFNA(VLOOKUP($H724,INDIRECT(VLOOKUP(DATEVALUE($I724),FECHAS,2,0)),4,0),""))</f>
        <v/>
      </c>
      <c r="L724" s="16"/>
      <c r="M724" s="22"/>
      <c r="N724" s="22"/>
      <c r="O724" s="3"/>
      <c r="P724" s="5"/>
      <c r="Q724" s="5"/>
    </row>
    <row r="725" ht="15.75" customHeight="1">
      <c r="A725" s="39"/>
      <c r="B725" s="40"/>
      <c r="C725" s="41"/>
      <c r="D725" s="42"/>
      <c r="E725" s="39"/>
      <c r="F725" s="11"/>
      <c r="G725" s="12" t="str">
        <f t="shared" si="3"/>
        <v> </v>
      </c>
      <c r="H725" s="39"/>
      <c r="I725" s="43"/>
      <c r="J725" s="14" t="str">
        <f t="shared" si="2"/>
        <v/>
      </c>
      <c r="K725" s="15" t="str">
        <f>IF($I725=0,"", IFNA(VLOOKUP($H725,INDIRECT(VLOOKUP(DATEVALUE($I725),FECHAS,2,0)),4,0),""))</f>
        <v/>
      </c>
      <c r="L725" s="16"/>
      <c r="M725" s="22"/>
      <c r="N725" s="22"/>
      <c r="O725" s="3"/>
      <c r="P725" s="5"/>
      <c r="Q725" s="5"/>
    </row>
    <row r="726" ht="15.75" customHeight="1">
      <c r="A726" s="39"/>
      <c r="B726" s="40"/>
      <c r="C726" s="41"/>
      <c r="D726" s="42"/>
      <c r="E726" s="39"/>
      <c r="F726" s="11"/>
      <c r="G726" s="12" t="str">
        <f t="shared" si="3"/>
        <v> </v>
      </c>
      <c r="H726" s="39"/>
      <c r="I726" s="43"/>
      <c r="J726" s="14" t="str">
        <f t="shared" si="2"/>
        <v/>
      </c>
      <c r="K726" s="15" t="str">
        <f>IF($I726=0,"", IFNA(VLOOKUP($H726,INDIRECT(VLOOKUP(DATEVALUE($I726),FECHAS,2,0)),4,0),""))</f>
        <v/>
      </c>
      <c r="L726" s="16"/>
      <c r="M726" s="22"/>
      <c r="N726" s="22"/>
      <c r="O726" s="3"/>
      <c r="P726" s="5"/>
      <c r="Q726" s="5"/>
    </row>
    <row r="727" ht="15.75" customHeight="1">
      <c r="A727" s="39"/>
      <c r="B727" s="40"/>
      <c r="C727" s="41"/>
      <c r="D727" s="42"/>
      <c r="E727" s="39"/>
      <c r="F727" s="11"/>
      <c r="G727" s="12" t="str">
        <f t="shared" si="3"/>
        <v> </v>
      </c>
      <c r="H727" s="39"/>
      <c r="I727" s="43"/>
      <c r="J727" s="14" t="str">
        <f t="shared" si="2"/>
        <v/>
      </c>
      <c r="K727" s="15" t="str">
        <f>IF($I727=0,"", IFNA(VLOOKUP($H727,INDIRECT(VLOOKUP(DATEVALUE($I727),FECHAS,2,0)),4,0),""))</f>
        <v/>
      </c>
      <c r="L727" s="16"/>
      <c r="M727" s="22"/>
      <c r="N727" s="22"/>
      <c r="O727" s="3"/>
      <c r="P727" s="5"/>
      <c r="Q727" s="5"/>
    </row>
    <row r="728" ht="15.75" customHeight="1">
      <c r="A728" s="39"/>
      <c r="B728" s="40"/>
      <c r="C728" s="41"/>
      <c r="D728" s="42"/>
      <c r="E728" s="39"/>
      <c r="F728" s="11"/>
      <c r="G728" s="12" t="str">
        <f t="shared" si="3"/>
        <v> </v>
      </c>
      <c r="H728" s="39"/>
      <c r="I728" s="43"/>
      <c r="J728" s="14" t="str">
        <f t="shared" si="2"/>
        <v/>
      </c>
      <c r="K728" s="15" t="str">
        <f>IF($I728=0,"", IFNA(VLOOKUP($H728,INDIRECT(VLOOKUP(DATEVALUE($I728),FECHAS,2,0)),4,0),""))</f>
        <v/>
      </c>
      <c r="L728" s="16"/>
      <c r="M728" s="22"/>
      <c r="N728" s="22"/>
      <c r="O728" s="3"/>
      <c r="P728" s="5"/>
      <c r="Q728" s="5"/>
    </row>
    <row r="729" ht="15.75" customHeight="1">
      <c r="A729" s="39"/>
      <c r="B729" s="40"/>
      <c r="C729" s="41"/>
      <c r="D729" s="42"/>
      <c r="E729" s="39"/>
      <c r="F729" s="11"/>
      <c r="G729" s="12" t="str">
        <f t="shared" si="3"/>
        <v> </v>
      </c>
      <c r="H729" s="39"/>
      <c r="I729" s="43"/>
      <c r="J729" s="14" t="str">
        <f t="shared" si="2"/>
        <v/>
      </c>
      <c r="K729" s="15" t="str">
        <f>IF($I729=0,"", IFNA(VLOOKUP($H729,INDIRECT(VLOOKUP(DATEVALUE($I729),FECHAS,2,0)),4,0),""))</f>
        <v/>
      </c>
      <c r="L729" s="16"/>
      <c r="M729" s="22"/>
      <c r="N729" s="22"/>
      <c r="O729" s="3"/>
      <c r="P729" s="5"/>
      <c r="Q729" s="5"/>
    </row>
    <row r="730" ht="15.75" customHeight="1">
      <c r="A730" s="39"/>
      <c r="B730" s="40"/>
      <c r="C730" s="41"/>
      <c r="D730" s="42"/>
      <c r="E730" s="39"/>
      <c r="F730" s="11"/>
      <c r="G730" s="12" t="str">
        <f t="shared" si="3"/>
        <v> </v>
      </c>
      <c r="H730" s="39"/>
      <c r="I730" s="43"/>
      <c r="J730" s="14" t="str">
        <f t="shared" si="2"/>
        <v/>
      </c>
      <c r="K730" s="15" t="str">
        <f>IF($I730=0,"", IFNA(VLOOKUP($H730,INDIRECT(VLOOKUP(DATEVALUE($I730),FECHAS,2,0)),4,0),""))</f>
        <v/>
      </c>
      <c r="L730" s="16"/>
      <c r="M730" s="22"/>
      <c r="N730" s="22"/>
      <c r="O730" s="3"/>
      <c r="P730" s="5"/>
      <c r="Q730" s="5"/>
    </row>
    <row r="731" ht="15.75" customHeight="1">
      <c r="A731" s="39"/>
      <c r="B731" s="40"/>
      <c r="C731" s="41"/>
      <c r="D731" s="42"/>
      <c r="E731" s="39"/>
      <c r="F731" s="11"/>
      <c r="G731" s="12" t="str">
        <f t="shared" si="3"/>
        <v> </v>
      </c>
      <c r="H731" s="39"/>
      <c r="I731" s="43"/>
      <c r="J731" s="14" t="str">
        <f t="shared" si="2"/>
        <v/>
      </c>
      <c r="K731" s="15" t="str">
        <f>IF($I731=0,"", IFNA(VLOOKUP($H731,INDIRECT(VLOOKUP(DATEVALUE($I731),FECHAS,2,0)),4,0),""))</f>
        <v/>
      </c>
      <c r="L731" s="16"/>
      <c r="M731" s="22"/>
      <c r="N731" s="22"/>
      <c r="O731" s="3"/>
      <c r="P731" s="5"/>
      <c r="Q731" s="5"/>
    </row>
    <row r="732" ht="15.75" customHeight="1">
      <c r="A732" s="39"/>
      <c r="B732" s="40"/>
      <c r="C732" s="41"/>
      <c r="D732" s="42"/>
      <c r="E732" s="39"/>
      <c r="F732" s="11"/>
      <c r="G732" s="12" t="str">
        <f t="shared" si="3"/>
        <v> </v>
      </c>
      <c r="H732" s="39"/>
      <c r="I732" s="43"/>
      <c r="J732" s="14" t="str">
        <f t="shared" si="2"/>
        <v/>
      </c>
      <c r="K732" s="15" t="str">
        <f>IF($I732=0,"", IFNA(VLOOKUP($H732,INDIRECT(VLOOKUP(DATEVALUE($I732),FECHAS,2,0)),4,0),""))</f>
        <v/>
      </c>
      <c r="L732" s="16"/>
      <c r="M732" s="22"/>
      <c r="N732" s="22"/>
      <c r="O732" s="3"/>
      <c r="P732" s="5"/>
      <c r="Q732" s="5"/>
    </row>
    <row r="733" ht="15.75" customHeight="1">
      <c r="A733" s="39"/>
      <c r="B733" s="40"/>
      <c r="C733" s="41"/>
      <c r="D733" s="42"/>
      <c r="E733" s="39"/>
      <c r="F733" s="11"/>
      <c r="G733" s="12" t="str">
        <f t="shared" si="3"/>
        <v> </v>
      </c>
      <c r="H733" s="39"/>
      <c r="I733" s="43"/>
      <c r="J733" s="14" t="str">
        <f t="shared" si="2"/>
        <v/>
      </c>
      <c r="K733" s="15" t="str">
        <f>IF($I733=0,"", IFNA(VLOOKUP($H733,INDIRECT(VLOOKUP(DATEVALUE($I733),FECHAS,2,0)),4,0),""))</f>
        <v/>
      </c>
      <c r="L733" s="16"/>
      <c r="M733" s="22"/>
      <c r="N733" s="22"/>
      <c r="O733" s="3"/>
      <c r="P733" s="5"/>
      <c r="Q733" s="5"/>
    </row>
    <row r="734" ht="15.75" customHeight="1">
      <c r="A734" s="39"/>
      <c r="B734" s="40"/>
      <c r="C734" s="41"/>
      <c r="D734" s="42"/>
      <c r="E734" s="39"/>
      <c r="F734" s="11"/>
      <c r="G734" s="12" t="str">
        <f t="shared" si="3"/>
        <v> </v>
      </c>
      <c r="H734" s="39"/>
      <c r="I734" s="43"/>
      <c r="J734" s="14" t="str">
        <f t="shared" si="2"/>
        <v/>
      </c>
      <c r="K734" s="15" t="str">
        <f>IF($I734=0,"", IFNA(VLOOKUP($H734,INDIRECT(VLOOKUP(DATEVALUE($I734),FECHAS,2,0)),4,0),""))</f>
        <v/>
      </c>
      <c r="L734" s="16"/>
      <c r="M734" s="22"/>
      <c r="N734" s="22"/>
      <c r="O734" s="3"/>
      <c r="P734" s="5"/>
      <c r="Q734" s="5"/>
    </row>
    <row r="735" ht="15.75" customHeight="1">
      <c r="A735" s="39"/>
      <c r="B735" s="40"/>
      <c r="C735" s="41"/>
      <c r="D735" s="42"/>
      <c r="E735" s="39"/>
      <c r="F735" s="11"/>
      <c r="G735" s="12" t="str">
        <f t="shared" si="3"/>
        <v> </v>
      </c>
      <c r="H735" s="39"/>
      <c r="I735" s="43"/>
      <c r="J735" s="14" t="str">
        <f t="shared" si="2"/>
        <v/>
      </c>
      <c r="K735" s="15" t="str">
        <f>IF($I735=0,"", IFNA(VLOOKUP($H735,INDIRECT(VLOOKUP(DATEVALUE($I735),FECHAS,2,0)),4,0),""))</f>
        <v/>
      </c>
      <c r="L735" s="16"/>
      <c r="M735" s="22"/>
      <c r="N735" s="22"/>
      <c r="O735" s="3"/>
      <c r="P735" s="5"/>
      <c r="Q735" s="5"/>
    </row>
    <row r="736" ht="15.75" customHeight="1">
      <c r="A736" s="39"/>
      <c r="B736" s="40"/>
      <c r="C736" s="41"/>
      <c r="D736" s="42"/>
      <c r="E736" s="39"/>
      <c r="F736" s="11"/>
      <c r="G736" s="12" t="str">
        <f t="shared" si="3"/>
        <v> </v>
      </c>
      <c r="H736" s="39"/>
      <c r="I736" s="43"/>
      <c r="J736" s="14" t="str">
        <f t="shared" si="2"/>
        <v/>
      </c>
      <c r="K736" s="15" t="str">
        <f>IF($I736=0,"", IFNA(VLOOKUP($H736,INDIRECT(VLOOKUP(DATEVALUE($I736),FECHAS,2,0)),4,0),""))</f>
        <v/>
      </c>
      <c r="L736" s="16"/>
      <c r="M736" s="22"/>
      <c r="N736" s="22"/>
      <c r="O736" s="3"/>
      <c r="P736" s="5"/>
      <c r="Q736" s="5"/>
    </row>
    <row r="737" ht="15.75" customHeight="1">
      <c r="A737" s="39"/>
      <c r="B737" s="40"/>
      <c r="C737" s="41"/>
      <c r="D737" s="42"/>
      <c r="E737" s="39"/>
      <c r="F737" s="11"/>
      <c r="G737" s="12" t="str">
        <f t="shared" si="3"/>
        <v> </v>
      </c>
      <c r="H737" s="39"/>
      <c r="I737" s="43"/>
      <c r="J737" s="14" t="str">
        <f t="shared" si="2"/>
        <v/>
      </c>
      <c r="K737" s="15" t="str">
        <f>IF($I737=0,"", IFNA(VLOOKUP($H737,INDIRECT(VLOOKUP(DATEVALUE($I737),FECHAS,2,0)),4,0),""))</f>
        <v/>
      </c>
      <c r="L737" s="16"/>
      <c r="M737" s="22"/>
      <c r="N737" s="22"/>
      <c r="O737" s="3"/>
      <c r="P737" s="5"/>
      <c r="Q737" s="5"/>
    </row>
    <row r="738" ht="15.75" customHeight="1">
      <c r="A738" s="39"/>
      <c r="B738" s="40"/>
      <c r="C738" s="41"/>
      <c r="D738" s="42"/>
      <c r="E738" s="39"/>
      <c r="F738" s="11"/>
      <c r="G738" s="12" t="str">
        <f t="shared" si="3"/>
        <v> </v>
      </c>
      <c r="H738" s="39"/>
      <c r="I738" s="43"/>
      <c r="J738" s="14" t="str">
        <f t="shared" si="2"/>
        <v/>
      </c>
      <c r="K738" s="15" t="str">
        <f>IF($I738=0,"", IFNA(VLOOKUP($H738,INDIRECT(VLOOKUP(DATEVALUE($I738),FECHAS,2,0)),4,0),""))</f>
        <v/>
      </c>
      <c r="L738" s="16"/>
      <c r="M738" s="22"/>
      <c r="N738" s="22"/>
      <c r="O738" s="3"/>
      <c r="P738" s="5"/>
      <c r="Q738" s="5"/>
    </row>
    <row r="739" ht="15.75" customHeight="1">
      <c r="A739" s="39"/>
      <c r="B739" s="40"/>
      <c r="C739" s="41"/>
      <c r="D739" s="42"/>
      <c r="E739" s="39"/>
      <c r="F739" s="11"/>
      <c r="G739" s="12" t="str">
        <f t="shared" si="3"/>
        <v> </v>
      </c>
      <c r="H739" s="39"/>
      <c r="I739" s="43"/>
      <c r="J739" s="14" t="str">
        <f t="shared" si="2"/>
        <v/>
      </c>
      <c r="K739" s="15" t="str">
        <f>IF($I739=0,"", IFNA(VLOOKUP($H739,INDIRECT(VLOOKUP(DATEVALUE($I739),FECHAS,2,0)),4,0),""))</f>
        <v/>
      </c>
      <c r="L739" s="16"/>
      <c r="M739" s="22"/>
      <c r="N739" s="22"/>
      <c r="O739" s="3"/>
      <c r="P739" s="5"/>
      <c r="Q739" s="5"/>
    </row>
    <row r="740" ht="15.75" customHeight="1">
      <c r="A740" s="39"/>
      <c r="B740" s="40"/>
      <c r="C740" s="41"/>
      <c r="D740" s="42"/>
      <c r="E740" s="39"/>
      <c r="F740" s="11"/>
      <c r="G740" s="12" t="str">
        <f t="shared" si="3"/>
        <v> </v>
      </c>
      <c r="H740" s="39"/>
      <c r="I740" s="43"/>
      <c r="J740" s="14" t="str">
        <f t="shared" si="2"/>
        <v/>
      </c>
      <c r="K740" s="15" t="str">
        <f>IF($I740=0,"", IFNA(VLOOKUP($H740,INDIRECT(VLOOKUP(DATEVALUE($I740),FECHAS,2,0)),4,0),""))</f>
        <v/>
      </c>
      <c r="L740" s="16"/>
      <c r="M740" s="22"/>
      <c r="N740" s="22"/>
      <c r="O740" s="3"/>
      <c r="P740" s="5"/>
      <c r="Q740" s="5"/>
    </row>
    <row r="741" ht="15.75" customHeight="1">
      <c r="A741" s="39"/>
      <c r="B741" s="40"/>
      <c r="C741" s="41"/>
      <c r="D741" s="42"/>
      <c r="E741" s="39"/>
      <c r="F741" s="11"/>
      <c r="G741" s="12" t="str">
        <f t="shared" si="3"/>
        <v> </v>
      </c>
      <c r="H741" s="39"/>
      <c r="I741" s="43"/>
      <c r="J741" s="14" t="str">
        <f t="shared" si="2"/>
        <v/>
      </c>
      <c r="K741" s="15" t="str">
        <f>IF($I741=0,"", IFNA(VLOOKUP($H741,INDIRECT(VLOOKUP(DATEVALUE($I741),FECHAS,2,0)),4,0),""))</f>
        <v/>
      </c>
      <c r="L741" s="16"/>
      <c r="M741" s="22"/>
      <c r="N741" s="22"/>
      <c r="O741" s="3"/>
      <c r="P741" s="5"/>
      <c r="Q741" s="5"/>
    </row>
    <row r="742" ht="15.75" customHeight="1">
      <c r="A742" s="39"/>
      <c r="B742" s="40"/>
      <c r="C742" s="41"/>
      <c r="D742" s="42"/>
      <c r="E742" s="39"/>
      <c r="F742" s="11"/>
      <c r="G742" s="12" t="str">
        <f t="shared" si="3"/>
        <v> </v>
      </c>
      <c r="H742" s="39"/>
      <c r="I742" s="43"/>
      <c r="J742" s="14" t="str">
        <f t="shared" si="2"/>
        <v/>
      </c>
      <c r="K742" s="15" t="str">
        <f>IF($I742=0,"", IFNA(VLOOKUP($H742,INDIRECT(VLOOKUP(DATEVALUE($I742),FECHAS,2,0)),4,0),""))</f>
        <v/>
      </c>
      <c r="L742" s="16"/>
      <c r="M742" s="22"/>
      <c r="N742" s="22"/>
      <c r="O742" s="3"/>
      <c r="P742" s="5"/>
      <c r="Q742" s="5"/>
    </row>
    <row r="743" ht="15.75" customHeight="1">
      <c r="A743" s="39"/>
      <c r="B743" s="40"/>
      <c r="C743" s="41"/>
      <c r="D743" s="42"/>
      <c r="E743" s="39"/>
      <c r="F743" s="11"/>
      <c r="G743" s="12" t="str">
        <f t="shared" si="3"/>
        <v> </v>
      </c>
      <c r="H743" s="39"/>
      <c r="I743" s="43"/>
      <c r="J743" s="14" t="str">
        <f t="shared" si="2"/>
        <v/>
      </c>
      <c r="K743" s="15" t="str">
        <f>IF($I743=0,"", IFNA(VLOOKUP($H743,INDIRECT(VLOOKUP(DATEVALUE($I743),FECHAS,2,0)),4,0),""))</f>
        <v/>
      </c>
      <c r="L743" s="16"/>
      <c r="M743" s="22"/>
      <c r="N743" s="22"/>
      <c r="O743" s="3"/>
      <c r="P743" s="5"/>
      <c r="Q743" s="5"/>
    </row>
    <row r="744" ht="15.75" customHeight="1">
      <c r="A744" s="39"/>
      <c r="B744" s="40"/>
      <c r="C744" s="41"/>
      <c r="D744" s="42"/>
      <c r="E744" s="39"/>
      <c r="F744" s="11"/>
      <c r="G744" s="12" t="str">
        <f t="shared" si="3"/>
        <v> </v>
      </c>
      <c r="H744" s="39"/>
      <c r="I744" s="43"/>
      <c r="J744" s="14" t="str">
        <f t="shared" si="2"/>
        <v/>
      </c>
      <c r="K744" s="15" t="str">
        <f>IF($I744=0,"", IFNA(VLOOKUP($H744,INDIRECT(VLOOKUP(DATEVALUE($I744),FECHAS,2,0)),4,0),""))</f>
        <v/>
      </c>
      <c r="L744" s="16"/>
      <c r="M744" s="22"/>
      <c r="N744" s="22"/>
      <c r="O744" s="3"/>
      <c r="P744" s="5"/>
      <c r="Q744" s="5"/>
    </row>
    <row r="745" ht="15.75" customHeight="1">
      <c r="A745" s="39"/>
      <c r="B745" s="40"/>
      <c r="C745" s="41"/>
      <c r="D745" s="42"/>
      <c r="E745" s="39"/>
      <c r="F745" s="11"/>
      <c r="G745" s="12" t="str">
        <f t="shared" si="3"/>
        <v> </v>
      </c>
      <c r="H745" s="39"/>
      <c r="I745" s="43"/>
      <c r="J745" s="14" t="str">
        <f t="shared" si="2"/>
        <v/>
      </c>
      <c r="K745" s="15" t="str">
        <f>IF($I745=0,"", IFNA(VLOOKUP($H745,INDIRECT(VLOOKUP(DATEVALUE($I745),FECHAS,2,0)),4,0),""))</f>
        <v/>
      </c>
      <c r="L745" s="16"/>
      <c r="M745" s="22"/>
      <c r="N745" s="22"/>
      <c r="O745" s="3"/>
      <c r="P745" s="5"/>
      <c r="Q745" s="5"/>
    </row>
    <row r="746" ht="15.75" customHeight="1">
      <c r="A746" s="39"/>
      <c r="B746" s="40"/>
      <c r="C746" s="41"/>
      <c r="D746" s="42"/>
      <c r="E746" s="39"/>
      <c r="F746" s="11"/>
      <c r="G746" s="12" t="str">
        <f t="shared" si="3"/>
        <v> </v>
      </c>
      <c r="H746" s="39"/>
      <c r="I746" s="43"/>
      <c r="J746" s="14" t="str">
        <f t="shared" si="2"/>
        <v/>
      </c>
      <c r="K746" s="15" t="str">
        <f>IF($I746=0,"", IFNA(VLOOKUP($H746,INDIRECT(VLOOKUP(DATEVALUE($I746),FECHAS,2,0)),4,0),""))</f>
        <v/>
      </c>
      <c r="L746" s="16"/>
      <c r="M746" s="22"/>
      <c r="N746" s="22"/>
      <c r="O746" s="3"/>
      <c r="P746" s="5"/>
      <c r="Q746" s="5"/>
    </row>
    <row r="747" ht="15.75" customHeight="1">
      <c r="A747" s="39"/>
      <c r="B747" s="40"/>
      <c r="C747" s="41"/>
      <c r="D747" s="42"/>
      <c r="E747" s="39"/>
      <c r="F747" s="11"/>
      <c r="G747" s="12" t="str">
        <f t="shared" si="3"/>
        <v> </v>
      </c>
      <c r="H747" s="39"/>
      <c r="I747" s="43"/>
      <c r="J747" s="14" t="str">
        <f t="shared" si="2"/>
        <v/>
      </c>
      <c r="K747" s="15" t="str">
        <f>IF($I747=0,"", IFNA(VLOOKUP($H747,INDIRECT(VLOOKUP(DATEVALUE($I747),FECHAS,2,0)),4,0),""))</f>
        <v/>
      </c>
      <c r="L747" s="16"/>
      <c r="M747" s="22"/>
      <c r="N747" s="22"/>
      <c r="O747" s="3"/>
      <c r="P747" s="5"/>
      <c r="Q747" s="5"/>
    </row>
    <row r="748" ht="15.75" customHeight="1">
      <c r="A748" s="39"/>
      <c r="B748" s="40"/>
      <c r="C748" s="41"/>
      <c r="D748" s="42"/>
      <c r="E748" s="39"/>
      <c r="F748" s="11"/>
      <c r="G748" s="12" t="str">
        <f t="shared" si="3"/>
        <v> </v>
      </c>
      <c r="H748" s="39"/>
      <c r="I748" s="43"/>
      <c r="J748" s="14" t="str">
        <f t="shared" si="2"/>
        <v/>
      </c>
      <c r="K748" s="15" t="str">
        <f>IF($I748=0,"", IFNA(VLOOKUP($H748,INDIRECT(VLOOKUP(DATEVALUE($I748),FECHAS,2,0)),4,0),""))</f>
        <v/>
      </c>
      <c r="L748" s="16"/>
      <c r="M748" s="22"/>
      <c r="N748" s="22"/>
      <c r="O748" s="3"/>
      <c r="P748" s="5"/>
      <c r="Q748" s="5"/>
    </row>
    <row r="749" ht="15.75" customHeight="1">
      <c r="A749" s="39"/>
      <c r="B749" s="40"/>
      <c r="C749" s="41"/>
      <c r="D749" s="42"/>
      <c r="E749" s="39"/>
      <c r="F749" s="11"/>
      <c r="G749" s="12" t="str">
        <f t="shared" si="3"/>
        <v> </v>
      </c>
      <c r="H749" s="39"/>
      <c r="I749" s="43"/>
      <c r="J749" s="14" t="str">
        <f t="shared" si="2"/>
        <v/>
      </c>
      <c r="K749" s="15" t="str">
        <f>IF($I749=0,"", IFNA(VLOOKUP($H749,INDIRECT(VLOOKUP(DATEVALUE($I749),FECHAS,2,0)),4,0),""))</f>
        <v/>
      </c>
      <c r="L749" s="16"/>
      <c r="M749" s="22"/>
      <c r="N749" s="22"/>
      <c r="O749" s="3"/>
      <c r="P749" s="5"/>
      <c r="Q749" s="5"/>
    </row>
    <row r="750" ht="15.75" customHeight="1">
      <c r="A750" s="39"/>
      <c r="B750" s="40"/>
      <c r="C750" s="41"/>
      <c r="D750" s="42"/>
      <c r="E750" s="39"/>
      <c r="F750" s="11"/>
      <c r="G750" s="12" t="str">
        <f t="shared" si="3"/>
        <v> </v>
      </c>
      <c r="H750" s="39"/>
      <c r="I750" s="43"/>
      <c r="J750" s="14" t="str">
        <f t="shared" si="2"/>
        <v/>
      </c>
      <c r="K750" s="15" t="str">
        <f>IF($I750=0,"", IFNA(VLOOKUP($H750,INDIRECT(VLOOKUP(DATEVALUE($I750),FECHAS,2,0)),4,0),""))</f>
        <v/>
      </c>
      <c r="L750" s="16"/>
      <c r="M750" s="22"/>
      <c r="N750" s="22"/>
      <c r="O750" s="3"/>
      <c r="P750" s="5"/>
      <c r="Q750" s="5"/>
    </row>
    <row r="751" ht="15.75" customHeight="1">
      <c r="A751" s="39"/>
      <c r="B751" s="40"/>
      <c r="C751" s="41"/>
      <c r="D751" s="42"/>
      <c r="E751" s="39"/>
      <c r="F751" s="11"/>
      <c r="G751" s="12" t="str">
        <f t="shared" si="3"/>
        <v> </v>
      </c>
      <c r="H751" s="39"/>
      <c r="I751" s="43"/>
      <c r="J751" s="14" t="str">
        <f t="shared" si="2"/>
        <v/>
      </c>
      <c r="K751" s="15" t="str">
        <f>IF($I751=0,"", IFNA(VLOOKUP($H751,INDIRECT(VLOOKUP(DATEVALUE($I751),FECHAS,2,0)),4,0),""))</f>
        <v/>
      </c>
      <c r="L751" s="16"/>
      <c r="M751" s="22"/>
      <c r="N751" s="22"/>
      <c r="O751" s="3"/>
      <c r="P751" s="5"/>
      <c r="Q751" s="5"/>
    </row>
    <row r="752" ht="15.75" customHeight="1">
      <c r="A752" s="39"/>
      <c r="B752" s="40"/>
      <c r="C752" s="41"/>
      <c r="D752" s="42"/>
      <c r="E752" s="39"/>
      <c r="F752" s="11"/>
      <c r="G752" s="12" t="str">
        <f t="shared" si="3"/>
        <v> </v>
      </c>
      <c r="H752" s="39"/>
      <c r="I752" s="43"/>
      <c r="J752" s="14" t="str">
        <f t="shared" si="2"/>
        <v/>
      </c>
      <c r="K752" s="15" t="str">
        <f>IF($I752=0,"", IFNA(VLOOKUP($H752,INDIRECT(VLOOKUP(DATEVALUE($I752),FECHAS,2,0)),4,0),""))</f>
        <v/>
      </c>
      <c r="L752" s="16"/>
      <c r="M752" s="22"/>
      <c r="N752" s="22"/>
      <c r="O752" s="3"/>
      <c r="P752" s="5"/>
      <c r="Q752" s="5"/>
    </row>
    <row r="753" ht="15.75" customHeight="1">
      <c r="A753" s="39"/>
      <c r="B753" s="40"/>
      <c r="C753" s="41"/>
      <c r="D753" s="42"/>
      <c r="E753" s="39"/>
      <c r="F753" s="11"/>
      <c r="G753" s="12" t="str">
        <f t="shared" si="3"/>
        <v> </v>
      </c>
      <c r="H753" s="39"/>
      <c r="I753" s="43"/>
      <c r="J753" s="14" t="str">
        <f t="shared" si="2"/>
        <v/>
      </c>
      <c r="K753" s="15" t="str">
        <f>IF($I753=0,"", IFNA(VLOOKUP($H753,INDIRECT(VLOOKUP(DATEVALUE($I753),FECHAS,2,0)),4,0),""))</f>
        <v/>
      </c>
      <c r="L753" s="16"/>
      <c r="M753" s="22"/>
      <c r="N753" s="22"/>
      <c r="O753" s="3"/>
      <c r="P753" s="5"/>
      <c r="Q753" s="5"/>
    </row>
    <row r="754" ht="15.75" customHeight="1">
      <c r="A754" s="39"/>
      <c r="B754" s="40"/>
      <c r="C754" s="41"/>
      <c r="D754" s="42"/>
      <c r="E754" s="39"/>
      <c r="F754" s="11"/>
      <c r="G754" s="12" t="str">
        <f t="shared" si="3"/>
        <v> </v>
      </c>
      <c r="H754" s="39"/>
      <c r="I754" s="43"/>
      <c r="J754" s="14" t="str">
        <f t="shared" si="2"/>
        <v/>
      </c>
      <c r="K754" s="15" t="str">
        <f>IF($I754=0,"", IFNA(VLOOKUP($H754,INDIRECT(VLOOKUP(DATEVALUE($I754),FECHAS,2,0)),4,0),""))</f>
        <v/>
      </c>
      <c r="L754" s="16"/>
      <c r="M754" s="22"/>
      <c r="N754" s="22"/>
      <c r="O754" s="3"/>
      <c r="P754" s="5"/>
      <c r="Q754" s="5"/>
    </row>
    <row r="755" ht="15.75" customHeight="1">
      <c r="A755" s="39"/>
      <c r="B755" s="40"/>
      <c r="C755" s="41"/>
      <c r="D755" s="42"/>
      <c r="E755" s="39"/>
      <c r="F755" s="11"/>
      <c r="G755" s="12" t="str">
        <f t="shared" si="3"/>
        <v> </v>
      </c>
      <c r="H755" s="39"/>
      <c r="I755" s="43"/>
      <c r="J755" s="14" t="str">
        <f t="shared" si="2"/>
        <v/>
      </c>
      <c r="K755" s="15" t="str">
        <f>IF($I755=0,"", IFNA(VLOOKUP($H755,INDIRECT(VLOOKUP(DATEVALUE($I755),FECHAS,2,0)),4,0),""))</f>
        <v/>
      </c>
      <c r="L755" s="16"/>
      <c r="M755" s="22"/>
      <c r="N755" s="22"/>
      <c r="O755" s="3"/>
      <c r="P755" s="5"/>
      <c r="Q755" s="5"/>
    </row>
    <row r="756" ht="15.75" customHeight="1">
      <c r="A756" s="39"/>
      <c r="B756" s="40"/>
      <c r="C756" s="41"/>
      <c r="D756" s="42"/>
      <c r="E756" s="39"/>
      <c r="F756" s="11"/>
      <c r="G756" s="12" t="str">
        <f t="shared" si="3"/>
        <v> </v>
      </c>
      <c r="H756" s="39"/>
      <c r="I756" s="43"/>
      <c r="J756" s="14" t="str">
        <f t="shared" si="2"/>
        <v/>
      </c>
      <c r="K756" s="15" t="str">
        <f>IF($I756=0,"", IFNA(VLOOKUP($H756,INDIRECT(VLOOKUP(DATEVALUE($I756),FECHAS,2,0)),4,0),""))</f>
        <v/>
      </c>
      <c r="L756" s="16"/>
      <c r="M756" s="22"/>
      <c r="N756" s="22"/>
      <c r="O756" s="3"/>
      <c r="P756" s="5"/>
      <c r="Q756" s="5"/>
    </row>
    <row r="757" ht="15.75" customHeight="1">
      <c r="A757" s="39"/>
      <c r="B757" s="40"/>
      <c r="C757" s="41"/>
      <c r="D757" s="42"/>
      <c r="E757" s="39"/>
      <c r="F757" s="11"/>
      <c r="G757" s="12" t="str">
        <f t="shared" si="3"/>
        <v> </v>
      </c>
      <c r="H757" s="39"/>
      <c r="I757" s="43"/>
      <c r="J757" s="14" t="str">
        <f t="shared" si="2"/>
        <v/>
      </c>
      <c r="K757" s="15" t="str">
        <f>IF($I757=0,"", IFNA(VLOOKUP($H757,INDIRECT(VLOOKUP(DATEVALUE($I757),FECHAS,2,0)),4,0),""))</f>
        <v/>
      </c>
      <c r="L757" s="16"/>
      <c r="M757" s="22"/>
      <c r="N757" s="22"/>
      <c r="O757" s="3"/>
      <c r="P757" s="5"/>
      <c r="Q757" s="5"/>
    </row>
    <row r="758" ht="15.75" customHeight="1">
      <c r="A758" s="39"/>
      <c r="B758" s="40"/>
      <c r="C758" s="41"/>
      <c r="D758" s="42"/>
      <c r="E758" s="39"/>
      <c r="F758" s="11"/>
      <c r="G758" s="12" t="str">
        <f t="shared" si="3"/>
        <v> </v>
      </c>
      <c r="H758" s="39"/>
      <c r="I758" s="43"/>
      <c r="J758" s="14" t="str">
        <f t="shared" si="2"/>
        <v/>
      </c>
      <c r="K758" s="15" t="str">
        <f>IF($I758=0,"", IFNA(VLOOKUP($H758,INDIRECT(VLOOKUP(DATEVALUE($I758),FECHAS,2,0)),4,0),""))</f>
        <v/>
      </c>
      <c r="L758" s="16"/>
      <c r="M758" s="22"/>
      <c r="N758" s="22"/>
      <c r="O758" s="3"/>
      <c r="P758" s="5"/>
      <c r="Q758" s="5"/>
    </row>
    <row r="759" ht="15.75" customHeight="1">
      <c r="A759" s="39"/>
      <c r="B759" s="40"/>
      <c r="C759" s="41"/>
      <c r="D759" s="42"/>
      <c r="E759" s="39"/>
      <c r="F759" s="11"/>
      <c r="G759" s="12" t="str">
        <f t="shared" si="3"/>
        <v> </v>
      </c>
      <c r="H759" s="39"/>
      <c r="I759" s="43"/>
      <c r="J759" s="14" t="str">
        <f t="shared" si="2"/>
        <v/>
      </c>
      <c r="K759" s="15" t="str">
        <f>IF($I759=0,"", IFNA(VLOOKUP($H759,INDIRECT(VLOOKUP(DATEVALUE($I759),FECHAS,2,0)),4,0),""))</f>
        <v/>
      </c>
      <c r="L759" s="16"/>
      <c r="M759" s="22"/>
      <c r="N759" s="22"/>
      <c r="O759" s="3"/>
      <c r="P759" s="5"/>
      <c r="Q759" s="5"/>
    </row>
    <row r="760" ht="15.75" customHeight="1">
      <c r="A760" s="39"/>
      <c r="B760" s="40"/>
      <c r="C760" s="41"/>
      <c r="D760" s="42"/>
      <c r="E760" s="39"/>
      <c r="F760" s="11"/>
      <c r="G760" s="12" t="str">
        <f t="shared" si="3"/>
        <v> </v>
      </c>
      <c r="H760" s="39"/>
      <c r="I760" s="43"/>
      <c r="J760" s="14" t="str">
        <f t="shared" si="2"/>
        <v/>
      </c>
      <c r="K760" s="15" t="str">
        <f>IF($I760=0,"", IFNA(VLOOKUP($H760,INDIRECT(VLOOKUP(DATEVALUE($I760),FECHAS,2,0)),4,0),""))</f>
        <v/>
      </c>
      <c r="L760" s="16"/>
      <c r="M760" s="22"/>
      <c r="N760" s="22"/>
      <c r="O760" s="3"/>
      <c r="P760" s="5"/>
      <c r="Q760" s="5"/>
    </row>
    <row r="761" ht="15.75" customHeight="1">
      <c r="A761" s="39"/>
      <c r="B761" s="40"/>
      <c r="C761" s="41"/>
      <c r="D761" s="42"/>
      <c r="E761" s="39"/>
      <c r="F761" s="11"/>
      <c r="G761" s="12" t="str">
        <f t="shared" si="3"/>
        <v> </v>
      </c>
      <c r="H761" s="39"/>
      <c r="I761" s="43"/>
      <c r="J761" s="14" t="str">
        <f t="shared" si="2"/>
        <v/>
      </c>
      <c r="K761" s="15" t="str">
        <f>IF($I761=0,"", IFNA(VLOOKUP($H761,INDIRECT(VLOOKUP(DATEVALUE($I761),FECHAS,2,0)),4,0),""))</f>
        <v/>
      </c>
      <c r="L761" s="16"/>
      <c r="M761" s="22"/>
      <c r="N761" s="22"/>
      <c r="O761" s="3"/>
      <c r="P761" s="5"/>
      <c r="Q761" s="5"/>
    </row>
    <row r="762" ht="15.75" customHeight="1">
      <c r="A762" s="39"/>
      <c r="B762" s="40"/>
      <c r="C762" s="41"/>
      <c r="D762" s="42"/>
      <c r="E762" s="39"/>
      <c r="F762" s="11"/>
      <c r="G762" s="12" t="str">
        <f t="shared" si="3"/>
        <v> </v>
      </c>
      <c r="H762" s="39"/>
      <c r="I762" s="43"/>
      <c r="J762" s="14" t="str">
        <f t="shared" si="2"/>
        <v/>
      </c>
      <c r="K762" s="15" t="str">
        <f>IF($I762=0,"", IFNA(VLOOKUP($H762,INDIRECT(VLOOKUP(DATEVALUE($I762),FECHAS,2,0)),4,0),""))</f>
        <v/>
      </c>
      <c r="L762" s="16"/>
      <c r="M762" s="22"/>
      <c r="N762" s="22"/>
      <c r="O762" s="3"/>
      <c r="P762" s="5"/>
      <c r="Q762" s="5"/>
    </row>
    <row r="763" ht="15.75" customHeight="1">
      <c r="A763" s="39"/>
      <c r="B763" s="40"/>
      <c r="C763" s="41"/>
      <c r="D763" s="42"/>
      <c r="E763" s="39"/>
      <c r="F763" s="11"/>
      <c r="G763" s="12" t="str">
        <f t="shared" si="3"/>
        <v> </v>
      </c>
      <c r="H763" s="39"/>
      <c r="I763" s="43"/>
      <c r="J763" s="14" t="str">
        <f t="shared" si="2"/>
        <v/>
      </c>
      <c r="K763" s="15" t="str">
        <f>IF($I763=0,"", IFNA(VLOOKUP($H763,INDIRECT(VLOOKUP(DATEVALUE($I763),FECHAS,2,0)),4,0),""))</f>
        <v/>
      </c>
      <c r="L763" s="16"/>
      <c r="M763" s="22"/>
      <c r="N763" s="22"/>
      <c r="O763" s="3"/>
      <c r="P763" s="5"/>
      <c r="Q763" s="5"/>
    </row>
    <row r="764" ht="15.75" customHeight="1">
      <c r="A764" s="39"/>
      <c r="B764" s="40"/>
      <c r="C764" s="41"/>
      <c r="D764" s="42"/>
      <c r="E764" s="39"/>
      <c r="F764" s="11"/>
      <c r="G764" s="12" t="str">
        <f t="shared" si="3"/>
        <v> </v>
      </c>
      <c r="H764" s="39"/>
      <c r="I764" s="43"/>
      <c r="J764" s="14" t="str">
        <f t="shared" si="2"/>
        <v/>
      </c>
      <c r="K764" s="15" t="str">
        <f>IF($I764=0,"", IFNA(VLOOKUP($H764,INDIRECT(VLOOKUP(DATEVALUE($I764),FECHAS,2,0)),4,0),""))</f>
        <v/>
      </c>
      <c r="L764" s="16"/>
      <c r="M764" s="22"/>
      <c r="N764" s="22"/>
      <c r="O764" s="3"/>
      <c r="P764" s="5"/>
      <c r="Q764" s="5"/>
    </row>
    <row r="765" ht="15.75" customHeight="1">
      <c r="A765" s="39"/>
      <c r="B765" s="40"/>
      <c r="C765" s="41"/>
      <c r="D765" s="42"/>
      <c r="E765" s="39"/>
      <c r="F765" s="11"/>
      <c r="G765" s="12" t="str">
        <f t="shared" si="3"/>
        <v> </v>
      </c>
      <c r="H765" s="39"/>
      <c r="I765" s="43"/>
      <c r="J765" s="14" t="str">
        <f t="shared" si="2"/>
        <v/>
      </c>
      <c r="K765" s="15" t="str">
        <f>IF($I765=0,"", IFNA(VLOOKUP($H765,INDIRECT(VLOOKUP(DATEVALUE($I765),FECHAS,2,0)),4,0),""))</f>
        <v/>
      </c>
      <c r="L765" s="16"/>
      <c r="M765" s="22"/>
      <c r="N765" s="22"/>
      <c r="O765" s="3"/>
      <c r="P765" s="5"/>
      <c r="Q765" s="5"/>
    </row>
    <row r="766" ht="15.75" customHeight="1">
      <c r="A766" s="39"/>
      <c r="B766" s="40"/>
      <c r="C766" s="41"/>
      <c r="D766" s="42"/>
      <c r="E766" s="39"/>
      <c r="F766" s="11"/>
      <c r="G766" s="12" t="str">
        <f t="shared" si="3"/>
        <v> </v>
      </c>
      <c r="H766" s="39"/>
      <c r="I766" s="43"/>
      <c r="J766" s="14" t="str">
        <f t="shared" si="2"/>
        <v/>
      </c>
      <c r="K766" s="15" t="str">
        <f>IF($I766=0,"", IFNA(VLOOKUP($H766,INDIRECT(VLOOKUP(DATEVALUE($I766),FECHAS,2,0)),4,0),""))</f>
        <v/>
      </c>
      <c r="L766" s="16"/>
      <c r="M766" s="22"/>
      <c r="N766" s="22"/>
      <c r="O766" s="3"/>
      <c r="P766" s="5"/>
      <c r="Q766" s="5"/>
    </row>
    <row r="767" ht="15.75" customHeight="1">
      <c r="A767" s="39"/>
      <c r="B767" s="40"/>
      <c r="C767" s="41"/>
      <c r="D767" s="42"/>
      <c r="E767" s="39"/>
      <c r="F767" s="11"/>
      <c r="G767" s="12" t="str">
        <f t="shared" si="3"/>
        <v> </v>
      </c>
      <c r="H767" s="39"/>
      <c r="I767" s="43"/>
      <c r="J767" s="14" t="str">
        <f t="shared" si="2"/>
        <v/>
      </c>
      <c r="K767" s="15" t="str">
        <f>IF($I767=0,"", IFNA(VLOOKUP($H767,INDIRECT(VLOOKUP(DATEVALUE($I767),FECHAS,2,0)),4,0),""))</f>
        <v/>
      </c>
      <c r="L767" s="16"/>
      <c r="M767" s="22"/>
      <c r="N767" s="22"/>
      <c r="O767" s="3"/>
      <c r="P767" s="5"/>
      <c r="Q767" s="5"/>
    </row>
    <row r="768" ht="15.75" customHeight="1">
      <c r="A768" s="39"/>
      <c r="B768" s="40"/>
      <c r="C768" s="41"/>
      <c r="D768" s="42"/>
      <c r="E768" s="39"/>
      <c r="F768" s="11"/>
      <c r="G768" s="12" t="str">
        <f t="shared" si="3"/>
        <v> </v>
      </c>
      <c r="H768" s="39"/>
      <c r="I768" s="43"/>
      <c r="J768" s="14" t="str">
        <f t="shared" si="2"/>
        <v/>
      </c>
      <c r="K768" s="15" t="str">
        <f>IF($I768=0,"", IFNA(VLOOKUP($H768,INDIRECT(VLOOKUP(DATEVALUE($I768),FECHAS,2,0)),4,0),""))</f>
        <v/>
      </c>
      <c r="L768" s="16"/>
      <c r="M768" s="22"/>
      <c r="N768" s="22"/>
      <c r="O768" s="3"/>
      <c r="P768" s="5"/>
      <c r="Q768" s="5"/>
    </row>
    <row r="769" ht="15.75" customHeight="1">
      <c r="A769" s="39"/>
      <c r="B769" s="40"/>
      <c r="C769" s="41"/>
      <c r="D769" s="42"/>
      <c r="E769" s="39"/>
      <c r="F769" s="11"/>
      <c r="G769" s="12" t="str">
        <f t="shared" si="3"/>
        <v> </v>
      </c>
      <c r="H769" s="39"/>
      <c r="I769" s="43"/>
      <c r="J769" s="14" t="str">
        <f t="shared" si="2"/>
        <v/>
      </c>
      <c r="K769" s="15" t="str">
        <f>IF($I769=0,"", IFNA(VLOOKUP($H769,INDIRECT(VLOOKUP(DATEVALUE($I769),FECHAS,2,0)),4,0),""))</f>
        <v/>
      </c>
      <c r="L769" s="16"/>
      <c r="M769" s="22"/>
      <c r="N769" s="22"/>
      <c r="O769" s="3"/>
      <c r="P769" s="5"/>
      <c r="Q769" s="5"/>
    </row>
    <row r="770" ht="15.75" customHeight="1">
      <c r="A770" s="39"/>
      <c r="B770" s="40"/>
      <c r="C770" s="41"/>
      <c r="D770" s="42"/>
      <c r="E770" s="39"/>
      <c r="F770" s="11"/>
      <c r="G770" s="12" t="str">
        <f t="shared" si="3"/>
        <v> </v>
      </c>
      <c r="H770" s="39"/>
      <c r="I770" s="43"/>
      <c r="J770" s="14" t="str">
        <f t="shared" si="2"/>
        <v/>
      </c>
      <c r="K770" s="15" t="str">
        <f>IF($I770=0,"", IFNA(VLOOKUP($H770,INDIRECT(VLOOKUP(DATEVALUE($I770),FECHAS,2,0)),4,0),""))</f>
        <v/>
      </c>
      <c r="L770" s="16"/>
      <c r="M770" s="22"/>
      <c r="N770" s="22"/>
      <c r="O770" s="3"/>
      <c r="P770" s="5"/>
      <c r="Q770" s="5"/>
    </row>
    <row r="771" ht="15.75" customHeight="1">
      <c r="A771" s="39"/>
      <c r="B771" s="40"/>
      <c r="C771" s="41"/>
      <c r="D771" s="42"/>
      <c r="E771" s="39"/>
      <c r="F771" s="11"/>
      <c r="G771" s="12" t="str">
        <f t="shared" si="3"/>
        <v> </v>
      </c>
      <c r="H771" s="39"/>
      <c r="I771" s="43"/>
      <c r="J771" s="14" t="str">
        <f t="shared" si="2"/>
        <v/>
      </c>
      <c r="K771" s="15" t="str">
        <f>IF($I771=0,"", IFNA(VLOOKUP($H771,INDIRECT(VLOOKUP(DATEVALUE($I771),FECHAS,2,0)),4,0),""))</f>
        <v/>
      </c>
      <c r="L771" s="16"/>
      <c r="M771" s="22"/>
      <c r="N771" s="22"/>
      <c r="O771" s="3"/>
      <c r="P771" s="5"/>
      <c r="Q771" s="5"/>
    </row>
    <row r="772" ht="15.75" customHeight="1">
      <c r="A772" s="39"/>
      <c r="B772" s="40"/>
      <c r="C772" s="41"/>
      <c r="D772" s="42"/>
      <c r="E772" s="39"/>
      <c r="F772" s="11"/>
      <c r="G772" s="12" t="str">
        <f t="shared" si="3"/>
        <v> </v>
      </c>
      <c r="H772" s="39"/>
      <c r="I772" s="43"/>
      <c r="J772" s="14" t="str">
        <f t="shared" si="2"/>
        <v/>
      </c>
      <c r="K772" s="15" t="str">
        <f>IF($I772=0,"", IFNA(VLOOKUP($H772,INDIRECT(VLOOKUP(DATEVALUE($I772),FECHAS,2,0)),4,0),""))</f>
        <v/>
      </c>
      <c r="L772" s="16"/>
      <c r="M772" s="22"/>
      <c r="N772" s="22"/>
      <c r="O772" s="3"/>
      <c r="P772" s="5"/>
      <c r="Q772" s="5"/>
    </row>
    <row r="773" ht="15.75" customHeight="1">
      <c r="A773" s="39"/>
      <c r="B773" s="40"/>
      <c r="C773" s="41"/>
      <c r="D773" s="42"/>
      <c r="E773" s="39"/>
      <c r="F773" s="11"/>
      <c r="G773" s="12" t="str">
        <f t="shared" si="3"/>
        <v> </v>
      </c>
      <c r="H773" s="39"/>
      <c r="I773" s="43"/>
      <c r="J773" s="14" t="str">
        <f t="shared" si="2"/>
        <v/>
      </c>
      <c r="K773" s="15" t="str">
        <f>IF($I773=0,"", IFNA(VLOOKUP($H773,INDIRECT(VLOOKUP(DATEVALUE($I773),FECHAS,2,0)),4,0),""))</f>
        <v/>
      </c>
      <c r="L773" s="16"/>
      <c r="M773" s="22"/>
      <c r="N773" s="22"/>
      <c r="O773" s="3"/>
      <c r="P773" s="5"/>
      <c r="Q773" s="5"/>
    </row>
    <row r="774" ht="15.75" customHeight="1">
      <c r="A774" s="39"/>
      <c r="B774" s="40"/>
      <c r="C774" s="41"/>
      <c r="D774" s="42"/>
      <c r="E774" s="39"/>
      <c r="F774" s="11"/>
      <c r="G774" s="12" t="str">
        <f t="shared" si="3"/>
        <v> </v>
      </c>
      <c r="H774" s="39"/>
      <c r="I774" s="43"/>
      <c r="J774" s="14" t="str">
        <f t="shared" si="2"/>
        <v/>
      </c>
      <c r="K774" s="15" t="str">
        <f>IF($I774=0,"", IFNA(VLOOKUP($H774,INDIRECT(VLOOKUP(DATEVALUE($I774),FECHAS,2,0)),4,0),""))</f>
        <v/>
      </c>
      <c r="L774" s="16"/>
      <c r="M774" s="22"/>
      <c r="N774" s="22"/>
      <c r="O774" s="3"/>
      <c r="P774" s="5"/>
      <c r="Q774" s="5"/>
    </row>
    <row r="775" ht="15.75" customHeight="1">
      <c r="A775" s="39"/>
      <c r="B775" s="40"/>
      <c r="C775" s="41"/>
      <c r="D775" s="42"/>
      <c r="E775" s="39"/>
      <c r="F775" s="11"/>
      <c r="G775" s="12" t="str">
        <f t="shared" si="3"/>
        <v> </v>
      </c>
      <c r="H775" s="39"/>
      <c r="I775" s="43"/>
      <c r="J775" s="14" t="str">
        <f t="shared" si="2"/>
        <v/>
      </c>
      <c r="K775" s="15" t="str">
        <f>IF($I775=0,"", IFNA(VLOOKUP($H775,INDIRECT(VLOOKUP(DATEVALUE($I775),FECHAS,2,0)),4,0),""))</f>
        <v/>
      </c>
      <c r="L775" s="16"/>
      <c r="M775" s="22"/>
      <c r="N775" s="22"/>
      <c r="O775" s="3"/>
      <c r="P775" s="5"/>
      <c r="Q775" s="5"/>
    </row>
    <row r="776" ht="15.75" customHeight="1">
      <c r="A776" s="39"/>
      <c r="B776" s="40"/>
      <c r="C776" s="41"/>
      <c r="D776" s="42"/>
      <c r="E776" s="39"/>
      <c r="F776" s="11"/>
      <c r="G776" s="12" t="str">
        <f t="shared" si="3"/>
        <v> </v>
      </c>
      <c r="H776" s="39"/>
      <c r="I776" s="43"/>
      <c r="J776" s="14" t="str">
        <f t="shared" si="2"/>
        <v/>
      </c>
      <c r="K776" s="15" t="str">
        <f>IF($I776=0,"", IFNA(VLOOKUP($H776,INDIRECT(VLOOKUP(DATEVALUE($I776),FECHAS,2,0)),4,0),""))</f>
        <v/>
      </c>
      <c r="L776" s="16"/>
      <c r="M776" s="22"/>
      <c r="N776" s="22"/>
      <c r="O776" s="3"/>
      <c r="P776" s="5"/>
      <c r="Q776" s="5"/>
    </row>
    <row r="777" ht="15.75" customHeight="1">
      <c r="A777" s="39"/>
      <c r="B777" s="40"/>
      <c r="C777" s="41"/>
      <c r="D777" s="42"/>
      <c r="E777" s="39"/>
      <c r="F777" s="11"/>
      <c r="G777" s="12" t="str">
        <f t="shared" si="3"/>
        <v> </v>
      </c>
      <c r="H777" s="39"/>
      <c r="I777" s="43"/>
      <c r="J777" s="14" t="str">
        <f t="shared" si="2"/>
        <v/>
      </c>
      <c r="K777" s="15" t="str">
        <f>IF($I777=0,"", IFNA(VLOOKUP($H777,INDIRECT(VLOOKUP(DATEVALUE($I777),FECHAS,2,0)),4,0),""))</f>
        <v/>
      </c>
      <c r="L777" s="16"/>
      <c r="M777" s="22"/>
      <c r="N777" s="22"/>
      <c r="O777" s="3"/>
      <c r="P777" s="5"/>
      <c r="Q777" s="5"/>
    </row>
    <row r="778" ht="15.75" customHeight="1">
      <c r="A778" s="39"/>
      <c r="B778" s="40"/>
      <c r="C778" s="41"/>
      <c r="D778" s="42"/>
      <c r="E778" s="39"/>
      <c r="F778" s="11"/>
      <c r="G778" s="12" t="str">
        <f t="shared" si="3"/>
        <v> </v>
      </c>
      <c r="H778" s="39"/>
      <c r="I778" s="43"/>
      <c r="J778" s="14" t="str">
        <f t="shared" si="2"/>
        <v/>
      </c>
      <c r="K778" s="15" t="str">
        <f>IF($I778=0,"", IFNA(VLOOKUP($H778,INDIRECT(VLOOKUP(DATEVALUE($I778),FECHAS,2,0)),4,0),""))</f>
        <v/>
      </c>
      <c r="L778" s="16"/>
      <c r="M778" s="22"/>
      <c r="N778" s="22"/>
      <c r="O778" s="3"/>
      <c r="P778" s="5"/>
      <c r="Q778" s="5"/>
    </row>
    <row r="779" ht="15.75" customHeight="1">
      <c r="A779" s="39"/>
      <c r="B779" s="40"/>
      <c r="C779" s="41"/>
      <c r="D779" s="42"/>
      <c r="E779" s="39"/>
      <c r="F779" s="11"/>
      <c r="G779" s="12" t="str">
        <f t="shared" si="3"/>
        <v> </v>
      </c>
      <c r="H779" s="39"/>
      <c r="I779" s="43"/>
      <c r="J779" s="14" t="str">
        <f t="shared" si="2"/>
        <v/>
      </c>
      <c r="K779" s="15" t="str">
        <f>IF($I779=0,"", IFNA(VLOOKUP($H779,INDIRECT(VLOOKUP(DATEVALUE($I779),FECHAS,2,0)),4,0),""))</f>
        <v/>
      </c>
      <c r="L779" s="16"/>
      <c r="M779" s="22"/>
      <c r="N779" s="22"/>
      <c r="O779" s="3"/>
      <c r="P779" s="5"/>
      <c r="Q779" s="5"/>
    </row>
    <row r="780" ht="15.75" customHeight="1">
      <c r="A780" s="39"/>
      <c r="B780" s="40"/>
      <c r="C780" s="41"/>
      <c r="D780" s="42"/>
      <c r="E780" s="39"/>
      <c r="F780" s="11"/>
      <c r="G780" s="12" t="str">
        <f t="shared" si="3"/>
        <v> </v>
      </c>
      <c r="H780" s="39"/>
      <c r="I780" s="43"/>
      <c r="J780" s="14" t="str">
        <f t="shared" si="2"/>
        <v/>
      </c>
      <c r="K780" s="15" t="str">
        <f>IF($I780=0,"", IFNA(VLOOKUP($H780,INDIRECT(VLOOKUP(DATEVALUE($I780),FECHAS,2,0)),4,0),""))</f>
        <v/>
      </c>
      <c r="L780" s="16"/>
      <c r="M780" s="22"/>
      <c r="N780" s="22"/>
      <c r="O780" s="3"/>
      <c r="P780" s="5"/>
      <c r="Q780" s="5"/>
    </row>
    <row r="781" ht="15.75" customHeight="1">
      <c r="A781" s="39"/>
      <c r="B781" s="40"/>
      <c r="C781" s="41"/>
      <c r="D781" s="42"/>
      <c r="E781" s="39"/>
      <c r="F781" s="11"/>
      <c r="G781" s="12" t="str">
        <f t="shared" si="3"/>
        <v> </v>
      </c>
      <c r="H781" s="39"/>
      <c r="I781" s="43"/>
      <c r="J781" s="14" t="str">
        <f t="shared" si="2"/>
        <v/>
      </c>
      <c r="K781" s="15" t="str">
        <f>IF($I781=0,"", IFNA(VLOOKUP($H781,INDIRECT(VLOOKUP(DATEVALUE($I781),FECHAS,2,0)),4,0),""))</f>
        <v/>
      </c>
      <c r="L781" s="16"/>
      <c r="M781" s="22"/>
      <c r="N781" s="22"/>
      <c r="O781" s="3"/>
      <c r="P781" s="5"/>
      <c r="Q781" s="5"/>
    </row>
    <row r="782" ht="15.75" customHeight="1">
      <c r="A782" s="39"/>
      <c r="B782" s="40"/>
      <c r="C782" s="41"/>
      <c r="D782" s="42"/>
      <c r="E782" s="39"/>
      <c r="F782" s="11"/>
      <c r="G782" s="12" t="str">
        <f t="shared" si="3"/>
        <v> </v>
      </c>
      <c r="H782" s="39"/>
      <c r="I782" s="43"/>
      <c r="J782" s="14" t="str">
        <f t="shared" si="2"/>
        <v/>
      </c>
      <c r="K782" s="15" t="str">
        <f>IF($I782=0,"", IFNA(VLOOKUP($H782,INDIRECT(VLOOKUP(DATEVALUE($I782),FECHAS,2,0)),4,0),""))</f>
        <v/>
      </c>
      <c r="L782" s="16"/>
      <c r="M782" s="22"/>
      <c r="N782" s="22"/>
      <c r="O782" s="3"/>
      <c r="P782" s="5"/>
      <c r="Q782" s="5"/>
    </row>
    <row r="783" ht="15.75" customHeight="1">
      <c r="A783" s="39"/>
      <c r="B783" s="40"/>
      <c r="C783" s="41"/>
      <c r="D783" s="42"/>
      <c r="E783" s="39"/>
      <c r="F783" s="11"/>
      <c r="G783" s="12" t="str">
        <f t="shared" si="3"/>
        <v> </v>
      </c>
      <c r="H783" s="39"/>
      <c r="I783" s="43"/>
      <c r="J783" s="14" t="str">
        <f t="shared" si="2"/>
        <v/>
      </c>
      <c r="K783" s="15" t="str">
        <f>IF($I783=0,"", IFNA(VLOOKUP($H783,INDIRECT(VLOOKUP(DATEVALUE($I783),FECHAS,2,0)),4,0),""))</f>
        <v/>
      </c>
      <c r="L783" s="16"/>
      <c r="M783" s="22"/>
      <c r="N783" s="22"/>
      <c r="O783" s="3"/>
      <c r="P783" s="5"/>
      <c r="Q783" s="5"/>
    </row>
    <row r="784" ht="15.75" customHeight="1">
      <c r="A784" s="39"/>
      <c r="B784" s="40"/>
      <c r="C784" s="41"/>
      <c r="D784" s="42"/>
      <c r="E784" s="39"/>
      <c r="F784" s="11"/>
      <c r="G784" s="12" t="str">
        <f t="shared" si="3"/>
        <v> </v>
      </c>
      <c r="H784" s="39"/>
      <c r="I784" s="43"/>
      <c r="J784" s="14" t="str">
        <f t="shared" si="2"/>
        <v/>
      </c>
      <c r="K784" s="15" t="str">
        <f>IF($I784=0,"", IFNA(VLOOKUP($H784,INDIRECT(VLOOKUP(DATEVALUE($I784),FECHAS,2,0)),4,0),""))</f>
        <v/>
      </c>
      <c r="L784" s="16"/>
      <c r="M784" s="22"/>
      <c r="N784" s="22"/>
      <c r="O784" s="3"/>
      <c r="P784" s="5"/>
      <c r="Q784" s="5"/>
    </row>
    <row r="785" ht="15.75" customHeight="1">
      <c r="A785" s="39"/>
      <c r="B785" s="40"/>
      <c r="C785" s="41"/>
      <c r="D785" s="42"/>
      <c r="E785" s="39"/>
      <c r="F785" s="11"/>
      <c r="G785" s="12" t="str">
        <f t="shared" si="3"/>
        <v> </v>
      </c>
      <c r="H785" s="39"/>
      <c r="I785" s="43"/>
      <c r="J785" s="14" t="str">
        <f t="shared" si="2"/>
        <v/>
      </c>
      <c r="K785" s="15" t="str">
        <f>IF($I785=0,"", IFNA(VLOOKUP($H785,INDIRECT(VLOOKUP(DATEVALUE($I785),FECHAS,2,0)),4,0),""))</f>
        <v/>
      </c>
      <c r="L785" s="16"/>
      <c r="M785" s="22"/>
      <c r="N785" s="22"/>
      <c r="O785" s="3"/>
      <c r="P785" s="5"/>
      <c r="Q785" s="5"/>
    </row>
    <row r="786" ht="15.75" customHeight="1">
      <c r="A786" s="39"/>
      <c r="B786" s="40"/>
      <c r="C786" s="41"/>
      <c r="D786" s="42"/>
      <c r="E786" s="39"/>
      <c r="F786" s="11"/>
      <c r="G786" s="12" t="str">
        <f t="shared" si="3"/>
        <v> </v>
      </c>
      <c r="H786" s="39"/>
      <c r="I786" s="43"/>
      <c r="J786" s="14" t="str">
        <f t="shared" si="2"/>
        <v/>
      </c>
      <c r="K786" s="15" t="str">
        <f>IF($I786=0,"", IFNA(VLOOKUP($H786,INDIRECT(VLOOKUP(DATEVALUE($I786),FECHAS,2,0)),4,0),""))</f>
        <v/>
      </c>
      <c r="L786" s="16"/>
      <c r="M786" s="22"/>
      <c r="N786" s="22"/>
      <c r="O786" s="3"/>
      <c r="P786" s="5"/>
      <c r="Q786" s="5"/>
    </row>
    <row r="787" ht="15.75" customHeight="1">
      <c r="A787" s="39"/>
      <c r="B787" s="40"/>
      <c r="C787" s="41"/>
      <c r="D787" s="42"/>
      <c r="E787" s="39"/>
      <c r="F787" s="11"/>
      <c r="G787" s="12" t="str">
        <f t="shared" si="3"/>
        <v> </v>
      </c>
      <c r="H787" s="39"/>
      <c r="I787" s="43"/>
      <c r="J787" s="14" t="str">
        <f t="shared" si="2"/>
        <v/>
      </c>
      <c r="K787" s="15" t="str">
        <f>IF($I787=0,"", IFNA(VLOOKUP($H787,INDIRECT(VLOOKUP(DATEVALUE($I787),FECHAS,2,0)),4,0),""))</f>
        <v/>
      </c>
      <c r="L787" s="16"/>
      <c r="M787" s="22"/>
      <c r="N787" s="22"/>
      <c r="O787" s="3"/>
      <c r="P787" s="5"/>
      <c r="Q787" s="5"/>
    </row>
    <row r="788" ht="15.75" customHeight="1">
      <c r="A788" s="39"/>
      <c r="B788" s="40"/>
      <c r="C788" s="41"/>
      <c r="D788" s="42"/>
      <c r="E788" s="39"/>
      <c r="F788" s="11"/>
      <c r="G788" s="12" t="str">
        <f t="shared" si="3"/>
        <v> </v>
      </c>
      <c r="H788" s="39"/>
      <c r="I788" s="43"/>
      <c r="J788" s="14" t="str">
        <f t="shared" si="2"/>
        <v/>
      </c>
      <c r="K788" s="15" t="str">
        <f>IF($I788=0,"", IFNA(VLOOKUP($H788,INDIRECT(VLOOKUP(DATEVALUE($I788),FECHAS,2,0)),4,0),""))</f>
        <v/>
      </c>
      <c r="L788" s="16"/>
      <c r="M788" s="22"/>
      <c r="N788" s="22"/>
      <c r="O788" s="3"/>
      <c r="P788" s="5"/>
      <c r="Q788" s="5"/>
    </row>
    <row r="789" ht="15.75" customHeight="1">
      <c r="A789" s="39"/>
      <c r="B789" s="40"/>
      <c r="C789" s="41"/>
      <c r="D789" s="42"/>
      <c r="E789" s="39"/>
      <c r="F789" s="11"/>
      <c r="G789" s="12" t="str">
        <f t="shared" si="3"/>
        <v> </v>
      </c>
      <c r="H789" s="39"/>
      <c r="I789" s="43"/>
      <c r="J789" s="14" t="str">
        <f t="shared" si="2"/>
        <v/>
      </c>
      <c r="K789" s="15" t="str">
        <f>IF($I789=0,"", IFNA(VLOOKUP($H789,INDIRECT(VLOOKUP(DATEVALUE($I789),FECHAS,2,0)),4,0),""))</f>
        <v/>
      </c>
      <c r="L789" s="16"/>
      <c r="M789" s="22"/>
      <c r="N789" s="22"/>
      <c r="O789" s="3"/>
      <c r="P789" s="5"/>
      <c r="Q789" s="5"/>
    </row>
    <row r="790" ht="15.75" customHeight="1">
      <c r="A790" s="39"/>
      <c r="B790" s="40"/>
      <c r="C790" s="41"/>
      <c r="D790" s="42"/>
      <c r="E790" s="39"/>
      <c r="F790" s="11"/>
      <c r="G790" s="12" t="str">
        <f t="shared" si="3"/>
        <v> </v>
      </c>
      <c r="H790" s="39"/>
      <c r="I790" s="43"/>
      <c r="J790" s="14" t="str">
        <f t="shared" si="2"/>
        <v/>
      </c>
      <c r="K790" s="15" t="str">
        <f>IF($I790=0,"", IFNA(VLOOKUP($H790,INDIRECT(VLOOKUP(DATEVALUE($I790),FECHAS,2,0)),4,0),""))</f>
        <v/>
      </c>
      <c r="L790" s="16"/>
      <c r="M790" s="22"/>
      <c r="N790" s="22"/>
      <c r="O790" s="3"/>
      <c r="P790" s="5"/>
      <c r="Q790" s="5"/>
    </row>
    <row r="791" ht="15.75" customHeight="1">
      <c r="A791" s="39"/>
      <c r="B791" s="40"/>
      <c r="C791" s="41"/>
      <c r="D791" s="42"/>
      <c r="E791" s="39"/>
      <c r="F791" s="11"/>
      <c r="G791" s="12" t="str">
        <f t="shared" si="3"/>
        <v> </v>
      </c>
      <c r="H791" s="39"/>
      <c r="I791" s="43"/>
      <c r="J791" s="14" t="str">
        <f t="shared" si="2"/>
        <v/>
      </c>
      <c r="K791" s="15" t="str">
        <f>IF($I791=0,"", IFNA(VLOOKUP($H791,INDIRECT(VLOOKUP(DATEVALUE($I791),FECHAS,2,0)),4,0),""))</f>
        <v/>
      </c>
      <c r="L791" s="16"/>
      <c r="M791" s="22"/>
      <c r="N791" s="22"/>
      <c r="O791" s="3"/>
      <c r="P791" s="5"/>
      <c r="Q791" s="5"/>
    </row>
    <row r="792" ht="15.75" customHeight="1">
      <c r="A792" s="39"/>
      <c r="B792" s="40"/>
      <c r="C792" s="41"/>
      <c r="D792" s="42"/>
      <c r="E792" s="39"/>
      <c r="F792" s="11"/>
      <c r="G792" s="12" t="str">
        <f t="shared" si="3"/>
        <v> </v>
      </c>
      <c r="H792" s="39"/>
      <c r="I792" s="43"/>
      <c r="J792" s="14" t="str">
        <f t="shared" si="2"/>
        <v/>
      </c>
      <c r="K792" s="15" t="str">
        <f>IF($I792=0,"", IFNA(VLOOKUP($H792,INDIRECT(VLOOKUP(DATEVALUE($I792),FECHAS,2,0)),4,0),""))</f>
        <v/>
      </c>
      <c r="L792" s="16"/>
      <c r="M792" s="22"/>
      <c r="N792" s="22"/>
      <c r="O792" s="3"/>
      <c r="P792" s="5"/>
      <c r="Q792" s="5"/>
    </row>
    <row r="793" ht="15.75" customHeight="1">
      <c r="A793" s="39"/>
      <c r="B793" s="40"/>
      <c r="C793" s="41"/>
      <c r="D793" s="42"/>
      <c r="E793" s="39"/>
      <c r="F793" s="11"/>
      <c r="G793" s="12" t="str">
        <f t="shared" si="3"/>
        <v> </v>
      </c>
      <c r="H793" s="39"/>
      <c r="I793" s="43"/>
      <c r="J793" s="14" t="str">
        <f t="shared" si="2"/>
        <v/>
      </c>
      <c r="K793" s="15" t="str">
        <f>IF($I793=0,"", IFNA(VLOOKUP($H793,INDIRECT(VLOOKUP(DATEVALUE($I793),FECHAS,2,0)),4,0),""))</f>
        <v/>
      </c>
      <c r="L793" s="16"/>
      <c r="M793" s="22"/>
      <c r="N793" s="22"/>
      <c r="O793" s="3"/>
      <c r="P793" s="5"/>
      <c r="Q793" s="5"/>
    </row>
    <row r="794" ht="15.75" customHeight="1">
      <c r="A794" s="39"/>
      <c r="B794" s="40"/>
      <c r="C794" s="41"/>
      <c r="D794" s="42"/>
      <c r="E794" s="39"/>
      <c r="F794" s="11"/>
      <c r="G794" s="12" t="str">
        <f t="shared" si="3"/>
        <v> </v>
      </c>
      <c r="H794" s="39"/>
      <c r="I794" s="43"/>
      <c r="J794" s="14" t="str">
        <f t="shared" si="2"/>
        <v/>
      </c>
      <c r="K794" s="15" t="str">
        <f>IF($I794=0,"", IFNA(VLOOKUP($H794,INDIRECT(VLOOKUP(DATEVALUE($I794),FECHAS,2,0)),4,0),""))</f>
        <v/>
      </c>
      <c r="L794" s="16"/>
      <c r="M794" s="22"/>
      <c r="N794" s="22"/>
      <c r="O794" s="3"/>
      <c r="P794" s="5"/>
      <c r="Q794" s="5"/>
    </row>
    <row r="795" ht="15.75" customHeight="1">
      <c r="A795" s="39"/>
      <c r="B795" s="40"/>
      <c r="C795" s="41"/>
      <c r="D795" s="42"/>
      <c r="E795" s="39"/>
      <c r="F795" s="11"/>
      <c r="G795" s="12" t="str">
        <f t="shared" si="3"/>
        <v> </v>
      </c>
      <c r="H795" s="39"/>
      <c r="I795" s="43"/>
      <c r="J795" s="14" t="str">
        <f t="shared" si="2"/>
        <v/>
      </c>
      <c r="K795" s="15" t="str">
        <f>IF($I795=0,"", IFNA(VLOOKUP($H795,INDIRECT(VLOOKUP(DATEVALUE($I795),FECHAS,2,0)),4,0),""))</f>
        <v/>
      </c>
      <c r="L795" s="16"/>
      <c r="M795" s="22"/>
      <c r="N795" s="22"/>
      <c r="O795" s="3"/>
      <c r="P795" s="5"/>
      <c r="Q795" s="5"/>
    </row>
    <row r="796" ht="15.75" customHeight="1">
      <c r="A796" s="39"/>
      <c r="B796" s="40"/>
      <c r="C796" s="41"/>
      <c r="D796" s="42"/>
      <c r="E796" s="39"/>
      <c r="F796" s="11"/>
      <c r="G796" s="12" t="str">
        <f t="shared" si="3"/>
        <v> </v>
      </c>
      <c r="H796" s="39"/>
      <c r="I796" s="43"/>
      <c r="J796" s="14" t="str">
        <f t="shared" si="2"/>
        <v/>
      </c>
      <c r="K796" s="15" t="str">
        <f>IF($I796=0,"", IFNA(VLOOKUP($H796,INDIRECT(VLOOKUP(DATEVALUE($I796),FECHAS,2,0)),4,0),""))</f>
        <v/>
      </c>
      <c r="L796" s="16"/>
      <c r="M796" s="22"/>
      <c r="N796" s="22"/>
      <c r="O796" s="3"/>
      <c r="P796" s="5"/>
      <c r="Q796" s="5"/>
    </row>
    <row r="797" ht="15.75" customHeight="1">
      <c r="A797" s="39"/>
      <c r="B797" s="40"/>
      <c r="C797" s="41"/>
      <c r="D797" s="42"/>
      <c r="E797" s="39"/>
      <c r="F797" s="11"/>
      <c r="G797" s="12" t="str">
        <f t="shared" si="3"/>
        <v> </v>
      </c>
      <c r="H797" s="39"/>
      <c r="I797" s="43"/>
      <c r="J797" s="14" t="str">
        <f t="shared" si="2"/>
        <v/>
      </c>
      <c r="K797" s="15" t="str">
        <f>IF($I797=0,"", IFNA(VLOOKUP($H797,INDIRECT(VLOOKUP(DATEVALUE($I797),FECHAS,2,0)),4,0),""))</f>
        <v/>
      </c>
      <c r="L797" s="16"/>
      <c r="M797" s="22"/>
      <c r="N797" s="22"/>
      <c r="O797" s="3"/>
      <c r="P797" s="5"/>
      <c r="Q797" s="5"/>
    </row>
    <row r="798" ht="15.75" customHeight="1">
      <c r="A798" s="39"/>
      <c r="B798" s="40"/>
      <c r="C798" s="41"/>
      <c r="D798" s="42"/>
      <c r="E798" s="39"/>
      <c r="F798" s="11"/>
      <c r="G798" s="12" t="str">
        <f t="shared" si="3"/>
        <v> </v>
      </c>
      <c r="H798" s="39"/>
      <c r="I798" s="43"/>
      <c r="J798" s="14" t="str">
        <f t="shared" si="2"/>
        <v/>
      </c>
      <c r="K798" s="15" t="str">
        <f>IF($I798=0,"", IFNA(VLOOKUP($H798,INDIRECT(VLOOKUP(DATEVALUE($I798),FECHAS,2,0)),4,0),""))</f>
        <v/>
      </c>
      <c r="L798" s="16"/>
      <c r="M798" s="22"/>
      <c r="N798" s="22"/>
      <c r="O798" s="3"/>
      <c r="P798" s="5"/>
      <c r="Q798" s="5"/>
    </row>
    <row r="799" ht="15.75" customHeight="1">
      <c r="A799" s="39"/>
      <c r="B799" s="40"/>
      <c r="C799" s="41"/>
      <c r="D799" s="42"/>
      <c r="E799" s="39"/>
      <c r="F799" s="11"/>
      <c r="G799" s="12" t="str">
        <f t="shared" si="3"/>
        <v> </v>
      </c>
      <c r="H799" s="39"/>
      <c r="I799" s="43"/>
      <c r="J799" s="14" t="str">
        <f t="shared" si="2"/>
        <v/>
      </c>
      <c r="K799" s="15" t="str">
        <f>IF($I799=0,"", IFNA(VLOOKUP($H799,INDIRECT(VLOOKUP(DATEVALUE($I799),FECHAS,2,0)),4,0),""))</f>
        <v/>
      </c>
      <c r="L799" s="16"/>
      <c r="M799" s="22"/>
      <c r="N799" s="22"/>
      <c r="O799" s="3"/>
      <c r="P799" s="5"/>
      <c r="Q799" s="5"/>
    </row>
    <row r="800" ht="15.75" customHeight="1">
      <c r="A800" s="39"/>
      <c r="B800" s="40"/>
      <c r="C800" s="41"/>
      <c r="D800" s="42"/>
      <c r="E800" s="39"/>
      <c r="F800" s="11"/>
      <c r="G800" s="12" t="str">
        <f t="shared" si="3"/>
        <v> </v>
      </c>
      <c r="H800" s="39"/>
      <c r="I800" s="43"/>
      <c r="J800" s="14" t="str">
        <f t="shared" si="2"/>
        <v/>
      </c>
      <c r="K800" s="15" t="str">
        <f>IF($I800=0,"", IFNA(VLOOKUP($H800,INDIRECT(VLOOKUP(DATEVALUE($I800),FECHAS,2,0)),4,0),""))</f>
        <v/>
      </c>
      <c r="L800" s="16"/>
      <c r="M800" s="22"/>
      <c r="N800" s="22"/>
      <c r="O800" s="3"/>
      <c r="P800" s="5"/>
      <c r="Q800" s="5"/>
    </row>
    <row r="801" ht="15.75" customHeight="1">
      <c r="A801" s="39"/>
      <c r="B801" s="40"/>
      <c r="C801" s="41"/>
      <c r="D801" s="42"/>
      <c r="E801" s="39"/>
      <c r="F801" s="11"/>
      <c r="G801" s="12" t="str">
        <f t="shared" si="3"/>
        <v> </v>
      </c>
      <c r="H801" s="39"/>
      <c r="I801" s="43"/>
      <c r="J801" s="14" t="str">
        <f t="shared" si="2"/>
        <v/>
      </c>
      <c r="K801" s="15" t="str">
        <f>IF($I801=0,"", IFNA(VLOOKUP($H801,INDIRECT(VLOOKUP(DATEVALUE($I801),FECHAS,2,0)),4,0),""))</f>
        <v/>
      </c>
      <c r="L801" s="16"/>
      <c r="M801" s="22"/>
      <c r="N801" s="22"/>
      <c r="O801" s="3"/>
      <c r="P801" s="5"/>
      <c r="Q801" s="5"/>
    </row>
    <row r="802" ht="15.75" customHeight="1">
      <c r="A802" s="39"/>
      <c r="B802" s="40"/>
      <c r="C802" s="41"/>
      <c r="D802" s="42"/>
      <c r="E802" s="39"/>
      <c r="F802" s="11"/>
      <c r="G802" s="12" t="str">
        <f t="shared" si="3"/>
        <v> </v>
      </c>
      <c r="H802" s="39"/>
      <c r="I802" s="43"/>
      <c r="J802" s="14" t="str">
        <f t="shared" si="2"/>
        <v/>
      </c>
      <c r="K802" s="15" t="str">
        <f>IF($I802=0,"", IFNA(VLOOKUP($H802,INDIRECT(VLOOKUP(DATEVALUE($I802),FECHAS,2,0)),4,0),""))</f>
        <v/>
      </c>
      <c r="L802" s="16"/>
      <c r="M802" s="22"/>
      <c r="N802" s="22"/>
      <c r="O802" s="3"/>
      <c r="P802" s="5"/>
      <c r="Q802" s="5"/>
    </row>
    <row r="803" ht="15.75" customHeight="1">
      <c r="A803" s="39"/>
      <c r="B803" s="40"/>
      <c r="C803" s="41"/>
      <c r="D803" s="42"/>
      <c r="E803" s="39"/>
      <c r="F803" s="11"/>
      <c r="G803" s="12" t="str">
        <f t="shared" si="3"/>
        <v> </v>
      </c>
      <c r="H803" s="39"/>
      <c r="I803" s="43"/>
      <c r="J803" s="14" t="str">
        <f t="shared" si="2"/>
        <v/>
      </c>
      <c r="K803" s="15" t="str">
        <f>IF($I803=0,"", IFNA(VLOOKUP($H803,INDIRECT(VLOOKUP(DATEVALUE($I803),FECHAS,2,0)),4,0),""))</f>
        <v/>
      </c>
      <c r="L803" s="16"/>
      <c r="M803" s="22"/>
      <c r="N803" s="22"/>
      <c r="O803" s="3"/>
      <c r="P803" s="5"/>
      <c r="Q803" s="5"/>
    </row>
    <row r="804" ht="15.75" customHeight="1">
      <c r="A804" s="39"/>
      <c r="B804" s="40"/>
      <c r="C804" s="41"/>
      <c r="D804" s="42"/>
      <c r="E804" s="39"/>
      <c r="F804" s="11"/>
      <c r="G804" s="12" t="str">
        <f t="shared" si="3"/>
        <v> </v>
      </c>
      <c r="H804" s="39"/>
      <c r="I804" s="43"/>
      <c r="J804" s="14" t="str">
        <f t="shared" si="2"/>
        <v/>
      </c>
      <c r="K804" s="15" t="str">
        <f>IF($I804=0,"", IFNA(VLOOKUP($H804,INDIRECT(VLOOKUP(DATEVALUE($I804),FECHAS,2,0)),4,0),""))</f>
        <v/>
      </c>
      <c r="L804" s="16"/>
      <c r="M804" s="22"/>
      <c r="N804" s="22"/>
      <c r="O804" s="3"/>
      <c r="P804" s="5"/>
      <c r="Q804" s="5"/>
    </row>
    <row r="805" ht="15.75" customHeight="1">
      <c r="A805" s="39"/>
      <c r="B805" s="40"/>
      <c r="C805" s="41"/>
      <c r="D805" s="42"/>
      <c r="E805" s="39"/>
      <c r="F805" s="11"/>
      <c r="G805" s="12" t="str">
        <f t="shared" si="3"/>
        <v> </v>
      </c>
      <c r="H805" s="39"/>
      <c r="I805" s="43"/>
      <c r="J805" s="14" t="str">
        <f t="shared" si="2"/>
        <v/>
      </c>
      <c r="K805" s="15" t="str">
        <f>IF($I805=0,"", IFNA(VLOOKUP($H805,INDIRECT(VLOOKUP(DATEVALUE($I805),FECHAS,2,0)),4,0),""))</f>
        <v/>
      </c>
      <c r="L805" s="16"/>
      <c r="M805" s="22"/>
      <c r="N805" s="22"/>
      <c r="O805" s="3"/>
      <c r="P805" s="5"/>
      <c r="Q805" s="5"/>
    </row>
    <row r="806" ht="15.75" customHeight="1">
      <c r="A806" s="39"/>
      <c r="B806" s="40"/>
      <c r="C806" s="41"/>
      <c r="D806" s="42"/>
      <c r="E806" s="39"/>
      <c r="F806" s="11"/>
      <c r="G806" s="12" t="str">
        <f t="shared" si="3"/>
        <v> </v>
      </c>
      <c r="H806" s="39"/>
      <c r="I806" s="43"/>
      <c r="J806" s="14" t="str">
        <f t="shared" si="2"/>
        <v/>
      </c>
      <c r="K806" s="15" t="str">
        <f>IF($I806=0,"", IFNA(VLOOKUP($H806,INDIRECT(VLOOKUP(DATEVALUE($I806),FECHAS,2,0)),4,0),""))</f>
        <v/>
      </c>
      <c r="L806" s="16"/>
      <c r="M806" s="22"/>
      <c r="N806" s="22"/>
      <c r="O806" s="3"/>
      <c r="P806" s="5"/>
      <c r="Q806" s="5"/>
    </row>
    <row r="807" ht="15.75" customHeight="1">
      <c r="A807" s="39"/>
      <c r="B807" s="40"/>
      <c r="C807" s="41"/>
      <c r="D807" s="42"/>
      <c r="E807" s="39"/>
      <c r="F807" s="11"/>
      <c r="G807" s="12" t="str">
        <f t="shared" si="3"/>
        <v> </v>
      </c>
      <c r="H807" s="39"/>
      <c r="I807" s="43"/>
      <c r="J807" s="14" t="str">
        <f t="shared" si="2"/>
        <v/>
      </c>
      <c r="K807" s="15" t="str">
        <f>IF($I807=0,"", IFNA(VLOOKUP($H807,INDIRECT(VLOOKUP(DATEVALUE($I807),FECHAS,2,0)),4,0),""))</f>
        <v/>
      </c>
      <c r="L807" s="16"/>
      <c r="M807" s="22"/>
      <c r="N807" s="22"/>
      <c r="O807" s="3"/>
      <c r="P807" s="5"/>
      <c r="Q807" s="5"/>
    </row>
    <row r="808" ht="15.75" customHeight="1">
      <c r="A808" s="39"/>
      <c r="B808" s="40"/>
      <c r="C808" s="41"/>
      <c r="D808" s="42"/>
      <c r="E808" s="39"/>
      <c r="F808" s="11"/>
      <c r="G808" s="12" t="str">
        <f t="shared" si="3"/>
        <v> </v>
      </c>
      <c r="H808" s="39"/>
      <c r="I808" s="43"/>
      <c r="J808" s="14" t="str">
        <f t="shared" si="2"/>
        <v/>
      </c>
      <c r="K808" s="15" t="str">
        <f>IF($I808=0,"", IFNA(VLOOKUP($H808,INDIRECT(VLOOKUP(DATEVALUE($I808),FECHAS,2,0)),4,0),""))</f>
        <v/>
      </c>
      <c r="L808" s="16"/>
      <c r="M808" s="22"/>
      <c r="N808" s="22"/>
      <c r="O808" s="3"/>
      <c r="P808" s="5"/>
      <c r="Q808" s="5"/>
    </row>
    <row r="809" ht="15.75" customHeight="1">
      <c r="A809" s="39"/>
      <c r="B809" s="40"/>
      <c r="C809" s="41"/>
      <c r="D809" s="42"/>
      <c r="E809" s="39"/>
      <c r="F809" s="11"/>
      <c r="G809" s="12" t="str">
        <f t="shared" si="3"/>
        <v> </v>
      </c>
      <c r="H809" s="39"/>
      <c r="I809" s="43"/>
      <c r="J809" s="14" t="str">
        <f t="shared" si="2"/>
        <v/>
      </c>
      <c r="K809" s="15" t="str">
        <f>IF($I809=0,"", IFNA(VLOOKUP($H809,INDIRECT(VLOOKUP(DATEVALUE($I809),FECHAS,2,0)),4,0),""))</f>
        <v/>
      </c>
      <c r="L809" s="16"/>
      <c r="M809" s="22"/>
      <c r="N809" s="22"/>
      <c r="O809" s="3"/>
      <c r="P809" s="5"/>
      <c r="Q809" s="5"/>
    </row>
    <row r="810" ht="15.75" customHeight="1">
      <c r="A810" s="39"/>
      <c r="B810" s="40"/>
      <c r="C810" s="41"/>
      <c r="D810" s="42"/>
      <c r="E810" s="39"/>
      <c r="F810" s="11"/>
      <c r="G810" s="12" t="str">
        <f t="shared" si="3"/>
        <v> </v>
      </c>
      <c r="H810" s="39"/>
      <c r="I810" s="43"/>
      <c r="J810" s="14" t="str">
        <f t="shared" si="2"/>
        <v/>
      </c>
      <c r="K810" s="15" t="str">
        <f>IF($I810=0,"", IFNA(VLOOKUP($H810,INDIRECT(VLOOKUP(DATEVALUE($I810),FECHAS,2,0)),4,0),""))</f>
        <v/>
      </c>
      <c r="L810" s="16"/>
      <c r="M810" s="22"/>
      <c r="N810" s="22"/>
      <c r="O810" s="3"/>
      <c r="P810" s="5"/>
      <c r="Q810" s="5"/>
    </row>
    <row r="811" ht="15.75" customHeight="1">
      <c r="A811" s="39"/>
      <c r="B811" s="40"/>
      <c r="C811" s="41"/>
      <c r="D811" s="42"/>
      <c r="E811" s="39"/>
      <c r="F811" s="11"/>
      <c r="G811" s="12" t="str">
        <f t="shared" si="3"/>
        <v> </v>
      </c>
      <c r="H811" s="39"/>
      <c r="I811" s="43"/>
      <c r="J811" s="14" t="str">
        <f t="shared" si="2"/>
        <v/>
      </c>
      <c r="K811" s="15" t="str">
        <f>IF($I811=0,"", IFNA(VLOOKUP($H811,INDIRECT(VLOOKUP(DATEVALUE($I811),FECHAS,2,0)),4,0),""))</f>
        <v/>
      </c>
      <c r="L811" s="16"/>
      <c r="M811" s="22"/>
      <c r="N811" s="22"/>
      <c r="O811" s="3"/>
      <c r="P811" s="5"/>
      <c r="Q811" s="5"/>
    </row>
    <row r="812" ht="15.75" customHeight="1">
      <c r="A812" s="39"/>
      <c r="B812" s="40"/>
      <c r="C812" s="41"/>
      <c r="D812" s="42"/>
      <c r="E812" s="39"/>
      <c r="F812" s="11"/>
      <c r="G812" s="12" t="str">
        <f t="shared" si="3"/>
        <v> </v>
      </c>
      <c r="H812" s="39"/>
      <c r="I812" s="43"/>
      <c r="J812" s="14" t="str">
        <f t="shared" si="2"/>
        <v/>
      </c>
      <c r="K812" s="15" t="str">
        <f>IF($I812=0,"", IFNA(VLOOKUP($H812,INDIRECT(VLOOKUP(DATEVALUE($I812),FECHAS,2,0)),4,0),""))</f>
        <v/>
      </c>
      <c r="L812" s="16"/>
      <c r="M812" s="22"/>
      <c r="N812" s="22"/>
      <c r="O812" s="3"/>
      <c r="P812" s="5"/>
      <c r="Q812" s="5"/>
    </row>
    <row r="813" ht="15.75" customHeight="1">
      <c r="A813" s="39"/>
      <c r="B813" s="40"/>
      <c r="C813" s="41"/>
      <c r="D813" s="42"/>
      <c r="E813" s="39"/>
      <c r="F813" s="11"/>
      <c r="G813" s="12" t="str">
        <f t="shared" si="3"/>
        <v> </v>
      </c>
      <c r="H813" s="39"/>
      <c r="I813" s="43"/>
      <c r="J813" s="14" t="str">
        <f t="shared" si="2"/>
        <v/>
      </c>
      <c r="K813" s="15" t="str">
        <f>IF($I813=0,"", IFNA(VLOOKUP($H813,INDIRECT(VLOOKUP(DATEVALUE($I813),FECHAS,2,0)),4,0),""))</f>
        <v/>
      </c>
      <c r="L813" s="16"/>
      <c r="M813" s="22"/>
      <c r="N813" s="22"/>
      <c r="O813" s="3"/>
      <c r="P813" s="5"/>
      <c r="Q813" s="5"/>
    </row>
    <row r="814" ht="15.75" customHeight="1">
      <c r="A814" s="39"/>
      <c r="B814" s="40"/>
      <c r="C814" s="41"/>
      <c r="D814" s="42"/>
      <c r="E814" s="39"/>
      <c r="F814" s="11"/>
      <c r="G814" s="12" t="str">
        <f t="shared" si="3"/>
        <v> </v>
      </c>
      <c r="H814" s="39"/>
      <c r="I814" s="43"/>
      <c r="J814" s="14" t="str">
        <f t="shared" si="2"/>
        <v/>
      </c>
      <c r="K814" s="15" t="str">
        <f>IF($I814=0,"", IFNA(VLOOKUP($H814,INDIRECT(VLOOKUP(DATEVALUE($I814),FECHAS,2,0)),4,0),""))</f>
        <v/>
      </c>
      <c r="L814" s="16"/>
      <c r="M814" s="22"/>
      <c r="N814" s="22"/>
      <c r="O814" s="3"/>
      <c r="P814" s="5"/>
      <c r="Q814" s="5"/>
    </row>
    <row r="815" ht="15.75" customHeight="1">
      <c r="A815" s="39"/>
      <c r="B815" s="40"/>
      <c r="C815" s="41"/>
      <c r="D815" s="42"/>
      <c r="E815" s="39"/>
      <c r="F815" s="11"/>
      <c r="G815" s="12" t="str">
        <f t="shared" si="3"/>
        <v> </v>
      </c>
      <c r="H815" s="39"/>
      <c r="I815" s="43"/>
      <c r="J815" s="14" t="str">
        <f t="shared" si="2"/>
        <v/>
      </c>
      <c r="K815" s="15" t="str">
        <f>IF($I815=0,"", IFNA(VLOOKUP($H815,INDIRECT(VLOOKUP(DATEVALUE($I815),FECHAS,2,0)),4,0),""))</f>
        <v/>
      </c>
      <c r="L815" s="16"/>
      <c r="M815" s="22"/>
      <c r="N815" s="22"/>
      <c r="O815" s="3"/>
      <c r="P815" s="5"/>
      <c r="Q815" s="5"/>
    </row>
    <row r="816" ht="15.75" customHeight="1">
      <c r="A816" s="39"/>
      <c r="B816" s="40"/>
      <c r="C816" s="41"/>
      <c r="D816" s="42"/>
      <c r="E816" s="39"/>
      <c r="F816" s="11"/>
      <c r="G816" s="12" t="str">
        <f t="shared" si="3"/>
        <v> </v>
      </c>
      <c r="H816" s="39"/>
      <c r="I816" s="43"/>
      <c r="J816" s="14" t="str">
        <f t="shared" si="2"/>
        <v/>
      </c>
      <c r="K816" s="15" t="str">
        <f>IF($I816=0,"", IFNA(VLOOKUP($H816,INDIRECT(VLOOKUP(DATEVALUE($I816),FECHAS,2,0)),4,0),""))</f>
        <v/>
      </c>
      <c r="L816" s="16"/>
      <c r="M816" s="22"/>
      <c r="N816" s="22"/>
      <c r="O816" s="3"/>
      <c r="P816" s="5"/>
      <c r="Q816" s="5"/>
    </row>
    <row r="817" ht="15.75" customHeight="1">
      <c r="A817" s="39"/>
      <c r="B817" s="40"/>
      <c r="C817" s="41"/>
      <c r="D817" s="42"/>
      <c r="E817" s="39"/>
      <c r="F817" s="11"/>
      <c r="G817" s="12" t="str">
        <f t="shared" si="3"/>
        <v> </v>
      </c>
      <c r="H817" s="39"/>
      <c r="I817" s="43"/>
      <c r="J817" s="14" t="str">
        <f t="shared" si="2"/>
        <v/>
      </c>
      <c r="K817" s="15" t="str">
        <f>IF($I817=0,"", IFNA(VLOOKUP($H817,INDIRECT(VLOOKUP(DATEVALUE($I817),FECHAS,2,0)),4,0),""))</f>
        <v/>
      </c>
      <c r="L817" s="16"/>
      <c r="M817" s="22"/>
      <c r="N817" s="22"/>
      <c r="O817" s="3"/>
      <c r="P817" s="5"/>
      <c r="Q817" s="5"/>
    </row>
    <row r="818" ht="15.75" customHeight="1">
      <c r="A818" s="39"/>
      <c r="B818" s="40"/>
      <c r="C818" s="41"/>
      <c r="D818" s="42"/>
      <c r="E818" s="39"/>
      <c r="F818" s="11"/>
      <c r="G818" s="12" t="str">
        <f t="shared" si="3"/>
        <v> </v>
      </c>
      <c r="H818" s="39"/>
      <c r="I818" s="43"/>
      <c r="J818" s="14" t="str">
        <f t="shared" si="2"/>
        <v/>
      </c>
      <c r="K818" s="15" t="str">
        <f>IF($I818=0,"", IFNA(VLOOKUP($H818,INDIRECT(VLOOKUP(DATEVALUE($I818),FECHAS,2,0)),4,0),""))</f>
        <v/>
      </c>
      <c r="L818" s="16"/>
      <c r="M818" s="22"/>
      <c r="N818" s="22"/>
      <c r="O818" s="3"/>
      <c r="P818" s="5"/>
      <c r="Q818" s="5"/>
    </row>
    <row r="819" ht="15.75" customHeight="1">
      <c r="A819" s="39"/>
      <c r="B819" s="40"/>
      <c r="C819" s="41"/>
      <c r="D819" s="42"/>
      <c r="E819" s="39"/>
      <c r="F819" s="11"/>
      <c r="G819" s="12" t="str">
        <f t="shared" si="3"/>
        <v> </v>
      </c>
      <c r="H819" s="39"/>
      <c r="I819" s="43"/>
      <c r="J819" s="14" t="str">
        <f t="shared" si="2"/>
        <v/>
      </c>
      <c r="K819" s="15" t="str">
        <f>IF($I819=0,"", IFNA(VLOOKUP($H819,INDIRECT(VLOOKUP(DATEVALUE($I819),FECHAS,2,0)),4,0),""))</f>
        <v/>
      </c>
      <c r="L819" s="16"/>
      <c r="M819" s="22"/>
      <c r="N819" s="22"/>
      <c r="O819" s="3"/>
      <c r="P819" s="5"/>
      <c r="Q819" s="5"/>
    </row>
    <row r="820" ht="15.75" customHeight="1">
      <c r="A820" s="39"/>
      <c r="B820" s="40"/>
      <c r="C820" s="41"/>
      <c r="D820" s="42"/>
      <c r="E820" s="39"/>
      <c r="F820" s="11"/>
      <c r="G820" s="12" t="str">
        <f t="shared" si="3"/>
        <v> </v>
      </c>
      <c r="H820" s="39"/>
      <c r="I820" s="43"/>
      <c r="J820" s="14" t="str">
        <f t="shared" si="2"/>
        <v/>
      </c>
      <c r="K820" s="15" t="str">
        <f>IF($I820=0,"", IFNA(VLOOKUP($H820,INDIRECT(VLOOKUP(DATEVALUE($I820),FECHAS,2,0)),4,0),""))</f>
        <v/>
      </c>
      <c r="L820" s="16"/>
      <c r="M820" s="22"/>
      <c r="N820" s="22"/>
      <c r="O820" s="3"/>
      <c r="P820" s="5"/>
      <c r="Q820" s="5"/>
    </row>
    <row r="821" ht="15.75" customHeight="1">
      <c r="A821" s="39"/>
      <c r="B821" s="40"/>
      <c r="C821" s="41"/>
      <c r="D821" s="42"/>
      <c r="E821" s="39"/>
      <c r="F821" s="11"/>
      <c r="G821" s="12" t="str">
        <f t="shared" si="3"/>
        <v> </v>
      </c>
      <c r="H821" s="39"/>
      <c r="I821" s="43"/>
      <c r="J821" s="14" t="str">
        <f t="shared" si="2"/>
        <v/>
      </c>
      <c r="K821" s="15" t="str">
        <f>IF($I821=0,"", IFNA(VLOOKUP($H821,INDIRECT(VLOOKUP(DATEVALUE($I821),FECHAS,2,0)),4,0),""))</f>
        <v/>
      </c>
      <c r="L821" s="16"/>
      <c r="M821" s="22"/>
      <c r="N821" s="22"/>
      <c r="O821" s="3"/>
      <c r="P821" s="5"/>
      <c r="Q821" s="5"/>
    </row>
    <row r="822" ht="15.75" customHeight="1">
      <c r="A822" s="39"/>
      <c r="B822" s="40"/>
      <c r="C822" s="41"/>
      <c r="D822" s="42"/>
      <c r="E822" s="39"/>
      <c r="F822" s="11"/>
      <c r="G822" s="12" t="str">
        <f t="shared" si="3"/>
        <v> </v>
      </c>
      <c r="H822" s="39"/>
      <c r="I822" s="43"/>
      <c r="J822" s="14" t="str">
        <f t="shared" si="2"/>
        <v/>
      </c>
      <c r="K822" s="15" t="str">
        <f>IF($I822=0,"", IFNA(VLOOKUP($H822,INDIRECT(VLOOKUP(DATEVALUE($I822),FECHAS,2,0)),4,0),""))</f>
        <v/>
      </c>
      <c r="L822" s="16"/>
      <c r="M822" s="22"/>
      <c r="N822" s="22"/>
      <c r="O822" s="3"/>
      <c r="P822" s="5"/>
      <c r="Q822" s="5"/>
    </row>
    <row r="823" ht="15.75" customHeight="1">
      <c r="A823" s="39"/>
      <c r="B823" s="40"/>
      <c r="C823" s="41"/>
      <c r="D823" s="42"/>
      <c r="E823" s="39"/>
      <c r="F823" s="11"/>
      <c r="G823" s="12" t="str">
        <f t="shared" si="3"/>
        <v> </v>
      </c>
      <c r="H823" s="39"/>
      <c r="I823" s="43"/>
      <c r="J823" s="14" t="str">
        <f t="shared" si="2"/>
        <v/>
      </c>
      <c r="K823" s="15" t="str">
        <f>IF($I823=0,"", IFNA(VLOOKUP($H823,INDIRECT(VLOOKUP(DATEVALUE($I823),FECHAS,2,0)),4,0),""))</f>
        <v/>
      </c>
      <c r="L823" s="16"/>
      <c r="M823" s="22"/>
      <c r="N823" s="22"/>
      <c r="O823" s="3"/>
      <c r="P823" s="5"/>
      <c r="Q823" s="5"/>
    </row>
    <row r="824" ht="15.75" customHeight="1">
      <c r="A824" s="39"/>
      <c r="B824" s="40"/>
      <c r="C824" s="41"/>
      <c r="D824" s="42"/>
      <c r="E824" s="39"/>
      <c r="F824" s="11"/>
      <c r="G824" s="12" t="str">
        <f t="shared" si="3"/>
        <v> </v>
      </c>
      <c r="H824" s="39"/>
      <c r="I824" s="43"/>
      <c r="J824" s="14" t="str">
        <f t="shared" si="2"/>
        <v/>
      </c>
      <c r="K824" s="15" t="str">
        <f>IF($I824=0,"", IFNA(VLOOKUP($H824,INDIRECT(VLOOKUP(DATEVALUE($I824),FECHAS,2,0)),4,0),""))</f>
        <v/>
      </c>
      <c r="L824" s="16"/>
      <c r="M824" s="22"/>
      <c r="N824" s="22"/>
      <c r="O824" s="3"/>
      <c r="P824" s="5"/>
      <c r="Q824" s="5"/>
    </row>
    <row r="825" ht="15.75" customHeight="1">
      <c r="A825" s="39"/>
      <c r="B825" s="40"/>
      <c r="C825" s="41"/>
      <c r="D825" s="42"/>
      <c r="E825" s="39"/>
      <c r="F825" s="11"/>
      <c r="G825" s="12" t="str">
        <f t="shared" si="3"/>
        <v> </v>
      </c>
      <c r="H825" s="39"/>
      <c r="I825" s="43"/>
      <c r="J825" s="14" t="str">
        <f t="shared" si="2"/>
        <v/>
      </c>
      <c r="K825" s="15" t="str">
        <f>IF($I825=0,"", IFNA(VLOOKUP($H825,INDIRECT(VLOOKUP(DATEVALUE($I825),FECHAS,2,0)),4,0),""))</f>
        <v/>
      </c>
      <c r="L825" s="16"/>
      <c r="M825" s="22"/>
      <c r="N825" s="22"/>
      <c r="O825" s="3"/>
      <c r="P825" s="5"/>
      <c r="Q825" s="5"/>
    </row>
    <row r="826" ht="15.75" customHeight="1">
      <c r="A826" s="39"/>
      <c r="B826" s="40"/>
      <c r="C826" s="41"/>
      <c r="D826" s="42"/>
      <c r="E826" s="39"/>
      <c r="F826" s="11"/>
      <c r="G826" s="12" t="str">
        <f t="shared" si="3"/>
        <v> </v>
      </c>
      <c r="H826" s="39"/>
      <c r="I826" s="43"/>
      <c r="J826" s="14" t="str">
        <f t="shared" si="2"/>
        <v/>
      </c>
      <c r="K826" s="15" t="str">
        <f>IF($I826=0,"", IFNA(VLOOKUP($H826,INDIRECT(VLOOKUP(DATEVALUE($I826),FECHAS,2,0)),4,0),""))</f>
        <v/>
      </c>
      <c r="L826" s="16"/>
      <c r="M826" s="22"/>
      <c r="N826" s="22"/>
      <c r="O826" s="3"/>
      <c r="P826" s="5"/>
      <c r="Q826" s="5"/>
    </row>
    <row r="827" ht="15.75" customHeight="1">
      <c r="A827" s="39"/>
      <c r="B827" s="40"/>
      <c r="C827" s="41"/>
      <c r="D827" s="42"/>
      <c r="E827" s="39"/>
      <c r="F827" s="11"/>
      <c r="G827" s="12" t="str">
        <f t="shared" si="3"/>
        <v> </v>
      </c>
      <c r="H827" s="39"/>
      <c r="I827" s="43"/>
      <c r="J827" s="14" t="str">
        <f t="shared" si="2"/>
        <v/>
      </c>
      <c r="K827" s="15" t="str">
        <f>IF($I827=0,"", IFNA(VLOOKUP($H827,INDIRECT(VLOOKUP(DATEVALUE($I827),FECHAS,2,0)),4,0),""))</f>
        <v/>
      </c>
      <c r="L827" s="16"/>
      <c r="M827" s="22"/>
      <c r="N827" s="22"/>
      <c r="O827" s="3"/>
      <c r="P827" s="5"/>
      <c r="Q827" s="5"/>
    </row>
    <row r="828" ht="15.75" customHeight="1">
      <c r="A828" s="39"/>
      <c r="B828" s="40"/>
      <c r="C828" s="41"/>
      <c r="D828" s="42"/>
      <c r="E828" s="39"/>
      <c r="F828" s="11"/>
      <c r="G828" s="12" t="str">
        <f t="shared" si="3"/>
        <v> </v>
      </c>
      <c r="H828" s="39"/>
      <c r="I828" s="43"/>
      <c r="J828" s="14" t="str">
        <f t="shared" si="2"/>
        <v/>
      </c>
      <c r="K828" s="15" t="str">
        <f>IF($I828=0,"", IFNA(VLOOKUP($H828,INDIRECT(VLOOKUP(DATEVALUE($I828),FECHAS,2,0)),4,0),""))</f>
        <v/>
      </c>
      <c r="L828" s="16"/>
      <c r="M828" s="22"/>
      <c r="N828" s="22"/>
      <c r="O828" s="3"/>
      <c r="P828" s="5"/>
      <c r="Q828" s="5"/>
    </row>
    <row r="829" ht="15.75" customHeight="1">
      <c r="A829" s="39"/>
      <c r="B829" s="40"/>
      <c r="C829" s="41"/>
      <c r="D829" s="42"/>
      <c r="E829" s="39"/>
      <c r="F829" s="11"/>
      <c r="G829" s="12" t="str">
        <f t="shared" si="3"/>
        <v> </v>
      </c>
      <c r="H829" s="39"/>
      <c r="I829" s="43"/>
      <c r="J829" s="14" t="str">
        <f t="shared" si="2"/>
        <v/>
      </c>
      <c r="K829" s="15" t="str">
        <f>IF($I829=0,"", IFNA(VLOOKUP($H829,INDIRECT(VLOOKUP(DATEVALUE($I829),FECHAS,2,0)),4,0),""))</f>
        <v/>
      </c>
      <c r="L829" s="16"/>
      <c r="M829" s="22"/>
      <c r="N829" s="22"/>
      <c r="O829" s="3"/>
      <c r="P829" s="5"/>
      <c r="Q829" s="5"/>
    </row>
    <row r="830" ht="15.75" customHeight="1">
      <c r="A830" s="39"/>
      <c r="B830" s="40"/>
      <c r="C830" s="41"/>
      <c r="D830" s="42"/>
      <c r="E830" s="39"/>
      <c r="F830" s="11"/>
      <c r="G830" s="12" t="str">
        <f t="shared" si="3"/>
        <v> </v>
      </c>
      <c r="H830" s="39"/>
      <c r="I830" s="43"/>
      <c r="J830" s="14" t="str">
        <f t="shared" si="2"/>
        <v/>
      </c>
      <c r="K830" s="15" t="str">
        <f>IF($I830=0,"", IFNA(VLOOKUP($H830,INDIRECT(VLOOKUP(DATEVALUE($I830),FECHAS,2,0)),4,0),""))</f>
        <v/>
      </c>
      <c r="L830" s="16"/>
      <c r="M830" s="22"/>
      <c r="N830" s="22"/>
      <c r="O830" s="3"/>
      <c r="P830" s="5"/>
      <c r="Q830" s="5"/>
    </row>
    <row r="831" ht="15.75" customHeight="1">
      <c r="A831" s="39"/>
      <c r="B831" s="40"/>
      <c r="C831" s="41"/>
      <c r="D831" s="42"/>
      <c r="E831" s="39"/>
      <c r="F831" s="11"/>
      <c r="G831" s="12" t="str">
        <f t="shared" si="3"/>
        <v> </v>
      </c>
      <c r="H831" s="39"/>
      <c r="I831" s="43"/>
      <c r="J831" s="14" t="str">
        <f t="shared" si="2"/>
        <v/>
      </c>
      <c r="K831" s="15" t="str">
        <f>IF($I831=0,"", IFNA(VLOOKUP($H831,INDIRECT(VLOOKUP(DATEVALUE($I831),FECHAS,2,0)),4,0),""))</f>
        <v/>
      </c>
      <c r="L831" s="16"/>
      <c r="M831" s="22"/>
      <c r="N831" s="22"/>
      <c r="O831" s="3"/>
      <c r="P831" s="5"/>
      <c r="Q831" s="5"/>
    </row>
    <row r="832" ht="15.75" customHeight="1">
      <c r="A832" s="39"/>
      <c r="B832" s="40"/>
      <c r="C832" s="41"/>
      <c r="D832" s="42"/>
      <c r="E832" s="39"/>
      <c r="F832" s="11"/>
      <c r="G832" s="12" t="str">
        <f t="shared" si="3"/>
        <v> </v>
      </c>
      <c r="H832" s="39"/>
      <c r="I832" s="43"/>
      <c r="J832" s="14" t="str">
        <f t="shared" si="2"/>
        <v/>
      </c>
      <c r="K832" s="15" t="str">
        <f>IF($I832=0,"", IFNA(VLOOKUP($H832,INDIRECT(VLOOKUP(DATEVALUE($I832),FECHAS,2,0)),4,0),""))</f>
        <v/>
      </c>
      <c r="L832" s="16"/>
      <c r="M832" s="22"/>
      <c r="N832" s="22"/>
      <c r="O832" s="3"/>
      <c r="P832" s="5"/>
      <c r="Q832" s="5"/>
    </row>
    <row r="833" ht="15.75" customHeight="1">
      <c r="A833" s="39"/>
      <c r="B833" s="40"/>
      <c r="C833" s="41"/>
      <c r="D833" s="42"/>
      <c r="E833" s="39"/>
      <c r="F833" s="11"/>
      <c r="G833" s="12" t="str">
        <f t="shared" si="3"/>
        <v> </v>
      </c>
      <c r="H833" s="39"/>
      <c r="I833" s="43"/>
      <c r="J833" s="14" t="str">
        <f t="shared" si="2"/>
        <v/>
      </c>
      <c r="K833" s="15" t="str">
        <f>IF($I833=0,"", IFNA(VLOOKUP($H833,INDIRECT(VLOOKUP(DATEVALUE($I833),FECHAS,2,0)),4,0),""))</f>
        <v/>
      </c>
      <c r="L833" s="16"/>
      <c r="M833" s="22"/>
      <c r="N833" s="22"/>
      <c r="O833" s="3"/>
      <c r="P833" s="5"/>
      <c r="Q833" s="5"/>
    </row>
    <row r="834" ht="15.75" customHeight="1">
      <c r="A834" s="39"/>
      <c r="B834" s="40"/>
      <c r="C834" s="41"/>
      <c r="D834" s="42"/>
      <c r="E834" s="39"/>
      <c r="F834" s="11"/>
      <c r="G834" s="12" t="str">
        <f t="shared" si="3"/>
        <v> </v>
      </c>
      <c r="H834" s="39"/>
      <c r="I834" s="43"/>
      <c r="J834" s="14" t="str">
        <f t="shared" si="2"/>
        <v/>
      </c>
      <c r="K834" s="15" t="str">
        <f>IF($I834=0,"", IFNA(VLOOKUP($H834,INDIRECT(VLOOKUP(DATEVALUE($I834),FECHAS,2,0)),4,0),""))</f>
        <v/>
      </c>
      <c r="L834" s="16"/>
      <c r="M834" s="22"/>
      <c r="N834" s="22"/>
      <c r="O834" s="3"/>
      <c r="P834" s="5"/>
      <c r="Q834" s="5"/>
    </row>
    <row r="835" ht="15.75" customHeight="1">
      <c r="A835" s="39"/>
      <c r="B835" s="40"/>
      <c r="C835" s="41"/>
      <c r="D835" s="42"/>
      <c r="E835" s="39"/>
      <c r="F835" s="11"/>
      <c r="G835" s="12" t="str">
        <f t="shared" si="3"/>
        <v> </v>
      </c>
      <c r="H835" s="39"/>
      <c r="I835" s="43"/>
      <c r="J835" s="14" t="str">
        <f t="shared" si="2"/>
        <v/>
      </c>
      <c r="K835" s="15" t="str">
        <f>IF($I835=0,"", IFNA(VLOOKUP($H835,INDIRECT(VLOOKUP(DATEVALUE($I835),FECHAS,2,0)),4,0),""))</f>
        <v/>
      </c>
      <c r="L835" s="16"/>
      <c r="M835" s="22"/>
      <c r="N835" s="22"/>
      <c r="O835" s="3"/>
      <c r="P835" s="5"/>
      <c r="Q835" s="5"/>
    </row>
    <row r="836" ht="15.75" customHeight="1">
      <c r="A836" s="39"/>
      <c r="B836" s="40"/>
      <c r="C836" s="41"/>
      <c r="D836" s="42"/>
      <c r="E836" s="39"/>
      <c r="F836" s="11"/>
      <c r="G836" s="12" t="str">
        <f t="shared" si="3"/>
        <v> </v>
      </c>
      <c r="H836" s="39"/>
      <c r="I836" s="43"/>
      <c r="J836" s="14" t="str">
        <f t="shared" si="2"/>
        <v/>
      </c>
      <c r="K836" s="15" t="str">
        <f>IF($I836=0,"", IFNA(VLOOKUP($H836,INDIRECT(VLOOKUP(DATEVALUE($I836),FECHAS,2,0)),4,0),""))</f>
        <v/>
      </c>
      <c r="L836" s="16"/>
      <c r="M836" s="22"/>
      <c r="N836" s="22"/>
      <c r="O836" s="3"/>
      <c r="P836" s="5"/>
      <c r="Q836" s="5"/>
    </row>
    <row r="837" ht="15.75" customHeight="1">
      <c r="A837" s="39"/>
      <c r="B837" s="40"/>
      <c r="C837" s="41"/>
      <c r="D837" s="42"/>
      <c r="E837" s="39"/>
      <c r="F837" s="11"/>
      <c r="G837" s="12" t="str">
        <f t="shared" si="3"/>
        <v> </v>
      </c>
      <c r="H837" s="39"/>
      <c r="I837" s="43"/>
      <c r="J837" s="14" t="str">
        <f t="shared" si="2"/>
        <v/>
      </c>
      <c r="K837" s="15" t="str">
        <f>IF($I837=0,"", IFNA(VLOOKUP($H837,INDIRECT(VLOOKUP(DATEVALUE($I837),FECHAS,2,0)),4,0),""))</f>
        <v/>
      </c>
      <c r="L837" s="16"/>
      <c r="M837" s="22"/>
      <c r="N837" s="22"/>
      <c r="O837" s="3"/>
      <c r="P837" s="5"/>
      <c r="Q837" s="5"/>
    </row>
    <row r="838" ht="15.75" customHeight="1">
      <c r="A838" s="39"/>
      <c r="B838" s="40"/>
      <c r="C838" s="41"/>
      <c r="D838" s="42"/>
      <c r="E838" s="39"/>
      <c r="F838" s="11"/>
      <c r="G838" s="12" t="str">
        <f t="shared" si="3"/>
        <v> </v>
      </c>
      <c r="H838" s="39"/>
      <c r="I838" s="43"/>
      <c r="J838" s="14" t="str">
        <f t="shared" si="2"/>
        <v/>
      </c>
      <c r="K838" s="15" t="str">
        <f>IF($I838=0,"", IFNA(VLOOKUP($H838,INDIRECT(VLOOKUP(DATEVALUE($I838),FECHAS,2,0)),4,0),""))</f>
        <v/>
      </c>
      <c r="L838" s="16"/>
      <c r="M838" s="22"/>
      <c r="N838" s="22"/>
      <c r="O838" s="3"/>
      <c r="P838" s="5"/>
      <c r="Q838" s="5"/>
    </row>
    <row r="839" ht="15.75" customHeight="1">
      <c r="A839" s="39"/>
      <c r="B839" s="40"/>
      <c r="C839" s="41"/>
      <c r="D839" s="42"/>
      <c r="E839" s="39"/>
      <c r="F839" s="11"/>
      <c r="G839" s="12" t="str">
        <f t="shared" si="3"/>
        <v> </v>
      </c>
      <c r="H839" s="39"/>
      <c r="I839" s="43"/>
      <c r="J839" s="14" t="str">
        <f t="shared" si="2"/>
        <v/>
      </c>
      <c r="K839" s="15" t="str">
        <f>IF($I839=0,"", IFNA(VLOOKUP($H839,INDIRECT(VLOOKUP(DATEVALUE($I839),FECHAS,2,0)),4,0),""))</f>
        <v/>
      </c>
      <c r="L839" s="16"/>
      <c r="M839" s="22"/>
      <c r="N839" s="22"/>
      <c r="O839" s="3"/>
      <c r="P839" s="5"/>
      <c r="Q839" s="5"/>
    </row>
    <row r="840" ht="15.75" customHeight="1">
      <c r="A840" s="39"/>
      <c r="B840" s="40"/>
      <c r="C840" s="41"/>
      <c r="D840" s="42"/>
      <c r="E840" s="39"/>
      <c r="F840" s="11"/>
      <c r="G840" s="12" t="str">
        <f t="shared" si="3"/>
        <v> </v>
      </c>
      <c r="H840" s="39"/>
      <c r="I840" s="43"/>
      <c r="J840" s="14" t="str">
        <f t="shared" si="2"/>
        <v/>
      </c>
      <c r="K840" s="15" t="str">
        <f>IF($I840=0,"", IFNA(VLOOKUP($H840,INDIRECT(VLOOKUP(DATEVALUE($I840),FECHAS,2,0)),4,0),""))</f>
        <v/>
      </c>
      <c r="L840" s="16"/>
      <c r="M840" s="22"/>
      <c r="N840" s="22"/>
      <c r="O840" s="3"/>
      <c r="P840" s="5"/>
      <c r="Q840" s="5"/>
    </row>
    <row r="841" ht="15.75" customHeight="1">
      <c r="A841" s="39"/>
      <c r="B841" s="40"/>
      <c r="C841" s="41"/>
      <c r="D841" s="42"/>
      <c r="E841" s="39"/>
      <c r="F841" s="11"/>
      <c r="G841" s="12" t="str">
        <f t="shared" si="3"/>
        <v> </v>
      </c>
      <c r="H841" s="39"/>
      <c r="I841" s="43"/>
      <c r="J841" s="14" t="str">
        <f t="shared" si="2"/>
        <v/>
      </c>
      <c r="K841" s="15" t="str">
        <f>IF($I841=0,"", IFNA(VLOOKUP($H841,INDIRECT(VLOOKUP(DATEVALUE($I841),FECHAS,2,0)),4,0),""))</f>
        <v/>
      </c>
      <c r="L841" s="16"/>
      <c r="M841" s="22"/>
      <c r="N841" s="22"/>
      <c r="O841" s="3"/>
      <c r="P841" s="5"/>
      <c r="Q841" s="5"/>
    </row>
    <row r="842" ht="15.75" customHeight="1">
      <c r="A842" s="39"/>
      <c r="B842" s="40"/>
      <c r="C842" s="41"/>
      <c r="D842" s="42"/>
      <c r="E842" s="39"/>
      <c r="F842" s="11"/>
      <c r="G842" s="12" t="str">
        <f t="shared" si="3"/>
        <v> </v>
      </c>
      <c r="H842" s="39"/>
      <c r="I842" s="43"/>
      <c r="J842" s="14" t="str">
        <f t="shared" si="2"/>
        <v/>
      </c>
      <c r="K842" s="15" t="str">
        <f>IF($I842=0,"", IFNA(VLOOKUP($H842,INDIRECT(VLOOKUP(DATEVALUE($I842),FECHAS,2,0)),4,0),""))</f>
        <v/>
      </c>
      <c r="L842" s="16"/>
      <c r="M842" s="22"/>
      <c r="N842" s="22"/>
      <c r="O842" s="3"/>
      <c r="P842" s="5"/>
      <c r="Q842" s="5"/>
    </row>
    <row r="843" ht="15.75" customHeight="1">
      <c r="A843" s="39"/>
      <c r="B843" s="40"/>
      <c r="C843" s="41"/>
      <c r="D843" s="42"/>
      <c r="E843" s="39"/>
      <c r="F843" s="11"/>
      <c r="G843" s="12" t="str">
        <f t="shared" si="3"/>
        <v> </v>
      </c>
      <c r="H843" s="39"/>
      <c r="I843" s="43"/>
      <c r="J843" s="14" t="str">
        <f t="shared" si="2"/>
        <v/>
      </c>
      <c r="K843" s="15" t="str">
        <f>IF($I843=0,"", IFNA(VLOOKUP($H843,INDIRECT(VLOOKUP(DATEVALUE($I843),FECHAS,2,0)),4,0),""))</f>
        <v/>
      </c>
      <c r="L843" s="16"/>
      <c r="M843" s="22"/>
      <c r="N843" s="22"/>
      <c r="O843" s="3"/>
      <c r="P843" s="5"/>
      <c r="Q843" s="5"/>
    </row>
    <row r="844" ht="15.75" customHeight="1">
      <c r="A844" s="39"/>
      <c r="B844" s="40"/>
      <c r="C844" s="41"/>
      <c r="D844" s="42"/>
      <c r="E844" s="39"/>
      <c r="F844" s="11"/>
      <c r="G844" s="12" t="str">
        <f t="shared" si="3"/>
        <v> </v>
      </c>
      <c r="H844" s="39"/>
      <c r="I844" s="43"/>
      <c r="J844" s="14" t="str">
        <f t="shared" si="2"/>
        <v/>
      </c>
      <c r="K844" s="15" t="str">
        <f>IF($I844=0,"", IFNA(VLOOKUP($H844,INDIRECT(VLOOKUP(DATEVALUE($I844),FECHAS,2,0)),4,0),""))</f>
        <v/>
      </c>
      <c r="L844" s="16"/>
      <c r="M844" s="22"/>
      <c r="N844" s="22"/>
      <c r="O844" s="3"/>
      <c r="P844" s="5"/>
      <c r="Q844" s="5"/>
    </row>
    <row r="845" ht="15.75" customHeight="1">
      <c r="A845" s="39"/>
      <c r="B845" s="40"/>
      <c r="C845" s="41"/>
      <c r="D845" s="42"/>
      <c r="E845" s="39"/>
      <c r="F845" s="11"/>
      <c r="G845" s="12" t="str">
        <f t="shared" si="3"/>
        <v> </v>
      </c>
      <c r="H845" s="39"/>
      <c r="I845" s="43"/>
      <c r="J845" s="14" t="str">
        <f t="shared" si="2"/>
        <v/>
      </c>
      <c r="K845" s="15" t="str">
        <f>IF($I845=0,"", IFNA(VLOOKUP($H845,INDIRECT(VLOOKUP(DATEVALUE($I845),FECHAS,2,0)),4,0),""))</f>
        <v/>
      </c>
      <c r="L845" s="16"/>
      <c r="M845" s="22"/>
      <c r="N845" s="22"/>
      <c r="O845" s="3"/>
      <c r="P845" s="5"/>
      <c r="Q845" s="5"/>
    </row>
    <row r="846" ht="15.75" customHeight="1">
      <c r="A846" s="39"/>
      <c r="B846" s="40"/>
      <c r="C846" s="41"/>
      <c r="D846" s="42"/>
      <c r="E846" s="39"/>
      <c r="F846" s="11"/>
      <c r="G846" s="12" t="str">
        <f t="shared" si="3"/>
        <v> </v>
      </c>
      <c r="H846" s="39"/>
      <c r="I846" s="43"/>
      <c r="J846" s="14" t="str">
        <f t="shared" si="2"/>
        <v/>
      </c>
      <c r="K846" s="15" t="str">
        <f>IF($I846=0,"", IFNA(VLOOKUP($H846,INDIRECT(VLOOKUP(DATEVALUE($I846),FECHAS,2,0)),4,0),""))</f>
        <v/>
      </c>
      <c r="L846" s="16"/>
      <c r="M846" s="22"/>
      <c r="N846" s="22"/>
      <c r="O846" s="3"/>
      <c r="P846" s="5"/>
      <c r="Q846" s="5"/>
    </row>
    <row r="847" ht="15.75" customHeight="1">
      <c r="A847" s="39"/>
      <c r="B847" s="40"/>
      <c r="C847" s="41"/>
      <c r="D847" s="42"/>
      <c r="E847" s="39"/>
      <c r="F847" s="11"/>
      <c r="G847" s="12" t="str">
        <f t="shared" si="3"/>
        <v> </v>
      </c>
      <c r="H847" s="39"/>
      <c r="I847" s="43"/>
      <c r="J847" s="14" t="str">
        <f t="shared" si="2"/>
        <v/>
      </c>
      <c r="K847" s="15" t="str">
        <f>IF($I847=0,"", IFNA(VLOOKUP($H847,INDIRECT(VLOOKUP(DATEVALUE($I847),FECHAS,2,0)),4,0),""))</f>
        <v/>
      </c>
      <c r="L847" s="16"/>
      <c r="M847" s="22"/>
      <c r="N847" s="22"/>
      <c r="O847" s="3"/>
      <c r="P847" s="5"/>
      <c r="Q847" s="5"/>
    </row>
    <row r="848" ht="15.75" customHeight="1">
      <c r="A848" s="39"/>
      <c r="B848" s="40"/>
      <c r="C848" s="41"/>
      <c r="D848" s="42"/>
      <c r="E848" s="39"/>
      <c r="F848" s="11"/>
      <c r="G848" s="12" t="str">
        <f t="shared" si="3"/>
        <v> </v>
      </c>
      <c r="H848" s="39"/>
      <c r="I848" s="43"/>
      <c r="J848" s="14" t="str">
        <f t="shared" si="2"/>
        <v/>
      </c>
      <c r="K848" s="15" t="str">
        <f>IF($I848=0,"", IFNA(VLOOKUP($H848,INDIRECT(VLOOKUP(DATEVALUE($I848),FECHAS,2,0)),4,0),""))</f>
        <v/>
      </c>
      <c r="L848" s="16"/>
      <c r="M848" s="22"/>
      <c r="N848" s="22"/>
      <c r="O848" s="3"/>
      <c r="P848" s="5"/>
      <c r="Q848" s="5"/>
    </row>
    <row r="849" ht="15.75" customHeight="1">
      <c r="A849" s="39"/>
      <c r="B849" s="40"/>
      <c r="C849" s="41"/>
      <c r="D849" s="42"/>
      <c r="E849" s="39"/>
      <c r="F849" s="11"/>
      <c r="G849" s="12" t="str">
        <f t="shared" si="3"/>
        <v> </v>
      </c>
      <c r="H849" s="39"/>
      <c r="I849" s="43"/>
      <c r="J849" s="14" t="str">
        <f t="shared" si="2"/>
        <v/>
      </c>
      <c r="K849" s="15" t="str">
        <f>IF($I849=0,"", IFNA(VLOOKUP($H849,INDIRECT(VLOOKUP(DATEVALUE($I849),FECHAS,2,0)),4,0),""))</f>
        <v/>
      </c>
      <c r="L849" s="16"/>
      <c r="M849" s="22"/>
      <c r="N849" s="22"/>
      <c r="O849" s="3"/>
      <c r="P849" s="5"/>
      <c r="Q849" s="5"/>
    </row>
    <row r="850" ht="15.75" customHeight="1">
      <c r="A850" s="39"/>
      <c r="B850" s="40"/>
      <c r="C850" s="41"/>
      <c r="D850" s="42"/>
      <c r="E850" s="39"/>
      <c r="F850" s="11"/>
      <c r="G850" s="12" t="str">
        <f t="shared" si="3"/>
        <v> </v>
      </c>
      <c r="H850" s="39"/>
      <c r="I850" s="43"/>
      <c r="J850" s="14" t="str">
        <f t="shared" si="2"/>
        <v/>
      </c>
      <c r="K850" s="15" t="str">
        <f>IF($I850=0,"", IFNA(VLOOKUP($H850,INDIRECT(VLOOKUP(DATEVALUE($I850),FECHAS,2,0)),4,0),""))</f>
        <v/>
      </c>
      <c r="L850" s="16"/>
      <c r="M850" s="22"/>
      <c r="N850" s="22"/>
      <c r="O850" s="3"/>
      <c r="P850" s="5"/>
      <c r="Q850" s="5"/>
    </row>
    <row r="851" ht="15.75" customHeight="1">
      <c r="A851" s="39"/>
      <c r="B851" s="40"/>
      <c r="C851" s="41"/>
      <c r="D851" s="42"/>
      <c r="E851" s="39"/>
      <c r="F851" s="11"/>
      <c r="G851" s="12" t="str">
        <f t="shared" si="3"/>
        <v> </v>
      </c>
      <c r="H851" s="39"/>
      <c r="I851" s="43"/>
      <c r="J851" s="14" t="str">
        <f t="shared" si="2"/>
        <v/>
      </c>
      <c r="K851" s="15" t="str">
        <f>IF($I851=0,"", IFNA(VLOOKUP($H851,INDIRECT(VLOOKUP(DATEVALUE($I851),FECHAS,2,0)),4,0),""))</f>
        <v/>
      </c>
      <c r="L851" s="16"/>
      <c r="M851" s="22"/>
      <c r="N851" s="22"/>
      <c r="O851" s="3"/>
      <c r="P851" s="5"/>
      <c r="Q851" s="5"/>
    </row>
    <row r="852" ht="15.75" customHeight="1">
      <c r="A852" s="39"/>
      <c r="B852" s="40"/>
      <c r="C852" s="41"/>
      <c r="D852" s="42"/>
      <c r="E852" s="39"/>
      <c r="F852" s="11"/>
      <c r="G852" s="12" t="str">
        <f t="shared" si="3"/>
        <v> </v>
      </c>
      <c r="H852" s="39"/>
      <c r="I852" s="43"/>
      <c r="J852" s="14" t="str">
        <f t="shared" si="2"/>
        <v/>
      </c>
      <c r="K852" s="15" t="str">
        <f>IF($I852=0,"", IFNA(VLOOKUP($H852,INDIRECT(VLOOKUP(DATEVALUE($I852),FECHAS,2,0)),4,0),""))</f>
        <v/>
      </c>
      <c r="L852" s="16"/>
      <c r="M852" s="22"/>
      <c r="N852" s="22"/>
      <c r="O852" s="3"/>
      <c r="P852" s="5"/>
      <c r="Q852" s="5"/>
    </row>
    <row r="853" ht="15.75" customHeight="1">
      <c r="A853" s="39"/>
      <c r="B853" s="40"/>
      <c r="C853" s="41"/>
      <c r="D853" s="42"/>
      <c r="E853" s="39"/>
      <c r="F853" s="11"/>
      <c r="G853" s="12" t="str">
        <f t="shared" si="3"/>
        <v> </v>
      </c>
      <c r="H853" s="39"/>
      <c r="I853" s="43"/>
      <c r="J853" s="14" t="str">
        <f t="shared" si="2"/>
        <v/>
      </c>
      <c r="K853" s="15" t="str">
        <f>IF($I853=0,"", IFNA(VLOOKUP($H853,INDIRECT(VLOOKUP(DATEVALUE($I853),FECHAS,2,0)),4,0),""))</f>
        <v/>
      </c>
      <c r="L853" s="16"/>
      <c r="M853" s="22"/>
      <c r="N853" s="22"/>
      <c r="O853" s="3"/>
      <c r="P853" s="5"/>
      <c r="Q853" s="5"/>
    </row>
    <row r="854" ht="15.75" customHeight="1">
      <c r="A854" s="39"/>
      <c r="B854" s="40"/>
      <c r="C854" s="41"/>
      <c r="D854" s="42"/>
      <c r="E854" s="39"/>
      <c r="F854" s="11"/>
      <c r="G854" s="12" t="str">
        <f t="shared" si="3"/>
        <v> </v>
      </c>
      <c r="H854" s="39"/>
      <c r="I854" s="43"/>
      <c r="J854" s="14" t="str">
        <f t="shared" si="2"/>
        <v/>
      </c>
      <c r="K854" s="15" t="str">
        <f>IF($I854=0,"", IFNA(VLOOKUP($H854,INDIRECT(VLOOKUP(DATEVALUE($I854),FECHAS,2,0)),4,0),""))</f>
        <v/>
      </c>
      <c r="L854" s="16"/>
      <c r="M854" s="22"/>
      <c r="N854" s="22"/>
      <c r="O854" s="3"/>
      <c r="P854" s="5"/>
      <c r="Q854" s="5"/>
    </row>
    <row r="855" ht="15.75" customHeight="1">
      <c r="A855" s="39"/>
      <c r="B855" s="40"/>
      <c r="C855" s="41"/>
      <c r="D855" s="42"/>
      <c r="E855" s="39"/>
      <c r="F855" s="11"/>
      <c r="G855" s="12" t="str">
        <f t="shared" si="3"/>
        <v> </v>
      </c>
      <c r="H855" s="39"/>
      <c r="I855" s="43"/>
      <c r="J855" s="14" t="str">
        <f t="shared" si="2"/>
        <v/>
      </c>
      <c r="K855" s="15" t="str">
        <f>IF($I855=0,"", IFNA(VLOOKUP($H855,INDIRECT(VLOOKUP(DATEVALUE($I855),FECHAS,2,0)),4,0),""))</f>
        <v/>
      </c>
      <c r="L855" s="16"/>
      <c r="M855" s="22"/>
      <c r="N855" s="22"/>
      <c r="O855" s="3"/>
      <c r="P855" s="5"/>
      <c r="Q855" s="5"/>
    </row>
    <row r="856" ht="15.75" customHeight="1">
      <c r="A856" s="39"/>
      <c r="B856" s="40"/>
      <c r="C856" s="41"/>
      <c r="D856" s="42"/>
      <c r="E856" s="39"/>
      <c r="F856" s="11"/>
      <c r="G856" s="12" t="str">
        <f t="shared" si="3"/>
        <v> </v>
      </c>
      <c r="H856" s="39"/>
      <c r="I856" s="43"/>
      <c r="J856" s="14" t="str">
        <f t="shared" si="2"/>
        <v/>
      </c>
      <c r="K856" s="15" t="str">
        <f>IF($I856=0,"", IFNA(VLOOKUP($H856,INDIRECT(VLOOKUP(DATEVALUE($I856),FECHAS,2,0)),4,0),""))</f>
        <v/>
      </c>
      <c r="L856" s="16"/>
      <c r="M856" s="22"/>
      <c r="N856" s="22"/>
      <c r="O856" s="3"/>
      <c r="P856" s="5"/>
      <c r="Q856" s="5"/>
    </row>
    <row r="857" ht="15.75" customHeight="1">
      <c r="A857" s="39"/>
      <c r="B857" s="40"/>
      <c r="C857" s="41"/>
      <c r="D857" s="42"/>
      <c r="E857" s="39"/>
      <c r="F857" s="11"/>
      <c r="G857" s="12" t="str">
        <f t="shared" si="3"/>
        <v> </v>
      </c>
      <c r="H857" s="39"/>
      <c r="I857" s="43"/>
      <c r="J857" s="14" t="str">
        <f t="shared" si="2"/>
        <v/>
      </c>
      <c r="K857" s="15" t="str">
        <f>IF($I857=0,"", IFNA(VLOOKUP($H857,INDIRECT(VLOOKUP(DATEVALUE($I857),FECHAS,2,0)),4,0),""))</f>
        <v/>
      </c>
      <c r="L857" s="16"/>
      <c r="M857" s="22"/>
      <c r="N857" s="22"/>
      <c r="O857" s="3"/>
      <c r="P857" s="5"/>
      <c r="Q857" s="5"/>
    </row>
    <row r="858" ht="15.75" customHeight="1">
      <c r="A858" s="39"/>
      <c r="B858" s="40"/>
      <c r="C858" s="41"/>
      <c r="D858" s="42"/>
      <c r="E858" s="39"/>
      <c r="F858" s="11"/>
      <c r="G858" s="12" t="str">
        <f t="shared" si="3"/>
        <v> </v>
      </c>
      <c r="H858" s="39"/>
      <c r="I858" s="43"/>
      <c r="J858" s="14" t="str">
        <f t="shared" si="2"/>
        <v/>
      </c>
      <c r="K858" s="15" t="str">
        <f>IF($I858=0,"", IFNA(VLOOKUP($H858,INDIRECT(VLOOKUP(DATEVALUE($I858),FECHAS,2,0)),4,0),""))</f>
        <v/>
      </c>
      <c r="L858" s="16"/>
      <c r="M858" s="22"/>
      <c r="N858" s="22"/>
      <c r="O858" s="3"/>
      <c r="P858" s="5"/>
      <c r="Q858" s="5"/>
    </row>
    <row r="859" ht="15.75" customHeight="1">
      <c r="A859" s="39"/>
      <c r="B859" s="40"/>
      <c r="C859" s="41"/>
      <c r="D859" s="42"/>
      <c r="E859" s="39"/>
      <c r="F859" s="11"/>
      <c r="G859" s="12" t="str">
        <f t="shared" si="3"/>
        <v> </v>
      </c>
      <c r="H859" s="39"/>
      <c r="I859" s="43"/>
      <c r="J859" s="14" t="str">
        <f t="shared" si="2"/>
        <v/>
      </c>
      <c r="K859" s="15" t="str">
        <f>IF($I859=0,"", IFNA(VLOOKUP($H859,INDIRECT(VLOOKUP(DATEVALUE($I859),FECHAS,2,0)),4,0),""))</f>
        <v/>
      </c>
      <c r="L859" s="16"/>
      <c r="M859" s="22"/>
      <c r="N859" s="22"/>
      <c r="O859" s="3"/>
      <c r="P859" s="5"/>
      <c r="Q859" s="5"/>
    </row>
    <row r="860" ht="15.75" customHeight="1">
      <c r="A860" s="39"/>
      <c r="B860" s="40"/>
      <c r="C860" s="41"/>
      <c r="D860" s="42"/>
      <c r="E860" s="39"/>
      <c r="F860" s="11"/>
      <c r="G860" s="12" t="str">
        <f t="shared" si="3"/>
        <v> </v>
      </c>
      <c r="H860" s="39"/>
      <c r="I860" s="43"/>
      <c r="J860" s="14" t="str">
        <f t="shared" si="2"/>
        <v/>
      </c>
      <c r="K860" s="15" t="str">
        <f>IF($I860=0,"", IFNA(VLOOKUP($H860,INDIRECT(VLOOKUP(DATEVALUE($I860),FECHAS,2,0)),4,0),""))</f>
        <v/>
      </c>
      <c r="L860" s="16"/>
      <c r="M860" s="22"/>
      <c r="N860" s="22"/>
      <c r="O860" s="3"/>
      <c r="P860" s="5"/>
      <c r="Q860" s="5"/>
    </row>
    <row r="861" ht="15.75" customHeight="1">
      <c r="A861" s="39"/>
      <c r="B861" s="40"/>
      <c r="C861" s="41"/>
      <c r="D861" s="42"/>
      <c r="E861" s="39"/>
      <c r="F861" s="11"/>
      <c r="G861" s="12" t="str">
        <f t="shared" si="3"/>
        <v> </v>
      </c>
      <c r="H861" s="39"/>
      <c r="I861" s="43"/>
      <c r="J861" s="14" t="str">
        <f t="shared" si="2"/>
        <v/>
      </c>
      <c r="K861" s="15" t="str">
        <f>IF($I861=0,"", IFNA(VLOOKUP($H861,INDIRECT(VLOOKUP(DATEVALUE($I861),FECHAS,2,0)),4,0),""))</f>
        <v/>
      </c>
      <c r="L861" s="16"/>
      <c r="M861" s="22"/>
      <c r="N861" s="22"/>
      <c r="O861" s="3"/>
      <c r="P861" s="5"/>
      <c r="Q861" s="5"/>
    </row>
    <row r="862" ht="15.75" customHeight="1">
      <c r="A862" s="39"/>
      <c r="B862" s="40"/>
      <c r="C862" s="41"/>
      <c r="D862" s="42"/>
      <c r="E862" s="39"/>
      <c r="F862" s="11"/>
      <c r="G862" s="12" t="str">
        <f t="shared" si="3"/>
        <v> </v>
      </c>
      <c r="H862" s="39"/>
      <c r="I862" s="43"/>
      <c r="J862" s="14" t="str">
        <f t="shared" si="2"/>
        <v/>
      </c>
      <c r="K862" s="15" t="str">
        <f>IF($I862=0,"", IFNA(VLOOKUP($H862,INDIRECT(VLOOKUP(DATEVALUE($I862),FECHAS,2,0)),4,0),""))</f>
        <v/>
      </c>
      <c r="L862" s="16"/>
      <c r="M862" s="22"/>
      <c r="N862" s="22"/>
      <c r="O862" s="3"/>
      <c r="P862" s="5"/>
      <c r="Q862" s="5"/>
    </row>
    <row r="863" ht="15.75" customHeight="1">
      <c r="A863" s="39"/>
      <c r="B863" s="40"/>
      <c r="C863" s="41"/>
      <c r="D863" s="42"/>
      <c r="E863" s="39"/>
      <c r="F863" s="11"/>
      <c r="G863" s="12" t="str">
        <f t="shared" si="3"/>
        <v> </v>
      </c>
      <c r="H863" s="39"/>
      <c r="I863" s="43"/>
      <c r="J863" s="14" t="str">
        <f t="shared" si="2"/>
        <v/>
      </c>
      <c r="K863" s="15" t="str">
        <f>IF($I863=0,"", IFNA(VLOOKUP($H863,INDIRECT(VLOOKUP(DATEVALUE($I863),FECHAS,2,0)),4,0),""))</f>
        <v/>
      </c>
      <c r="L863" s="16"/>
      <c r="M863" s="22"/>
      <c r="N863" s="22"/>
      <c r="O863" s="3"/>
      <c r="P863" s="5"/>
      <c r="Q863" s="5"/>
    </row>
    <row r="864" ht="15.75" customHeight="1">
      <c r="A864" s="39"/>
      <c r="B864" s="40"/>
      <c r="C864" s="41"/>
      <c r="D864" s="42"/>
      <c r="E864" s="39"/>
      <c r="F864" s="11"/>
      <c r="G864" s="12" t="str">
        <f t="shared" si="3"/>
        <v> </v>
      </c>
      <c r="H864" s="39"/>
      <c r="I864" s="43"/>
      <c r="J864" s="14" t="str">
        <f t="shared" si="2"/>
        <v/>
      </c>
      <c r="K864" s="15" t="str">
        <f>IF($I864=0,"", IFNA(VLOOKUP($H864,INDIRECT(VLOOKUP(DATEVALUE($I864),FECHAS,2,0)),4,0),""))</f>
        <v/>
      </c>
      <c r="L864" s="16"/>
      <c r="M864" s="22"/>
      <c r="N864" s="22"/>
      <c r="O864" s="3"/>
      <c r="P864" s="5"/>
      <c r="Q864" s="5"/>
    </row>
    <row r="865" ht="15.75" customHeight="1">
      <c r="A865" s="39"/>
      <c r="B865" s="40"/>
      <c r="C865" s="41"/>
      <c r="D865" s="42"/>
      <c r="E865" s="39"/>
      <c r="F865" s="11"/>
      <c r="G865" s="12" t="str">
        <f t="shared" si="3"/>
        <v> </v>
      </c>
      <c r="H865" s="39"/>
      <c r="I865" s="43"/>
      <c r="J865" s="14" t="str">
        <f t="shared" si="2"/>
        <v/>
      </c>
      <c r="K865" s="15" t="str">
        <f>IF($I865=0,"", IFNA(VLOOKUP($H865,INDIRECT(VLOOKUP(DATEVALUE($I865),FECHAS,2,0)),4,0),""))</f>
        <v/>
      </c>
      <c r="L865" s="16"/>
      <c r="M865" s="22"/>
      <c r="N865" s="22"/>
      <c r="O865" s="3"/>
      <c r="P865" s="5"/>
      <c r="Q865" s="5"/>
    </row>
    <row r="866" ht="15.75" customHeight="1">
      <c r="A866" s="39"/>
      <c r="B866" s="40"/>
      <c r="C866" s="41"/>
      <c r="D866" s="42"/>
      <c r="E866" s="39"/>
      <c r="F866" s="11"/>
      <c r="G866" s="12" t="str">
        <f t="shared" si="3"/>
        <v> </v>
      </c>
      <c r="H866" s="39"/>
      <c r="I866" s="43"/>
      <c r="J866" s="14" t="str">
        <f t="shared" si="2"/>
        <v/>
      </c>
      <c r="K866" s="15" t="str">
        <f>IF($I866=0,"", IFNA(VLOOKUP($H866,INDIRECT(VLOOKUP(DATEVALUE($I866),FECHAS,2,0)),4,0),""))</f>
        <v/>
      </c>
      <c r="L866" s="16"/>
      <c r="M866" s="22"/>
      <c r="N866" s="22"/>
      <c r="O866" s="3"/>
      <c r="P866" s="5"/>
      <c r="Q866" s="5"/>
    </row>
    <row r="867" ht="15.75" customHeight="1">
      <c r="A867" s="39"/>
      <c r="B867" s="40"/>
      <c r="C867" s="41"/>
      <c r="D867" s="42"/>
      <c r="E867" s="39"/>
      <c r="F867" s="11"/>
      <c r="G867" s="12" t="str">
        <f t="shared" si="3"/>
        <v> </v>
      </c>
      <c r="H867" s="39"/>
      <c r="I867" s="43"/>
      <c r="J867" s="14" t="str">
        <f t="shared" si="2"/>
        <v/>
      </c>
      <c r="K867" s="15" t="str">
        <f>IF($I867=0,"", IFNA(VLOOKUP($H867,INDIRECT(VLOOKUP(DATEVALUE($I867),FECHAS,2,0)),4,0),""))</f>
        <v/>
      </c>
      <c r="L867" s="16"/>
      <c r="M867" s="22"/>
      <c r="N867" s="22"/>
      <c r="O867" s="3"/>
      <c r="P867" s="5"/>
      <c r="Q867" s="5"/>
    </row>
    <row r="868" ht="15.75" customHeight="1">
      <c r="A868" s="39"/>
      <c r="B868" s="40"/>
      <c r="C868" s="41"/>
      <c r="D868" s="42"/>
      <c r="E868" s="39"/>
      <c r="F868" s="11"/>
      <c r="G868" s="12" t="str">
        <f t="shared" si="3"/>
        <v> </v>
      </c>
      <c r="H868" s="39"/>
      <c r="I868" s="43"/>
      <c r="J868" s="14" t="str">
        <f t="shared" si="2"/>
        <v/>
      </c>
      <c r="K868" s="15" t="str">
        <f>IF($I868=0,"", IFNA(VLOOKUP($H868,INDIRECT(VLOOKUP(DATEVALUE($I868),FECHAS,2,0)),4,0),""))</f>
        <v/>
      </c>
      <c r="L868" s="16"/>
      <c r="M868" s="22"/>
      <c r="N868" s="22"/>
      <c r="O868" s="3"/>
      <c r="P868" s="5"/>
      <c r="Q868" s="5"/>
    </row>
    <row r="869" ht="15.75" customHeight="1">
      <c r="A869" s="39"/>
      <c r="B869" s="40"/>
      <c r="C869" s="41"/>
      <c r="D869" s="42"/>
      <c r="E869" s="39"/>
      <c r="F869" s="11"/>
      <c r="G869" s="12" t="str">
        <f t="shared" si="3"/>
        <v> </v>
      </c>
      <c r="H869" s="39"/>
      <c r="I869" s="43"/>
      <c r="J869" s="14" t="str">
        <f t="shared" si="2"/>
        <v/>
      </c>
      <c r="K869" s="15" t="str">
        <f>IF($I869=0,"", IFNA(VLOOKUP($H869,INDIRECT(VLOOKUP(DATEVALUE($I869),FECHAS,2,0)),4,0),""))</f>
        <v/>
      </c>
      <c r="L869" s="16"/>
      <c r="M869" s="22"/>
      <c r="N869" s="22"/>
      <c r="O869" s="3"/>
      <c r="P869" s="5"/>
      <c r="Q869" s="5"/>
    </row>
    <row r="870" ht="15.75" customHeight="1">
      <c r="A870" s="39"/>
      <c r="B870" s="40"/>
      <c r="C870" s="41"/>
      <c r="D870" s="42"/>
      <c r="E870" s="39"/>
      <c r="F870" s="11"/>
      <c r="G870" s="12" t="str">
        <f t="shared" si="3"/>
        <v> </v>
      </c>
      <c r="H870" s="39"/>
      <c r="I870" s="43"/>
      <c r="J870" s="14" t="str">
        <f t="shared" si="2"/>
        <v/>
      </c>
      <c r="K870" s="15" t="str">
        <f>IF($I870=0,"", IFNA(VLOOKUP($H870,INDIRECT(VLOOKUP(DATEVALUE($I870),FECHAS,2,0)),4,0),""))</f>
        <v/>
      </c>
      <c r="L870" s="16"/>
      <c r="M870" s="22"/>
      <c r="N870" s="22"/>
      <c r="O870" s="3"/>
      <c r="P870" s="5"/>
      <c r="Q870" s="5"/>
    </row>
    <row r="871" ht="15.75" customHeight="1">
      <c r="A871" s="39"/>
      <c r="B871" s="40"/>
      <c r="C871" s="41"/>
      <c r="D871" s="42"/>
      <c r="E871" s="39"/>
      <c r="F871" s="11"/>
      <c r="G871" s="12" t="str">
        <f t="shared" si="3"/>
        <v> </v>
      </c>
      <c r="H871" s="39"/>
      <c r="I871" s="43"/>
      <c r="J871" s="14" t="str">
        <f t="shared" si="2"/>
        <v/>
      </c>
      <c r="K871" s="15" t="str">
        <f>IF($I871=0,"", IFNA(VLOOKUP($H871,INDIRECT(VLOOKUP(DATEVALUE($I871),FECHAS,2,0)),4,0),""))</f>
        <v/>
      </c>
      <c r="L871" s="16"/>
      <c r="M871" s="22"/>
      <c r="N871" s="22"/>
      <c r="O871" s="3"/>
      <c r="P871" s="5"/>
      <c r="Q871" s="5"/>
    </row>
    <row r="872" ht="15.75" customHeight="1">
      <c r="A872" s="39"/>
      <c r="B872" s="40"/>
      <c r="C872" s="41"/>
      <c r="D872" s="42"/>
      <c r="E872" s="39"/>
      <c r="F872" s="11"/>
      <c r="G872" s="12" t="str">
        <f t="shared" si="3"/>
        <v> </v>
      </c>
      <c r="H872" s="39"/>
      <c r="I872" s="43"/>
      <c r="J872" s="14" t="str">
        <f t="shared" si="2"/>
        <v/>
      </c>
      <c r="K872" s="15" t="str">
        <f>IF($I872=0,"", IFNA(VLOOKUP($H872,INDIRECT(VLOOKUP(DATEVALUE($I872),FECHAS,2,0)),4,0),""))</f>
        <v/>
      </c>
      <c r="L872" s="16"/>
      <c r="M872" s="22"/>
      <c r="N872" s="22"/>
      <c r="O872" s="3"/>
      <c r="P872" s="5"/>
      <c r="Q872" s="5"/>
    </row>
    <row r="873" ht="15.75" customHeight="1">
      <c r="A873" s="39"/>
      <c r="B873" s="40"/>
      <c r="C873" s="41"/>
      <c r="D873" s="42"/>
      <c r="E873" s="39"/>
      <c r="F873" s="11"/>
      <c r="G873" s="12" t="str">
        <f t="shared" si="3"/>
        <v> </v>
      </c>
      <c r="H873" s="39"/>
      <c r="I873" s="43"/>
      <c r="J873" s="14" t="str">
        <f t="shared" si="2"/>
        <v/>
      </c>
      <c r="K873" s="15" t="str">
        <f>IF($I873=0,"", IFNA(VLOOKUP($H873,INDIRECT(VLOOKUP(DATEVALUE($I873),FECHAS,2,0)),4,0),""))</f>
        <v/>
      </c>
      <c r="L873" s="16"/>
      <c r="M873" s="22"/>
      <c r="N873" s="22"/>
      <c r="O873" s="3"/>
      <c r="P873" s="5"/>
      <c r="Q873" s="5"/>
    </row>
    <row r="874" ht="15.75" customHeight="1">
      <c r="A874" s="39"/>
      <c r="B874" s="40"/>
      <c r="C874" s="41"/>
      <c r="D874" s="42"/>
      <c r="E874" s="39"/>
      <c r="F874" s="11"/>
      <c r="G874" s="12" t="str">
        <f t="shared" si="3"/>
        <v> </v>
      </c>
      <c r="H874" s="39"/>
      <c r="I874" s="43"/>
      <c r="J874" s="14" t="str">
        <f t="shared" si="2"/>
        <v/>
      </c>
      <c r="K874" s="15" t="str">
        <f>IF($I874=0,"", IFNA(VLOOKUP($H874,INDIRECT(VLOOKUP(DATEVALUE($I874),FECHAS,2,0)),4,0),""))</f>
        <v/>
      </c>
      <c r="L874" s="16"/>
      <c r="M874" s="22"/>
      <c r="N874" s="22"/>
      <c r="O874" s="3"/>
      <c r="P874" s="5"/>
      <c r="Q874" s="5"/>
    </row>
    <row r="875" ht="15.75" customHeight="1">
      <c r="A875" s="39"/>
      <c r="B875" s="40"/>
      <c r="C875" s="41"/>
      <c r="D875" s="42"/>
      <c r="E875" s="39"/>
      <c r="F875" s="11"/>
      <c r="G875" s="12" t="str">
        <f t="shared" si="3"/>
        <v> </v>
      </c>
      <c r="H875" s="39"/>
      <c r="I875" s="43"/>
      <c r="J875" s="14" t="str">
        <f t="shared" si="2"/>
        <v/>
      </c>
      <c r="K875" s="15" t="str">
        <f>IF($I875=0,"", IFNA(VLOOKUP($H875,INDIRECT(VLOOKUP(DATEVALUE($I875),FECHAS,2,0)),4,0),""))</f>
        <v/>
      </c>
      <c r="L875" s="16"/>
      <c r="M875" s="22"/>
      <c r="N875" s="22"/>
      <c r="O875" s="3"/>
      <c r="P875" s="5"/>
      <c r="Q875" s="5"/>
    </row>
    <row r="876" ht="15.75" customHeight="1">
      <c r="A876" s="39"/>
      <c r="B876" s="40"/>
      <c r="C876" s="41"/>
      <c r="D876" s="42"/>
      <c r="E876" s="39"/>
      <c r="F876" s="11"/>
      <c r="G876" s="12" t="str">
        <f t="shared" si="3"/>
        <v> </v>
      </c>
      <c r="H876" s="39"/>
      <c r="I876" s="43"/>
      <c r="J876" s="14" t="str">
        <f t="shared" si="2"/>
        <v/>
      </c>
      <c r="K876" s="15" t="str">
        <f>IF($I876=0,"", IFNA(VLOOKUP($H876,INDIRECT(VLOOKUP(DATEVALUE($I876),FECHAS,2,0)),4,0),""))</f>
        <v/>
      </c>
      <c r="L876" s="16"/>
      <c r="M876" s="22"/>
      <c r="N876" s="22"/>
      <c r="O876" s="3"/>
      <c r="P876" s="5"/>
      <c r="Q876" s="5"/>
    </row>
    <row r="877" ht="15.75" customHeight="1">
      <c r="A877" s="39"/>
      <c r="B877" s="40"/>
      <c r="C877" s="41"/>
      <c r="D877" s="42"/>
      <c r="E877" s="39"/>
      <c r="F877" s="11"/>
      <c r="G877" s="12" t="str">
        <f t="shared" si="3"/>
        <v> </v>
      </c>
      <c r="H877" s="39"/>
      <c r="I877" s="43"/>
      <c r="J877" s="14" t="str">
        <f t="shared" si="2"/>
        <v/>
      </c>
      <c r="K877" s="15" t="str">
        <f>IF($I877=0,"", IFNA(VLOOKUP($H877,INDIRECT(VLOOKUP(DATEVALUE($I877),FECHAS,2,0)),4,0),""))</f>
        <v/>
      </c>
      <c r="L877" s="16"/>
      <c r="M877" s="22"/>
      <c r="N877" s="22"/>
      <c r="O877" s="3"/>
      <c r="P877" s="5"/>
      <c r="Q877" s="5"/>
    </row>
    <row r="878" ht="15.75" customHeight="1">
      <c r="A878" s="39"/>
      <c r="B878" s="40"/>
      <c r="C878" s="41"/>
      <c r="D878" s="42"/>
      <c r="E878" s="39"/>
      <c r="F878" s="11"/>
      <c r="G878" s="12" t="str">
        <f t="shared" si="3"/>
        <v> </v>
      </c>
      <c r="H878" s="39"/>
      <c r="I878" s="43"/>
      <c r="J878" s="14" t="str">
        <f t="shared" si="2"/>
        <v/>
      </c>
      <c r="K878" s="15" t="str">
        <f>IF($I878=0,"", IFNA(VLOOKUP($H878,INDIRECT(VLOOKUP(DATEVALUE($I878),FECHAS,2,0)),4,0),""))</f>
        <v/>
      </c>
      <c r="L878" s="16"/>
      <c r="M878" s="22"/>
      <c r="N878" s="22"/>
      <c r="O878" s="3"/>
      <c r="P878" s="5"/>
      <c r="Q878" s="5"/>
    </row>
    <row r="879" ht="15.75" customHeight="1">
      <c r="A879" s="39"/>
      <c r="B879" s="40"/>
      <c r="C879" s="41"/>
      <c r="D879" s="42"/>
      <c r="E879" s="39"/>
      <c r="F879" s="11"/>
      <c r="G879" s="12" t="str">
        <f t="shared" si="3"/>
        <v> </v>
      </c>
      <c r="H879" s="39"/>
      <c r="I879" s="43"/>
      <c r="J879" s="14" t="str">
        <f t="shared" si="2"/>
        <v/>
      </c>
      <c r="K879" s="15" t="str">
        <f>IF($I879=0,"", IFNA(VLOOKUP($H879,INDIRECT(VLOOKUP(DATEVALUE($I879),FECHAS,2,0)),4,0),""))</f>
        <v/>
      </c>
      <c r="L879" s="16"/>
      <c r="M879" s="22"/>
      <c r="N879" s="22"/>
      <c r="O879" s="3"/>
      <c r="P879" s="5"/>
      <c r="Q879" s="5"/>
    </row>
    <row r="880" ht="15.75" customHeight="1">
      <c r="A880" s="39"/>
      <c r="B880" s="40"/>
      <c r="C880" s="41"/>
      <c r="D880" s="42"/>
      <c r="E880" s="39"/>
      <c r="F880" s="11"/>
      <c r="G880" s="12" t="str">
        <f t="shared" si="3"/>
        <v> </v>
      </c>
      <c r="H880" s="39"/>
      <c r="I880" s="43"/>
      <c r="J880" s="14" t="str">
        <f t="shared" si="2"/>
        <v/>
      </c>
      <c r="K880" s="15" t="str">
        <f>IF($I880=0,"", IFNA(VLOOKUP($H880,INDIRECT(VLOOKUP(DATEVALUE($I880),FECHAS,2,0)),4,0),""))</f>
        <v/>
      </c>
      <c r="L880" s="16"/>
      <c r="M880" s="22"/>
      <c r="N880" s="22"/>
      <c r="O880" s="3"/>
      <c r="P880" s="5"/>
      <c r="Q880" s="5"/>
    </row>
    <row r="881" ht="15.75" customHeight="1">
      <c r="A881" s="39"/>
      <c r="B881" s="40"/>
      <c r="C881" s="41"/>
      <c r="D881" s="42"/>
      <c r="E881" s="39"/>
      <c r="F881" s="11"/>
      <c r="G881" s="12" t="str">
        <f t="shared" si="3"/>
        <v> </v>
      </c>
      <c r="H881" s="39"/>
      <c r="I881" s="43"/>
      <c r="J881" s="14" t="str">
        <f t="shared" si="2"/>
        <v/>
      </c>
      <c r="K881" s="15" t="str">
        <f>IF($I881=0,"", IFNA(VLOOKUP($H881,INDIRECT(VLOOKUP(DATEVALUE($I881),FECHAS,2,0)),4,0),""))</f>
        <v/>
      </c>
      <c r="L881" s="16"/>
      <c r="M881" s="22"/>
      <c r="N881" s="22"/>
      <c r="O881" s="3"/>
      <c r="P881" s="5"/>
      <c r="Q881" s="5"/>
    </row>
    <row r="882" ht="15.75" customHeight="1">
      <c r="A882" s="39"/>
      <c r="B882" s="40"/>
      <c r="C882" s="41"/>
      <c r="D882" s="42"/>
      <c r="E882" s="39"/>
      <c r="F882" s="11"/>
      <c r="G882" s="12" t="str">
        <f t="shared" si="3"/>
        <v> </v>
      </c>
      <c r="H882" s="39"/>
      <c r="I882" s="43"/>
      <c r="J882" s="14" t="str">
        <f t="shared" si="2"/>
        <v/>
      </c>
      <c r="K882" s="15" t="str">
        <f>IF($I882=0,"", IFNA(VLOOKUP($H882,INDIRECT(VLOOKUP(DATEVALUE($I882),FECHAS,2,0)),4,0),""))</f>
        <v/>
      </c>
      <c r="L882" s="16"/>
      <c r="M882" s="22"/>
      <c r="N882" s="22"/>
      <c r="O882" s="3"/>
      <c r="P882" s="5"/>
      <c r="Q882" s="5"/>
    </row>
    <row r="883" ht="15.75" customHeight="1">
      <c r="A883" s="39"/>
      <c r="B883" s="40"/>
      <c r="C883" s="41"/>
      <c r="D883" s="42"/>
      <c r="E883" s="39"/>
      <c r="F883" s="11"/>
      <c r="G883" s="12" t="str">
        <f t="shared" si="3"/>
        <v> </v>
      </c>
      <c r="H883" s="39"/>
      <c r="I883" s="43"/>
      <c r="J883" s="14" t="str">
        <f t="shared" si="2"/>
        <v/>
      </c>
      <c r="K883" s="15" t="str">
        <f>IF($I883=0,"", IFNA(VLOOKUP($H883,INDIRECT(VLOOKUP(DATEVALUE($I883),FECHAS,2,0)),4,0),""))</f>
        <v/>
      </c>
      <c r="L883" s="16"/>
      <c r="M883" s="22"/>
      <c r="N883" s="22"/>
      <c r="O883" s="3"/>
      <c r="P883" s="5"/>
      <c r="Q883" s="5"/>
    </row>
    <row r="884" ht="15.75" customHeight="1">
      <c r="A884" s="39"/>
      <c r="B884" s="40"/>
      <c r="C884" s="41"/>
      <c r="D884" s="42"/>
      <c r="E884" s="39"/>
      <c r="F884" s="11"/>
      <c r="G884" s="12" t="str">
        <f t="shared" si="3"/>
        <v> </v>
      </c>
      <c r="H884" s="39"/>
      <c r="I884" s="43"/>
      <c r="J884" s="14" t="str">
        <f t="shared" si="2"/>
        <v/>
      </c>
      <c r="K884" s="15" t="str">
        <f>IF($I884=0,"", IFNA(VLOOKUP($H884,INDIRECT(VLOOKUP(DATEVALUE($I884),FECHAS,2,0)),4,0),""))</f>
        <v/>
      </c>
      <c r="L884" s="16"/>
      <c r="M884" s="22"/>
      <c r="N884" s="22"/>
      <c r="O884" s="3"/>
      <c r="P884" s="5"/>
      <c r="Q884" s="5"/>
    </row>
    <row r="885" ht="15.75" customHeight="1">
      <c r="A885" s="39"/>
      <c r="B885" s="40"/>
      <c r="C885" s="41"/>
      <c r="D885" s="42"/>
      <c r="E885" s="39"/>
      <c r="F885" s="11"/>
      <c r="G885" s="12" t="str">
        <f t="shared" si="3"/>
        <v> </v>
      </c>
      <c r="H885" s="39"/>
      <c r="I885" s="43"/>
      <c r="J885" s="14" t="str">
        <f t="shared" si="2"/>
        <v/>
      </c>
      <c r="K885" s="15" t="str">
        <f>IF($I885=0,"", IFNA(VLOOKUP($H885,INDIRECT(VLOOKUP(DATEVALUE($I885),FECHAS,2,0)),4,0),""))</f>
        <v/>
      </c>
      <c r="L885" s="16"/>
      <c r="M885" s="22"/>
      <c r="N885" s="22"/>
      <c r="O885" s="3"/>
      <c r="P885" s="5"/>
      <c r="Q885" s="5"/>
    </row>
    <row r="886" ht="15.75" customHeight="1">
      <c r="A886" s="39"/>
      <c r="B886" s="40"/>
      <c r="C886" s="41"/>
      <c r="D886" s="42"/>
      <c r="E886" s="39"/>
      <c r="F886" s="11"/>
      <c r="G886" s="12" t="str">
        <f t="shared" si="3"/>
        <v> </v>
      </c>
      <c r="H886" s="39"/>
      <c r="I886" s="43"/>
      <c r="J886" s="14" t="str">
        <f t="shared" si="2"/>
        <v/>
      </c>
      <c r="K886" s="15" t="str">
        <f>IF($I886=0,"", IFNA(VLOOKUP($H886,INDIRECT(VLOOKUP(DATEVALUE($I886),FECHAS,2,0)),4,0),""))</f>
        <v/>
      </c>
      <c r="L886" s="16"/>
      <c r="M886" s="22"/>
      <c r="N886" s="22"/>
      <c r="O886" s="3"/>
      <c r="P886" s="5"/>
      <c r="Q886" s="5"/>
    </row>
    <row r="887" ht="15.75" customHeight="1">
      <c r="A887" s="39"/>
      <c r="B887" s="40"/>
      <c r="C887" s="41"/>
      <c r="D887" s="42"/>
      <c r="E887" s="39"/>
      <c r="F887" s="11"/>
      <c r="G887" s="12" t="str">
        <f t="shared" si="3"/>
        <v> </v>
      </c>
      <c r="H887" s="39"/>
      <c r="I887" s="43"/>
      <c r="J887" s="14" t="str">
        <f t="shared" si="2"/>
        <v/>
      </c>
      <c r="K887" s="15" t="str">
        <f>IF($I887=0,"", IFNA(VLOOKUP($H887,INDIRECT(VLOOKUP(DATEVALUE($I887),FECHAS,2,0)),4,0),""))</f>
        <v/>
      </c>
      <c r="L887" s="16"/>
      <c r="M887" s="22"/>
      <c r="N887" s="22"/>
      <c r="O887" s="3"/>
      <c r="P887" s="5"/>
      <c r="Q887" s="5"/>
    </row>
    <row r="888" ht="15.75" customHeight="1">
      <c r="A888" s="39"/>
      <c r="B888" s="40"/>
      <c r="C888" s="41"/>
      <c r="D888" s="42"/>
      <c r="E888" s="39"/>
      <c r="F888" s="11"/>
      <c r="G888" s="12" t="str">
        <f t="shared" si="3"/>
        <v> </v>
      </c>
      <c r="H888" s="39"/>
      <c r="I888" s="43"/>
      <c r="J888" s="14" t="str">
        <f t="shared" si="2"/>
        <v/>
      </c>
      <c r="K888" s="15" t="str">
        <f>IF($I888=0,"", IFNA(VLOOKUP($H888,INDIRECT(VLOOKUP(DATEVALUE($I888),FECHAS,2,0)),4,0),""))</f>
        <v/>
      </c>
      <c r="L888" s="16"/>
      <c r="M888" s="22"/>
      <c r="N888" s="22"/>
      <c r="O888" s="3"/>
      <c r="P888" s="5"/>
      <c r="Q888" s="5"/>
    </row>
    <row r="889" ht="15.75" customHeight="1">
      <c r="A889" s="39"/>
      <c r="B889" s="40"/>
      <c r="C889" s="41"/>
      <c r="D889" s="42"/>
      <c r="E889" s="39"/>
      <c r="F889" s="11"/>
      <c r="G889" s="12" t="str">
        <f t="shared" si="3"/>
        <v> </v>
      </c>
      <c r="H889" s="39"/>
      <c r="I889" s="43"/>
      <c r="J889" s="14" t="str">
        <f t="shared" si="2"/>
        <v/>
      </c>
      <c r="K889" s="15" t="str">
        <f>IF($I889=0,"", IFNA(VLOOKUP($H889,INDIRECT(VLOOKUP(DATEVALUE($I889),FECHAS,2,0)),4,0),""))</f>
        <v/>
      </c>
      <c r="L889" s="16"/>
      <c r="M889" s="22"/>
      <c r="N889" s="22"/>
      <c r="O889" s="3"/>
      <c r="P889" s="5"/>
      <c r="Q889" s="5"/>
    </row>
    <row r="890" ht="15.75" customHeight="1">
      <c r="A890" s="39"/>
      <c r="B890" s="40"/>
      <c r="C890" s="41"/>
      <c r="D890" s="42"/>
      <c r="E890" s="39"/>
      <c r="F890" s="11"/>
      <c r="G890" s="12" t="str">
        <f t="shared" si="3"/>
        <v> </v>
      </c>
      <c r="H890" s="39"/>
      <c r="I890" s="43"/>
      <c r="J890" s="14" t="str">
        <f t="shared" si="2"/>
        <v/>
      </c>
      <c r="K890" s="15" t="str">
        <f>IF($I890=0,"", IFNA(VLOOKUP($H890,INDIRECT(VLOOKUP(DATEVALUE($I890),FECHAS,2,0)),4,0),""))</f>
        <v/>
      </c>
      <c r="L890" s="16"/>
      <c r="M890" s="22"/>
      <c r="N890" s="22"/>
      <c r="O890" s="3"/>
      <c r="P890" s="5"/>
      <c r="Q890" s="5"/>
    </row>
    <row r="891" ht="15.75" customHeight="1">
      <c r="A891" s="39"/>
      <c r="B891" s="40"/>
      <c r="C891" s="41"/>
      <c r="D891" s="42"/>
      <c r="E891" s="39"/>
      <c r="F891" s="11"/>
      <c r="G891" s="12" t="str">
        <f t="shared" si="3"/>
        <v> </v>
      </c>
      <c r="H891" s="39"/>
      <c r="I891" s="43"/>
      <c r="J891" s="14" t="str">
        <f t="shared" si="2"/>
        <v/>
      </c>
      <c r="K891" s="15" t="str">
        <f>IF($I891=0,"", IFNA(VLOOKUP($H891,INDIRECT(VLOOKUP(DATEVALUE($I891),FECHAS,2,0)),4,0),""))</f>
        <v/>
      </c>
      <c r="L891" s="16"/>
      <c r="M891" s="22"/>
      <c r="N891" s="22"/>
      <c r="O891" s="3"/>
      <c r="P891" s="5"/>
      <c r="Q891" s="5"/>
    </row>
    <row r="892" ht="15.75" customHeight="1">
      <c r="A892" s="39"/>
      <c r="B892" s="40"/>
      <c r="C892" s="41"/>
      <c r="D892" s="42"/>
      <c r="E892" s="39"/>
      <c r="F892" s="11"/>
      <c r="G892" s="12" t="str">
        <f t="shared" si="3"/>
        <v> </v>
      </c>
      <c r="H892" s="39"/>
      <c r="I892" s="43"/>
      <c r="J892" s="14" t="str">
        <f t="shared" si="2"/>
        <v/>
      </c>
      <c r="K892" s="15" t="str">
        <f>IF($I892=0,"", IFNA(VLOOKUP($H892,INDIRECT(VLOOKUP(DATEVALUE($I892),FECHAS,2,0)),4,0),""))</f>
        <v/>
      </c>
      <c r="L892" s="16"/>
      <c r="M892" s="22"/>
      <c r="N892" s="22"/>
      <c r="O892" s="3"/>
      <c r="P892" s="5"/>
      <c r="Q892" s="5"/>
    </row>
    <row r="893" ht="15.75" customHeight="1">
      <c r="A893" s="39"/>
      <c r="B893" s="40"/>
      <c r="C893" s="41"/>
      <c r="D893" s="42"/>
      <c r="E893" s="39"/>
      <c r="F893" s="11"/>
      <c r="G893" s="12" t="str">
        <f t="shared" si="3"/>
        <v> </v>
      </c>
      <c r="H893" s="39"/>
      <c r="I893" s="43"/>
      <c r="J893" s="14" t="str">
        <f t="shared" si="2"/>
        <v/>
      </c>
      <c r="K893" s="15" t="str">
        <f>IF($I893=0,"", IFNA(VLOOKUP($H893,INDIRECT(VLOOKUP(DATEVALUE($I893),FECHAS,2,0)),4,0),""))</f>
        <v/>
      </c>
      <c r="L893" s="16"/>
      <c r="M893" s="22"/>
      <c r="N893" s="22"/>
      <c r="O893" s="3"/>
      <c r="P893" s="5"/>
      <c r="Q893" s="5"/>
    </row>
    <row r="894" ht="15.75" customHeight="1">
      <c r="A894" s="39"/>
      <c r="B894" s="40"/>
      <c r="C894" s="41"/>
      <c r="D894" s="42"/>
      <c r="E894" s="39"/>
      <c r="F894" s="11"/>
      <c r="G894" s="12" t="str">
        <f t="shared" si="3"/>
        <v> </v>
      </c>
      <c r="H894" s="39"/>
      <c r="I894" s="43"/>
      <c r="J894" s="14" t="str">
        <f t="shared" si="2"/>
        <v/>
      </c>
      <c r="K894" s="15" t="str">
        <f>IF($I894=0,"", IFNA(VLOOKUP($H894,INDIRECT(VLOOKUP(DATEVALUE($I894),FECHAS,2,0)),4,0),""))</f>
        <v/>
      </c>
      <c r="L894" s="16"/>
      <c r="M894" s="22"/>
      <c r="N894" s="22"/>
      <c r="O894" s="3"/>
      <c r="P894" s="5"/>
      <c r="Q894" s="5"/>
    </row>
    <row r="895" ht="15.75" customHeight="1">
      <c r="A895" s="39"/>
      <c r="B895" s="40"/>
      <c r="C895" s="41"/>
      <c r="D895" s="42"/>
      <c r="E895" s="39"/>
      <c r="F895" s="11"/>
      <c r="G895" s="12" t="str">
        <f t="shared" si="3"/>
        <v> </v>
      </c>
      <c r="H895" s="39"/>
      <c r="I895" s="43"/>
      <c r="J895" s="14" t="str">
        <f t="shared" si="2"/>
        <v/>
      </c>
      <c r="K895" s="15" t="str">
        <f>IF($I895=0,"", IFNA(VLOOKUP($H895,INDIRECT(VLOOKUP(DATEVALUE($I895),FECHAS,2,0)),4,0),""))</f>
        <v/>
      </c>
      <c r="L895" s="16"/>
      <c r="M895" s="22"/>
      <c r="N895" s="22"/>
      <c r="O895" s="3"/>
      <c r="P895" s="5"/>
      <c r="Q895" s="5"/>
    </row>
    <row r="896" ht="15.75" customHeight="1">
      <c r="A896" s="39"/>
      <c r="B896" s="40"/>
      <c r="C896" s="41"/>
      <c r="D896" s="42"/>
      <c r="E896" s="39"/>
      <c r="F896" s="11"/>
      <c r="G896" s="12" t="str">
        <f t="shared" si="3"/>
        <v> </v>
      </c>
      <c r="H896" s="39"/>
      <c r="I896" s="43"/>
      <c r="J896" s="14" t="str">
        <f t="shared" si="2"/>
        <v/>
      </c>
      <c r="K896" s="15" t="str">
        <f>IF($I896=0,"", IFNA(VLOOKUP($H896,INDIRECT(VLOOKUP(DATEVALUE($I896),FECHAS,2,0)),4,0),""))</f>
        <v/>
      </c>
      <c r="L896" s="16"/>
      <c r="M896" s="22"/>
      <c r="N896" s="22"/>
      <c r="O896" s="3"/>
      <c r="P896" s="5"/>
      <c r="Q896" s="5"/>
    </row>
    <row r="897" ht="15.75" customHeight="1">
      <c r="A897" s="39"/>
      <c r="B897" s="40"/>
      <c r="C897" s="41"/>
      <c r="D897" s="42"/>
      <c r="E897" s="39"/>
      <c r="F897" s="11"/>
      <c r="G897" s="12" t="str">
        <f t="shared" si="3"/>
        <v> </v>
      </c>
      <c r="H897" s="39"/>
      <c r="I897" s="43"/>
      <c r="J897" s="14" t="str">
        <f t="shared" si="2"/>
        <v/>
      </c>
      <c r="K897" s="15" t="str">
        <f>IF($I897=0,"", IFNA(VLOOKUP($H897,INDIRECT(VLOOKUP(DATEVALUE($I897),FECHAS,2,0)),4,0),""))</f>
        <v/>
      </c>
      <c r="L897" s="16"/>
      <c r="M897" s="22"/>
      <c r="N897" s="22"/>
      <c r="O897" s="3"/>
      <c r="P897" s="5"/>
      <c r="Q897" s="5"/>
    </row>
    <row r="898" ht="15.75" customHeight="1">
      <c r="A898" s="39"/>
      <c r="B898" s="40"/>
      <c r="C898" s="41"/>
      <c r="D898" s="42"/>
      <c r="E898" s="39"/>
      <c r="F898" s="11"/>
      <c r="G898" s="12" t="str">
        <f t="shared" si="3"/>
        <v> </v>
      </c>
      <c r="H898" s="39"/>
      <c r="I898" s="43"/>
      <c r="J898" s="14" t="str">
        <f t="shared" si="2"/>
        <v/>
      </c>
      <c r="K898" s="15" t="str">
        <f>IF($I898=0,"", IFNA(VLOOKUP($H898,INDIRECT(VLOOKUP(DATEVALUE($I898),FECHAS,2,0)),4,0),""))</f>
        <v/>
      </c>
      <c r="L898" s="16"/>
      <c r="M898" s="22"/>
      <c r="N898" s="22"/>
      <c r="O898" s="3"/>
      <c r="P898" s="5"/>
      <c r="Q898" s="5"/>
    </row>
    <row r="899" ht="15.75" customHeight="1">
      <c r="A899" s="39"/>
      <c r="B899" s="40"/>
      <c r="C899" s="41"/>
      <c r="D899" s="42"/>
      <c r="E899" s="39"/>
      <c r="F899" s="11"/>
      <c r="G899" s="12" t="str">
        <f t="shared" si="3"/>
        <v> </v>
      </c>
      <c r="H899" s="39"/>
      <c r="I899" s="43"/>
      <c r="J899" s="14" t="str">
        <f t="shared" si="2"/>
        <v/>
      </c>
      <c r="K899" s="15" t="str">
        <f>IF($I899=0,"", IFNA(VLOOKUP($H899,INDIRECT(VLOOKUP(DATEVALUE($I899),FECHAS,2,0)),4,0),""))</f>
        <v/>
      </c>
      <c r="L899" s="16"/>
      <c r="M899" s="22"/>
      <c r="N899" s="22"/>
      <c r="O899" s="3"/>
      <c r="P899" s="5"/>
      <c r="Q899" s="5"/>
    </row>
    <row r="900" ht="15.75" customHeight="1">
      <c r="A900" s="39"/>
      <c r="B900" s="40"/>
      <c r="C900" s="41"/>
      <c r="D900" s="42"/>
      <c r="E900" s="39"/>
      <c r="F900" s="11"/>
      <c r="G900" s="12" t="str">
        <f t="shared" si="3"/>
        <v> </v>
      </c>
      <c r="H900" s="39"/>
      <c r="I900" s="43"/>
      <c r="J900" s="14" t="str">
        <f t="shared" si="2"/>
        <v/>
      </c>
      <c r="K900" s="15" t="str">
        <f>IF($I900=0,"", IFNA(VLOOKUP($H900,INDIRECT(VLOOKUP(DATEVALUE($I900),FECHAS,2,0)),4,0),""))</f>
        <v/>
      </c>
      <c r="L900" s="16"/>
      <c r="M900" s="22"/>
      <c r="N900" s="22"/>
      <c r="O900" s="3"/>
      <c r="P900" s="5"/>
      <c r="Q900" s="5"/>
    </row>
    <row r="901" ht="15.75" customHeight="1">
      <c r="A901" s="39"/>
      <c r="B901" s="40"/>
      <c r="C901" s="41"/>
      <c r="D901" s="42"/>
      <c r="E901" s="39"/>
      <c r="F901" s="11"/>
      <c r="G901" s="12" t="str">
        <f t="shared" si="3"/>
        <v> </v>
      </c>
      <c r="H901" s="39"/>
      <c r="I901" s="43"/>
      <c r="J901" s="14" t="str">
        <f t="shared" si="2"/>
        <v/>
      </c>
      <c r="K901" s="15" t="str">
        <f>IF($I901=0,"", IFNA(VLOOKUP($H901,INDIRECT(VLOOKUP(DATEVALUE($I901),FECHAS,2,0)),4,0),""))</f>
        <v/>
      </c>
      <c r="L901" s="16"/>
      <c r="M901" s="22"/>
      <c r="N901" s="22"/>
      <c r="O901" s="3"/>
      <c r="P901" s="5"/>
      <c r="Q901" s="5"/>
    </row>
    <row r="902" ht="15.75" customHeight="1">
      <c r="A902" s="39"/>
      <c r="B902" s="40"/>
      <c r="C902" s="41"/>
      <c r="D902" s="42"/>
      <c r="E902" s="39"/>
      <c r="F902" s="11"/>
      <c r="G902" s="12" t="str">
        <f t="shared" si="3"/>
        <v> </v>
      </c>
      <c r="H902" s="39"/>
      <c r="I902" s="43"/>
      <c r="J902" s="14" t="str">
        <f t="shared" si="2"/>
        <v/>
      </c>
      <c r="K902" s="15" t="str">
        <f>IF($I902=0,"", IFNA(VLOOKUP($H902,INDIRECT(VLOOKUP(DATEVALUE($I902),FECHAS,2,0)),4,0),""))</f>
        <v/>
      </c>
      <c r="L902" s="16"/>
      <c r="M902" s="22"/>
      <c r="N902" s="22"/>
      <c r="O902" s="3"/>
      <c r="P902" s="5"/>
      <c r="Q902" s="5"/>
    </row>
    <row r="903" ht="15.75" customHeight="1">
      <c r="A903" s="39"/>
      <c r="B903" s="40"/>
      <c r="C903" s="41"/>
      <c r="D903" s="42"/>
      <c r="E903" s="39"/>
      <c r="F903" s="11"/>
      <c r="G903" s="12" t="str">
        <f t="shared" si="3"/>
        <v> </v>
      </c>
      <c r="H903" s="39"/>
      <c r="I903" s="43"/>
      <c r="J903" s="14" t="str">
        <f t="shared" si="2"/>
        <v/>
      </c>
      <c r="K903" s="15" t="str">
        <f>IF($I903=0,"", IFNA(VLOOKUP($H903,INDIRECT(VLOOKUP(DATEVALUE($I903),FECHAS,2,0)),4,0),""))</f>
        <v/>
      </c>
      <c r="L903" s="16"/>
      <c r="M903" s="22"/>
      <c r="N903" s="22"/>
      <c r="O903" s="3"/>
      <c r="P903" s="5"/>
      <c r="Q903" s="5"/>
    </row>
    <row r="904" ht="15.75" customHeight="1">
      <c r="A904" s="39"/>
      <c r="B904" s="40"/>
      <c r="C904" s="41"/>
      <c r="D904" s="42"/>
      <c r="E904" s="39"/>
      <c r="F904" s="11"/>
      <c r="G904" s="12" t="str">
        <f t="shared" si="3"/>
        <v> </v>
      </c>
      <c r="H904" s="39"/>
      <c r="I904" s="43"/>
      <c r="J904" s="14" t="str">
        <f t="shared" si="2"/>
        <v/>
      </c>
      <c r="K904" s="15" t="str">
        <f>IF($I904=0,"", IFNA(VLOOKUP($H904,INDIRECT(VLOOKUP(DATEVALUE($I904),FECHAS,2,0)),4,0),""))</f>
        <v/>
      </c>
      <c r="L904" s="16"/>
      <c r="M904" s="22"/>
      <c r="N904" s="22"/>
      <c r="O904" s="3"/>
      <c r="P904" s="5"/>
      <c r="Q904" s="5"/>
    </row>
    <row r="905" ht="15.75" customHeight="1">
      <c r="A905" s="39"/>
      <c r="B905" s="40"/>
      <c r="C905" s="41"/>
      <c r="D905" s="42"/>
      <c r="E905" s="39"/>
      <c r="F905" s="11"/>
      <c r="G905" s="12" t="str">
        <f t="shared" si="3"/>
        <v> </v>
      </c>
      <c r="H905" s="39"/>
      <c r="I905" s="43"/>
      <c r="J905" s="14" t="str">
        <f t="shared" si="2"/>
        <v/>
      </c>
      <c r="K905" s="15" t="str">
        <f>IF($I905=0,"", IFNA(VLOOKUP($H905,INDIRECT(VLOOKUP(DATEVALUE($I905),FECHAS,2,0)),4,0),""))</f>
        <v/>
      </c>
      <c r="L905" s="16"/>
      <c r="M905" s="22"/>
      <c r="N905" s="22"/>
      <c r="O905" s="3"/>
      <c r="P905" s="5"/>
      <c r="Q905" s="5"/>
    </row>
    <row r="906" ht="15.75" customHeight="1">
      <c r="A906" s="39"/>
      <c r="B906" s="40"/>
      <c r="C906" s="41"/>
      <c r="D906" s="42"/>
      <c r="E906" s="39"/>
      <c r="F906" s="11"/>
      <c r="G906" s="12" t="str">
        <f t="shared" si="3"/>
        <v> </v>
      </c>
      <c r="H906" s="39"/>
      <c r="I906" s="43"/>
      <c r="J906" s="14" t="str">
        <f t="shared" si="2"/>
        <v/>
      </c>
      <c r="K906" s="15" t="str">
        <f>IF($I906=0,"", IFNA(VLOOKUP($H906,INDIRECT(VLOOKUP(DATEVALUE($I906),FECHAS,2,0)),4,0),""))</f>
        <v/>
      </c>
      <c r="L906" s="16"/>
      <c r="M906" s="22"/>
      <c r="N906" s="22"/>
      <c r="O906" s="3"/>
      <c r="P906" s="5"/>
      <c r="Q906" s="5"/>
    </row>
    <row r="907" ht="15.75" customHeight="1">
      <c r="A907" s="39"/>
      <c r="B907" s="40"/>
      <c r="C907" s="41"/>
      <c r="D907" s="42"/>
      <c r="E907" s="39"/>
      <c r="F907" s="11"/>
      <c r="G907" s="12" t="str">
        <f t="shared" si="3"/>
        <v> </v>
      </c>
      <c r="H907" s="39"/>
      <c r="I907" s="43"/>
      <c r="J907" s="14" t="str">
        <f t="shared" si="2"/>
        <v/>
      </c>
      <c r="K907" s="15" t="str">
        <f>IF($I907=0,"", IFNA(VLOOKUP($H907,INDIRECT(VLOOKUP(DATEVALUE($I907),FECHAS,2,0)),4,0),""))</f>
        <v/>
      </c>
      <c r="L907" s="16"/>
      <c r="M907" s="22"/>
      <c r="N907" s="22"/>
      <c r="O907" s="3"/>
      <c r="P907" s="5"/>
      <c r="Q907" s="5"/>
    </row>
    <row r="908" ht="15.75" customHeight="1">
      <c r="A908" s="39"/>
      <c r="B908" s="40"/>
      <c r="C908" s="41"/>
      <c r="D908" s="42"/>
      <c r="E908" s="39"/>
      <c r="F908" s="11"/>
      <c r="G908" s="12" t="str">
        <f t="shared" si="3"/>
        <v> </v>
      </c>
      <c r="H908" s="39"/>
      <c r="I908" s="43"/>
      <c r="J908" s="14" t="str">
        <f t="shared" si="2"/>
        <v/>
      </c>
      <c r="K908" s="15" t="str">
        <f>IF($I908=0,"", IFNA(VLOOKUP($H908,INDIRECT(VLOOKUP(DATEVALUE($I908),FECHAS,2,0)),4,0),""))</f>
        <v/>
      </c>
      <c r="L908" s="16"/>
      <c r="M908" s="22"/>
      <c r="N908" s="22"/>
      <c r="O908" s="3"/>
      <c r="P908" s="5"/>
      <c r="Q908" s="5"/>
    </row>
    <row r="909" ht="15.75" customHeight="1">
      <c r="A909" s="39"/>
      <c r="B909" s="40"/>
      <c r="C909" s="41"/>
      <c r="D909" s="42"/>
      <c r="E909" s="39"/>
      <c r="F909" s="11"/>
      <c r="G909" s="12" t="str">
        <f t="shared" si="3"/>
        <v> </v>
      </c>
      <c r="H909" s="39"/>
      <c r="I909" s="43"/>
      <c r="J909" s="14" t="str">
        <f t="shared" si="2"/>
        <v/>
      </c>
      <c r="K909" s="15" t="str">
        <f>IF($I909=0,"", IFNA(VLOOKUP($H909,INDIRECT(VLOOKUP(DATEVALUE($I909),FECHAS,2,0)),4,0),""))</f>
        <v/>
      </c>
      <c r="L909" s="16"/>
      <c r="M909" s="22"/>
      <c r="N909" s="22"/>
      <c r="O909" s="3"/>
      <c r="P909" s="5"/>
      <c r="Q909" s="5"/>
    </row>
    <row r="910" ht="15.75" customHeight="1">
      <c r="A910" s="39"/>
      <c r="B910" s="40"/>
      <c r="C910" s="41"/>
      <c r="D910" s="42"/>
      <c r="E910" s="39"/>
      <c r="F910" s="11"/>
      <c r="G910" s="12" t="str">
        <f t="shared" si="3"/>
        <v> </v>
      </c>
      <c r="H910" s="39"/>
      <c r="I910" s="43"/>
      <c r="J910" s="14" t="str">
        <f t="shared" si="2"/>
        <v/>
      </c>
      <c r="K910" s="15" t="str">
        <f>IF($I910=0,"", IFNA(VLOOKUP($H910,INDIRECT(VLOOKUP(DATEVALUE($I910),FECHAS,2,0)),4,0),""))</f>
        <v/>
      </c>
      <c r="L910" s="16"/>
      <c r="M910" s="22"/>
      <c r="N910" s="22"/>
      <c r="O910" s="3"/>
      <c r="P910" s="5"/>
      <c r="Q910" s="5"/>
    </row>
    <row r="911" ht="15.75" customHeight="1">
      <c r="A911" s="39"/>
      <c r="B911" s="40"/>
      <c r="C911" s="41"/>
      <c r="D911" s="42"/>
      <c r="E911" s="39"/>
      <c r="F911" s="11"/>
      <c r="G911" s="12" t="str">
        <f t="shared" si="3"/>
        <v> </v>
      </c>
      <c r="H911" s="39"/>
      <c r="I911" s="43"/>
      <c r="J911" s="14" t="str">
        <f t="shared" si="2"/>
        <v/>
      </c>
      <c r="K911" s="15" t="str">
        <f>IF($I911=0,"", IFNA(VLOOKUP($H911,INDIRECT(VLOOKUP(DATEVALUE($I911),FECHAS,2,0)),4,0),""))</f>
        <v/>
      </c>
      <c r="L911" s="16"/>
      <c r="M911" s="22"/>
      <c r="N911" s="22"/>
      <c r="O911" s="3"/>
      <c r="P911" s="5"/>
      <c r="Q911" s="5"/>
    </row>
    <row r="912" ht="15.75" customHeight="1">
      <c r="A912" s="39"/>
      <c r="B912" s="40"/>
      <c r="C912" s="41"/>
      <c r="D912" s="42"/>
      <c r="E912" s="39"/>
      <c r="F912" s="11"/>
      <c r="G912" s="12" t="str">
        <f t="shared" si="3"/>
        <v> </v>
      </c>
      <c r="H912" s="39"/>
      <c r="I912" s="43"/>
      <c r="J912" s="14" t="str">
        <f t="shared" si="2"/>
        <v/>
      </c>
      <c r="K912" s="15" t="str">
        <f>IF($I912=0,"", IFNA(VLOOKUP($H912,INDIRECT(VLOOKUP(DATEVALUE($I912),FECHAS,2,0)),4,0),""))</f>
        <v/>
      </c>
      <c r="L912" s="16"/>
      <c r="M912" s="22"/>
      <c r="N912" s="22"/>
      <c r="O912" s="3"/>
      <c r="P912" s="5"/>
      <c r="Q912" s="5"/>
    </row>
    <row r="913" ht="15.75" customHeight="1">
      <c r="A913" s="39"/>
      <c r="B913" s="40"/>
      <c r="C913" s="41"/>
      <c r="D913" s="42"/>
      <c r="E913" s="39"/>
      <c r="F913" s="11"/>
      <c r="G913" s="12" t="str">
        <f t="shared" si="3"/>
        <v> </v>
      </c>
      <c r="H913" s="39"/>
      <c r="I913" s="43"/>
      <c r="J913" s="14" t="str">
        <f t="shared" si="2"/>
        <v/>
      </c>
      <c r="K913" s="15" t="str">
        <f>IF($I913=0,"", IFNA(VLOOKUP($H913,INDIRECT(VLOOKUP(DATEVALUE($I913),FECHAS,2,0)),4,0),""))</f>
        <v/>
      </c>
      <c r="L913" s="16"/>
      <c r="M913" s="22"/>
      <c r="N913" s="22"/>
      <c r="O913" s="3"/>
      <c r="P913" s="5"/>
      <c r="Q913" s="5"/>
    </row>
    <row r="914" ht="15.75" customHeight="1">
      <c r="A914" s="39"/>
      <c r="B914" s="40"/>
      <c r="C914" s="41"/>
      <c r="D914" s="42"/>
      <c r="E914" s="39"/>
      <c r="F914" s="11"/>
      <c r="G914" s="12" t="str">
        <f t="shared" si="3"/>
        <v> </v>
      </c>
      <c r="H914" s="39"/>
      <c r="I914" s="43"/>
      <c r="J914" s="14" t="str">
        <f t="shared" si="2"/>
        <v/>
      </c>
      <c r="K914" s="15" t="str">
        <f>IF($I914=0,"", IFNA(VLOOKUP($H914,INDIRECT(VLOOKUP(DATEVALUE($I914),FECHAS,2,0)),4,0),""))</f>
        <v/>
      </c>
      <c r="L914" s="16"/>
      <c r="M914" s="22"/>
      <c r="N914" s="22"/>
      <c r="O914" s="3"/>
      <c r="P914" s="5"/>
      <c r="Q914" s="5"/>
    </row>
    <row r="915" ht="15.75" customHeight="1">
      <c r="A915" s="39"/>
      <c r="B915" s="40"/>
      <c r="C915" s="41"/>
      <c r="D915" s="42"/>
      <c r="E915" s="39"/>
      <c r="F915" s="11"/>
      <c r="G915" s="12" t="str">
        <f t="shared" si="3"/>
        <v> </v>
      </c>
      <c r="H915" s="39"/>
      <c r="I915" s="43"/>
      <c r="J915" s="14" t="str">
        <f t="shared" si="2"/>
        <v/>
      </c>
      <c r="K915" s="15" t="str">
        <f>IF($I915=0,"", IFNA(VLOOKUP($H915,INDIRECT(VLOOKUP(DATEVALUE($I915),FECHAS,2,0)),4,0),""))</f>
        <v/>
      </c>
      <c r="L915" s="16"/>
      <c r="M915" s="22"/>
      <c r="N915" s="22"/>
      <c r="O915" s="3"/>
      <c r="P915" s="5"/>
      <c r="Q915" s="5"/>
    </row>
    <row r="916" ht="15.75" customHeight="1">
      <c r="A916" s="39"/>
      <c r="B916" s="40"/>
      <c r="C916" s="41"/>
      <c r="D916" s="42"/>
      <c r="E916" s="39"/>
      <c r="F916" s="11"/>
      <c r="G916" s="12" t="str">
        <f t="shared" si="3"/>
        <v> </v>
      </c>
      <c r="H916" s="39"/>
      <c r="I916" s="43"/>
      <c r="J916" s="14" t="str">
        <f t="shared" si="2"/>
        <v/>
      </c>
      <c r="K916" s="15" t="str">
        <f>IF($I916=0,"", IFNA(VLOOKUP($H916,INDIRECT(VLOOKUP(DATEVALUE($I916),FECHAS,2,0)),4,0),""))</f>
        <v/>
      </c>
      <c r="L916" s="16"/>
      <c r="M916" s="22"/>
      <c r="N916" s="22"/>
      <c r="O916" s="3"/>
      <c r="P916" s="5"/>
      <c r="Q916" s="5"/>
    </row>
    <row r="917" ht="15.75" customHeight="1">
      <c r="A917" s="39"/>
      <c r="B917" s="40"/>
      <c r="C917" s="41"/>
      <c r="D917" s="42"/>
      <c r="E917" s="39"/>
      <c r="F917" s="11"/>
      <c r="G917" s="12" t="str">
        <f t="shared" si="3"/>
        <v> </v>
      </c>
      <c r="H917" s="39"/>
      <c r="I917" s="43"/>
      <c r="J917" s="14" t="str">
        <f t="shared" si="2"/>
        <v/>
      </c>
      <c r="K917" s="15" t="str">
        <f>IF($I917=0,"", IFNA(VLOOKUP($H917,INDIRECT(VLOOKUP(DATEVALUE($I917),FECHAS,2,0)),4,0),""))</f>
        <v/>
      </c>
      <c r="L917" s="16"/>
      <c r="M917" s="22"/>
      <c r="N917" s="22"/>
      <c r="O917" s="3"/>
      <c r="P917" s="5"/>
      <c r="Q917" s="5"/>
    </row>
    <row r="918" ht="15.75" customHeight="1">
      <c r="A918" s="39"/>
      <c r="B918" s="40"/>
      <c r="C918" s="41"/>
      <c r="D918" s="42"/>
      <c r="E918" s="39"/>
      <c r="F918" s="11"/>
      <c r="G918" s="12" t="str">
        <f t="shared" si="3"/>
        <v> </v>
      </c>
      <c r="H918" s="39"/>
      <c r="I918" s="43"/>
      <c r="J918" s="14" t="str">
        <f t="shared" si="2"/>
        <v/>
      </c>
      <c r="K918" s="15" t="str">
        <f>IF($I918=0,"", IFNA(VLOOKUP($H918,INDIRECT(VLOOKUP(DATEVALUE($I918),FECHAS,2,0)),4,0),""))</f>
        <v/>
      </c>
      <c r="L918" s="16"/>
      <c r="M918" s="22"/>
      <c r="N918" s="22"/>
      <c r="O918" s="3"/>
      <c r="P918" s="5"/>
      <c r="Q918" s="5"/>
    </row>
    <row r="919" ht="15.75" customHeight="1">
      <c r="A919" s="39"/>
      <c r="B919" s="40"/>
      <c r="C919" s="41"/>
      <c r="D919" s="42"/>
      <c r="E919" s="39"/>
      <c r="F919" s="11"/>
      <c r="G919" s="12" t="str">
        <f t="shared" si="3"/>
        <v> </v>
      </c>
      <c r="H919" s="39"/>
      <c r="I919" s="43"/>
      <c r="J919" s="14" t="str">
        <f t="shared" si="2"/>
        <v/>
      </c>
      <c r="K919" s="15" t="str">
        <f>IF($I919=0,"", IFNA(VLOOKUP($H919,INDIRECT(VLOOKUP(DATEVALUE($I919),FECHAS,2,0)),4,0),""))</f>
        <v/>
      </c>
      <c r="L919" s="16"/>
      <c r="M919" s="22"/>
      <c r="N919" s="22"/>
      <c r="O919" s="3"/>
      <c r="P919" s="5"/>
      <c r="Q919" s="5"/>
    </row>
    <row r="920" ht="15.75" customHeight="1">
      <c r="A920" s="39"/>
      <c r="B920" s="40"/>
      <c r="C920" s="41"/>
      <c r="D920" s="42"/>
      <c r="E920" s="39"/>
      <c r="F920" s="11"/>
      <c r="G920" s="12" t="str">
        <f t="shared" si="3"/>
        <v> </v>
      </c>
      <c r="H920" s="39"/>
      <c r="I920" s="43"/>
      <c r="J920" s="14" t="str">
        <f t="shared" si="2"/>
        <v/>
      </c>
      <c r="K920" s="15" t="str">
        <f>IF($I920=0,"", IFNA(VLOOKUP($H920,INDIRECT(VLOOKUP(DATEVALUE($I920),FECHAS,2,0)),4,0),""))</f>
        <v/>
      </c>
      <c r="L920" s="16"/>
      <c r="M920" s="22"/>
      <c r="N920" s="22"/>
      <c r="O920" s="3"/>
      <c r="P920" s="5"/>
      <c r="Q920" s="5"/>
    </row>
    <row r="921" ht="15.75" customHeight="1">
      <c r="A921" s="39"/>
      <c r="B921" s="40"/>
      <c r="C921" s="41"/>
      <c r="D921" s="42"/>
      <c r="E921" s="39"/>
      <c r="F921" s="11"/>
      <c r="G921" s="12" t="str">
        <f t="shared" si="3"/>
        <v> </v>
      </c>
      <c r="H921" s="39"/>
      <c r="I921" s="43"/>
      <c r="J921" s="14" t="str">
        <f t="shared" si="2"/>
        <v/>
      </c>
      <c r="K921" s="15" t="str">
        <f>IF($I921=0,"", IFNA(VLOOKUP($H921,INDIRECT(VLOOKUP(DATEVALUE($I921),FECHAS,2,0)),4,0),""))</f>
        <v/>
      </c>
      <c r="L921" s="16"/>
      <c r="M921" s="22"/>
      <c r="N921" s="22"/>
      <c r="O921" s="3"/>
      <c r="P921" s="5"/>
      <c r="Q921" s="5"/>
    </row>
    <row r="922" ht="15.75" customHeight="1">
      <c r="A922" s="39"/>
      <c r="B922" s="40"/>
      <c r="C922" s="41"/>
      <c r="D922" s="42"/>
      <c r="E922" s="39"/>
      <c r="F922" s="11"/>
      <c r="G922" s="12" t="str">
        <f t="shared" si="3"/>
        <v> </v>
      </c>
      <c r="H922" s="39"/>
      <c r="I922" s="43"/>
      <c r="J922" s="14" t="str">
        <f t="shared" si="2"/>
        <v/>
      </c>
      <c r="K922" s="15" t="str">
        <f>IF($I922=0,"", IFNA(VLOOKUP($H922,INDIRECT(VLOOKUP(DATEVALUE($I922),FECHAS,2,0)),4,0),""))</f>
        <v/>
      </c>
      <c r="L922" s="16"/>
      <c r="M922" s="22"/>
      <c r="N922" s="22"/>
      <c r="O922" s="3"/>
      <c r="P922" s="5"/>
      <c r="Q922" s="5"/>
    </row>
    <row r="923" ht="15.75" customHeight="1">
      <c r="A923" s="39"/>
      <c r="B923" s="40"/>
      <c r="C923" s="41"/>
      <c r="D923" s="42"/>
      <c r="E923" s="39"/>
      <c r="F923" s="11"/>
      <c r="G923" s="12" t="str">
        <f t="shared" si="3"/>
        <v> </v>
      </c>
      <c r="H923" s="39"/>
      <c r="I923" s="43"/>
      <c r="J923" s="14" t="str">
        <f t="shared" si="2"/>
        <v/>
      </c>
      <c r="K923" s="15" t="str">
        <f>IF($I923=0,"", IFNA(VLOOKUP($H923,INDIRECT(VLOOKUP(DATEVALUE($I923),FECHAS,2,0)),4,0),""))</f>
        <v/>
      </c>
      <c r="L923" s="16"/>
      <c r="M923" s="22"/>
      <c r="N923" s="22"/>
      <c r="O923" s="3"/>
      <c r="P923" s="5"/>
      <c r="Q923" s="5"/>
    </row>
    <row r="924" ht="15.75" customHeight="1">
      <c r="A924" s="39"/>
      <c r="B924" s="40"/>
      <c r="C924" s="41"/>
      <c r="D924" s="42"/>
      <c r="E924" s="39"/>
      <c r="F924" s="11"/>
      <c r="G924" s="12" t="str">
        <f t="shared" si="3"/>
        <v> </v>
      </c>
      <c r="H924" s="39"/>
      <c r="I924" s="43"/>
      <c r="J924" s="14" t="str">
        <f t="shared" si="2"/>
        <v/>
      </c>
      <c r="K924" s="15" t="str">
        <f>IF($I924=0,"", IFNA(VLOOKUP($H924,INDIRECT(VLOOKUP(DATEVALUE($I924),FECHAS,2,0)),4,0),""))</f>
        <v/>
      </c>
      <c r="L924" s="16"/>
      <c r="M924" s="22"/>
      <c r="N924" s="22"/>
      <c r="O924" s="3"/>
      <c r="P924" s="5"/>
      <c r="Q924" s="5"/>
    </row>
    <row r="925" ht="15.75" customHeight="1">
      <c r="A925" s="39"/>
      <c r="B925" s="40"/>
      <c r="C925" s="41"/>
      <c r="D925" s="42"/>
      <c r="E925" s="39"/>
      <c r="F925" s="11"/>
      <c r="G925" s="12" t="str">
        <f t="shared" si="3"/>
        <v> </v>
      </c>
      <c r="H925" s="39"/>
      <c r="I925" s="43"/>
      <c r="J925" s="14" t="str">
        <f t="shared" si="2"/>
        <v/>
      </c>
      <c r="K925" s="15" t="str">
        <f>IF($I925=0,"", IFNA(VLOOKUP($H925,INDIRECT(VLOOKUP(DATEVALUE($I925),FECHAS,2,0)),4,0),""))</f>
        <v/>
      </c>
      <c r="L925" s="16"/>
      <c r="M925" s="22"/>
      <c r="N925" s="22"/>
      <c r="O925" s="3"/>
      <c r="P925" s="5"/>
      <c r="Q925" s="5"/>
    </row>
    <row r="926" ht="15.75" customHeight="1">
      <c r="A926" s="39"/>
      <c r="B926" s="40"/>
      <c r="C926" s="41"/>
      <c r="D926" s="42"/>
      <c r="E926" s="39"/>
      <c r="F926" s="11"/>
      <c r="G926" s="12" t="str">
        <f t="shared" si="3"/>
        <v> </v>
      </c>
      <c r="H926" s="39"/>
      <c r="I926" s="43"/>
      <c r="J926" s="14" t="str">
        <f t="shared" si="2"/>
        <v/>
      </c>
      <c r="K926" s="15" t="str">
        <f>IF($I926=0,"", IFNA(VLOOKUP($H926,INDIRECT(VLOOKUP(DATEVALUE($I926),FECHAS,2,0)),4,0),""))</f>
        <v/>
      </c>
      <c r="L926" s="16"/>
      <c r="M926" s="22"/>
      <c r="N926" s="22"/>
      <c r="O926" s="3"/>
      <c r="P926" s="5"/>
      <c r="Q926" s="5"/>
    </row>
    <row r="927" ht="15.75" customHeight="1">
      <c r="A927" s="39"/>
      <c r="B927" s="40"/>
      <c r="C927" s="41"/>
      <c r="D927" s="42"/>
      <c r="E927" s="39"/>
      <c r="F927" s="11"/>
      <c r="G927" s="12" t="str">
        <f t="shared" si="3"/>
        <v> </v>
      </c>
      <c r="H927" s="39"/>
      <c r="I927" s="43"/>
      <c r="J927" s="14" t="str">
        <f t="shared" si="2"/>
        <v/>
      </c>
      <c r="K927" s="15" t="str">
        <f>IF($I927=0,"", IFNA(VLOOKUP($H927,INDIRECT(VLOOKUP(DATEVALUE($I927),FECHAS,2,0)),4,0),""))</f>
        <v/>
      </c>
      <c r="L927" s="16"/>
      <c r="M927" s="22"/>
      <c r="N927" s="22"/>
      <c r="O927" s="3"/>
      <c r="P927" s="5"/>
      <c r="Q927" s="5"/>
    </row>
    <row r="928" ht="15.75" customHeight="1">
      <c r="A928" s="39"/>
      <c r="B928" s="40"/>
      <c r="C928" s="41"/>
      <c r="D928" s="42"/>
      <c r="E928" s="39"/>
      <c r="F928" s="11"/>
      <c r="G928" s="12" t="str">
        <f t="shared" si="3"/>
        <v> </v>
      </c>
      <c r="H928" s="39"/>
      <c r="I928" s="43"/>
      <c r="J928" s="14" t="str">
        <f t="shared" si="2"/>
        <v/>
      </c>
      <c r="K928" s="15" t="str">
        <f>IF($I928=0,"", IFNA(VLOOKUP($H928,INDIRECT(VLOOKUP(DATEVALUE($I928),FECHAS,2,0)),4,0),""))</f>
        <v/>
      </c>
      <c r="L928" s="16"/>
      <c r="M928" s="22"/>
      <c r="N928" s="22"/>
      <c r="O928" s="3"/>
      <c r="P928" s="5"/>
      <c r="Q928" s="5"/>
    </row>
    <row r="929" ht="15.75" customHeight="1">
      <c r="A929" s="39"/>
      <c r="B929" s="40"/>
      <c r="C929" s="41"/>
      <c r="D929" s="42"/>
      <c r="E929" s="39"/>
      <c r="F929" s="11"/>
      <c r="G929" s="12" t="str">
        <f t="shared" si="3"/>
        <v> </v>
      </c>
      <c r="H929" s="39"/>
      <c r="I929" s="43"/>
      <c r="J929" s="14" t="str">
        <f t="shared" si="2"/>
        <v/>
      </c>
      <c r="K929" s="15" t="str">
        <f>IF($I929=0,"", IFNA(VLOOKUP($H929,INDIRECT(VLOOKUP(DATEVALUE($I929),FECHAS,2,0)),4,0),""))</f>
        <v/>
      </c>
      <c r="L929" s="16"/>
      <c r="M929" s="22"/>
      <c r="N929" s="22"/>
      <c r="O929" s="3"/>
      <c r="P929" s="5"/>
      <c r="Q929" s="5"/>
    </row>
    <row r="930" ht="15.75" customHeight="1">
      <c r="A930" s="39"/>
      <c r="B930" s="40"/>
      <c r="C930" s="41"/>
      <c r="D930" s="42"/>
      <c r="E930" s="39"/>
      <c r="F930" s="11"/>
      <c r="G930" s="12" t="str">
        <f t="shared" si="3"/>
        <v> </v>
      </c>
      <c r="H930" s="39"/>
      <c r="I930" s="43"/>
      <c r="J930" s="14" t="str">
        <f t="shared" si="2"/>
        <v/>
      </c>
      <c r="K930" s="15" t="str">
        <f>IF($I930=0,"", IFNA(VLOOKUP($H930,INDIRECT(VLOOKUP(DATEVALUE($I930),FECHAS,2,0)),4,0),""))</f>
        <v/>
      </c>
      <c r="L930" s="16"/>
      <c r="M930" s="22"/>
      <c r="N930" s="22"/>
      <c r="O930" s="3"/>
      <c r="P930" s="5"/>
      <c r="Q930" s="5"/>
    </row>
    <row r="931" ht="15.75" customHeight="1">
      <c r="A931" s="39"/>
      <c r="B931" s="40"/>
      <c r="C931" s="41"/>
      <c r="D931" s="42"/>
      <c r="E931" s="39"/>
      <c r="F931" s="11"/>
      <c r="G931" s="12" t="str">
        <f t="shared" si="3"/>
        <v> </v>
      </c>
      <c r="H931" s="39"/>
      <c r="I931" s="43"/>
      <c r="J931" s="14" t="str">
        <f t="shared" si="2"/>
        <v/>
      </c>
      <c r="K931" s="15" t="str">
        <f>IF($I931=0,"", IFNA(VLOOKUP($H931,INDIRECT(VLOOKUP(DATEVALUE($I931),FECHAS,2,0)),4,0),""))</f>
        <v/>
      </c>
      <c r="L931" s="16"/>
      <c r="M931" s="22"/>
      <c r="N931" s="22"/>
      <c r="O931" s="3"/>
      <c r="P931" s="5"/>
      <c r="Q931" s="5"/>
    </row>
    <row r="932" ht="15.75" customHeight="1">
      <c r="A932" s="39"/>
      <c r="B932" s="40"/>
      <c r="C932" s="41"/>
      <c r="D932" s="42"/>
      <c r="E932" s="39"/>
      <c r="F932" s="11"/>
      <c r="G932" s="12" t="str">
        <f t="shared" si="3"/>
        <v> </v>
      </c>
      <c r="H932" s="39"/>
      <c r="I932" s="43"/>
      <c r="J932" s="14" t="str">
        <f t="shared" si="2"/>
        <v/>
      </c>
      <c r="K932" s="15" t="str">
        <f>IF($I932=0,"", IFNA(VLOOKUP($H932,INDIRECT(VLOOKUP(DATEVALUE($I932),FECHAS,2,0)),4,0),""))</f>
        <v/>
      </c>
      <c r="L932" s="16"/>
      <c r="M932" s="22"/>
      <c r="N932" s="22"/>
      <c r="O932" s="3"/>
      <c r="P932" s="5"/>
      <c r="Q932" s="5"/>
    </row>
    <row r="933" ht="15.75" customHeight="1">
      <c r="A933" s="39"/>
      <c r="B933" s="40"/>
      <c r="C933" s="41"/>
      <c r="D933" s="42"/>
      <c r="E933" s="39"/>
      <c r="F933" s="11"/>
      <c r="G933" s="12" t="str">
        <f t="shared" si="3"/>
        <v> </v>
      </c>
      <c r="H933" s="39"/>
      <c r="I933" s="43"/>
      <c r="J933" s="14" t="str">
        <f t="shared" si="2"/>
        <v/>
      </c>
      <c r="K933" s="15" t="str">
        <f>IF($I933=0,"", IFNA(VLOOKUP($H933,INDIRECT(VLOOKUP(DATEVALUE($I933),FECHAS,2,0)),4,0),""))</f>
        <v/>
      </c>
      <c r="L933" s="16"/>
      <c r="M933" s="22"/>
      <c r="N933" s="22"/>
      <c r="O933" s="3"/>
      <c r="P933" s="5"/>
      <c r="Q933" s="5"/>
    </row>
    <row r="934" ht="15.75" customHeight="1">
      <c r="A934" s="39"/>
      <c r="B934" s="40"/>
      <c r="C934" s="41"/>
      <c r="D934" s="42"/>
      <c r="E934" s="39"/>
      <c r="F934" s="11"/>
      <c r="G934" s="12" t="str">
        <f t="shared" si="3"/>
        <v> </v>
      </c>
      <c r="H934" s="39"/>
      <c r="I934" s="43"/>
      <c r="J934" s="14" t="str">
        <f t="shared" si="2"/>
        <v/>
      </c>
      <c r="K934" s="15" t="str">
        <f>IF($I934=0,"", IFNA(VLOOKUP($H934,INDIRECT(VLOOKUP(DATEVALUE($I934),FECHAS,2,0)),4,0),""))</f>
        <v/>
      </c>
      <c r="L934" s="16"/>
      <c r="M934" s="22"/>
      <c r="N934" s="22"/>
      <c r="O934" s="3"/>
      <c r="P934" s="5"/>
      <c r="Q934" s="5"/>
    </row>
    <row r="935" ht="15.75" customHeight="1">
      <c r="A935" s="39"/>
      <c r="B935" s="40"/>
      <c r="C935" s="41"/>
      <c r="D935" s="42"/>
      <c r="E935" s="39"/>
      <c r="F935" s="11"/>
      <c r="G935" s="12" t="str">
        <f t="shared" si="3"/>
        <v> </v>
      </c>
      <c r="H935" s="39"/>
      <c r="I935" s="43"/>
      <c r="J935" s="14" t="str">
        <f t="shared" si="2"/>
        <v/>
      </c>
      <c r="K935" s="15" t="str">
        <f>IF($I935=0,"", IFNA(VLOOKUP($H935,INDIRECT(VLOOKUP(DATEVALUE($I935),FECHAS,2,0)),4,0),""))</f>
        <v/>
      </c>
      <c r="L935" s="16"/>
      <c r="M935" s="22"/>
      <c r="N935" s="22"/>
      <c r="O935" s="3"/>
      <c r="P935" s="5"/>
      <c r="Q935" s="5"/>
    </row>
    <row r="936" ht="15.75" customHeight="1">
      <c r="A936" s="39"/>
      <c r="B936" s="40"/>
      <c r="C936" s="41"/>
      <c r="D936" s="42"/>
      <c r="E936" s="39"/>
      <c r="F936" s="11"/>
      <c r="G936" s="12" t="str">
        <f t="shared" si="3"/>
        <v> </v>
      </c>
      <c r="H936" s="39"/>
      <c r="I936" s="43"/>
      <c r="J936" s="14" t="str">
        <f t="shared" si="2"/>
        <v/>
      </c>
      <c r="K936" s="15" t="str">
        <f>IF($I936=0,"", IFNA(VLOOKUP($H936,INDIRECT(VLOOKUP(DATEVALUE($I936),FECHAS,2,0)),4,0),""))</f>
        <v/>
      </c>
      <c r="L936" s="16"/>
      <c r="M936" s="22"/>
      <c r="N936" s="22"/>
      <c r="O936" s="3"/>
      <c r="P936" s="5"/>
      <c r="Q936" s="5"/>
    </row>
    <row r="937" ht="15.75" customHeight="1">
      <c r="A937" s="39"/>
      <c r="B937" s="40"/>
      <c r="C937" s="41"/>
      <c r="D937" s="42"/>
      <c r="E937" s="39"/>
      <c r="F937" s="11"/>
      <c r="G937" s="12" t="str">
        <f t="shared" si="3"/>
        <v> </v>
      </c>
      <c r="H937" s="39"/>
      <c r="I937" s="43"/>
      <c r="J937" s="14" t="str">
        <f t="shared" si="2"/>
        <v/>
      </c>
      <c r="K937" s="15" t="str">
        <f>IF($I937=0,"", IFNA(VLOOKUP($H937,INDIRECT(VLOOKUP(DATEVALUE($I937),FECHAS,2,0)),4,0),""))</f>
        <v/>
      </c>
      <c r="L937" s="16"/>
      <c r="M937" s="22"/>
      <c r="N937" s="22"/>
      <c r="O937" s="3"/>
      <c r="P937" s="5"/>
      <c r="Q937" s="5"/>
    </row>
    <row r="938" ht="15.75" customHeight="1">
      <c r="A938" s="39"/>
      <c r="B938" s="40"/>
      <c r="C938" s="41"/>
      <c r="D938" s="42"/>
      <c r="E938" s="39"/>
      <c r="F938" s="11"/>
      <c r="G938" s="12" t="str">
        <f t="shared" si="3"/>
        <v> </v>
      </c>
      <c r="H938" s="39"/>
      <c r="I938" s="43"/>
      <c r="J938" s="14" t="str">
        <f t="shared" si="2"/>
        <v/>
      </c>
      <c r="K938" s="15" t="str">
        <f>IF($I938=0,"", IFNA(VLOOKUP($H938,INDIRECT(VLOOKUP(DATEVALUE($I938),FECHAS,2,0)),4,0),""))</f>
        <v/>
      </c>
      <c r="L938" s="16"/>
      <c r="M938" s="22"/>
      <c r="N938" s="22"/>
      <c r="O938" s="3"/>
      <c r="P938" s="5"/>
      <c r="Q938" s="5"/>
    </row>
    <row r="939" ht="15.75" customHeight="1">
      <c r="A939" s="39"/>
      <c r="B939" s="40"/>
      <c r="C939" s="41"/>
      <c r="D939" s="42"/>
      <c r="E939" s="39"/>
      <c r="F939" s="11"/>
      <c r="G939" s="12" t="str">
        <f t="shared" si="3"/>
        <v> </v>
      </c>
      <c r="H939" s="39"/>
      <c r="I939" s="43"/>
      <c r="J939" s="14" t="str">
        <f t="shared" si="2"/>
        <v/>
      </c>
      <c r="K939" s="15" t="str">
        <f>IF($I939=0,"", IFNA(VLOOKUP($H939,INDIRECT(VLOOKUP(DATEVALUE($I939),FECHAS,2,0)),4,0),""))</f>
        <v/>
      </c>
      <c r="L939" s="16"/>
      <c r="M939" s="22"/>
      <c r="N939" s="22"/>
      <c r="O939" s="3"/>
      <c r="P939" s="5"/>
      <c r="Q939" s="5"/>
    </row>
    <row r="940" ht="15.75" customHeight="1">
      <c r="A940" s="39"/>
      <c r="B940" s="40"/>
      <c r="C940" s="41"/>
      <c r="D940" s="42"/>
      <c r="E940" s="39"/>
      <c r="F940" s="11"/>
      <c r="G940" s="12" t="str">
        <f t="shared" si="3"/>
        <v> </v>
      </c>
      <c r="H940" s="39"/>
      <c r="I940" s="43"/>
      <c r="J940" s="14" t="str">
        <f t="shared" si="2"/>
        <v/>
      </c>
      <c r="K940" s="15" t="str">
        <f>IF($I940=0,"", IFNA(VLOOKUP($H940,INDIRECT(VLOOKUP(DATEVALUE($I940),FECHAS,2,0)),4,0),""))</f>
        <v/>
      </c>
      <c r="L940" s="16"/>
      <c r="M940" s="22"/>
      <c r="N940" s="22"/>
      <c r="O940" s="3"/>
      <c r="P940" s="5"/>
      <c r="Q940" s="5"/>
    </row>
    <row r="941" ht="15.75" customHeight="1">
      <c r="A941" s="39"/>
      <c r="B941" s="40"/>
      <c r="C941" s="41"/>
      <c r="D941" s="42"/>
      <c r="E941" s="39"/>
      <c r="F941" s="11"/>
      <c r="G941" s="12" t="str">
        <f t="shared" si="3"/>
        <v> </v>
      </c>
      <c r="H941" s="39"/>
      <c r="I941" s="43"/>
      <c r="J941" s="14" t="str">
        <f t="shared" si="2"/>
        <v/>
      </c>
      <c r="K941" s="15" t="str">
        <f>IF($I941=0,"", IFNA(VLOOKUP($H941,INDIRECT(VLOOKUP(DATEVALUE($I941),FECHAS,2,0)),4,0),""))</f>
        <v/>
      </c>
      <c r="L941" s="16"/>
      <c r="M941" s="22"/>
      <c r="N941" s="22"/>
      <c r="O941" s="3"/>
      <c r="P941" s="5"/>
      <c r="Q941" s="5"/>
    </row>
    <row r="942" ht="15.75" customHeight="1">
      <c r="A942" s="39"/>
      <c r="B942" s="40"/>
      <c r="C942" s="41"/>
      <c r="D942" s="42"/>
      <c r="E942" s="39"/>
      <c r="F942" s="11"/>
      <c r="G942" s="12" t="str">
        <f t="shared" si="3"/>
        <v> </v>
      </c>
      <c r="H942" s="39"/>
      <c r="I942" s="43"/>
      <c r="J942" s="14" t="str">
        <f t="shared" si="2"/>
        <v/>
      </c>
      <c r="K942" s="15" t="str">
        <f>IF($I942=0,"", IFNA(VLOOKUP($H942,INDIRECT(VLOOKUP(DATEVALUE($I942),FECHAS,2,0)),4,0),""))</f>
        <v/>
      </c>
      <c r="L942" s="16"/>
      <c r="M942" s="22"/>
      <c r="N942" s="22"/>
      <c r="O942" s="3"/>
      <c r="P942" s="5"/>
      <c r="Q942" s="5"/>
    </row>
    <row r="943" ht="15.75" customHeight="1">
      <c r="A943" s="39"/>
      <c r="B943" s="40"/>
      <c r="C943" s="41"/>
      <c r="D943" s="42"/>
      <c r="E943" s="39"/>
      <c r="F943" s="11"/>
      <c r="G943" s="12" t="str">
        <f t="shared" si="3"/>
        <v> </v>
      </c>
      <c r="H943" s="39"/>
      <c r="I943" s="43"/>
      <c r="J943" s="14" t="str">
        <f t="shared" si="2"/>
        <v/>
      </c>
      <c r="K943" s="15" t="str">
        <f>IF($I943=0,"", IFNA(VLOOKUP($H943,INDIRECT(VLOOKUP(DATEVALUE($I943),FECHAS,2,0)),4,0),""))</f>
        <v/>
      </c>
      <c r="L943" s="16"/>
      <c r="M943" s="22"/>
      <c r="N943" s="22"/>
      <c r="O943" s="3"/>
      <c r="P943" s="5"/>
      <c r="Q943" s="5"/>
    </row>
    <row r="944" ht="15.75" customHeight="1">
      <c r="A944" s="39"/>
      <c r="B944" s="40"/>
      <c r="C944" s="41"/>
      <c r="D944" s="42"/>
      <c r="E944" s="39"/>
      <c r="F944" s="11"/>
      <c r="G944" s="12" t="str">
        <f t="shared" si="3"/>
        <v> </v>
      </c>
      <c r="H944" s="39"/>
      <c r="I944" s="43"/>
      <c r="J944" s="14" t="str">
        <f t="shared" si="2"/>
        <v/>
      </c>
      <c r="K944" s="15" t="str">
        <f>IF($I944=0,"", IFNA(VLOOKUP($H944,INDIRECT(VLOOKUP(DATEVALUE($I944),FECHAS,2,0)),4,0),""))</f>
        <v/>
      </c>
      <c r="L944" s="16"/>
      <c r="M944" s="22"/>
      <c r="N944" s="22"/>
      <c r="O944" s="3"/>
      <c r="P944" s="5"/>
      <c r="Q944" s="5"/>
    </row>
    <row r="945" ht="15.75" customHeight="1">
      <c r="A945" s="39"/>
      <c r="B945" s="40"/>
      <c r="C945" s="41"/>
      <c r="D945" s="42"/>
      <c r="E945" s="39"/>
      <c r="F945" s="11"/>
      <c r="G945" s="12" t="str">
        <f t="shared" si="3"/>
        <v> </v>
      </c>
      <c r="H945" s="39"/>
      <c r="I945" s="43"/>
      <c r="J945" s="14" t="str">
        <f t="shared" si="2"/>
        <v/>
      </c>
      <c r="K945" s="15" t="str">
        <f>IF($I945=0,"", IFNA(VLOOKUP($H945,INDIRECT(VLOOKUP(DATEVALUE($I945),FECHAS,2,0)),4,0),""))</f>
        <v/>
      </c>
      <c r="L945" s="16"/>
      <c r="M945" s="22"/>
      <c r="N945" s="22"/>
      <c r="O945" s="3"/>
      <c r="P945" s="5"/>
      <c r="Q945" s="5"/>
    </row>
    <row r="946" ht="15.75" customHeight="1">
      <c r="A946" s="39"/>
      <c r="B946" s="40"/>
      <c r="C946" s="41"/>
      <c r="D946" s="42"/>
      <c r="E946" s="39"/>
      <c r="F946" s="11"/>
      <c r="G946" s="12" t="str">
        <f t="shared" si="3"/>
        <v> </v>
      </c>
      <c r="H946" s="39"/>
      <c r="I946" s="43"/>
      <c r="J946" s="14" t="str">
        <f t="shared" si="2"/>
        <v/>
      </c>
      <c r="K946" s="15" t="str">
        <f>IF($I946=0,"", IFNA(VLOOKUP($H946,INDIRECT(VLOOKUP(DATEVALUE($I946),FECHAS,2,0)),4,0),""))</f>
        <v/>
      </c>
      <c r="L946" s="16"/>
      <c r="M946" s="22"/>
      <c r="N946" s="22"/>
      <c r="O946" s="3"/>
      <c r="P946" s="5"/>
      <c r="Q946" s="5"/>
    </row>
    <row r="947" ht="15.75" customHeight="1">
      <c r="A947" s="39"/>
      <c r="B947" s="40"/>
      <c r="C947" s="41"/>
      <c r="D947" s="42"/>
      <c r="E947" s="39"/>
      <c r="F947" s="11"/>
      <c r="G947" s="12" t="str">
        <f t="shared" si="3"/>
        <v> </v>
      </c>
      <c r="H947" s="39"/>
      <c r="I947" s="43"/>
      <c r="J947" s="14" t="str">
        <f t="shared" si="2"/>
        <v/>
      </c>
      <c r="K947" s="15" t="str">
        <f>IF($I947=0,"", IFNA(VLOOKUP($H947,INDIRECT(VLOOKUP(DATEVALUE($I947),FECHAS,2,0)),4,0),""))</f>
        <v/>
      </c>
      <c r="L947" s="16"/>
      <c r="M947" s="22"/>
      <c r="N947" s="22"/>
      <c r="O947" s="3"/>
      <c r="P947" s="5"/>
      <c r="Q947" s="5"/>
    </row>
    <row r="948" ht="15.75" customHeight="1">
      <c r="A948" s="39"/>
      <c r="B948" s="40"/>
      <c r="C948" s="41"/>
      <c r="D948" s="42"/>
      <c r="E948" s="39"/>
      <c r="F948" s="11"/>
      <c r="G948" s="12" t="str">
        <f t="shared" si="3"/>
        <v> </v>
      </c>
      <c r="H948" s="39"/>
      <c r="I948" s="43"/>
      <c r="J948" s="14" t="str">
        <f t="shared" si="2"/>
        <v/>
      </c>
      <c r="K948" s="15" t="str">
        <f>IF($I948=0,"", IFNA(VLOOKUP($H948,INDIRECT(VLOOKUP(DATEVALUE($I948),FECHAS,2,0)),4,0),""))</f>
        <v/>
      </c>
      <c r="L948" s="16"/>
      <c r="M948" s="22"/>
      <c r="N948" s="22"/>
      <c r="O948" s="3"/>
      <c r="P948" s="5"/>
      <c r="Q948" s="5"/>
    </row>
    <row r="949" ht="15.75" customHeight="1">
      <c r="A949" s="39"/>
      <c r="B949" s="40"/>
      <c r="C949" s="41"/>
      <c r="D949" s="42"/>
      <c r="E949" s="39"/>
      <c r="F949" s="11"/>
      <c r="G949" s="12" t="str">
        <f t="shared" si="3"/>
        <v> </v>
      </c>
      <c r="H949" s="39"/>
      <c r="I949" s="43"/>
      <c r="J949" s="14" t="str">
        <f t="shared" si="2"/>
        <v/>
      </c>
      <c r="K949" s="15" t="str">
        <f>IF($I949=0,"", IFNA(VLOOKUP($H949,INDIRECT(VLOOKUP(DATEVALUE($I949),FECHAS,2,0)),4,0),""))</f>
        <v/>
      </c>
      <c r="L949" s="16"/>
      <c r="M949" s="22"/>
      <c r="N949" s="22"/>
      <c r="O949" s="3"/>
      <c r="P949" s="5"/>
      <c r="Q949" s="5"/>
    </row>
    <row r="950" ht="15.75" customHeight="1">
      <c r="A950" s="39"/>
      <c r="B950" s="40"/>
      <c r="C950" s="41"/>
      <c r="D950" s="42"/>
      <c r="E950" s="39"/>
      <c r="F950" s="11"/>
      <c r="G950" s="12" t="str">
        <f t="shared" si="3"/>
        <v> </v>
      </c>
      <c r="H950" s="39"/>
      <c r="I950" s="43"/>
      <c r="J950" s="14" t="str">
        <f t="shared" si="2"/>
        <v/>
      </c>
      <c r="K950" s="15" t="str">
        <f>IF($I950=0,"", IFNA(VLOOKUP($H950,INDIRECT(VLOOKUP(DATEVALUE($I950),FECHAS,2,0)),4,0),""))</f>
        <v/>
      </c>
      <c r="L950" s="16"/>
      <c r="M950" s="22"/>
      <c r="N950" s="22"/>
      <c r="O950" s="3"/>
      <c r="P950" s="5"/>
      <c r="Q950" s="5"/>
    </row>
    <row r="951" ht="15.75" customHeight="1">
      <c r="A951" s="39"/>
      <c r="B951" s="40"/>
      <c r="C951" s="41"/>
      <c r="D951" s="42"/>
      <c r="E951" s="39"/>
      <c r="F951" s="11"/>
      <c r="G951" s="12" t="str">
        <f t="shared" si="3"/>
        <v> </v>
      </c>
      <c r="H951" s="39"/>
      <c r="I951" s="43"/>
      <c r="J951" s="14" t="str">
        <f t="shared" si="2"/>
        <v/>
      </c>
      <c r="K951" s="15" t="str">
        <f>IF($I951=0,"", IFNA(VLOOKUP($H951,INDIRECT(VLOOKUP(DATEVALUE($I951),FECHAS,2,0)),4,0),""))</f>
        <v/>
      </c>
      <c r="L951" s="16"/>
      <c r="M951" s="22"/>
      <c r="N951" s="22"/>
      <c r="O951" s="3"/>
      <c r="P951" s="5"/>
      <c r="Q951" s="5"/>
    </row>
    <row r="952" ht="15.75" customHeight="1">
      <c r="A952" s="39"/>
      <c r="B952" s="40"/>
      <c r="C952" s="41"/>
      <c r="D952" s="42"/>
      <c r="E952" s="39"/>
      <c r="F952" s="11"/>
      <c r="G952" s="12" t="str">
        <f t="shared" si="3"/>
        <v> </v>
      </c>
      <c r="H952" s="39"/>
      <c r="I952" s="43"/>
      <c r="J952" s="14" t="str">
        <f t="shared" si="2"/>
        <v/>
      </c>
      <c r="K952" s="15" t="str">
        <f>IF($I952=0,"", IFNA(VLOOKUP($H952,INDIRECT(VLOOKUP(DATEVALUE($I952),FECHAS,2,0)),4,0),""))</f>
        <v/>
      </c>
      <c r="L952" s="16"/>
      <c r="M952" s="22"/>
      <c r="N952" s="22"/>
      <c r="O952" s="3"/>
      <c r="P952" s="5"/>
      <c r="Q952" s="5"/>
    </row>
    <row r="953" ht="15.75" customHeight="1">
      <c r="A953" s="39"/>
      <c r="B953" s="40"/>
      <c r="C953" s="41"/>
      <c r="D953" s="42"/>
      <c r="E953" s="39"/>
      <c r="F953" s="11"/>
      <c r="G953" s="12" t="str">
        <f t="shared" si="3"/>
        <v> </v>
      </c>
      <c r="H953" s="39"/>
      <c r="I953" s="43"/>
      <c r="J953" s="14" t="str">
        <f t="shared" si="2"/>
        <v/>
      </c>
      <c r="K953" s="15" t="str">
        <f>IF($I953=0,"", IFNA(VLOOKUP($H953,INDIRECT(VLOOKUP(DATEVALUE($I953),FECHAS,2,0)),4,0),""))</f>
        <v/>
      </c>
      <c r="L953" s="16"/>
      <c r="M953" s="22"/>
      <c r="N953" s="22"/>
      <c r="O953" s="3"/>
      <c r="P953" s="5"/>
      <c r="Q953" s="5"/>
    </row>
    <row r="954" ht="15.75" customHeight="1">
      <c r="A954" s="39"/>
      <c r="B954" s="40"/>
      <c r="C954" s="41"/>
      <c r="D954" s="42"/>
      <c r="E954" s="39"/>
      <c r="F954" s="11"/>
      <c r="G954" s="12" t="str">
        <f t="shared" si="3"/>
        <v> </v>
      </c>
      <c r="H954" s="39"/>
      <c r="I954" s="43"/>
      <c r="J954" s="14" t="str">
        <f t="shared" si="2"/>
        <v/>
      </c>
      <c r="K954" s="15" t="str">
        <f>IF($I954=0,"", IFNA(VLOOKUP($H954,INDIRECT(VLOOKUP(DATEVALUE($I954),FECHAS,2,0)),4,0),""))</f>
        <v/>
      </c>
      <c r="L954" s="16"/>
      <c r="M954" s="22"/>
      <c r="N954" s="22"/>
      <c r="O954" s="3"/>
      <c r="P954" s="5"/>
      <c r="Q954" s="5"/>
    </row>
    <row r="955" ht="15.75" customHeight="1">
      <c r="A955" s="39"/>
      <c r="B955" s="40"/>
      <c r="C955" s="41"/>
      <c r="D955" s="42"/>
      <c r="E955" s="39"/>
      <c r="F955" s="11"/>
      <c r="G955" s="12" t="str">
        <f t="shared" si="3"/>
        <v> </v>
      </c>
      <c r="H955" s="39"/>
      <c r="I955" s="43"/>
      <c r="J955" s="14" t="str">
        <f t="shared" si="2"/>
        <v/>
      </c>
      <c r="K955" s="15" t="str">
        <f>IF($I955=0,"", IFNA(VLOOKUP($H955,INDIRECT(VLOOKUP(DATEVALUE($I955),FECHAS,2,0)),4,0),""))</f>
        <v/>
      </c>
      <c r="L955" s="16"/>
      <c r="M955" s="22"/>
      <c r="N955" s="22"/>
      <c r="O955" s="3"/>
      <c r="P955" s="5"/>
      <c r="Q955" s="5"/>
    </row>
    <row r="956" ht="15.75" customHeight="1">
      <c r="A956" s="39"/>
      <c r="B956" s="40"/>
      <c r="C956" s="41"/>
      <c r="D956" s="42"/>
      <c r="E956" s="39"/>
      <c r="F956" s="11"/>
      <c r="G956" s="12" t="str">
        <f t="shared" si="3"/>
        <v> </v>
      </c>
      <c r="H956" s="39"/>
      <c r="I956" s="43"/>
      <c r="J956" s="14" t="str">
        <f t="shared" si="2"/>
        <v/>
      </c>
      <c r="K956" s="15" t="str">
        <f>IF($I956=0,"", IFNA(VLOOKUP($H956,INDIRECT(VLOOKUP(DATEVALUE($I956),FECHAS,2,0)),4,0),""))</f>
        <v/>
      </c>
      <c r="L956" s="16"/>
      <c r="M956" s="22"/>
      <c r="N956" s="22"/>
      <c r="O956" s="3"/>
      <c r="P956" s="5"/>
      <c r="Q956" s="5"/>
    </row>
    <row r="957" ht="15.75" customHeight="1">
      <c r="A957" s="39"/>
      <c r="B957" s="40"/>
      <c r="C957" s="41"/>
      <c r="D957" s="42"/>
      <c r="E957" s="39"/>
      <c r="F957" s="11"/>
      <c r="G957" s="12" t="str">
        <f t="shared" si="3"/>
        <v> </v>
      </c>
      <c r="H957" s="39"/>
      <c r="I957" s="43"/>
      <c r="J957" s="14" t="str">
        <f t="shared" si="2"/>
        <v/>
      </c>
      <c r="K957" s="15" t="str">
        <f>IF($I957=0,"", IFNA(VLOOKUP($H957,INDIRECT(VLOOKUP(DATEVALUE($I957),FECHAS,2,0)),4,0),""))</f>
        <v/>
      </c>
      <c r="L957" s="16"/>
      <c r="M957" s="22"/>
      <c r="N957" s="22"/>
      <c r="O957" s="3"/>
      <c r="P957" s="5"/>
      <c r="Q957" s="5"/>
    </row>
    <row r="958" ht="15.75" customHeight="1">
      <c r="A958" s="39"/>
      <c r="B958" s="40"/>
      <c r="C958" s="41"/>
      <c r="D958" s="42"/>
      <c r="E958" s="39"/>
      <c r="F958" s="11"/>
      <c r="G958" s="12" t="str">
        <f t="shared" si="3"/>
        <v> </v>
      </c>
      <c r="H958" s="39"/>
      <c r="I958" s="43"/>
      <c r="J958" s="14" t="str">
        <f t="shared" si="2"/>
        <v/>
      </c>
      <c r="K958" s="15" t="str">
        <f>IF($I958=0,"", IFNA(VLOOKUP($H958,INDIRECT(VLOOKUP(DATEVALUE($I958),FECHAS,2,0)),4,0),""))</f>
        <v/>
      </c>
      <c r="L958" s="16"/>
      <c r="M958" s="22"/>
      <c r="N958" s="22"/>
      <c r="O958" s="3"/>
      <c r="P958" s="5"/>
      <c r="Q958" s="5"/>
    </row>
    <row r="959" ht="15.75" customHeight="1">
      <c r="A959" s="39"/>
      <c r="B959" s="40"/>
      <c r="C959" s="41"/>
      <c r="D959" s="42"/>
      <c r="E959" s="39"/>
      <c r="F959" s="11"/>
      <c r="G959" s="12" t="str">
        <f t="shared" si="3"/>
        <v> </v>
      </c>
      <c r="H959" s="39"/>
      <c r="I959" s="43"/>
      <c r="J959" s="14" t="str">
        <f t="shared" si="2"/>
        <v/>
      </c>
      <c r="K959" s="15" t="str">
        <f>IF($I959=0,"", IFNA(VLOOKUP($H959,INDIRECT(VLOOKUP(DATEVALUE($I959),FECHAS,2,0)),4,0),""))</f>
        <v/>
      </c>
      <c r="L959" s="16"/>
      <c r="M959" s="22"/>
      <c r="N959" s="22"/>
      <c r="O959" s="3"/>
      <c r="P959" s="5"/>
      <c r="Q959" s="5"/>
    </row>
    <row r="960" ht="15.75" customHeight="1">
      <c r="A960" s="39"/>
      <c r="B960" s="40"/>
      <c r="C960" s="41"/>
      <c r="D960" s="42"/>
      <c r="E960" s="39"/>
      <c r="F960" s="11"/>
      <c r="G960" s="12" t="str">
        <f t="shared" si="3"/>
        <v> </v>
      </c>
      <c r="H960" s="39"/>
      <c r="I960" s="43"/>
      <c r="J960" s="14" t="str">
        <f t="shared" si="2"/>
        <v/>
      </c>
      <c r="K960" s="15" t="str">
        <f>IF($I960=0,"", IFNA(VLOOKUP($H960,INDIRECT(VLOOKUP(DATEVALUE($I960),FECHAS,2,0)),4,0),""))</f>
        <v/>
      </c>
      <c r="L960" s="16"/>
      <c r="M960" s="22"/>
      <c r="N960" s="22"/>
      <c r="O960" s="3"/>
      <c r="P960" s="5"/>
      <c r="Q960" s="5"/>
    </row>
    <row r="961" ht="15.75" customHeight="1">
      <c r="A961" s="39"/>
      <c r="B961" s="40"/>
      <c r="C961" s="41"/>
      <c r="D961" s="42"/>
      <c r="E961" s="39"/>
      <c r="F961" s="11"/>
      <c r="G961" s="12" t="str">
        <f t="shared" si="3"/>
        <v> </v>
      </c>
      <c r="H961" s="39"/>
      <c r="I961" s="43"/>
      <c r="J961" s="14" t="str">
        <f t="shared" si="2"/>
        <v/>
      </c>
      <c r="K961" s="15" t="str">
        <f>IF($I961=0,"", IFNA(VLOOKUP($H961,INDIRECT(VLOOKUP(DATEVALUE($I961),FECHAS,2,0)),4,0),""))</f>
        <v/>
      </c>
      <c r="L961" s="16"/>
      <c r="M961" s="22"/>
      <c r="N961" s="22"/>
      <c r="O961" s="3"/>
      <c r="P961" s="5"/>
      <c r="Q961" s="5"/>
    </row>
    <row r="962" ht="15.75" customHeight="1">
      <c r="A962" s="39"/>
      <c r="B962" s="40"/>
      <c r="C962" s="41"/>
      <c r="D962" s="42"/>
      <c r="E962" s="39"/>
      <c r="F962" s="11"/>
      <c r="G962" s="12" t="str">
        <f t="shared" si="3"/>
        <v> </v>
      </c>
      <c r="H962" s="39"/>
      <c r="I962" s="43"/>
      <c r="J962" s="14" t="str">
        <f t="shared" si="2"/>
        <v/>
      </c>
      <c r="K962" s="15" t="str">
        <f>IF($I962=0,"", IFNA(VLOOKUP($H962,INDIRECT(VLOOKUP(DATEVALUE($I962),FECHAS,2,0)),4,0),""))</f>
        <v/>
      </c>
      <c r="L962" s="16"/>
      <c r="M962" s="22"/>
      <c r="N962" s="22"/>
      <c r="O962" s="3"/>
      <c r="P962" s="5"/>
      <c r="Q962" s="5"/>
    </row>
    <row r="963" ht="15.75" customHeight="1">
      <c r="A963" s="39"/>
      <c r="B963" s="40"/>
      <c r="C963" s="41"/>
      <c r="D963" s="42"/>
      <c r="E963" s="39"/>
      <c r="F963" s="11"/>
      <c r="G963" s="12" t="str">
        <f t="shared" si="3"/>
        <v> </v>
      </c>
      <c r="H963" s="39"/>
      <c r="I963" s="43"/>
      <c r="J963" s="14" t="str">
        <f t="shared" si="2"/>
        <v/>
      </c>
      <c r="K963" s="15" t="str">
        <f>IF($I963=0,"", IFNA(VLOOKUP($H963,INDIRECT(VLOOKUP(DATEVALUE($I963),FECHAS,2,0)),4,0),""))</f>
        <v/>
      </c>
      <c r="L963" s="16"/>
      <c r="M963" s="22"/>
      <c r="N963" s="22"/>
      <c r="O963" s="3"/>
      <c r="P963" s="5"/>
      <c r="Q963" s="5"/>
    </row>
    <row r="964" ht="15.75" customHeight="1">
      <c r="A964" s="39"/>
      <c r="B964" s="40"/>
      <c r="C964" s="41"/>
      <c r="D964" s="42"/>
      <c r="E964" s="39"/>
      <c r="F964" s="11"/>
      <c r="G964" s="12" t="str">
        <f t="shared" si="3"/>
        <v> </v>
      </c>
      <c r="H964" s="39"/>
      <c r="I964" s="43"/>
      <c r="J964" s="14" t="str">
        <f t="shared" si="2"/>
        <v/>
      </c>
      <c r="K964" s="15" t="str">
        <f>IF($I964=0,"", IFNA(VLOOKUP($H964,INDIRECT(VLOOKUP(DATEVALUE($I964),FECHAS,2,0)),4,0),""))</f>
        <v/>
      </c>
      <c r="L964" s="16"/>
      <c r="M964" s="22"/>
      <c r="N964" s="22"/>
      <c r="O964" s="3"/>
      <c r="P964" s="5"/>
      <c r="Q964" s="5"/>
    </row>
    <row r="965" ht="15.75" customHeight="1">
      <c r="A965" s="39"/>
      <c r="B965" s="40"/>
      <c r="C965" s="41"/>
      <c r="D965" s="42"/>
      <c r="E965" s="39"/>
      <c r="F965" s="11"/>
      <c r="G965" s="12" t="str">
        <f t="shared" si="3"/>
        <v> </v>
      </c>
      <c r="H965" s="39"/>
      <c r="I965" s="43"/>
      <c r="J965" s="14" t="str">
        <f t="shared" si="2"/>
        <v/>
      </c>
      <c r="K965" s="15" t="str">
        <f>IF($I965=0,"", IFNA(VLOOKUP($H965,INDIRECT(VLOOKUP(DATEVALUE($I965),FECHAS,2,0)),4,0),""))</f>
        <v/>
      </c>
      <c r="L965" s="16"/>
      <c r="M965" s="22"/>
      <c r="N965" s="22"/>
      <c r="O965" s="3"/>
      <c r="P965" s="5"/>
      <c r="Q965" s="5"/>
    </row>
    <row r="966" ht="15.75" customHeight="1">
      <c r="A966" s="39"/>
      <c r="B966" s="40"/>
      <c r="C966" s="41"/>
      <c r="D966" s="42"/>
      <c r="E966" s="39"/>
      <c r="F966" s="11"/>
      <c r="G966" s="12" t="str">
        <f t="shared" si="3"/>
        <v> </v>
      </c>
      <c r="H966" s="39"/>
      <c r="I966" s="43"/>
      <c r="J966" s="14" t="str">
        <f t="shared" si="2"/>
        <v/>
      </c>
      <c r="K966" s="15" t="str">
        <f>IF($I966=0,"", IFNA(VLOOKUP($H966,INDIRECT(VLOOKUP(DATEVALUE($I966),FECHAS,2,0)),4,0),""))</f>
        <v/>
      </c>
      <c r="L966" s="16"/>
      <c r="M966" s="22"/>
      <c r="N966" s="22"/>
      <c r="O966" s="3"/>
      <c r="P966" s="5"/>
      <c r="Q966" s="5"/>
    </row>
    <row r="967" ht="15.75" customHeight="1">
      <c r="A967" s="39"/>
      <c r="B967" s="40"/>
      <c r="C967" s="41"/>
      <c r="D967" s="42"/>
      <c r="E967" s="39"/>
      <c r="F967" s="11"/>
      <c r="G967" s="12" t="str">
        <f t="shared" si="3"/>
        <v> </v>
      </c>
      <c r="H967" s="39"/>
      <c r="I967" s="43"/>
      <c r="J967" s="14" t="str">
        <f t="shared" si="2"/>
        <v/>
      </c>
      <c r="K967" s="15" t="str">
        <f>IF($I967=0,"", IFNA(VLOOKUP($H967,INDIRECT(VLOOKUP(DATEVALUE($I967),FECHAS,2,0)),4,0),""))</f>
        <v/>
      </c>
      <c r="L967" s="16"/>
      <c r="M967" s="22"/>
      <c r="N967" s="22"/>
      <c r="O967" s="3"/>
      <c r="P967" s="5"/>
      <c r="Q967" s="5"/>
    </row>
    <row r="968" ht="15.75" customHeight="1">
      <c r="A968" s="39"/>
      <c r="B968" s="40"/>
      <c r="C968" s="41"/>
      <c r="D968" s="42"/>
      <c r="E968" s="39"/>
      <c r="F968" s="11"/>
      <c r="G968" s="12" t="str">
        <f t="shared" si="3"/>
        <v> </v>
      </c>
      <c r="H968" s="39"/>
      <c r="I968" s="43"/>
      <c r="J968" s="14" t="str">
        <f t="shared" si="2"/>
        <v/>
      </c>
      <c r="K968" s="15" t="str">
        <f>IF($I968=0,"", IFNA(VLOOKUP($H968,INDIRECT(VLOOKUP(DATEVALUE($I968),FECHAS,2,0)),4,0),""))</f>
        <v/>
      </c>
      <c r="L968" s="16"/>
      <c r="M968" s="22"/>
      <c r="N968" s="22"/>
      <c r="O968" s="3"/>
      <c r="P968" s="5"/>
      <c r="Q968" s="5"/>
    </row>
    <row r="969" ht="15.75" customHeight="1">
      <c r="A969" s="39"/>
      <c r="B969" s="40"/>
      <c r="C969" s="41"/>
      <c r="D969" s="42"/>
      <c r="E969" s="39"/>
      <c r="F969" s="11"/>
      <c r="G969" s="12" t="str">
        <f t="shared" si="3"/>
        <v> </v>
      </c>
      <c r="H969" s="39"/>
      <c r="I969" s="43"/>
      <c r="J969" s="14" t="str">
        <f t="shared" si="2"/>
        <v/>
      </c>
      <c r="K969" s="15" t="str">
        <f>IF($I969=0,"", IFNA(VLOOKUP($H969,INDIRECT(VLOOKUP(DATEVALUE($I969),FECHAS,2,0)),4,0),""))</f>
        <v/>
      </c>
      <c r="L969" s="16"/>
      <c r="M969" s="22"/>
      <c r="N969" s="22"/>
      <c r="O969" s="3"/>
      <c r="P969" s="5"/>
      <c r="Q969" s="5"/>
    </row>
    <row r="970" ht="15.75" customHeight="1">
      <c r="A970" s="39"/>
      <c r="B970" s="40"/>
      <c r="C970" s="41"/>
      <c r="D970" s="42"/>
      <c r="E970" s="39"/>
      <c r="F970" s="11"/>
      <c r="G970" s="12" t="str">
        <f t="shared" si="3"/>
        <v> </v>
      </c>
      <c r="H970" s="39"/>
      <c r="I970" s="43"/>
      <c r="J970" s="14" t="str">
        <f t="shared" si="2"/>
        <v/>
      </c>
      <c r="K970" s="15" t="str">
        <f>IF($I970=0,"", IFNA(VLOOKUP($H970,INDIRECT(VLOOKUP(DATEVALUE($I970),FECHAS,2,0)),4,0),""))</f>
        <v/>
      </c>
      <c r="L970" s="16"/>
      <c r="M970" s="22"/>
      <c r="N970" s="22"/>
      <c r="O970" s="3"/>
      <c r="P970" s="5"/>
      <c r="Q970" s="5"/>
    </row>
    <row r="971" ht="15.75" customHeight="1">
      <c r="A971" s="39"/>
      <c r="B971" s="40"/>
      <c r="C971" s="41"/>
      <c r="D971" s="42"/>
      <c r="E971" s="39"/>
      <c r="F971" s="11"/>
      <c r="G971" s="12" t="str">
        <f t="shared" si="3"/>
        <v> </v>
      </c>
      <c r="H971" s="39"/>
      <c r="I971" s="43"/>
      <c r="J971" s="14" t="str">
        <f t="shared" si="2"/>
        <v/>
      </c>
      <c r="K971" s="15" t="str">
        <f>IF($I971=0,"", IFNA(VLOOKUP($H971,INDIRECT(VLOOKUP(DATEVALUE($I971),FECHAS,2,0)),4,0),""))</f>
        <v/>
      </c>
      <c r="L971" s="16"/>
      <c r="M971" s="22"/>
      <c r="N971" s="22"/>
      <c r="O971" s="3"/>
      <c r="P971" s="5"/>
      <c r="Q971" s="5"/>
    </row>
    <row r="972" ht="15.75" customHeight="1">
      <c r="A972" s="39"/>
      <c r="B972" s="40"/>
      <c r="C972" s="41"/>
      <c r="D972" s="42"/>
      <c r="E972" s="39"/>
      <c r="F972" s="11"/>
      <c r="G972" s="12" t="str">
        <f t="shared" si="3"/>
        <v> </v>
      </c>
      <c r="H972" s="39"/>
      <c r="I972" s="43"/>
      <c r="J972" s="14" t="str">
        <f t="shared" si="2"/>
        <v/>
      </c>
      <c r="K972" s="15" t="str">
        <f>IF($I972=0,"", IFNA(VLOOKUP($H972,INDIRECT(VLOOKUP(DATEVALUE($I972),FECHAS,2,0)),4,0),""))</f>
        <v/>
      </c>
      <c r="L972" s="16"/>
      <c r="M972" s="22"/>
      <c r="N972" s="22"/>
      <c r="O972" s="3"/>
      <c r="P972" s="5"/>
      <c r="Q972" s="5"/>
    </row>
    <row r="973" ht="15.75" customHeight="1">
      <c r="A973" s="39"/>
      <c r="B973" s="40"/>
      <c r="C973" s="41"/>
      <c r="D973" s="42"/>
      <c r="E973" s="39"/>
      <c r="F973" s="11"/>
      <c r="G973" s="12" t="str">
        <f t="shared" si="3"/>
        <v> </v>
      </c>
      <c r="H973" s="39"/>
      <c r="I973" s="43"/>
      <c r="J973" s="14" t="str">
        <f t="shared" si="2"/>
        <v/>
      </c>
      <c r="K973" s="15" t="str">
        <f>IF($I973=0,"", IFNA(VLOOKUP($H973,INDIRECT(VLOOKUP(DATEVALUE($I973),FECHAS,2,0)),4,0),""))</f>
        <v/>
      </c>
      <c r="L973" s="16"/>
      <c r="M973" s="22"/>
      <c r="N973" s="22"/>
      <c r="O973" s="3"/>
      <c r="P973" s="5"/>
      <c r="Q973" s="5"/>
    </row>
    <row r="974" ht="15.75" customHeight="1">
      <c r="A974" s="39"/>
      <c r="B974" s="40"/>
      <c r="C974" s="41"/>
      <c r="D974" s="42"/>
      <c r="E974" s="39"/>
      <c r="F974" s="11"/>
      <c r="G974" s="12" t="str">
        <f t="shared" si="3"/>
        <v> </v>
      </c>
      <c r="H974" s="39"/>
      <c r="I974" s="43"/>
      <c r="J974" s="14" t="str">
        <f t="shared" si="2"/>
        <v/>
      </c>
      <c r="K974" s="15" t="str">
        <f>IF($I974=0,"", IFNA(VLOOKUP($H974,INDIRECT(VLOOKUP(DATEVALUE($I974),FECHAS,2,0)),4,0),""))</f>
        <v/>
      </c>
      <c r="L974" s="16"/>
      <c r="M974" s="22"/>
      <c r="N974" s="22"/>
      <c r="O974" s="3"/>
      <c r="P974" s="5"/>
      <c r="Q974" s="5"/>
    </row>
    <row r="975" ht="15.75" customHeight="1">
      <c r="A975" s="39"/>
      <c r="B975" s="40"/>
      <c r="C975" s="41"/>
      <c r="D975" s="42"/>
      <c r="E975" s="39"/>
      <c r="F975" s="11"/>
      <c r="G975" s="12" t="str">
        <f t="shared" si="3"/>
        <v> </v>
      </c>
      <c r="H975" s="39"/>
      <c r="I975" s="43"/>
      <c r="J975" s="14" t="str">
        <f t="shared" si="2"/>
        <v/>
      </c>
      <c r="K975" s="15" t="str">
        <f>IF($I975=0,"", IFNA(VLOOKUP($H975,INDIRECT(VLOOKUP(DATEVALUE($I975),FECHAS,2,0)),4,0),""))</f>
        <v/>
      </c>
      <c r="L975" s="16"/>
      <c r="M975" s="22"/>
      <c r="N975" s="22"/>
      <c r="O975" s="3"/>
      <c r="P975" s="5"/>
      <c r="Q975" s="5"/>
    </row>
    <row r="976" ht="15.75" customHeight="1">
      <c r="A976" s="39"/>
      <c r="B976" s="40"/>
      <c r="C976" s="41"/>
      <c r="D976" s="42"/>
      <c r="E976" s="39"/>
      <c r="F976" s="11"/>
      <c r="G976" s="12" t="str">
        <f t="shared" si="3"/>
        <v> </v>
      </c>
      <c r="H976" s="39"/>
      <c r="I976" s="43"/>
      <c r="J976" s="14" t="str">
        <f t="shared" si="2"/>
        <v/>
      </c>
      <c r="K976" s="15" t="str">
        <f>IF($I976=0,"", IFNA(VLOOKUP($H976,INDIRECT(VLOOKUP(DATEVALUE($I976),FECHAS,2,0)),4,0),""))</f>
        <v/>
      </c>
      <c r="L976" s="16"/>
      <c r="M976" s="22"/>
      <c r="N976" s="22"/>
      <c r="O976" s="3"/>
      <c r="P976" s="5"/>
      <c r="Q976" s="5"/>
    </row>
    <row r="977" ht="15.75" customHeight="1">
      <c r="A977" s="39"/>
      <c r="B977" s="40"/>
      <c r="C977" s="41"/>
      <c r="D977" s="42"/>
      <c r="E977" s="39"/>
      <c r="F977" s="11"/>
      <c r="G977" s="12" t="str">
        <f t="shared" si="3"/>
        <v> </v>
      </c>
      <c r="H977" s="39"/>
      <c r="I977" s="43"/>
      <c r="J977" s="14" t="str">
        <f t="shared" si="2"/>
        <v/>
      </c>
      <c r="K977" s="15" t="str">
        <f>IF($I977=0,"", IFNA(VLOOKUP($H977,INDIRECT(VLOOKUP(DATEVALUE($I977),FECHAS,2,0)),4,0),""))</f>
        <v/>
      </c>
      <c r="L977" s="16"/>
      <c r="M977" s="22"/>
      <c r="N977" s="22"/>
      <c r="O977" s="3"/>
      <c r="P977" s="5"/>
      <c r="Q977" s="5"/>
    </row>
    <row r="978" ht="15.75" customHeight="1">
      <c r="A978" s="39"/>
      <c r="B978" s="40"/>
      <c r="C978" s="41"/>
      <c r="D978" s="42"/>
      <c r="E978" s="39"/>
      <c r="F978" s="11"/>
      <c r="G978" s="12" t="str">
        <f t="shared" si="3"/>
        <v> </v>
      </c>
      <c r="H978" s="39"/>
      <c r="I978" s="43"/>
      <c r="J978" s="14" t="str">
        <f t="shared" si="2"/>
        <v/>
      </c>
      <c r="K978" s="15" t="str">
        <f>IF($I978=0,"", IFNA(VLOOKUP($H978,INDIRECT(VLOOKUP(DATEVALUE($I978),FECHAS,2,0)),4,0),""))</f>
        <v/>
      </c>
      <c r="L978" s="16"/>
      <c r="M978" s="22"/>
      <c r="N978" s="22"/>
      <c r="O978" s="3"/>
      <c r="P978" s="5"/>
      <c r="Q978" s="5"/>
    </row>
    <row r="979" ht="15.75" customHeight="1">
      <c r="A979" s="39"/>
      <c r="B979" s="40"/>
      <c r="C979" s="41"/>
      <c r="D979" s="42"/>
      <c r="E979" s="39"/>
      <c r="F979" s="11"/>
      <c r="G979" s="12" t="str">
        <f t="shared" si="3"/>
        <v> </v>
      </c>
      <c r="H979" s="39"/>
      <c r="I979" s="43"/>
      <c r="J979" s="14" t="str">
        <f t="shared" si="2"/>
        <v/>
      </c>
      <c r="K979" s="15" t="str">
        <f>IF($I979=0,"", IFNA(VLOOKUP($H979,INDIRECT(VLOOKUP(DATEVALUE($I979),FECHAS,2,0)),4,0),""))</f>
        <v/>
      </c>
      <c r="L979" s="16"/>
      <c r="M979" s="22"/>
      <c r="N979" s="22"/>
      <c r="O979" s="3"/>
      <c r="P979" s="5"/>
      <c r="Q979" s="5"/>
    </row>
    <row r="980" ht="15.75" customHeight="1">
      <c r="A980" s="39"/>
      <c r="B980" s="40"/>
      <c r="C980" s="41"/>
      <c r="D980" s="42"/>
      <c r="E980" s="39"/>
      <c r="F980" s="11"/>
      <c r="G980" s="12" t="str">
        <f t="shared" si="3"/>
        <v> </v>
      </c>
      <c r="H980" s="39"/>
      <c r="I980" s="43"/>
      <c r="J980" s="14" t="str">
        <f t="shared" si="2"/>
        <v/>
      </c>
      <c r="K980" s="15" t="str">
        <f>IF($I980=0,"", IFNA(VLOOKUP($H980,INDIRECT(VLOOKUP(DATEVALUE($I980),FECHAS,2,0)),4,0),""))</f>
        <v/>
      </c>
      <c r="L980" s="16"/>
      <c r="M980" s="22"/>
      <c r="N980" s="22"/>
      <c r="O980" s="3"/>
      <c r="P980" s="5"/>
      <c r="Q980" s="5"/>
    </row>
    <row r="981" ht="15.75" customHeight="1">
      <c r="A981" s="39"/>
      <c r="B981" s="40"/>
      <c r="C981" s="41"/>
      <c r="D981" s="42"/>
      <c r="E981" s="39"/>
      <c r="F981" s="11"/>
      <c r="G981" s="12" t="str">
        <f t="shared" si="3"/>
        <v> </v>
      </c>
      <c r="H981" s="39"/>
      <c r="I981" s="43"/>
      <c r="J981" s="14" t="str">
        <f t="shared" si="2"/>
        <v/>
      </c>
      <c r="K981" s="15" t="str">
        <f>IF($I981=0,"", IFNA(VLOOKUP($H981,INDIRECT(VLOOKUP(DATEVALUE($I981),FECHAS,2,0)),4,0),""))</f>
        <v/>
      </c>
      <c r="L981" s="16"/>
      <c r="M981" s="22"/>
      <c r="N981" s="22"/>
      <c r="O981" s="3"/>
      <c r="P981" s="5"/>
      <c r="Q981" s="5"/>
    </row>
    <row r="982" ht="15.75" customHeight="1">
      <c r="A982" s="39"/>
      <c r="B982" s="40"/>
      <c r="C982" s="41"/>
      <c r="D982" s="42"/>
      <c r="E982" s="39"/>
      <c r="F982" s="11"/>
      <c r="G982" s="12" t="str">
        <f t="shared" si="3"/>
        <v> </v>
      </c>
      <c r="H982" s="39"/>
      <c r="I982" s="43"/>
      <c r="J982" s="14" t="str">
        <f t="shared" si="2"/>
        <v/>
      </c>
      <c r="K982" s="15" t="str">
        <f>IF($I982=0,"", IFNA(VLOOKUP($H982,INDIRECT(VLOOKUP(DATEVALUE($I982),FECHAS,2,0)),4,0),""))</f>
        <v/>
      </c>
      <c r="L982" s="16"/>
      <c r="M982" s="22"/>
      <c r="N982" s="22"/>
      <c r="O982" s="3"/>
      <c r="P982" s="5"/>
      <c r="Q982" s="5"/>
    </row>
    <row r="983" ht="15.75" customHeight="1">
      <c r="A983" s="39"/>
      <c r="B983" s="40"/>
      <c r="C983" s="41"/>
      <c r="D983" s="42"/>
      <c r="E983" s="39"/>
      <c r="F983" s="11"/>
      <c r="G983" s="12" t="str">
        <f t="shared" si="3"/>
        <v> </v>
      </c>
      <c r="H983" s="39"/>
      <c r="I983" s="43"/>
      <c r="J983" s="14" t="str">
        <f t="shared" si="2"/>
        <v/>
      </c>
      <c r="K983" s="15" t="str">
        <f>IF($I983=0,"", IFNA(VLOOKUP($H983,INDIRECT(VLOOKUP(DATEVALUE($I983),FECHAS,2,0)),4,0),""))</f>
        <v/>
      </c>
      <c r="L983" s="16"/>
      <c r="M983" s="22"/>
      <c r="N983" s="22"/>
      <c r="O983" s="3"/>
      <c r="P983" s="5"/>
      <c r="Q983" s="5"/>
    </row>
    <row r="984" ht="15.75" customHeight="1">
      <c r="A984" s="39"/>
      <c r="B984" s="40"/>
      <c r="C984" s="41"/>
      <c r="D984" s="42"/>
      <c r="E984" s="39"/>
      <c r="F984" s="11"/>
      <c r="G984" s="12" t="str">
        <f t="shared" si="3"/>
        <v> </v>
      </c>
      <c r="H984" s="39"/>
      <c r="I984" s="43"/>
      <c r="J984" s="14" t="str">
        <f t="shared" si="2"/>
        <v/>
      </c>
      <c r="K984" s="15" t="str">
        <f>IF($I984=0,"", IFNA(VLOOKUP($H984,INDIRECT(VLOOKUP(DATEVALUE($I984),FECHAS,2,0)),4,0),""))</f>
        <v/>
      </c>
      <c r="L984" s="16"/>
      <c r="M984" s="22"/>
      <c r="N984" s="22"/>
      <c r="O984" s="3"/>
      <c r="P984" s="5"/>
      <c r="Q984" s="5"/>
    </row>
    <row r="985" ht="15.75" customHeight="1">
      <c r="A985" s="39"/>
      <c r="B985" s="40"/>
      <c r="C985" s="41"/>
      <c r="D985" s="42"/>
      <c r="E985" s="39"/>
      <c r="F985" s="11"/>
      <c r="G985" s="12" t="str">
        <f t="shared" si="3"/>
        <v> </v>
      </c>
      <c r="H985" s="39"/>
      <c r="I985" s="43"/>
      <c r="J985" s="14" t="str">
        <f t="shared" si="2"/>
        <v/>
      </c>
      <c r="K985" s="15" t="str">
        <f>IF($I985=0,"", IFNA(VLOOKUP($H985,INDIRECT(VLOOKUP(DATEVALUE($I985),FECHAS,2,0)),4,0),""))</f>
        <v/>
      </c>
      <c r="L985" s="16"/>
      <c r="M985" s="22"/>
      <c r="N985" s="22"/>
      <c r="O985" s="3"/>
      <c r="P985" s="5"/>
      <c r="Q985" s="5"/>
    </row>
    <row r="986" ht="15.75" customHeight="1">
      <c r="A986" s="39"/>
      <c r="B986" s="40"/>
      <c r="C986" s="41"/>
      <c r="D986" s="42"/>
      <c r="E986" s="39"/>
      <c r="F986" s="11"/>
      <c r="G986" s="12" t="str">
        <f t="shared" si="3"/>
        <v> </v>
      </c>
      <c r="H986" s="39"/>
      <c r="I986" s="43"/>
      <c r="J986" s="14" t="str">
        <f t="shared" si="2"/>
        <v/>
      </c>
      <c r="K986" s="15" t="str">
        <f>IF($I986=0,"", IFNA(VLOOKUP($H986,INDIRECT(VLOOKUP(DATEVALUE($I986),FECHAS,2,0)),4,0),""))</f>
        <v/>
      </c>
      <c r="L986" s="16"/>
      <c r="M986" s="22"/>
      <c r="N986" s="22"/>
      <c r="O986" s="3"/>
      <c r="P986" s="5"/>
      <c r="Q986" s="5"/>
    </row>
    <row r="987" ht="15.75" customHeight="1">
      <c r="A987" s="39"/>
      <c r="B987" s="40"/>
      <c r="C987" s="41"/>
      <c r="D987" s="42"/>
      <c r="E987" s="39"/>
      <c r="F987" s="11"/>
      <c r="G987" s="12" t="str">
        <f t="shared" si="3"/>
        <v> </v>
      </c>
      <c r="H987" s="39"/>
      <c r="I987" s="43"/>
      <c r="J987" s="14" t="str">
        <f t="shared" si="2"/>
        <v/>
      </c>
      <c r="K987" s="15" t="str">
        <f>IF($I987=0,"", IFNA(VLOOKUP($H987,INDIRECT(VLOOKUP(DATEVALUE($I987),FECHAS,2,0)),4,0),""))</f>
        <v/>
      </c>
      <c r="L987" s="16"/>
      <c r="M987" s="22"/>
      <c r="N987" s="22"/>
      <c r="O987" s="3"/>
      <c r="P987" s="5"/>
      <c r="Q987" s="5"/>
    </row>
    <row r="988" ht="15.75" customHeight="1">
      <c r="A988" s="39"/>
      <c r="B988" s="40"/>
      <c r="C988" s="41"/>
      <c r="D988" s="42"/>
      <c r="E988" s="39"/>
      <c r="F988" s="11"/>
      <c r="G988" s="12" t="str">
        <f t="shared" si="3"/>
        <v> </v>
      </c>
      <c r="H988" s="39"/>
      <c r="I988" s="43"/>
      <c r="J988" s="14" t="str">
        <f t="shared" si="2"/>
        <v/>
      </c>
      <c r="K988" s="15" t="str">
        <f>IF($I988=0,"", IFNA(VLOOKUP($H988,INDIRECT(VLOOKUP(DATEVALUE($I988),FECHAS,2,0)),4,0),""))</f>
        <v/>
      </c>
      <c r="L988" s="16"/>
      <c r="M988" s="22"/>
      <c r="N988" s="22"/>
      <c r="O988" s="3"/>
      <c r="P988" s="5"/>
      <c r="Q988" s="5"/>
    </row>
    <row r="989" ht="15.75" customHeight="1">
      <c r="A989" s="39"/>
      <c r="B989" s="40"/>
      <c r="C989" s="41"/>
      <c r="D989" s="42"/>
      <c r="E989" s="39"/>
      <c r="F989" s="11"/>
      <c r="G989" s="12" t="str">
        <f t="shared" si="3"/>
        <v> </v>
      </c>
      <c r="H989" s="39"/>
      <c r="I989" s="43"/>
      <c r="J989" s="14" t="str">
        <f t="shared" si="2"/>
        <v/>
      </c>
      <c r="K989" s="15" t="str">
        <f>IF($I989=0,"", IFNA(VLOOKUP($H989,INDIRECT(VLOOKUP(DATEVALUE($I989),FECHAS,2,0)),4,0),""))</f>
        <v/>
      </c>
      <c r="L989" s="16"/>
      <c r="M989" s="22"/>
      <c r="N989" s="22"/>
      <c r="O989" s="3"/>
      <c r="P989" s="5"/>
      <c r="Q989" s="5"/>
    </row>
    <row r="990" ht="15.75" customHeight="1">
      <c r="A990" s="39"/>
      <c r="B990" s="40"/>
      <c r="C990" s="41"/>
      <c r="D990" s="42"/>
      <c r="E990" s="39"/>
      <c r="F990" s="11"/>
      <c r="G990" s="12" t="str">
        <f t="shared" si="3"/>
        <v> </v>
      </c>
      <c r="H990" s="39"/>
      <c r="I990" s="43"/>
      <c r="J990" s="14" t="str">
        <f t="shared" si="2"/>
        <v/>
      </c>
      <c r="K990" s="15" t="str">
        <f>IF($I990=0,"", IFNA(VLOOKUP($H990,INDIRECT(VLOOKUP(DATEVALUE($I990),FECHAS,2,0)),4,0),""))</f>
        <v/>
      </c>
      <c r="L990" s="16"/>
      <c r="M990" s="22"/>
      <c r="N990" s="22"/>
      <c r="O990" s="3"/>
      <c r="P990" s="5"/>
      <c r="Q990" s="5"/>
    </row>
    <row r="991" ht="15.75" customHeight="1">
      <c r="A991" s="39"/>
      <c r="B991" s="40"/>
      <c r="C991" s="41"/>
      <c r="D991" s="42"/>
      <c r="E991" s="39"/>
      <c r="F991" s="11"/>
      <c r="G991" s="12" t="str">
        <f t="shared" si="3"/>
        <v> </v>
      </c>
      <c r="H991" s="39"/>
      <c r="I991" s="43"/>
      <c r="J991" s="14" t="str">
        <f t="shared" si="2"/>
        <v/>
      </c>
      <c r="K991" s="15" t="str">
        <f>IF($I991=0,"", IFNA(VLOOKUP($H991,INDIRECT(VLOOKUP(DATEVALUE($I991),FECHAS,2,0)),4,0),""))</f>
        <v/>
      </c>
      <c r="L991" s="16"/>
      <c r="M991" s="22"/>
      <c r="N991" s="22"/>
      <c r="O991" s="3"/>
      <c r="P991" s="5"/>
      <c r="Q991" s="5"/>
    </row>
    <row r="992" ht="15.75" customHeight="1">
      <c r="A992" s="39"/>
      <c r="B992" s="40"/>
      <c r="C992" s="41"/>
      <c r="D992" s="42"/>
      <c r="E992" s="39"/>
      <c r="F992" s="11"/>
      <c r="G992" s="12" t="str">
        <f t="shared" si="3"/>
        <v> </v>
      </c>
      <c r="H992" s="39"/>
      <c r="I992" s="43"/>
      <c r="J992" s="14" t="str">
        <f t="shared" si="2"/>
        <v/>
      </c>
      <c r="K992" s="15" t="str">
        <f>IF($I992=0,"", IFNA(VLOOKUP($H992,INDIRECT(VLOOKUP(DATEVALUE($I992),FECHAS,2,0)),4,0),""))</f>
        <v/>
      </c>
      <c r="L992" s="16"/>
      <c r="M992" s="22"/>
      <c r="N992" s="22"/>
      <c r="O992" s="3"/>
      <c r="P992" s="5"/>
      <c r="Q992" s="5"/>
    </row>
    <row r="993" ht="15.75" customHeight="1">
      <c r="A993" s="39"/>
      <c r="B993" s="40"/>
      <c r="C993" s="41"/>
      <c r="D993" s="42"/>
      <c r="E993" s="39"/>
      <c r="F993" s="11"/>
      <c r="G993" s="12" t="str">
        <f t="shared" si="3"/>
        <v> </v>
      </c>
      <c r="H993" s="39"/>
      <c r="I993" s="43"/>
      <c r="J993" s="14" t="str">
        <f t="shared" si="2"/>
        <v/>
      </c>
      <c r="K993" s="15" t="str">
        <f>IF($I993=0,"", IFNA(VLOOKUP($H993,INDIRECT(VLOOKUP(DATEVALUE($I993),FECHAS,2,0)),4,0),""))</f>
        <v/>
      </c>
      <c r="L993" s="16"/>
      <c r="M993" s="22"/>
      <c r="N993" s="22"/>
      <c r="O993" s="3"/>
      <c r="P993" s="5"/>
      <c r="Q993" s="5"/>
    </row>
    <row r="994" ht="15.75" customHeight="1">
      <c r="A994" s="39"/>
      <c r="B994" s="40"/>
      <c r="C994" s="41"/>
      <c r="D994" s="42"/>
      <c r="E994" s="39"/>
      <c r="F994" s="11"/>
      <c r="G994" s="12" t="str">
        <f t="shared" si="3"/>
        <v> </v>
      </c>
      <c r="H994" s="39"/>
      <c r="I994" s="43"/>
      <c r="J994" s="14" t="str">
        <f t="shared" si="2"/>
        <v/>
      </c>
      <c r="K994" s="15" t="str">
        <f>IF($I994=0,"", IFNA(VLOOKUP($H994,INDIRECT(VLOOKUP(DATEVALUE($I994),FECHAS,2,0)),4,0),""))</f>
        <v/>
      </c>
      <c r="L994" s="16"/>
      <c r="M994" s="22"/>
      <c r="N994" s="22"/>
      <c r="O994" s="3"/>
      <c r="P994" s="5"/>
      <c r="Q994" s="5"/>
    </row>
    <row r="995" ht="15.75" customHeight="1">
      <c r="A995" s="39"/>
      <c r="B995" s="40"/>
      <c r="C995" s="41"/>
      <c r="D995" s="42"/>
      <c r="E995" s="39"/>
      <c r="F995" s="11"/>
      <c r="G995" s="12" t="str">
        <f t="shared" si="3"/>
        <v> </v>
      </c>
      <c r="H995" s="39"/>
      <c r="I995" s="43"/>
      <c r="J995" s="14" t="str">
        <f t="shared" si="2"/>
        <v/>
      </c>
      <c r="K995" s="15" t="str">
        <f>IF($I995=0,"", IFNA(VLOOKUP($H995,INDIRECT(VLOOKUP(DATEVALUE($I995),FECHAS,2,0)),4,0),""))</f>
        <v/>
      </c>
      <c r="L995" s="16"/>
      <c r="M995" s="22"/>
      <c r="N995" s="22"/>
      <c r="O995" s="3"/>
      <c r="P995" s="5"/>
      <c r="Q995" s="5"/>
    </row>
    <row r="996" ht="15.75" customHeight="1">
      <c r="A996" s="39"/>
      <c r="B996" s="40"/>
      <c r="C996" s="41"/>
      <c r="D996" s="42"/>
      <c r="E996" s="39"/>
      <c r="F996" s="11"/>
      <c r="G996" s="12" t="str">
        <f t="shared" si="3"/>
        <v> </v>
      </c>
      <c r="H996" s="39"/>
      <c r="I996" s="43"/>
      <c r="J996" s="14" t="str">
        <f t="shared" si="2"/>
        <v/>
      </c>
      <c r="K996" s="15" t="str">
        <f>IF($I996=0,"", IFNA(VLOOKUP($H996,INDIRECT(VLOOKUP(DATEVALUE($I996),FECHAS,2,0)),4,0),""))</f>
        <v/>
      </c>
      <c r="L996" s="16"/>
      <c r="M996" s="22"/>
      <c r="N996" s="22"/>
      <c r="O996" s="3"/>
      <c r="P996" s="5"/>
      <c r="Q996" s="5"/>
    </row>
    <row r="997" ht="15.75" customHeight="1">
      <c r="A997" s="39"/>
      <c r="B997" s="40"/>
      <c r="C997" s="41"/>
      <c r="D997" s="42"/>
      <c r="E997" s="39"/>
      <c r="F997" s="11"/>
      <c r="G997" s="12" t="str">
        <f t="shared" si="3"/>
        <v> </v>
      </c>
      <c r="H997" s="39"/>
      <c r="I997" s="43"/>
      <c r="J997" s="14" t="str">
        <f t="shared" si="2"/>
        <v/>
      </c>
      <c r="K997" s="15" t="str">
        <f>IF($I997=0,"", IFNA(VLOOKUP($H997,INDIRECT(VLOOKUP(DATEVALUE($I997),FECHAS,2,0)),4,0),""))</f>
        <v/>
      </c>
      <c r="L997" s="16"/>
      <c r="M997" s="22"/>
      <c r="N997" s="22"/>
      <c r="O997" s="3"/>
      <c r="P997" s="5"/>
      <c r="Q997" s="5"/>
    </row>
    <row r="998" ht="15.75" customHeight="1">
      <c r="A998" s="39"/>
      <c r="B998" s="40"/>
      <c r="C998" s="41"/>
      <c r="D998" s="42"/>
      <c r="E998" s="39"/>
      <c r="F998" s="11"/>
      <c r="G998" s="12" t="str">
        <f t="shared" si="3"/>
        <v> </v>
      </c>
      <c r="H998" s="39"/>
      <c r="I998" s="43"/>
      <c r="J998" s="14" t="str">
        <f t="shared" si="2"/>
        <v/>
      </c>
      <c r="K998" s="15" t="str">
        <f>IF($I998=0,"", IFNA(VLOOKUP($H998,INDIRECT(VLOOKUP(DATEVALUE($I998),FECHAS,2,0)),4,0),""))</f>
        <v/>
      </c>
      <c r="L998" s="16"/>
      <c r="M998" s="22"/>
      <c r="N998" s="22"/>
      <c r="O998" s="3"/>
      <c r="P998" s="5"/>
      <c r="Q998" s="5"/>
    </row>
    <row r="999" ht="15.75" customHeight="1">
      <c r="A999" s="39"/>
      <c r="B999" s="40"/>
      <c r="C999" s="41"/>
      <c r="D999" s="42"/>
      <c r="E999" s="39"/>
      <c r="F999" s="11"/>
      <c r="G999" s="12" t="str">
        <f t="shared" si="3"/>
        <v> </v>
      </c>
      <c r="H999" s="39"/>
      <c r="I999" s="43"/>
      <c r="J999" s="14" t="str">
        <f t="shared" si="2"/>
        <v/>
      </c>
      <c r="K999" s="15" t="str">
        <f>IF($I999=0,"", IFNA(VLOOKUP($H999,INDIRECT(VLOOKUP(DATEVALUE($I999),FECHAS,2,0)),4,0),""))</f>
        <v/>
      </c>
      <c r="L999" s="16"/>
      <c r="M999" s="22"/>
      <c r="N999" s="22"/>
      <c r="O999" s="3"/>
      <c r="P999" s="5"/>
      <c r="Q999" s="5"/>
    </row>
    <row r="1000" ht="15.75" customHeight="1">
      <c r="A1000" s="39"/>
      <c r="B1000" s="40"/>
      <c r="C1000" s="41"/>
      <c r="D1000" s="42"/>
      <c r="E1000" s="39"/>
      <c r="F1000" s="11"/>
      <c r="G1000" s="12" t="str">
        <f t="shared" si="3"/>
        <v> </v>
      </c>
      <c r="H1000" s="39"/>
      <c r="I1000" s="43"/>
      <c r="J1000" s="14" t="str">
        <f t="shared" si="2"/>
        <v/>
      </c>
      <c r="K1000" s="15" t="str">
        <f>IF($I1000=0,"", IFNA(VLOOKUP($H1000,INDIRECT(VLOOKUP(DATEVALUE($I1000),FECHAS,2,0)),4,0),""))</f>
        <v/>
      </c>
      <c r="L1000" s="16"/>
      <c r="M1000" s="22"/>
      <c r="N1000" s="22"/>
      <c r="O1000" s="3"/>
      <c r="P1000" s="5"/>
      <c r="Q1000" s="5"/>
    </row>
    <row r="1001" ht="15.75" customHeight="1">
      <c r="A1001" s="39"/>
      <c r="B1001" s="40"/>
      <c r="C1001" s="41"/>
      <c r="D1001" s="42"/>
      <c r="E1001" s="39"/>
      <c r="F1001" s="11"/>
      <c r="G1001" s="12" t="str">
        <f t="shared" si="3"/>
        <v> </v>
      </c>
      <c r="H1001" s="39"/>
      <c r="I1001" s="43"/>
      <c r="J1001" s="14" t="str">
        <f t="shared" si="2"/>
        <v/>
      </c>
      <c r="K1001" s="15" t="str">
        <f>IF($I1001=0,"", IFNA(VLOOKUP($H1001,INDIRECT(VLOOKUP(DATEVALUE($I1001),FECHAS,2,0)),4,0),""))</f>
        <v/>
      </c>
      <c r="L1001" s="16"/>
      <c r="M1001" s="22"/>
      <c r="N1001" s="22"/>
      <c r="O1001" s="3"/>
      <c r="P1001" s="5"/>
      <c r="Q1001" s="5"/>
    </row>
    <row r="1002" ht="15.75" customHeight="1">
      <c r="A1002" s="39"/>
      <c r="B1002" s="40"/>
      <c r="C1002" s="41"/>
      <c r="D1002" s="42"/>
      <c r="E1002" s="39"/>
      <c r="F1002" s="11"/>
      <c r="G1002" s="12" t="str">
        <f t="shared" si="3"/>
        <v> </v>
      </c>
      <c r="H1002" s="39"/>
      <c r="I1002" s="43"/>
      <c r="J1002" s="14" t="str">
        <f t="shared" si="2"/>
        <v/>
      </c>
      <c r="K1002" s="15" t="str">
        <f>IF($I1002=0,"", IFNA(VLOOKUP($H1002,INDIRECT(VLOOKUP(DATEVALUE($I1002),FECHAS,2,0)),4,0),""))</f>
        <v/>
      </c>
      <c r="L1002" s="16"/>
      <c r="M1002" s="22"/>
      <c r="N1002" s="22"/>
      <c r="O1002" s="3"/>
      <c r="P1002" s="5"/>
      <c r="Q1002" s="5"/>
    </row>
    <row r="1003" ht="15.75" customHeight="1">
      <c r="A1003" s="39"/>
      <c r="B1003" s="40"/>
      <c r="C1003" s="41"/>
      <c r="D1003" s="42"/>
      <c r="E1003" s="39"/>
      <c r="F1003" s="11"/>
      <c r="G1003" s="12" t="str">
        <f t="shared" si="3"/>
        <v> </v>
      </c>
      <c r="H1003" s="39"/>
      <c r="I1003" s="43"/>
      <c r="J1003" s="14" t="str">
        <f t="shared" si="2"/>
        <v/>
      </c>
      <c r="K1003" s="15" t="str">
        <f>IF($I1003=0,"", IFNA(VLOOKUP($H1003,INDIRECT(VLOOKUP(DATEVALUE($I1003),FECHAS,2,0)),4,0),""))</f>
        <v/>
      </c>
      <c r="L1003" s="16"/>
      <c r="M1003" s="22"/>
      <c r="N1003" s="22"/>
      <c r="O1003" s="3"/>
      <c r="P1003" s="5"/>
      <c r="Q1003" s="5"/>
    </row>
    <row r="1004" ht="15.75" customHeight="1">
      <c r="A1004" s="39"/>
      <c r="B1004" s="40"/>
      <c r="C1004" s="41"/>
      <c r="D1004" s="42"/>
      <c r="E1004" s="39"/>
      <c r="F1004" s="11"/>
      <c r="G1004" s="12" t="str">
        <f t="shared" si="3"/>
        <v> </v>
      </c>
      <c r="H1004" s="39"/>
      <c r="I1004" s="43"/>
      <c r="J1004" s="14" t="str">
        <f t="shared" si="2"/>
        <v/>
      </c>
      <c r="K1004" s="15" t="str">
        <f>IF($I1004=0,"", IFNA(VLOOKUP($H1004,INDIRECT(VLOOKUP(DATEVALUE($I1004),FECHAS,2,0)),4,0),""))</f>
        <v/>
      </c>
      <c r="L1004" s="16"/>
      <c r="M1004" s="22"/>
      <c r="N1004" s="22"/>
      <c r="O1004" s="3"/>
      <c r="P1004" s="5"/>
      <c r="Q1004" s="5"/>
    </row>
    <row r="1005" ht="15.75" customHeight="1">
      <c r="A1005" s="39"/>
      <c r="B1005" s="40"/>
      <c r="C1005" s="41"/>
      <c r="D1005" s="42"/>
      <c r="E1005" s="39"/>
      <c r="F1005" s="11"/>
      <c r="G1005" s="12" t="str">
        <f t="shared" si="3"/>
        <v> </v>
      </c>
      <c r="H1005" s="39"/>
      <c r="I1005" s="43"/>
      <c r="J1005" s="14" t="str">
        <f t="shared" si="2"/>
        <v/>
      </c>
      <c r="K1005" s="15" t="str">
        <f>IF($I1005=0,"", IFNA(VLOOKUP($H1005,INDIRECT(VLOOKUP(DATEVALUE($I1005),FECHAS,2,0)),4,0),""))</f>
        <v/>
      </c>
      <c r="L1005" s="16"/>
      <c r="M1005" s="22"/>
      <c r="N1005" s="22"/>
      <c r="O1005" s="3"/>
      <c r="P1005" s="5"/>
      <c r="Q1005" s="5"/>
    </row>
    <row r="1006" ht="15.75" customHeight="1">
      <c r="A1006" s="39"/>
      <c r="B1006" s="40"/>
      <c r="C1006" s="41"/>
      <c r="D1006" s="42"/>
      <c r="E1006" s="39"/>
      <c r="F1006" s="11"/>
      <c r="G1006" s="12" t="str">
        <f t="shared" si="3"/>
        <v> </v>
      </c>
      <c r="H1006" s="39"/>
      <c r="I1006" s="43"/>
      <c r="J1006" s="14" t="str">
        <f t="shared" si="2"/>
        <v/>
      </c>
      <c r="K1006" s="15" t="str">
        <f>IF($I1006=0,"", IFNA(VLOOKUP($H1006,INDIRECT(VLOOKUP(DATEVALUE($I1006),FECHAS,2,0)),4,0),""))</f>
        <v/>
      </c>
      <c r="L1006" s="16"/>
      <c r="M1006" s="22"/>
      <c r="N1006" s="22"/>
      <c r="O1006" s="3"/>
      <c r="P1006" s="5"/>
      <c r="Q1006" s="5"/>
    </row>
    <row r="1007" ht="15.75" customHeight="1">
      <c r="A1007" s="39"/>
      <c r="B1007" s="40"/>
      <c r="C1007" s="41"/>
      <c r="D1007" s="42"/>
      <c r="E1007" s="39"/>
      <c r="F1007" s="11"/>
      <c r="G1007" s="12" t="str">
        <f t="shared" si="3"/>
        <v> </v>
      </c>
      <c r="H1007" s="39"/>
      <c r="I1007" s="43"/>
      <c r="J1007" s="14" t="str">
        <f t="shared" si="2"/>
        <v/>
      </c>
      <c r="K1007" s="15" t="str">
        <f>IF($I1007=0,"", IFNA(VLOOKUP($H1007,INDIRECT(VLOOKUP(DATEVALUE($I1007),FECHAS,2,0)),4,0),""))</f>
        <v/>
      </c>
      <c r="L1007" s="16"/>
      <c r="M1007" s="22"/>
      <c r="N1007" s="22"/>
      <c r="O1007" s="3"/>
      <c r="P1007" s="5"/>
      <c r="Q1007" s="5"/>
    </row>
    <row r="1008" ht="15.75" customHeight="1">
      <c r="A1008" s="39"/>
      <c r="B1008" s="40"/>
      <c r="C1008" s="41"/>
      <c r="D1008" s="42"/>
      <c r="E1008" s="39"/>
      <c r="F1008" s="11"/>
      <c r="G1008" s="12" t="str">
        <f t="shared" si="3"/>
        <v> </v>
      </c>
      <c r="H1008" s="39"/>
      <c r="I1008" s="43"/>
      <c r="J1008" s="14" t="str">
        <f t="shared" si="2"/>
        <v/>
      </c>
      <c r="K1008" s="15" t="str">
        <f>IF($I1008=0,"", IFNA(VLOOKUP($H1008,INDIRECT(VLOOKUP(DATEVALUE($I1008),FECHAS,2,0)),4,0),""))</f>
        <v/>
      </c>
      <c r="L1008" s="16"/>
      <c r="M1008" s="22"/>
      <c r="N1008" s="22"/>
      <c r="O1008" s="3"/>
      <c r="P1008" s="5"/>
      <c r="Q1008" s="5"/>
    </row>
    <row r="1009" ht="15.75" customHeight="1">
      <c r="A1009" s="39"/>
      <c r="B1009" s="40"/>
      <c r="C1009" s="41"/>
      <c r="D1009" s="42"/>
      <c r="E1009" s="39"/>
      <c r="F1009" s="11"/>
      <c r="G1009" s="12" t="str">
        <f t="shared" si="3"/>
        <v> </v>
      </c>
      <c r="H1009" s="39"/>
      <c r="I1009" s="43"/>
      <c r="J1009" s="14" t="str">
        <f t="shared" si="2"/>
        <v/>
      </c>
      <c r="K1009" s="15" t="str">
        <f>IF($I1009=0,"", IFNA(VLOOKUP($H1009,INDIRECT(VLOOKUP(DATEVALUE($I1009),FECHAS,2,0)),4,0),""))</f>
        <v/>
      </c>
      <c r="L1009" s="16"/>
      <c r="M1009" s="22"/>
      <c r="N1009" s="22"/>
      <c r="O1009" s="3"/>
      <c r="P1009" s="5"/>
      <c r="Q1009" s="5"/>
    </row>
    <row r="1010" ht="15.75" customHeight="1">
      <c r="A1010" s="39"/>
      <c r="B1010" s="40"/>
      <c r="C1010" s="41"/>
      <c r="D1010" s="42"/>
      <c r="E1010" s="39"/>
      <c r="F1010" s="11"/>
      <c r="G1010" s="12" t="str">
        <f t="shared" si="3"/>
        <v> </v>
      </c>
      <c r="H1010" s="39"/>
      <c r="I1010" s="43"/>
      <c r="J1010" s="14" t="str">
        <f t="shared" si="2"/>
        <v/>
      </c>
      <c r="K1010" s="15" t="str">
        <f>IF($I1010=0,"", IFNA(VLOOKUP($H1010,INDIRECT(VLOOKUP(DATEVALUE($I1010),FECHAS,2,0)),4,0),""))</f>
        <v/>
      </c>
      <c r="L1010" s="16"/>
      <c r="M1010" s="22"/>
      <c r="N1010" s="22"/>
      <c r="O1010" s="3"/>
      <c r="P1010" s="5"/>
      <c r="Q1010" s="5"/>
    </row>
    <row r="1011" ht="15.75" customHeight="1">
      <c r="A1011" s="39"/>
      <c r="B1011" s="40"/>
      <c r="C1011" s="41"/>
      <c r="D1011" s="42"/>
      <c r="E1011" s="39"/>
      <c r="F1011" s="11"/>
      <c r="G1011" s="12" t="str">
        <f t="shared" si="3"/>
        <v> </v>
      </c>
      <c r="H1011" s="39"/>
      <c r="I1011" s="43"/>
      <c r="J1011" s="14" t="str">
        <f t="shared" si="2"/>
        <v/>
      </c>
      <c r="K1011" s="15" t="str">
        <f>IF($I1011=0,"", IFNA(VLOOKUP($H1011,INDIRECT(VLOOKUP(DATEVALUE($I1011),FECHAS,2,0)),4,0),""))</f>
        <v/>
      </c>
      <c r="L1011" s="16"/>
      <c r="M1011" s="22"/>
      <c r="N1011" s="22"/>
      <c r="O1011" s="3"/>
      <c r="P1011" s="5"/>
      <c r="Q1011" s="5"/>
    </row>
    <row r="1012" ht="15.75" customHeight="1">
      <c r="A1012" s="39"/>
      <c r="B1012" s="40"/>
      <c r="C1012" s="41"/>
      <c r="D1012" s="42"/>
      <c r="E1012" s="39"/>
      <c r="F1012" s="11"/>
      <c r="G1012" s="12" t="str">
        <f t="shared" si="3"/>
        <v> </v>
      </c>
      <c r="H1012" s="39"/>
      <c r="I1012" s="43"/>
      <c r="J1012" s="14" t="str">
        <f t="shared" si="2"/>
        <v/>
      </c>
      <c r="K1012" s="15" t="str">
        <f>IF($I1012=0,"", IFNA(VLOOKUP($H1012,INDIRECT(VLOOKUP(DATEVALUE($I1012),FECHAS,2,0)),4,0),""))</f>
        <v/>
      </c>
      <c r="L1012" s="16"/>
      <c r="M1012" s="22"/>
      <c r="N1012" s="22"/>
      <c r="O1012" s="3"/>
      <c r="P1012" s="5"/>
      <c r="Q1012" s="5"/>
    </row>
    <row r="1013" ht="15.75" customHeight="1">
      <c r="A1013" s="39"/>
      <c r="B1013" s="40"/>
      <c r="C1013" s="41"/>
      <c r="D1013" s="42"/>
      <c r="E1013" s="39"/>
      <c r="F1013" s="11"/>
      <c r="G1013" s="12" t="str">
        <f t="shared" si="3"/>
        <v> </v>
      </c>
      <c r="H1013" s="39"/>
      <c r="I1013" s="43"/>
      <c r="J1013" s="14" t="str">
        <f t="shared" si="2"/>
        <v/>
      </c>
      <c r="K1013" s="15" t="str">
        <f>IF($I1013=0,"", IFNA(VLOOKUP($H1013,INDIRECT(VLOOKUP(DATEVALUE($I1013),FECHAS,2,0)),4,0),""))</f>
        <v/>
      </c>
      <c r="L1013" s="16"/>
      <c r="M1013" s="22"/>
      <c r="N1013" s="22"/>
      <c r="O1013" s="3"/>
      <c r="P1013" s="5"/>
      <c r="Q1013" s="5"/>
    </row>
    <row r="1014" ht="15.75" customHeight="1">
      <c r="A1014" s="39"/>
      <c r="B1014" s="40"/>
      <c r="C1014" s="41"/>
      <c r="D1014" s="42"/>
      <c r="E1014" s="39"/>
      <c r="F1014" s="11"/>
      <c r="G1014" s="12" t="str">
        <f t="shared" si="3"/>
        <v> </v>
      </c>
      <c r="H1014" s="39"/>
      <c r="I1014" s="43"/>
      <c r="J1014" s="14" t="str">
        <f t="shared" si="2"/>
        <v/>
      </c>
      <c r="K1014" s="15" t="str">
        <f>IF($I1014=0,"", IFNA(VLOOKUP($H1014,INDIRECT(VLOOKUP(DATEVALUE($I1014),FECHAS,2,0)),4,0),""))</f>
        <v/>
      </c>
      <c r="L1014" s="16"/>
      <c r="M1014" s="44"/>
      <c r="N1014" s="44"/>
      <c r="O1014" s="3"/>
      <c r="P1014" s="5"/>
      <c r="Q1014" s="5"/>
    </row>
  </sheetData>
  <conditionalFormatting sqref="G3:G1014">
    <cfRule type="cellIs" dxfId="0" priority="1" operator="lessThan">
      <formula>TODAY()</formula>
    </cfRule>
  </conditionalFormatting>
  <conditionalFormatting sqref="G3:G1014">
    <cfRule type="cellIs" dxfId="1" priority="2" operator="between">
      <formula>TODAY()</formula>
      <formula>TODAY()+30</formula>
    </cfRule>
  </conditionalFormatting>
  <conditionalFormatting sqref="J3:J1014">
    <cfRule type="cellIs" dxfId="0" priority="3" operator="lessThan">
      <formula>TODAY()</formula>
    </cfRule>
  </conditionalFormatting>
  <conditionalFormatting sqref="J3:J1014">
    <cfRule type="cellIs" dxfId="1" priority="4" operator="between">
      <formula>TODAY()</formula>
      <formula>TODAY()+30</formula>
    </cfRule>
  </conditionalFormatting>
  <dataValidations>
    <dataValidation type="custom" allowBlank="1" showDropDown="1" sqref="F3:F10 D3:D1014 F12:F1014 I3:I1014">
      <formula1>OR(NOT(ISERROR(DATEVALUE(D3))), AND(ISNUMBER(D3), LEFT(CELL("format", D3))="D"))</formula1>
    </dataValidation>
    <dataValidation type="list" allowBlank="1" showErrorMessage="1" sqref="L999:N1014">
      <formula1>CONFIGURACION!$P1537:$BF1537</formula1>
    </dataValidation>
    <dataValidation type="list" allowBlank="1" showErrorMessage="1" sqref="L22:N998">
      <formula1>CONFIGURACION!$P26:$BF26</formula1>
    </dataValidation>
    <dataValidation type="list" allowBlank="1" showErrorMessage="1" sqref="L3:N21">
      <formula1>CONFIGURACION!$P6:$BF6</formula1>
    </dataValidation>
    <dataValidation type="list" allowBlank="1" showErrorMessage="1" sqref="H3:H1014">
      <formula1>CONFIGURACION!$A$25:$A$37</formula1>
    </dataValidation>
    <dataValidation type="list" allowBlank="1" showErrorMessage="1" sqref="E3:E1014">
      <formula1>CONFIGURACION!$N$5:$N$300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4.0"/>
    <col customWidth="1" min="3" max="3" width="23.0"/>
    <col customWidth="1" min="4" max="4" width="18.0"/>
    <col customWidth="1" min="5" max="5" width="19.43"/>
    <col customWidth="1" min="6" max="7" width="23.0"/>
    <col customWidth="1" min="8" max="9" width="12.0"/>
    <col customWidth="1" min="10" max="11" width="18.14"/>
    <col customWidth="1" min="12" max="13" width="4.57"/>
    <col customWidth="1" min="14" max="14" width="6.71"/>
    <col customWidth="1" min="15" max="16" width="4.57"/>
    <col customWidth="1" min="17" max="17" width="10.43"/>
    <col customWidth="1" min="18" max="18" width="5.29"/>
    <col customWidth="1" min="22" max="23" width="4.57"/>
    <col customWidth="1" min="24" max="24" width="13.57"/>
    <col customWidth="1" min="25" max="25" width="13.0"/>
    <col customWidth="1" min="26" max="26" width="19.29"/>
    <col customWidth="1" min="27" max="27" width="18.14"/>
    <col customWidth="1" min="28" max="28" width="8.71"/>
    <col customWidth="1" min="29" max="29" width="22.0"/>
    <col customWidth="1" min="30" max="30" width="16.57"/>
    <col customWidth="1" min="31" max="31" width="22.0"/>
    <col customWidth="1" min="32" max="33" width="5.29"/>
  </cols>
  <sheetData>
    <row r="1" ht="28.5" customHeight="1">
      <c r="A1" s="45" t="s">
        <v>40</v>
      </c>
    </row>
    <row r="2" ht="14.25" customHeight="1">
      <c r="A2" s="46"/>
      <c r="B2" s="1"/>
      <c r="C2" s="1"/>
      <c r="D2" s="1"/>
      <c r="E2" s="1"/>
      <c r="F2" s="1"/>
      <c r="G2" s="1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ht="14.25" customHeight="1">
      <c r="A3" s="47" t="s">
        <v>41</v>
      </c>
      <c r="C3" s="48" t="s">
        <v>42</v>
      </c>
      <c r="D3" s="46"/>
      <c r="E3" s="46"/>
      <c r="F3" s="46"/>
      <c r="G3" s="46"/>
      <c r="H3" s="46"/>
      <c r="I3" s="46" t="str">
        <f>IF(C9=$V$4,$V$5:$V$12,IF(C9=$W$4,$W$5:$W$12,IF(C9=$X$4,$X$5:$X$20,IF(C9=$Y$4,$Y$5:$Y$20,IF(C9=$Z$4,$Z$5:$Z$23,IF(C9=$AA$4,$AA$5:$AA$23,IF(C9=$AB$4,$AB$5:$AB$32,IF(C9=$AC$4,$AC$5:$AC$16,IF(C9=$AD$4,$AD$5:$AD$6,IF(C9=$AE$4,$AE$5:$AE$8, " "))))))))))</f>
        <v> </v>
      </c>
      <c r="J3" s="46"/>
      <c r="K3" s="46"/>
      <c r="L3" s="46"/>
      <c r="M3" s="46"/>
      <c r="N3" s="46"/>
      <c r="O3" s="46"/>
      <c r="P3" s="46"/>
    </row>
    <row r="4" ht="9.0" customHeight="1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ht="14.25" customHeight="1">
      <c r="A5" s="47" t="s">
        <v>43</v>
      </c>
      <c r="B5" s="49"/>
      <c r="C5" s="48"/>
      <c r="D5" s="46"/>
      <c r="E5" s="46"/>
      <c r="F5" s="46"/>
      <c r="G5" s="46"/>
      <c r="H5" s="46"/>
      <c r="I5" s="46"/>
      <c r="J5" s="46"/>
      <c r="K5" s="46"/>
      <c r="L5" s="46"/>
      <c r="M5" s="46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ht="12.75" customHeight="1">
      <c r="A6" s="46"/>
      <c r="B6" s="47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ht="12.75" customHeight="1">
      <c r="A7" s="47" t="s">
        <v>44</v>
      </c>
      <c r="B7" s="49"/>
      <c r="C7" s="48"/>
      <c r="D7" s="46"/>
      <c r="E7" s="46"/>
      <c r="F7" s="46"/>
      <c r="G7" s="46"/>
      <c r="H7" s="46"/>
      <c r="I7" s="46"/>
      <c r="J7" s="46"/>
      <c r="K7" s="46"/>
      <c r="L7" s="46"/>
      <c r="M7" s="46"/>
      <c r="U7" s="2"/>
      <c r="V7" s="2"/>
      <c r="W7" s="2"/>
      <c r="X7" s="2"/>
      <c r="Y7" s="2"/>
      <c r="Z7" s="2"/>
      <c r="AA7" s="18"/>
      <c r="AB7" s="2"/>
      <c r="AC7" s="18" t="str">
        <f>IFERROR(__xludf.DUMMYFUNCTION("FILTER(CONFIGURACION!$O$6:$O$300,CONFIGURACION!$N$6:$N$300=C9)"),"Lunes 13:45")</f>
        <v>Lunes 13:45</v>
      </c>
      <c r="AD7" s="2"/>
      <c r="AE7" s="2"/>
    </row>
    <row r="8" ht="9.0" customHeight="1">
      <c r="A8" s="46"/>
      <c r="B8" s="47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U8" s="2"/>
      <c r="V8" s="2"/>
      <c r="W8" s="2"/>
      <c r="X8" s="2"/>
      <c r="Y8" s="2"/>
      <c r="Z8" s="2"/>
      <c r="AA8" s="2"/>
      <c r="AB8" s="2"/>
      <c r="AC8" s="2" t="str">
        <f>IFERROR(__xludf.DUMMYFUNCTION("""COMPUTED_VALUE"""),"Lunes 14:30")</f>
        <v>Lunes 14:30</v>
      </c>
      <c r="AD8" s="2"/>
      <c r="AE8" s="2"/>
    </row>
    <row r="9" ht="14.25" customHeight="1">
      <c r="A9" s="47" t="s">
        <v>5</v>
      </c>
      <c r="B9" s="49"/>
      <c r="C9" s="48" t="s">
        <v>23</v>
      </c>
      <c r="D9" s="2"/>
      <c r="E9" s="2"/>
      <c r="F9" s="2"/>
      <c r="G9" s="2"/>
      <c r="H9" s="2"/>
      <c r="I9" s="46"/>
      <c r="J9" s="46"/>
      <c r="K9" s="46"/>
      <c r="L9" s="46"/>
      <c r="M9" s="46"/>
      <c r="U9" s="2"/>
      <c r="V9" s="2"/>
      <c r="W9" s="2"/>
      <c r="X9" s="2"/>
      <c r="Y9" s="2"/>
      <c r="Z9" s="2"/>
      <c r="AA9" s="2"/>
      <c r="AB9" s="2"/>
      <c r="AC9" s="2" t="str">
        <f>IFERROR(__xludf.DUMMYFUNCTION("""COMPUTED_VALUE"""),"Lunes 17:30")</f>
        <v>Lunes 17:30</v>
      </c>
      <c r="AD9" s="2"/>
      <c r="AE9" s="2"/>
    </row>
    <row r="10" ht="8.25" customHeight="1">
      <c r="A10" s="46"/>
      <c r="B10" s="47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U10" s="2"/>
      <c r="V10" s="2"/>
      <c r="W10" s="2"/>
      <c r="X10" s="2"/>
      <c r="Y10" s="2"/>
      <c r="Z10" s="2"/>
      <c r="AA10" s="2"/>
      <c r="AB10" s="2"/>
      <c r="AC10" s="2" t="str">
        <f>IFERROR(__xludf.DUMMYFUNCTION("""COMPUTED_VALUE"""),"Lunes 19:45")</f>
        <v>Lunes 19:45</v>
      </c>
      <c r="AD10" s="2"/>
      <c r="AE10" s="2"/>
    </row>
    <row r="11" ht="14.25" customHeight="1">
      <c r="A11" s="47" t="s">
        <v>45</v>
      </c>
      <c r="B11" s="49"/>
      <c r="C11" s="48" t="s">
        <v>46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U11" s="2"/>
      <c r="V11" s="2"/>
      <c r="W11" s="2"/>
      <c r="X11" s="2"/>
      <c r="Y11" s="2"/>
      <c r="Z11" s="2"/>
      <c r="AA11" s="2"/>
      <c r="AB11" s="2"/>
      <c r="AC11" s="2" t="str">
        <f>IFERROR(__xludf.DUMMYFUNCTION("""COMPUTED_VALUE"""),"Lunes 20:30")</f>
        <v>Lunes 20:30</v>
      </c>
      <c r="AD11" s="2"/>
      <c r="AE11" s="2"/>
    </row>
    <row r="12" ht="7.5" customHeight="1">
      <c r="A12" s="46"/>
      <c r="B12" s="50"/>
      <c r="C12" s="48"/>
      <c r="D12" s="46"/>
      <c r="E12" s="46"/>
      <c r="F12" s="46"/>
      <c r="G12" s="46"/>
      <c r="H12" s="46"/>
      <c r="I12" s="46"/>
      <c r="J12" s="46"/>
      <c r="K12" s="46"/>
      <c r="L12" s="46"/>
      <c r="M12" s="46"/>
      <c r="U12" s="2"/>
      <c r="V12" s="2"/>
      <c r="W12" s="2"/>
      <c r="X12" s="2"/>
      <c r="Y12" s="2"/>
      <c r="Z12" s="2"/>
      <c r="AA12" s="2"/>
      <c r="AB12" s="2"/>
      <c r="AC12" s="2" t="str">
        <f>IFERROR(__xludf.DUMMYFUNCTION("""COMPUTED_VALUE"""),"Martes 08:15")</f>
        <v>Martes 08:15</v>
      </c>
      <c r="AD12" s="2"/>
      <c r="AE12" s="2"/>
    </row>
    <row r="13" ht="14.25" customHeight="1">
      <c r="A13" s="47" t="s">
        <v>47</v>
      </c>
      <c r="B13" s="49"/>
      <c r="C13" s="48" t="str">
        <f>IF(C9=U5, 8,IF(C9=U6, 8,IF(C9=U7,9,IF(C9=U8,10,IF(C9=U9,15,IF(C9=U10,15, IF(C9=U11, 15, IF(C9=U12, 15, IF(C9=U13, 12, IF(C9=U14,12, " "))))))))))</f>
        <v> 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U13" s="2"/>
      <c r="V13" s="2"/>
      <c r="W13" s="2"/>
      <c r="X13" s="2"/>
      <c r="Y13" s="2"/>
      <c r="Z13" s="2"/>
      <c r="AA13" s="2"/>
      <c r="AB13" s="2"/>
      <c r="AC13" s="2" t="str">
        <f>IFERROR(__xludf.DUMMYFUNCTION("""COMPUTED_VALUE"""),"Martes 10:30")</f>
        <v>Martes 10:30</v>
      </c>
      <c r="AD13" s="2"/>
      <c r="AE13" s="2"/>
    </row>
    <row r="14" ht="14.25" customHeight="1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U14" s="2"/>
      <c r="V14" s="2"/>
      <c r="W14" s="2"/>
      <c r="X14" s="2"/>
      <c r="Y14" s="2"/>
      <c r="Z14" s="2"/>
      <c r="AA14" s="2"/>
      <c r="AB14" s="2"/>
      <c r="AC14" s="2" t="str">
        <f>IFERROR(__xludf.DUMMYFUNCTION("""COMPUTED_VALUE"""),"Martes 14:15")</f>
        <v>Martes 14:15</v>
      </c>
      <c r="AD14" s="2"/>
      <c r="AE14" s="2"/>
    </row>
    <row r="15" ht="5.25" customHeight="1">
      <c r="B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U15" s="2"/>
      <c r="V15" s="2"/>
      <c r="W15" s="2"/>
      <c r="X15" s="2"/>
      <c r="Y15" s="2"/>
      <c r="Z15" s="2"/>
      <c r="AA15" s="2"/>
      <c r="AB15" s="2"/>
      <c r="AC15" s="2" t="str">
        <f>IFERROR(__xludf.DUMMYFUNCTION("""COMPUTED_VALUE"""),"Miércoles 08:15")</f>
        <v>Miércoles 08:15</v>
      </c>
      <c r="AD15" s="2"/>
      <c r="AE15" s="2"/>
    </row>
    <row r="16" ht="5.25" customHeight="1">
      <c r="B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U16" s="2"/>
      <c r="V16" s="2"/>
      <c r="W16" s="2"/>
      <c r="X16" s="2"/>
      <c r="Y16" s="2"/>
      <c r="Z16" s="2"/>
      <c r="AA16" s="2"/>
      <c r="AB16" s="2"/>
      <c r="AC16" s="2" t="str">
        <f>IFERROR(__xludf.DUMMYFUNCTION("""COMPUTED_VALUE"""),"Miércoles 08:15")</f>
        <v>Miércoles 08:15</v>
      </c>
      <c r="AD16" s="2"/>
      <c r="AE16" s="2"/>
    </row>
    <row r="17" ht="17.25" customHeight="1">
      <c r="O17" s="1"/>
      <c r="P17" s="51" t="s">
        <v>48</v>
      </c>
      <c r="Q17" s="52" t="s">
        <v>49</v>
      </c>
      <c r="R17" s="53" t="s">
        <v>50</v>
      </c>
      <c r="U17" s="2"/>
      <c r="V17" s="2"/>
      <c r="W17" s="2"/>
      <c r="X17" s="2"/>
      <c r="Y17" s="2"/>
      <c r="Z17" s="2"/>
      <c r="AA17" s="2"/>
      <c r="AB17" s="2"/>
      <c r="AC17" s="2" t="str">
        <f>IFERROR(__xludf.DUMMYFUNCTION("""COMPUTED_VALUE"""),"Miércoles 13:30")</f>
        <v>Miércoles 13:30</v>
      </c>
      <c r="AD17" s="2"/>
      <c r="AE17" s="2"/>
    </row>
    <row r="18" ht="17.25" customHeight="1">
      <c r="B18" s="54" t="s">
        <v>51</v>
      </c>
      <c r="C18" s="55" t="s">
        <v>52</v>
      </c>
      <c r="D18" s="56" t="s">
        <v>53</v>
      </c>
      <c r="E18" s="56" t="s">
        <v>45</v>
      </c>
      <c r="F18" s="56" t="s">
        <v>54</v>
      </c>
      <c r="G18" s="56" t="s">
        <v>55</v>
      </c>
      <c r="H18" s="57" t="s">
        <v>56</v>
      </c>
      <c r="I18" s="58" t="s">
        <v>57</v>
      </c>
      <c r="J18" s="58" t="s">
        <v>58</v>
      </c>
      <c r="K18" s="59" t="s">
        <v>59</v>
      </c>
      <c r="O18" s="1"/>
      <c r="P18" s="60"/>
      <c r="Q18" s="61"/>
      <c r="R18" s="62"/>
      <c r="U18" s="2"/>
      <c r="V18" s="2"/>
      <c r="W18" s="2"/>
      <c r="X18" s="2"/>
      <c r="Y18" s="2"/>
      <c r="Z18" s="2"/>
      <c r="AA18" s="2"/>
      <c r="AB18" s="2"/>
      <c r="AC18" s="2" t="str">
        <f>IFERROR(__xludf.DUMMYFUNCTION("""COMPUTED_VALUE"""),"Miércoles 18:00")</f>
        <v>Miércoles 18:00</v>
      </c>
      <c r="AD18" s="2"/>
      <c r="AE18" s="2"/>
    </row>
    <row r="19" ht="17.25" hidden="1" customHeight="1">
      <c r="B19" s="63">
        <v>1.0</v>
      </c>
      <c r="C19" s="63" t="str">
        <f>IF('DATOS PERSONALES'!A3=0, " ", +'DATOS PERSONALES'!A3)</f>
        <v>Cantero Pedro</v>
      </c>
      <c r="D19" s="64" t="s">
        <v>60</v>
      </c>
      <c r="E19" s="65" t="s">
        <v>61</v>
      </c>
      <c r="F19" s="65"/>
      <c r="G19" s="65" t="str">
        <f>+'DATOS PERSONALES'!N3</f>
        <v>Lunes 18:15</v>
      </c>
      <c r="H19" s="66"/>
      <c r="I19" s="66"/>
      <c r="J19" s="66"/>
      <c r="K19" s="66"/>
      <c r="O19" s="1"/>
      <c r="P19" s="67">
        <f t="shared" ref="P19:P26" si="1">COUNTIF(H19:K19,"P")+COUNTIF(H19:K19,"T")</f>
        <v>0</v>
      </c>
      <c r="Q19" s="68" t="str">
        <f t="shared" ref="Q19:Q26" si="2">IFERROR(P19/((COUNTIF(H19:K19,"P")+COUNTIF(H19:K19,"A"))+COUNTIF(H19:K19,"T")),"0%")</f>
        <v>0%</v>
      </c>
      <c r="R19" s="69">
        <f>COUNTIF(H18:K18,"A")+COUNTIF(H18:K18,"NPI")+COUNTIF(H18:K18,"NPI")</f>
        <v>0</v>
      </c>
      <c r="U19" s="2"/>
      <c r="V19" s="2"/>
      <c r="W19" s="2"/>
      <c r="X19" s="2" t="s">
        <v>62</v>
      </c>
      <c r="Y19" s="2" t="s">
        <v>63</v>
      </c>
      <c r="Z19" s="2" t="s">
        <v>64</v>
      </c>
      <c r="AA19" s="2" t="s">
        <v>65</v>
      </c>
      <c r="AB19" s="2" t="s">
        <v>66</v>
      </c>
      <c r="AC19" s="2" t="str">
        <f>IFERROR(__xludf.DUMMYFUNCTION("""COMPUTED_VALUE"""),"Miércoles 18:45")</f>
        <v>Miércoles 18:45</v>
      </c>
      <c r="AD19" s="2"/>
      <c r="AE19" s="2"/>
    </row>
    <row r="20" ht="17.25" customHeight="1">
      <c r="B20" s="63">
        <v>2.0</v>
      </c>
      <c r="C20" s="63" t="str">
        <f>IF('DATOS PERSONALES'!A4=0, " ", +'DATOS PERSONALES'!A4)</f>
        <v>Rolo, Marquez</v>
      </c>
      <c r="D20" s="64" t="s">
        <v>60</v>
      </c>
      <c r="E20" s="65" t="str">
        <f>+'DATOS PERSONALES'!L4</f>
        <v>Miércoles 08:15</v>
      </c>
      <c r="F20" s="65" t="str">
        <f>+'DATOS PERSONALES'!M4</f>
        <v>Sábado 16:30</v>
      </c>
      <c r="G20" s="65" t="str">
        <f>+'DATOS PERSONALES'!N4</f>
        <v>Viernes 14:15</v>
      </c>
      <c r="H20" s="66" t="s">
        <v>67</v>
      </c>
      <c r="I20" s="66" t="s">
        <v>67</v>
      </c>
      <c r="J20" s="66" t="s">
        <v>68</v>
      </c>
      <c r="K20" s="66" t="s">
        <v>69</v>
      </c>
      <c r="O20" s="1"/>
      <c r="P20" s="67">
        <f t="shared" si="1"/>
        <v>2</v>
      </c>
      <c r="Q20" s="68">
        <f t="shared" si="2"/>
        <v>0.6666666667</v>
      </c>
      <c r="R20" s="69">
        <f t="shared" ref="R20:R21" si="3">COUNTIF(H19:K19,"A")+COUNTIF(H19:K19,"NPI")</f>
        <v>0</v>
      </c>
      <c r="U20" s="2"/>
      <c r="V20" s="2"/>
      <c r="W20" s="2"/>
      <c r="X20" s="2"/>
      <c r="Y20" s="2"/>
      <c r="Z20" s="2"/>
      <c r="AA20" s="2"/>
      <c r="AB20" s="2"/>
      <c r="AC20" s="2" t="str">
        <f>IFERROR(__xludf.DUMMYFUNCTION("""COMPUTED_VALUE"""),"Miércoles 20:15")</f>
        <v>Miércoles 20:15</v>
      </c>
      <c r="AD20" s="2"/>
      <c r="AE20" s="2"/>
    </row>
    <row r="21" ht="17.25" customHeight="1">
      <c r="B21" s="70">
        <v>3.0</v>
      </c>
      <c r="C21" s="63" t="str">
        <f>IF('DATOS PERSONALES'!A5=0, " ", +'DATOS PERSONALES'!A5)</f>
        <v>Torrez Enrique</v>
      </c>
      <c r="D21" s="64" t="s">
        <v>60</v>
      </c>
      <c r="E21" s="65" t="str">
        <f>+'DATOS PERSONALES'!L5</f>
        <v>Lunes 14:30</v>
      </c>
      <c r="F21" s="65" t="str">
        <f>+'DATOS PERSONALES'!M5</f>
        <v>Jueves 09:00</v>
      </c>
      <c r="G21" s="65" t="str">
        <f>+'DATOS PERSONALES'!N5</f>
        <v>Lunes 17:30</v>
      </c>
      <c r="H21" s="66" t="s">
        <v>68</v>
      </c>
      <c r="I21" s="71"/>
      <c r="J21" s="71"/>
      <c r="K21" s="72"/>
      <c r="O21" s="1"/>
      <c r="P21" s="67">
        <f t="shared" si="1"/>
        <v>0</v>
      </c>
      <c r="Q21" s="68">
        <f t="shared" si="2"/>
        <v>0</v>
      </c>
      <c r="R21" s="69">
        <f t="shared" si="3"/>
        <v>1</v>
      </c>
      <c r="U21" s="2"/>
      <c r="V21" s="2"/>
      <c r="W21" s="2"/>
      <c r="X21" s="2"/>
      <c r="Y21" s="2"/>
      <c r="Z21" s="2"/>
      <c r="AA21" s="2"/>
      <c r="AB21" s="2"/>
      <c r="AC21" s="2" t="str">
        <f>IFERROR(__xludf.DUMMYFUNCTION("""COMPUTED_VALUE"""),"Jueves 08:15")</f>
        <v>Jueves 08:15</v>
      </c>
      <c r="AD21" s="2"/>
      <c r="AE21" s="2"/>
    </row>
    <row r="22" ht="14.25" hidden="1" customHeight="1">
      <c r="B22" s="63">
        <v>4.0</v>
      </c>
      <c r="C22" s="63" t="str">
        <f>IF('DATOS PERSONALES'!A6=0, " ", +'DATOS PERSONALES'!A6)</f>
        <v>DADA</v>
      </c>
      <c r="D22" s="64"/>
      <c r="E22" s="65" t="str">
        <f>+'DATOS PERSONALES'!L6</f>
        <v/>
      </c>
      <c r="F22" s="65"/>
      <c r="G22" s="65" t="str">
        <f>+'DATOS PERSONALES'!N6</f>
        <v/>
      </c>
      <c r="H22" s="66"/>
      <c r="I22" s="71"/>
      <c r="J22" s="71"/>
      <c r="K22" s="72"/>
      <c r="O22" s="1"/>
      <c r="P22" s="67">
        <f t="shared" si="1"/>
        <v>0</v>
      </c>
      <c r="Q22" s="68" t="str">
        <f t="shared" si="2"/>
        <v>0%</v>
      </c>
      <c r="R22" s="69">
        <f>COUNTIF(H21:K21,"A")+COUNTIF(H21:K21,"NPI")+COUNTIF(H21:K21,"NPI")</f>
        <v>1</v>
      </c>
      <c r="U22" s="2"/>
      <c r="V22" s="2"/>
      <c r="W22" s="2"/>
      <c r="X22" s="2"/>
      <c r="Y22" s="2"/>
      <c r="Z22" s="2" t="s">
        <v>70</v>
      </c>
      <c r="AA22" s="2" t="s">
        <v>71</v>
      </c>
      <c r="AB22" s="2" t="s">
        <v>72</v>
      </c>
      <c r="AC22" s="2" t="str">
        <f>IFERROR(__xludf.DUMMYFUNCTION("""COMPUTED_VALUE"""),"Jueves 09:00")</f>
        <v>Jueves 09:00</v>
      </c>
      <c r="AD22" s="2"/>
      <c r="AE22" s="2"/>
    </row>
    <row r="23" ht="14.25" hidden="1" customHeight="1">
      <c r="B23" s="70">
        <v>5.0</v>
      </c>
      <c r="C23" s="63" t="str">
        <f>IF('DATOS PERSONALES'!A7=0, " ", +'DATOS PERSONALES'!A7)</f>
        <v> </v>
      </c>
      <c r="D23" s="64"/>
      <c r="E23" s="65" t="str">
        <f>+'DATOS PERSONALES'!L7</f>
        <v/>
      </c>
      <c r="F23" s="65"/>
      <c r="G23" s="65" t="str">
        <f>+'DATOS PERSONALES'!N7</f>
        <v/>
      </c>
      <c r="H23" s="66"/>
      <c r="I23" s="71"/>
      <c r="J23" s="71"/>
      <c r="K23" s="72"/>
      <c r="O23" s="1"/>
      <c r="P23" s="67">
        <f t="shared" si="1"/>
        <v>0</v>
      </c>
      <c r="Q23" s="68" t="str">
        <f t="shared" si="2"/>
        <v>0%</v>
      </c>
      <c r="R23" s="69">
        <f t="shared" ref="R23:R24" si="4">COUNTIF(H22:K22,"A")+COUNTIF(H22:K22,"NPI")</f>
        <v>0</v>
      </c>
      <c r="U23" s="2"/>
      <c r="V23" s="2"/>
      <c r="W23" s="2"/>
      <c r="X23" s="2"/>
      <c r="Y23" s="2"/>
      <c r="Z23" s="2" t="s">
        <v>73</v>
      </c>
      <c r="AA23" s="2" t="s">
        <v>74</v>
      </c>
      <c r="AB23" s="2" t="s">
        <v>75</v>
      </c>
      <c r="AC23" s="2" t="str">
        <f>IFERROR(__xludf.DUMMYFUNCTION("""COMPUTED_VALUE"""),"Jueves 10:30")</f>
        <v>Jueves 10:30</v>
      </c>
      <c r="AD23" s="2"/>
      <c r="AE23" s="2"/>
    </row>
    <row r="24" ht="14.25" hidden="1" customHeight="1">
      <c r="B24" s="70">
        <v>6.0</v>
      </c>
      <c r="C24" s="63" t="str">
        <f>IF('DATOS PERSONALES'!A8=0, " ", +'DATOS PERSONALES'!A8)</f>
        <v> </v>
      </c>
      <c r="D24" s="64"/>
      <c r="E24" s="65" t="str">
        <f>+'DATOS PERSONALES'!L8</f>
        <v/>
      </c>
      <c r="F24" s="65"/>
      <c r="G24" s="65" t="str">
        <f>+'DATOS PERSONALES'!N8</f>
        <v/>
      </c>
      <c r="H24" s="66"/>
      <c r="I24" s="71"/>
      <c r="J24" s="71"/>
      <c r="K24" s="72"/>
      <c r="O24" s="1"/>
      <c r="P24" s="67">
        <f t="shared" si="1"/>
        <v>0</v>
      </c>
      <c r="Q24" s="68" t="str">
        <f t="shared" si="2"/>
        <v>0%</v>
      </c>
      <c r="R24" s="69">
        <f t="shared" si="4"/>
        <v>0</v>
      </c>
      <c r="U24" s="2"/>
      <c r="V24" s="2"/>
      <c r="W24" s="2"/>
      <c r="X24" s="2"/>
      <c r="Y24" s="2"/>
      <c r="Z24" s="2"/>
      <c r="AA24" s="2"/>
      <c r="AB24" s="2" t="s">
        <v>76</v>
      </c>
      <c r="AC24" s="2" t="str">
        <f>IFERROR(__xludf.DUMMYFUNCTION("""COMPUTED_VALUE"""),"Jueves 14:15")</f>
        <v>Jueves 14:15</v>
      </c>
      <c r="AD24" s="2"/>
      <c r="AE24" s="2"/>
    </row>
    <row r="25" ht="14.25" hidden="1" customHeight="1">
      <c r="B25" s="63">
        <v>7.0</v>
      </c>
      <c r="C25" s="63" t="str">
        <f>IF('DATOS PERSONALES'!A9=0, " ", +'DATOS PERSONALES'!A9)</f>
        <v> </v>
      </c>
      <c r="D25" s="64"/>
      <c r="E25" s="65" t="str">
        <f>+'DATOS PERSONALES'!L9</f>
        <v/>
      </c>
      <c r="F25" s="65"/>
      <c r="G25" s="65" t="str">
        <f>+'DATOS PERSONALES'!N9</f>
        <v/>
      </c>
      <c r="H25" s="66"/>
      <c r="I25" s="71"/>
      <c r="J25" s="71"/>
      <c r="K25" s="72"/>
      <c r="O25" s="1"/>
      <c r="P25" s="67">
        <f t="shared" si="1"/>
        <v>0</v>
      </c>
      <c r="Q25" s="68" t="str">
        <f t="shared" si="2"/>
        <v>0%</v>
      </c>
      <c r="R25" s="69">
        <f>COUNTIF(H24:K24,"A")+COUNTIF(H24:K24,"NPI")+COUNTIF(H24:K24,"NPI")</f>
        <v>0</v>
      </c>
      <c r="U25" s="2"/>
      <c r="V25" s="2"/>
      <c r="W25" s="2"/>
      <c r="X25" s="2"/>
      <c r="Y25" s="2"/>
      <c r="Z25" s="2"/>
      <c r="AA25" s="2"/>
      <c r="AB25" s="2" t="s">
        <v>77</v>
      </c>
      <c r="AC25" s="2" t="str">
        <f>IFERROR(__xludf.DUMMYFUNCTION("""COMPUTED_VALUE"""),"Jueves 15:00")</f>
        <v>Jueves 15:00</v>
      </c>
      <c r="AD25" s="2"/>
      <c r="AE25" s="2"/>
    </row>
    <row r="26" ht="14.25" hidden="1" customHeight="1">
      <c r="B26" s="70">
        <v>8.0</v>
      </c>
      <c r="C26" s="63" t="str">
        <f>IF('DATOS PERSONALES'!A10=0, " ", +'DATOS PERSONALES'!A10)</f>
        <v> </v>
      </c>
      <c r="D26" s="64"/>
      <c r="E26" s="65" t="str">
        <f>+'DATOS PERSONALES'!L10</f>
        <v/>
      </c>
      <c r="F26" s="65"/>
      <c r="G26" s="65" t="str">
        <f>+'DATOS PERSONALES'!N10</f>
        <v/>
      </c>
      <c r="H26" s="66"/>
      <c r="I26" s="71"/>
      <c r="J26" s="71"/>
      <c r="K26" s="72"/>
      <c r="O26" s="1"/>
      <c r="P26" s="67">
        <f t="shared" si="1"/>
        <v>0</v>
      </c>
      <c r="Q26" s="68" t="str">
        <f t="shared" si="2"/>
        <v>0%</v>
      </c>
      <c r="R26" s="69">
        <f t="shared" ref="R26:R27" si="5">COUNTIF(H25:K25,"A")+COUNTIF(H25:K25,"NPI")</f>
        <v>0</v>
      </c>
      <c r="U26" s="2"/>
      <c r="V26" s="2"/>
      <c r="W26" s="2"/>
      <c r="X26" s="2"/>
      <c r="Y26" s="2"/>
      <c r="Z26" s="2"/>
      <c r="AA26" s="2"/>
      <c r="AB26" s="2" t="s">
        <v>78</v>
      </c>
      <c r="AC26" s="2" t="str">
        <f>IFERROR(__xludf.DUMMYFUNCTION("""COMPUTED_VALUE"""),"Jueves 19:30")</f>
        <v>Jueves 19:30</v>
      </c>
      <c r="AD26" s="2"/>
      <c r="AE26" s="2"/>
    </row>
    <row r="27" ht="14.25" customHeight="1">
      <c r="B27" s="70"/>
      <c r="C27" s="63" t="str">
        <f>IF('DATOS PERSONALES'!A11=0, " ", +'DATOS PERSONALES'!A11)</f>
        <v> </v>
      </c>
      <c r="D27" s="64"/>
      <c r="E27" s="65" t="str">
        <f>+'DATOS PERSONALES'!L11</f>
        <v/>
      </c>
      <c r="F27" s="65" t="str">
        <f>+'DATOS PERSONALES'!M11</f>
        <v/>
      </c>
      <c r="G27" s="65" t="str">
        <f>+'DATOS PERSONALES'!N11</f>
        <v/>
      </c>
      <c r="H27" s="66"/>
      <c r="I27" s="71"/>
      <c r="J27" s="71"/>
      <c r="K27" s="72"/>
      <c r="O27" s="1"/>
      <c r="P27" s="67">
        <f>COUNTIF(H361:K361,"P")+COUNTIF(H361:K361,"T")</f>
        <v>0</v>
      </c>
      <c r="Q27" s="68" t="str">
        <f>IFERROR(P27/((COUNTIF(H361:K361,"P")+COUNTIF(H361:K361,"A"))+COUNTIF(H361:K361,"T")),"0%")</f>
        <v>0%</v>
      </c>
      <c r="R27" s="69">
        <f t="shared" si="5"/>
        <v>0</v>
      </c>
      <c r="U27" s="2"/>
      <c r="V27" s="2"/>
      <c r="W27" s="2"/>
      <c r="X27" s="2"/>
      <c r="Y27" s="2"/>
      <c r="Z27" s="2"/>
      <c r="AA27" s="2"/>
      <c r="AB27" s="2"/>
      <c r="AC27" s="2" t="str">
        <f>IFERROR(__xludf.DUMMYFUNCTION("""COMPUTED_VALUE"""),"Jueves 20:15")</f>
        <v>Jueves 20:15</v>
      </c>
      <c r="AD27" s="2"/>
      <c r="AE27" s="2"/>
    </row>
    <row r="28" ht="14.25" customHeight="1">
      <c r="B28" s="70"/>
      <c r="C28" s="63" t="str">
        <f>IF('DATOS PERSONALES'!A12=0, " ", +'DATOS PERSONALES'!A12)</f>
        <v> </v>
      </c>
      <c r="D28" s="64"/>
      <c r="E28" s="65" t="str">
        <f>+'DATOS PERSONALES'!L12</f>
        <v/>
      </c>
      <c r="F28" s="65" t="str">
        <f>+'DATOS PERSONALES'!M12</f>
        <v/>
      </c>
      <c r="G28" s="65" t="str">
        <f>+'DATOS PERSONALES'!N12</f>
        <v/>
      </c>
      <c r="H28" s="66"/>
      <c r="I28" s="71"/>
      <c r="J28" s="71"/>
      <c r="K28" s="72"/>
      <c r="O28" s="1"/>
      <c r="P28" s="67">
        <f t="shared" ref="P28:P39" si="6">COUNTIF(H370:K370,"P")+COUNTIF(H370:K370,"T")</f>
        <v>0</v>
      </c>
      <c r="Q28" s="68" t="str">
        <f t="shared" ref="Q28:Q39" si="7">IFERROR(P28/((COUNTIF(H370:K370,"P")+COUNTIF(H370:K370,"A"))+COUNTIF(H370:K370,"T")),"0%")</f>
        <v>0%</v>
      </c>
      <c r="R28" s="69">
        <f>COUNTIF(H361:K361,"A")+COUNTIF(H361:K361,"NPI")+COUNTIF(H361:K361,"NPI")</f>
        <v>0</v>
      </c>
      <c r="U28" s="2"/>
      <c r="V28" s="2"/>
      <c r="W28" s="2"/>
      <c r="X28" s="2"/>
      <c r="Y28" s="2"/>
      <c r="Z28" s="2"/>
      <c r="AA28" s="2"/>
      <c r="AB28" s="2"/>
      <c r="AC28" s="2" t="str">
        <f>IFERROR(__xludf.DUMMYFUNCTION("""COMPUTED_VALUE"""),"Viernes 10:30")</f>
        <v>Viernes 10:30</v>
      </c>
      <c r="AD28" s="2"/>
      <c r="AE28" s="2"/>
    </row>
    <row r="29" ht="14.25" customHeight="1">
      <c r="B29" s="70"/>
      <c r="C29" s="63" t="str">
        <f>IF('DATOS PERSONALES'!A13=0, " ", +'DATOS PERSONALES'!A13)</f>
        <v> </v>
      </c>
      <c r="D29" s="64"/>
      <c r="E29" s="65" t="str">
        <f>+'DATOS PERSONALES'!L13</f>
        <v/>
      </c>
      <c r="F29" s="65" t="str">
        <f>+'DATOS PERSONALES'!M13</f>
        <v/>
      </c>
      <c r="G29" s="65" t="str">
        <f>+'DATOS PERSONALES'!N13</f>
        <v/>
      </c>
      <c r="H29" s="66"/>
      <c r="I29" s="71"/>
      <c r="J29" s="71"/>
      <c r="K29" s="72"/>
      <c r="O29" s="1"/>
      <c r="P29" s="67">
        <f t="shared" si="6"/>
        <v>0</v>
      </c>
      <c r="Q29" s="68" t="str">
        <f t="shared" si="7"/>
        <v>0%</v>
      </c>
      <c r="R29" s="69">
        <f t="shared" ref="R29:R30" si="8">COUNTIF(H370:K370,"A")+COUNTIF(H370:K370,"NPI")</f>
        <v>0</v>
      </c>
      <c r="U29" s="2"/>
      <c r="V29" s="2"/>
      <c r="W29" s="2"/>
      <c r="X29" s="2"/>
      <c r="Y29" s="2"/>
      <c r="Z29" s="2"/>
      <c r="AA29" s="2"/>
      <c r="AB29" s="2"/>
      <c r="AC29" s="2" t="str">
        <f>IFERROR(__xludf.DUMMYFUNCTION("""COMPUTED_VALUE"""),"Viernes 14:15")</f>
        <v>Viernes 14:15</v>
      </c>
      <c r="AD29" s="2"/>
      <c r="AE29" s="2"/>
    </row>
    <row r="30" ht="14.25" customHeight="1">
      <c r="B30" s="70"/>
      <c r="C30" s="63" t="str">
        <f>IF('DATOS PERSONALES'!A14=0, " ", +'DATOS PERSONALES'!A14)</f>
        <v> </v>
      </c>
      <c r="D30" s="64"/>
      <c r="E30" s="65" t="str">
        <f>+'DATOS PERSONALES'!L14</f>
        <v/>
      </c>
      <c r="F30" s="65" t="str">
        <f>+'DATOS PERSONALES'!M14</f>
        <v/>
      </c>
      <c r="G30" s="65" t="str">
        <f>+'DATOS PERSONALES'!N14</f>
        <v/>
      </c>
      <c r="H30" s="66"/>
      <c r="I30" s="71"/>
      <c r="J30" s="71"/>
      <c r="K30" s="72"/>
      <c r="O30" s="1"/>
      <c r="P30" s="67">
        <f t="shared" si="6"/>
        <v>0</v>
      </c>
      <c r="Q30" s="68" t="str">
        <f t="shared" si="7"/>
        <v>0%</v>
      </c>
      <c r="R30" s="69">
        <f t="shared" si="8"/>
        <v>0</v>
      </c>
      <c r="U30" s="2"/>
      <c r="V30" s="2"/>
      <c r="W30" s="2"/>
      <c r="X30" s="2"/>
      <c r="Y30" s="2"/>
      <c r="Z30" s="2"/>
      <c r="AA30" s="2"/>
      <c r="AB30" s="2"/>
      <c r="AC30" s="2" t="str">
        <f>IFERROR(__xludf.DUMMYFUNCTION("""COMPUTED_VALUE"""),"Viernes 18:00")</f>
        <v>Viernes 18:00</v>
      </c>
      <c r="AD30" s="2"/>
      <c r="AE30" s="2"/>
    </row>
    <row r="31" ht="14.25" customHeight="1">
      <c r="B31" s="70"/>
      <c r="C31" s="63" t="str">
        <f>IF('DATOS PERSONALES'!A15=0, " ", +'DATOS PERSONALES'!A15)</f>
        <v> </v>
      </c>
      <c r="D31" s="64"/>
      <c r="E31" s="65" t="str">
        <f>+'DATOS PERSONALES'!L15</f>
        <v/>
      </c>
      <c r="F31" s="65" t="str">
        <f>+'DATOS PERSONALES'!M15</f>
        <v/>
      </c>
      <c r="G31" s="65" t="str">
        <f>+'DATOS PERSONALES'!N15</f>
        <v/>
      </c>
      <c r="H31" s="66"/>
      <c r="I31" s="71"/>
      <c r="J31" s="71"/>
      <c r="K31" s="72"/>
      <c r="O31" s="1"/>
      <c r="P31" s="67">
        <f t="shared" si="6"/>
        <v>0</v>
      </c>
      <c r="Q31" s="68" t="str">
        <f t="shared" si="7"/>
        <v>0%</v>
      </c>
      <c r="R31" s="69">
        <f>COUNTIF(H372:K372,"A")+COUNTIF(H372:K372,"NPI")+COUNTIF(H372:K372,"NPI")</f>
        <v>0</v>
      </c>
      <c r="U31" s="2"/>
      <c r="V31" s="2"/>
      <c r="W31" s="2"/>
      <c r="X31" s="2"/>
      <c r="Y31" s="2"/>
      <c r="Z31" s="2"/>
      <c r="AA31" s="2"/>
      <c r="AB31" s="2"/>
      <c r="AC31" s="2" t="str">
        <f>IFERROR(__xludf.DUMMYFUNCTION("""COMPUTED_VALUE"""),"Sábado 08:15")</f>
        <v>Sábado 08:15</v>
      </c>
      <c r="AD31" s="2"/>
      <c r="AE31" s="2"/>
    </row>
    <row r="32" ht="14.25" customHeight="1">
      <c r="B32" s="70"/>
      <c r="C32" s="63" t="str">
        <f>IF('DATOS PERSONALES'!A16=0, " ", +'DATOS PERSONALES'!A16)</f>
        <v> </v>
      </c>
      <c r="D32" s="64"/>
      <c r="E32" s="65" t="str">
        <f>+'DATOS PERSONALES'!L16</f>
        <v/>
      </c>
      <c r="F32" s="65" t="str">
        <f>+'DATOS PERSONALES'!M16</f>
        <v/>
      </c>
      <c r="G32" s="65" t="str">
        <f>+'DATOS PERSONALES'!N16</f>
        <v/>
      </c>
      <c r="H32" s="66"/>
      <c r="I32" s="71"/>
      <c r="J32" s="71"/>
      <c r="K32" s="72"/>
      <c r="O32" s="1"/>
      <c r="P32" s="67">
        <f t="shared" si="6"/>
        <v>0</v>
      </c>
      <c r="Q32" s="68" t="str">
        <f t="shared" si="7"/>
        <v>0%</v>
      </c>
      <c r="R32" s="69">
        <f t="shared" ref="R32:R33" si="9">COUNTIF(H373:K373,"A")+COUNTIF(H373:K373,"NPI")</f>
        <v>0</v>
      </c>
      <c r="U32" s="2"/>
      <c r="V32" s="2"/>
      <c r="W32" s="2"/>
      <c r="X32" s="2"/>
      <c r="Y32" s="2"/>
      <c r="Z32" s="2"/>
      <c r="AA32" s="2"/>
      <c r="AB32" s="2"/>
      <c r="AC32" s="2" t="str">
        <f>IFERROR(__xludf.DUMMYFUNCTION("""COMPUTED_VALUE"""),"Sábado 09:45")</f>
        <v>Sábado 09:45</v>
      </c>
      <c r="AD32" s="2"/>
      <c r="AE32" s="2"/>
    </row>
    <row r="33" ht="14.25" customHeight="1">
      <c r="B33" s="70"/>
      <c r="C33" s="63" t="str">
        <f>IF('DATOS PERSONALES'!A17=0, " ", +'DATOS PERSONALES'!A17)</f>
        <v> </v>
      </c>
      <c r="D33" s="64"/>
      <c r="E33" s="65" t="str">
        <f>+'DATOS PERSONALES'!L17</f>
        <v/>
      </c>
      <c r="F33" s="65" t="str">
        <f>+'DATOS PERSONALES'!M17</f>
        <v/>
      </c>
      <c r="G33" s="65" t="str">
        <f>+'DATOS PERSONALES'!N17</f>
        <v/>
      </c>
      <c r="H33" s="66"/>
      <c r="I33" s="71"/>
      <c r="J33" s="71"/>
      <c r="K33" s="72"/>
      <c r="O33" s="1"/>
      <c r="P33" s="67">
        <f t="shared" si="6"/>
        <v>0</v>
      </c>
      <c r="Q33" s="68" t="str">
        <f t="shared" si="7"/>
        <v>0%</v>
      </c>
      <c r="R33" s="69">
        <f t="shared" si="9"/>
        <v>0</v>
      </c>
      <c r="AC33" s="2" t="str">
        <f>IFERROR(__xludf.DUMMYFUNCTION("""COMPUTED_VALUE"""),"Sábado 12:00")</f>
        <v>Sábado 12:00</v>
      </c>
    </row>
    <row r="34" ht="14.25" customHeight="1">
      <c r="B34" s="70"/>
      <c r="C34" s="63" t="str">
        <f>IF('DATOS PERSONALES'!A18=0, " ", +'DATOS PERSONALES'!A18)</f>
        <v> </v>
      </c>
      <c r="D34" s="64"/>
      <c r="E34" s="65" t="str">
        <f>+'DATOS PERSONALES'!L18</f>
        <v/>
      </c>
      <c r="F34" s="65" t="str">
        <f>+'DATOS PERSONALES'!M18</f>
        <v/>
      </c>
      <c r="G34" s="65" t="str">
        <f>+'DATOS PERSONALES'!N18</f>
        <v/>
      </c>
      <c r="H34" s="66"/>
      <c r="I34" s="71"/>
      <c r="J34" s="71"/>
      <c r="K34" s="72"/>
      <c r="O34" s="1"/>
      <c r="P34" s="67">
        <f t="shared" si="6"/>
        <v>0</v>
      </c>
      <c r="Q34" s="68" t="str">
        <f t="shared" si="7"/>
        <v>0%</v>
      </c>
      <c r="R34" s="69">
        <f>COUNTIF(H375:K375,"A")+COUNTIF(H375:K375,"NPI")+COUNTIF(H375:K375,"NPI")</f>
        <v>0</v>
      </c>
      <c r="AC34" s="2" t="str">
        <f>IFERROR(__xludf.DUMMYFUNCTION("""COMPUTED_VALUE"""),"Sábado 16:30")</f>
        <v>Sábado 16:30</v>
      </c>
    </row>
    <row r="35" ht="14.25" customHeight="1">
      <c r="B35" s="70"/>
      <c r="C35" s="63" t="str">
        <f>IF('DATOS PERSONALES'!A19=0, " ", +'DATOS PERSONALES'!A19)</f>
        <v> </v>
      </c>
      <c r="D35" s="64"/>
      <c r="E35" s="65" t="str">
        <f>+'DATOS PERSONALES'!L19</f>
        <v/>
      </c>
      <c r="F35" s="65" t="str">
        <f>+'DATOS PERSONALES'!M19</f>
        <v/>
      </c>
      <c r="G35" s="65" t="str">
        <f>+'DATOS PERSONALES'!N19</f>
        <v/>
      </c>
      <c r="H35" s="66"/>
      <c r="I35" s="71"/>
      <c r="J35" s="71"/>
      <c r="K35" s="72"/>
      <c r="O35" s="1"/>
      <c r="P35" s="67">
        <f t="shared" si="6"/>
        <v>0</v>
      </c>
      <c r="Q35" s="68" t="str">
        <f t="shared" si="7"/>
        <v>0%</v>
      </c>
      <c r="R35" s="69">
        <f t="shared" ref="R35:R36" si="10">COUNTIF(H376:K376,"A")+COUNTIF(H376:K376,"NPI")</f>
        <v>0</v>
      </c>
      <c r="AC35" s="2" t="str">
        <f>IFERROR(__xludf.DUMMYFUNCTION("""COMPUTED_VALUE"""),"vacio")</f>
        <v>vacio</v>
      </c>
    </row>
    <row r="36" ht="14.25" customHeight="1">
      <c r="B36" s="70"/>
      <c r="C36" s="63" t="str">
        <f>IF('DATOS PERSONALES'!A20=0, " ", +'DATOS PERSONALES'!A20)</f>
        <v> </v>
      </c>
      <c r="D36" s="64"/>
      <c r="E36" s="65" t="str">
        <f>+'DATOS PERSONALES'!L20</f>
        <v/>
      </c>
      <c r="F36" s="65" t="str">
        <f>+'DATOS PERSONALES'!M20</f>
        <v/>
      </c>
      <c r="G36" s="65" t="str">
        <f>+'DATOS PERSONALES'!N20</f>
        <v/>
      </c>
      <c r="H36" s="66"/>
      <c r="I36" s="71"/>
      <c r="J36" s="71"/>
      <c r="K36" s="72"/>
      <c r="O36" s="1"/>
      <c r="P36" s="67">
        <f t="shared" si="6"/>
        <v>0</v>
      </c>
      <c r="Q36" s="68" t="str">
        <f t="shared" si="7"/>
        <v>0%</v>
      </c>
      <c r="R36" s="69">
        <f t="shared" si="10"/>
        <v>0</v>
      </c>
    </row>
    <row r="37" ht="14.25" customHeight="1">
      <c r="B37" s="70"/>
      <c r="C37" s="63" t="str">
        <f>IF('DATOS PERSONALES'!A21=0, " ", +'DATOS PERSONALES'!A21)</f>
        <v> </v>
      </c>
      <c r="D37" s="64"/>
      <c r="E37" s="65" t="str">
        <f>+'DATOS PERSONALES'!L21</f>
        <v/>
      </c>
      <c r="F37" s="65" t="str">
        <f>+'DATOS PERSONALES'!M21</f>
        <v/>
      </c>
      <c r="G37" s="65" t="str">
        <f>+'DATOS PERSONALES'!N21</f>
        <v/>
      </c>
      <c r="H37" s="66"/>
      <c r="I37" s="71"/>
      <c r="J37" s="71"/>
      <c r="K37" s="72"/>
      <c r="O37" s="1"/>
      <c r="P37" s="67">
        <f t="shared" si="6"/>
        <v>0</v>
      </c>
      <c r="Q37" s="68" t="str">
        <f t="shared" si="7"/>
        <v>0%</v>
      </c>
      <c r="R37" s="69">
        <f>COUNTIF(H378:K378,"A")+COUNTIF(H378:K378,"NPI")+COUNTIF(H378:K378,"NPI")</f>
        <v>0</v>
      </c>
    </row>
    <row r="38" ht="14.25" customHeight="1">
      <c r="B38" s="70"/>
      <c r="C38" s="63" t="str">
        <f>IF('DATOS PERSONALES'!A22=0, " ", +'DATOS PERSONALES'!A22)</f>
        <v> </v>
      </c>
      <c r="D38" s="64"/>
      <c r="E38" s="65" t="str">
        <f>+'DATOS PERSONALES'!L22</f>
        <v/>
      </c>
      <c r="F38" s="65" t="str">
        <f>+'DATOS PERSONALES'!M22</f>
        <v/>
      </c>
      <c r="G38" s="65" t="str">
        <f>+'DATOS PERSONALES'!N22</f>
        <v/>
      </c>
      <c r="H38" s="66"/>
      <c r="I38" s="71"/>
      <c r="J38" s="71"/>
      <c r="K38" s="72"/>
      <c r="O38" s="1"/>
      <c r="P38" s="67">
        <f t="shared" si="6"/>
        <v>0</v>
      </c>
      <c r="Q38" s="68" t="str">
        <f t="shared" si="7"/>
        <v>0%</v>
      </c>
      <c r="R38" s="69">
        <f t="shared" ref="R38:R39" si="11">COUNTIF(H379:K379,"A")+COUNTIF(H379:K379,"NPI")</f>
        <v>0</v>
      </c>
    </row>
    <row r="39" ht="14.25" customHeight="1">
      <c r="B39" s="70"/>
      <c r="C39" s="63" t="str">
        <f>IF('DATOS PERSONALES'!A23=0, " ", +'DATOS PERSONALES'!A23)</f>
        <v> </v>
      </c>
      <c r="D39" s="64"/>
      <c r="E39" s="65" t="str">
        <f>+'DATOS PERSONALES'!L23</f>
        <v/>
      </c>
      <c r="F39" s="65" t="str">
        <f>+'DATOS PERSONALES'!M23</f>
        <v/>
      </c>
      <c r="G39" s="65" t="str">
        <f>+'DATOS PERSONALES'!N23</f>
        <v/>
      </c>
      <c r="H39" s="66"/>
      <c r="I39" s="71"/>
      <c r="J39" s="71"/>
      <c r="K39" s="72"/>
      <c r="O39" s="1"/>
      <c r="P39" s="67">
        <f t="shared" si="6"/>
        <v>0</v>
      </c>
      <c r="Q39" s="68" t="str">
        <f t="shared" si="7"/>
        <v>0%</v>
      </c>
      <c r="R39" s="69">
        <f t="shared" si="11"/>
        <v>0</v>
      </c>
    </row>
    <row r="40" ht="14.25" customHeight="1">
      <c r="A40" s="1"/>
      <c r="B40" s="70"/>
      <c r="C40" s="63" t="str">
        <f>IF('DATOS PERSONALES'!A24=0, " ", +'DATOS PERSONALES'!A24)</f>
        <v> </v>
      </c>
      <c r="D40" s="64"/>
      <c r="E40" s="65" t="str">
        <f>+'DATOS PERSONALES'!L24</f>
        <v/>
      </c>
      <c r="F40" s="65" t="str">
        <f>+'DATOS PERSONALES'!M24</f>
        <v/>
      </c>
      <c r="G40" s="65" t="str">
        <f>+'DATOS PERSONALES'!N24</f>
        <v/>
      </c>
      <c r="H40" s="66"/>
      <c r="I40" s="71"/>
      <c r="J40" s="71"/>
      <c r="K40" s="72"/>
      <c r="L40" s="1"/>
      <c r="M40" s="1"/>
      <c r="O40" s="1"/>
      <c r="P40" s="67">
        <f t="shared" ref="P40:P47" si="12">COUNTIF(H40:K40,"P")+COUNTIF(H40:K40,"T")</f>
        <v>0</v>
      </c>
      <c r="Q40" s="68" t="str">
        <f t="shared" ref="Q40:Q47" si="13">IFERROR(P40/((COUNTIF(H40:K40,"P")+COUNTIF(H40:K40,"A"))+COUNTIF(H40:K40,"T")),"0%")</f>
        <v>0%</v>
      </c>
      <c r="R40" s="69">
        <f>COUNTIF(H39:K39,"A")+COUNTIF(H39:K39,"NPI")+COUNTIF(H39:K39,"NPI")</f>
        <v>0</v>
      </c>
    </row>
    <row r="41" ht="14.25" customHeight="1">
      <c r="A41" s="1"/>
      <c r="B41" s="70"/>
      <c r="C41" s="63" t="str">
        <f>IF('DATOS PERSONALES'!A25=0, " ", +'DATOS PERSONALES'!A25)</f>
        <v> </v>
      </c>
      <c r="D41" s="64"/>
      <c r="E41" s="65" t="str">
        <f>+'DATOS PERSONALES'!L25</f>
        <v/>
      </c>
      <c r="F41" s="65" t="str">
        <f>+'DATOS PERSONALES'!M25</f>
        <v/>
      </c>
      <c r="G41" s="65" t="str">
        <f>+'DATOS PERSONALES'!N25</f>
        <v/>
      </c>
      <c r="H41" s="66"/>
      <c r="I41" s="71"/>
      <c r="J41" s="71"/>
      <c r="K41" s="72"/>
      <c r="L41" s="46"/>
      <c r="M41" s="46"/>
      <c r="N41" s="46"/>
      <c r="P41" s="67">
        <f t="shared" si="12"/>
        <v>0</v>
      </c>
      <c r="Q41" s="68" t="str">
        <f t="shared" si="13"/>
        <v>0%</v>
      </c>
      <c r="R41" s="69">
        <f t="shared" ref="R41:R42" si="14">COUNTIF(H40:K40,"A")+COUNTIF(H40:K40,"NPI")</f>
        <v>0</v>
      </c>
    </row>
    <row r="42" ht="14.25" customHeight="1">
      <c r="A42" s="1"/>
      <c r="B42" s="70"/>
      <c r="C42" s="63" t="str">
        <f>IF('DATOS PERSONALES'!A26=0, " ", +'DATOS PERSONALES'!A26)</f>
        <v> </v>
      </c>
      <c r="D42" s="64"/>
      <c r="E42" s="65" t="str">
        <f>+'DATOS PERSONALES'!L26</f>
        <v/>
      </c>
      <c r="F42" s="65" t="str">
        <f>+'DATOS PERSONALES'!M26</f>
        <v/>
      </c>
      <c r="G42" s="65" t="str">
        <f>+'DATOS PERSONALES'!N26</f>
        <v/>
      </c>
      <c r="H42" s="66"/>
      <c r="I42" s="71"/>
      <c r="J42" s="71"/>
      <c r="K42" s="72"/>
      <c r="L42" s="46"/>
      <c r="M42" s="46"/>
      <c r="N42" s="46"/>
      <c r="O42" s="46"/>
      <c r="P42" s="67">
        <f t="shared" si="12"/>
        <v>0</v>
      </c>
      <c r="Q42" s="68" t="str">
        <f t="shared" si="13"/>
        <v>0%</v>
      </c>
      <c r="R42" s="69">
        <f t="shared" si="14"/>
        <v>0</v>
      </c>
    </row>
    <row r="43" ht="14.25" customHeight="1">
      <c r="A43" s="1"/>
      <c r="B43" s="70"/>
      <c r="C43" s="63" t="str">
        <f>IF('DATOS PERSONALES'!A27=0, " ", +'DATOS PERSONALES'!A27)</f>
        <v> </v>
      </c>
      <c r="D43" s="64"/>
      <c r="E43" s="65" t="str">
        <f>+'DATOS PERSONALES'!L27</f>
        <v/>
      </c>
      <c r="F43" s="65" t="str">
        <f>+'DATOS PERSONALES'!M27</f>
        <v/>
      </c>
      <c r="G43" s="65" t="str">
        <f>+'DATOS PERSONALES'!N27</f>
        <v/>
      </c>
      <c r="H43" s="66"/>
      <c r="I43" s="71"/>
      <c r="J43" s="71"/>
      <c r="K43" s="72"/>
      <c r="L43" s="46"/>
      <c r="M43" s="46"/>
      <c r="N43" s="46"/>
      <c r="P43" s="67">
        <f t="shared" si="12"/>
        <v>0</v>
      </c>
      <c r="Q43" s="68" t="str">
        <f t="shared" si="13"/>
        <v>0%</v>
      </c>
      <c r="R43" s="69">
        <f>COUNTIF(H42:K42,"A")+COUNTIF(H42:K42,"NPI")+COUNTIF(H42:K42,"NPI")</f>
        <v>0</v>
      </c>
    </row>
    <row r="44" ht="14.25" customHeight="1">
      <c r="A44" s="1"/>
      <c r="B44" s="70"/>
      <c r="C44" s="63" t="str">
        <f>IF('DATOS PERSONALES'!A28=0, " ", +'DATOS PERSONALES'!A28)</f>
        <v> </v>
      </c>
      <c r="D44" s="64"/>
      <c r="E44" s="65" t="str">
        <f>+'DATOS PERSONALES'!L28</f>
        <v/>
      </c>
      <c r="F44" s="65" t="str">
        <f>+'DATOS PERSONALES'!M28</f>
        <v/>
      </c>
      <c r="G44" s="65" t="str">
        <f>+'DATOS PERSONALES'!N28</f>
        <v/>
      </c>
      <c r="H44" s="66"/>
      <c r="I44" s="71"/>
      <c r="J44" s="71"/>
      <c r="K44" s="72"/>
      <c r="L44" s="1"/>
      <c r="M44" s="1"/>
      <c r="P44" s="67">
        <f t="shared" si="12"/>
        <v>0</v>
      </c>
      <c r="Q44" s="68" t="str">
        <f t="shared" si="13"/>
        <v>0%</v>
      </c>
      <c r="R44" s="69">
        <f t="shared" ref="R44:R45" si="15">COUNTIF(H43:K43,"A")+COUNTIF(H43:K43,"NPI")</f>
        <v>0</v>
      </c>
    </row>
    <row r="45" ht="14.25" customHeight="1">
      <c r="B45" s="70"/>
      <c r="C45" s="63" t="str">
        <f>IF('DATOS PERSONALES'!A29=0, " ", +'DATOS PERSONALES'!A29)</f>
        <v> </v>
      </c>
      <c r="D45" s="64"/>
      <c r="E45" s="65" t="str">
        <f>+'DATOS PERSONALES'!L29</f>
        <v/>
      </c>
      <c r="F45" s="65" t="str">
        <f>+'DATOS PERSONALES'!M29</f>
        <v/>
      </c>
      <c r="G45" s="65" t="str">
        <f>+'DATOS PERSONALES'!N29</f>
        <v/>
      </c>
      <c r="H45" s="66"/>
      <c r="I45" s="71"/>
      <c r="J45" s="71"/>
      <c r="K45" s="72"/>
      <c r="L45" s="46"/>
      <c r="M45" s="46"/>
      <c r="N45" s="46"/>
      <c r="P45" s="67">
        <f t="shared" si="12"/>
        <v>0</v>
      </c>
      <c r="Q45" s="68" t="str">
        <f t="shared" si="13"/>
        <v>0%</v>
      </c>
      <c r="R45" s="69">
        <f t="shared" si="15"/>
        <v>0</v>
      </c>
    </row>
    <row r="46" ht="14.25" customHeight="1">
      <c r="B46" s="70"/>
      <c r="C46" s="63" t="str">
        <f>IF('DATOS PERSONALES'!A30=0, " ", +'DATOS PERSONALES'!A30)</f>
        <v> </v>
      </c>
      <c r="D46" s="64"/>
      <c r="E46" s="65" t="str">
        <f>+'DATOS PERSONALES'!L30</f>
        <v/>
      </c>
      <c r="F46" s="65" t="str">
        <f>+'DATOS PERSONALES'!M30</f>
        <v/>
      </c>
      <c r="G46" s="65" t="str">
        <f>+'DATOS PERSONALES'!N30</f>
        <v/>
      </c>
      <c r="H46" s="66"/>
      <c r="I46" s="71"/>
      <c r="J46" s="71"/>
      <c r="K46" s="72"/>
      <c r="P46" s="67">
        <f t="shared" si="12"/>
        <v>0</v>
      </c>
      <c r="Q46" s="68" t="str">
        <f t="shared" si="13"/>
        <v>0%</v>
      </c>
      <c r="R46" s="69">
        <f>COUNTIF(H45:K45,"A")+COUNTIF(H45:K45,"NPI")+COUNTIF(H45:K45,"NPI")</f>
        <v>0</v>
      </c>
    </row>
    <row r="47" ht="14.25" customHeight="1">
      <c r="B47" s="70"/>
      <c r="C47" s="63" t="str">
        <f>IF('DATOS PERSONALES'!A31=0, " ", +'DATOS PERSONALES'!A31)</f>
        <v> </v>
      </c>
      <c r="D47" s="64"/>
      <c r="E47" s="65" t="str">
        <f>+'DATOS PERSONALES'!L31</f>
        <v/>
      </c>
      <c r="F47" s="65" t="str">
        <f>+'DATOS PERSONALES'!M31</f>
        <v/>
      </c>
      <c r="G47" s="65" t="str">
        <f>+'DATOS PERSONALES'!N31</f>
        <v/>
      </c>
      <c r="H47" s="66"/>
      <c r="I47" s="71"/>
      <c r="J47" s="71"/>
      <c r="K47" s="72"/>
      <c r="P47" s="67">
        <f t="shared" si="12"/>
        <v>0</v>
      </c>
      <c r="Q47" s="68" t="str">
        <f t="shared" si="13"/>
        <v>0%</v>
      </c>
      <c r="R47" s="69">
        <f t="shared" ref="R47:R48" si="16">COUNTIF(H46:K46,"A")+COUNTIF(H46:K46,"NPI")</f>
        <v>0</v>
      </c>
    </row>
    <row r="48" ht="14.25" customHeight="1">
      <c r="B48" s="70"/>
      <c r="C48" s="63" t="str">
        <f>IF('DATOS PERSONALES'!A32=0, " ", +'DATOS PERSONALES'!A32)</f>
        <v> </v>
      </c>
      <c r="D48" s="64"/>
      <c r="E48" s="65" t="str">
        <f>+'DATOS PERSONALES'!L32</f>
        <v/>
      </c>
      <c r="F48" s="65" t="str">
        <f>+'DATOS PERSONALES'!M32</f>
        <v/>
      </c>
      <c r="G48" s="65" t="str">
        <f>+'DATOS PERSONALES'!N32</f>
        <v/>
      </c>
      <c r="H48" s="66"/>
      <c r="I48" s="71"/>
      <c r="J48" s="71"/>
      <c r="K48" s="72"/>
      <c r="P48" s="67">
        <f>COUNTIF(H382:K382,"P")+COUNTIF(H382:K382,"T")</f>
        <v>0</v>
      </c>
      <c r="Q48" s="68" t="str">
        <f>IFERROR(P48/((COUNTIF(H382:K382,"P")+COUNTIF(H382:K382,"A"))+COUNTIF(H382:K382,"T")),"0%")</f>
        <v>0%</v>
      </c>
      <c r="R48" s="69">
        <f t="shared" si="16"/>
        <v>0</v>
      </c>
    </row>
    <row r="49" ht="14.25" customHeight="1">
      <c r="B49" s="70"/>
      <c r="C49" s="63" t="str">
        <f>IF('DATOS PERSONALES'!A33=0, " ", +'DATOS PERSONALES'!A33)</f>
        <v> </v>
      </c>
      <c r="D49" s="64"/>
      <c r="E49" s="65" t="str">
        <f>+'DATOS PERSONALES'!L33</f>
        <v/>
      </c>
      <c r="F49" s="65" t="str">
        <f>+'DATOS PERSONALES'!M33</f>
        <v/>
      </c>
      <c r="G49" s="65" t="str">
        <f>+'DATOS PERSONALES'!N33</f>
        <v/>
      </c>
      <c r="H49" s="66"/>
      <c r="I49" s="71"/>
      <c r="J49" s="71"/>
      <c r="K49" s="72"/>
      <c r="P49" s="67">
        <f t="shared" ref="P49:P60" si="17">COUNTIF(H391:K391,"P")+COUNTIF(H391:K391,"T")</f>
        <v>0</v>
      </c>
      <c r="Q49" s="68" t="str">
        <f t="shared" ref="Q49:Q60" si="18">IFERROR(P49/((COUNTIF(H391:K391,"P")+COUNTIF(H391:K391,"A"))+COUNTIF(H391:K391,"T")),"0%")</f>
        <v>0%</v>
      </c>
      <c r="R49" s="69">
        <f>COUNTIF(H382:K382,"A")+COUNTIF(H382:K382,"NPI")+COUNTIF(H382:K382,"NPI")</f>
        <v>0</v>
      </c>
    </row>
    <row r="50" ht="14.25" customHeight="1">
      <c r="B50" s="70"/>
      <c r="C50" s="63" t="str">
        <f>IF('DATOS PERSONALES'!A34=0, " ", +'DATOS PERSONALES'!A34)</f>
        <v> </v>
      </c>
      <c r="D50" s="64"/>
      <c r="E50" s="65" t="str">
        <f>+'DATOS PERSONALES'!L34</f>
        <v/>
      </c>
      <c r="F50" s="65" t="str">
        <f>+'DATOS PERSONALES'!M34</f>
        <v/>
      </c>
      <c r="G50" s="65" t="str">
        <f>+'DATOS PERSONALES'!N34</f>
        <v/>
      </c>
      <c r="H50" s="66"/>
      <c r="I50" s="71"/>
      <c r="J50" s="71"/>
      <c r="K50" s="72"/>
      <c r="P50" s="67">
        <f t="shared" si="17"/>
        <v>0</v>
      </c>
      <c r="Q50" s="68" t="str">
        <f t="shared" si="18"/>
        <v>0%</v>
      </c>
      <c r="R50" s="69">
        <f t="shared" ref="R50:R51" si="19">COUNTIF(H391:K391,"A")+COUNTIF(H391:K391,"NPI")</f>
        <v>0</v>
      </c>
    </row>
    <row r="51" ht="14.25" customHeight="1">
      <c r="B51" s="70"/>
      <c r="C51" s="63" t="str">
        <f>IF('DATOS PERSONALES'!A35=0, " ", +'DATOS PERSONALES'!A35)</f>
        <v> </v>
      </c>
      <c r="D51" s="64"/>
      <c r="E51" s="65" t="str">
        <f>+'DATOS PERSONALES'!L35</f>
        <v/>
      </c>
      <c r="F51" s="65" t="str">
        <f>+'DATOS PERSONALES'!M35</f>
        <v/>
      </c>
      <c r="G51" s="65" t="str">
        <f>+'DATOS PERSONALES'!N35</f>
        <v/>
      </c>
      <c r="H51" s="66"/>
      <c r="I51" s="71"/>
      <c r="J51" s="71"/>
      <c r="K51" s="72"/>
      <c r="P51" s="67">
        <f t="shared" si="17"/>
        <v>0</v>
      </c>
      <c r="Q51" s="68" t="str">
        <f t="shared" si="18"/>
        <v>0%</v>
      </c>
      <c r="R51" s="69">
        <f t="shared" si="19"/>
        <v>0</v>
      </c>
    </row>
    <row r="52" ht="14.25" customHeight="1">
      <c r="B52" s="70"/>
      <c r="C52" s="63" t="str">
        <f>IF('DATOS PERSONALES'!A36=0, " ", +'DATOS PERSONALES'!A36)</f>
        <v> </v>
      </c>
      <c r="D52" s="64"/>
      <c r="E52" s="65" t="str">
        <f>+'DATOS PERSONALES'!L36</f>
        <v/>
      </c>
      <c r="F52" s="65" t="str">
        <f>+'DATOS PERSONALES'!M36</f>
        <v/>
      </c>
      <c r="G52" s="65" t="str">
        <f>+'DATOS PERSONALES'!N36</f>
        <v/>
      </c>
      <c r="H52" s="66"/>
      <c r="I52" s="71"/>
      <c r="J52" s="71"/>
      <c r="K52" s="72"/>
      <c r="P52" s="67">
        <f t="shared" si="17"/>
        <v>0</v>
      </c>
      <c r="Q52" s="68" t="str">
        <f t="shared" si="18"/>
        <v>0%</v>
      </c>
      <c r="R52" s="69">
        <f>COUNTIF(H393:K393,"A")+COUNTIF(H393:K393,"NPI")+COUNTIF(H393:K393,"NPI")</f>
        <v>0</v>
      </c>
    </row>
    <row r="53" ht="14.25" customHeight="1">
      <c r="B53" s="70"/>
      <c r="C53" s="63" t="str">
        <f>IF('DATOS PERSONALES'!A37=0, " ", +'DATOS PERSONALES'!A37)</f>
        <v> </v>
      </c>
      <c r="D53" s="64"/>
      <c r="E53" s="65" t="str">
        <f>+'DATOS PERSONALES'!L37</f>
        <v/>
      </c>
      <c r="F53" s="65" t="str">
        <f>+'DATOS PERSONALES'!M37</f>
        <v/>
      </c>
      <c r="G53" s="65" t="str">
        <f>+'DATOS PERSONALES'!N37</f>
        <v/>
      </c>
      <c r="H53" s="66"/>
      <c r="I53" s="71"/>
      <c r="J53" s="71"/>
      <c r="K53" s="72"/>
      <c r="P53" s="67">
        <f t="shared" si="17"/>
        <v>0</v>
      </c>
      <c r="Q53" s="68" t="str">
        <f t="shared" si="18"/>
        <v>0%</v>
      </c>
      <c r="R53" s="69">
        <f t="shared" ref="R53:R54" si="20">COUNTIF(H394:K394,"A")+COUNTIF(H394:K394,"NPI")</f>
        <v>0</v>
      </c>
    </row>
    <row r="54" ht="14.25" customHeight="1">
      <c r="B54" s="70"/>
      <c r="C54" s="63" t="str">
        <f>IF('DATOS PERSONALES'!A38=0, " ", +'DATOS PERSONALES'!A38)</f>
        <v> </v>
      </c>
      <c r="D54" s="64"/>
      <c r="E54" s="65" t="str">
        <f>+'DATOS PERSONALES'!L38</f>
        <v/>
      </c>
      <c r="F54" s="65" t="str">
        <f>+'DATOS PERSONALES'!M38</f>
        <v/>
      </c>
      <c r="G54" s="65" t="str">
        <f>+'DATOS PERSONALES'!N38</f>
        <v/>
      </c>
      <c r="H54" s="66"/>
      <c r="I54" s="71"/>
      <c r="J54" s="71"/>
      <c r="K54" s="72"/>
      <c r="P54" s="67">
        <f t="shared" si="17"/>
        <v>0</v>
      </c>
      <c r="Q54" s="68" t="str">
        <f t="shared" si="18"/>
        <v>0%</v>
      </c>
      <c r="R54" s="69">
        <f t="shared" si="20"/>
        <v>0</v>
      </c>
    </row>
    <row r="55" ht="14.25" customHeight="1">
      <c r="B55" s="70"/>
      <c r="C55" s="63" t="str">
        <f>IF('DATOS PERSONALES'!A39=0, " ", +'DATOS PERSONALES'!A39)</f>
        <v> </v>
      </c>
      <c r="D55" s="64"/>
      <c r="E55" s="65" t="str">
        <f>+'DATOS PERSONALES'!L39</f>
        <v/>
      </c>
      <c r="F55" s="65" t="str">
        <f>+'DATOS PERSONALES'!M39</f>
        <v/>
      </c>
      <c r="G55" s="65" t="str">
        <f>+'DATOS PERSONALES'!N39</f>
        <v/>
      </c>
      <c r="H55" s="66"/>
      <c r="I55" s="71"/>
      <c r="J55" s="71"/>
      <c r="K55" s="72"/>
      <c r="P55" s="67">
        <f t="shared" si="17"/>
        <v>0</v>
      </c>
      <c r="Q55" s="68" t="str">
        <f t="shared" si="18"/>
        <v>0%</v>
      </c>
      <c r="R55" s="69">
        <f>COUNTIF(H396:K396,"A")+COUNTIF(H396:K396,"NPI")+COUNTIF(H396:K396,"NPI")</f>
        <v>0</v>
      </c>
    </row>
    <row r="56" ht="14.25" customHeight="1">
      <c r="B56" s="70"/>
      <c r="C56" s="63" t="str">
        <f>IF('DATOS PERSONALES'!A40=0, " ", +'DATOS PERSONALES'!A40)</f>
        <v> </v>
      </c>
      <c r="D56" s="64"/>
      <c r="E56" s="65" t="str">
        <f>+'DATOS PERSONALES'!L40</f>
        <v/>
      </c>
      <c r="F56" s="65" t="str">
        <f>+'DATOS PERSONALES'!M40</f>
        <v/>
      </c>
      <c r="G56" s="65" t="str">
        <f>+'DATOS PERSONALES'!N40</f>
        <v/>
      </c>
      <c r="H56" s="66"/>
      <c r="I56" s="71"/>
      <c r="J56" s="71"/>
      <c r="K56" s="72"/>
      <c r="P56" s="67">
        <f t="shared" si="17"/>
        <v>0</v>
      </c>
      <c r="Q56" s="68" t="str">
        <f t="shared" si="18"/>
        <v>0%</v>
      </c>
      <c r="R56" s="69">
        <f t="shared" ref="R56:R57" si="21">COUNTIF(H397:K397,"A")+COUNTIF(H397:K397,"NPI")</f>
        <v>0</v>
      </c>
    </row>
    <row r="57" ht="14.25" customHeight="1">
      <c r="B57" s="70"/>
      <c r="C57" s="63" t="str">
        <f>IF('DATOS PERSONALES'!A41=0, " ", +'DATOS PERSONALES'!A41)</f>
        <v> </v>
      </c>
      <c r="D57" s="64"/>
      <c r="E57" s="65" t="str">
        <f>+'DATOS PERSONALES'!L41</f>
        <v/>
      </c>
      <c r="F57" s="65" t="str">
        <f>+'DATOS PERSONALES'!M41</f>
        <v/>
      </c>
      <c r="G57" s="65" t="str">
        <f>+'DATOS PERSONALES'!N41</f>
        <v/>
      </c>
      <c r="H57" s="66"/>
      <c r="I57" s="71"/>
      <c r="J57" s="71"/>
      <c r="K57" s="72"/>
      <c r="P57" s="67">
        <f t="shared" si="17"/>
        <v>0</v>
      </c>
      <c r="Q57" s="68" t="str">
        <f t="shared" si="18"/>
        <v>0%</v>
      </c>
      <c r="R57" s="69">
        <f t="shared" si="21"/>
        <v>0</v>
      </c>
    </row>
    <row r="58" ht="14.25" customHeight="1">
      <c r="B58" s="70"/>
      <c r="C58" s="63" t="str">
        <f>IF('DATOS PERSONALES'!A42=0, " ", +'DATOS PERSONALES'!A42)</f>
        <v> </v>
      </c>
      <c r="D58" s="64"/>
      <c r="E58" s="65" t="str">
        <f>+'DATOS PERSONALES'!L42</f>
        <v/>
      </c>
      <c r="F58" s="65" t="str">
        <f>+'DATOS PERSONALES'!M42</f>
        <v/>
      </c>
      <c r="G58" s="65" t="str">
        <f>+'DATOS PERSONALES'!N42</f>
        <v/>
      </c>
      <c r="H58" s="66"/>
      <c r="I58" s="71"/>
      <c r="J58" s="71"/>
      <c r="K58" s="72"/>
      <c r="P58" s="67">
        <f t="shared" si="17"/>
        <v>0</v>
      </c>
      <c r="Q58" s="68" t="str">
        <f t="shared" si="18"/>
        <v>0%</v>
      </c>
      <c r="R58" s="69">
        <f>COUNTIF(H399:K399,"A")+COUNTIF(H399:K399,"NPI")+COUNTIF(H399:K399,"NPI")</f>
        <v>0</v>
      </c>
    </row>
    <row r="59" ht="14.25" customHeight="1">
      <c r="B59" s="70"/>
      <c r="C59" s="63" t="str">
        <f>IF('DATOS PERSONALES'!A43=0, " ", +'DATOS PERSONALES'!A43)</f>
        <v> </v>
      </c>
      <c r="D59" s="64"/>
      <c r="E59" s="65" t="str">
        <f>+'DATOS PERSONALES'!L43</f>
        <v/>
      </c>
      <c r="F59" s="65" t="str">
        <f>+'DATOS PERSONALES'!M43</f>
        <v/>
      </c>
      <c r="G59" s="65" t="str">
        <f>+'DATOS PERSONALES'!N43</f>
        <v/>
      </c>
      <c r="H59" s="66"/>
      <c r="I59" s="71"/>
      <c r="J59" s="71"/>
      <c r="K59" s="72"/>
      <c r="P59" s="67">
        <f t="shared" si="17"/>
        <v>0</v>
      </c>
      <c r="Q59" s="68" t="str">
        <f t="shared" si="18"/>
        <v>0%</v>
      </c>
      <c r="R59" s="69">
        <f t="shared" ref="R59:R60" si="22">COUNTIF(H400:K400,"A")+COUNTIF(H400:K400,"NPI")</f>
        <v>0</v>
      </c>
    </row>
    <row r="60" ht="14.25" customHeight="1">
      <c r="B60" s="70"/>
      <c r="C60" s="63" t="str">
        <f>IF('DATOS PERSONALES'!A44=0, " ", +'DATOS PERSONALES'!A44)</f>
        <v> </v>
      </c>
      <c r="D60" s="64"/>
      <c r="E60" s="65" t="str">
        <f>+'DATOS PERSONALES'!L44</f>
        <v/>
      </c>
      <c r="F60" s="65" t="str">
        <f>+'DATOS PERSONALES'!M44</f>
        <v/>
      </c>
      <c r="G60" s="65" t="str">
        <f>+'DATOS PERSONALES'!N44</f>
        <v/>
      </c>
      <c r="H60" s="66"/>
      <c r="I60" s="71"/>
      <c r="J60" s="71"/>
      <c r="K60" s="72"/>
      <c r="P60" s="67">
        <f t="shared" si="17"/>
        <v>0</v>
      </c>
      <c r="Q60" s="68" t="str">
        <f t="shared" si="18"/>
        <v>0%</v>
      </c>
      <c r="R60" s="69">
        <f t="shared" si="22"/>
        <v>0</v>
      </c>
    </row>
    <row r="61" ht="14.25" customHeight="1">
      <c r="B61" s="70"/>
      <c r="C61" s="63" t="str">
        <f>IF('DATOS PERSONALES'!A45=0, " ", +'DATOS PERSONALES'!A45)</f>
        <v> </v>
      </c>
      <c r="D61" s="64"/>
      <c r="E61" s="65" t="str">
        <f>+'DATOS PERSONALES'!L45</f>
        <v/>
      </c>
      <c r="F61" s="65" t="str">
        <f>+'DATOS PERSONALES'!M45</f>
        <v/>
      </c>
      <c r="G61" s="65" t="str">
        <f>+'DATOS PERSONALES'!N45</f>
        <v/>
      </c>
      <c r="H61" s="66"/>
      <c r="I61" s="71"/>
      <c r="J61" s="71"/>
      <c r="K61" s="72"/>
      <c r="P61" s="67">
        <f t="shared" ref="P61:P68" si="23">COUNTIF(H61:K61,"P")+COUNTIF(H61:K61,"T")</f>
        <v>0</v>
      </c>
      <c r="Q61" s="68" t="str">
        <f t="shared" ref="Q61:Q68" si="24">IFERROR(P61/((COUNTIF(H61:K61,"P")+COUNTIF(H61:K61,"A"))+COUNTIF(H61:K61,"T")),"0%")</f>
        <v>0%</v>
      </c>
      <c r="R61" s="69">
        <f>COUNTIF(H60:K60,"A")+COUNTIF(H60:K60,"NPI")+COUNTIF(H60:K60,"NPI")</f>
        <v>0</v>
      </c>
    </row>
    <row r="62" ht="14.25" customHeight="1">
      <c r="B62" s="70"/>
      <c r="C62" s="63" t="str">
        <f>IF('DATOS PERSONALES'!A46=0, " ", +'DATOS PERSONALES'!A46)</f>
        <v> </v>
      </c>
      <c r="D62" s="64"/>
      <c r="E62" s="65" t="str">
        <f>+'DATOS PERSONALES'!L46</f>
        <v/>
      </c>
      <c r="F62" s="65" t="str">
        <f>+'DATOS PERSONALES'!M46</f>
        <v/>
      </c>
      <c r="G62" s="65" t="str">
        <f>+'DATOS PERSONALES'!N46</f>
        <v/>
      </c>
      <c r="H62" s="66"/>
      <c r="I62" s="71"/>
      <c r="J62" s="71"/>
      <c r="K62" s="72"/>
      <c r="P62" s="67">
        <f t="shared" si="23"/>
        <v>0</v>
      </c>
      <c r="Q62" s="68" t="str">
        <f t="shared" si="24"/>
        <v>0%</v>
      </c>
      <c r="R62" s="69">
        <f t="shared" ref="R62:R63" si="25">COUNTIF(H61:K61,"A")+COUNTIF(H61:K61,"NPI")</f>
        <v>0</v>
      </c>
    </row>
    <row r="63" ht="14.25" customHeight="1">
      <c r="B63" s="70"/>
      <c r="C63" s="63" t="str">
        <f>IF('DATOS PERSONALES'!A47=0, " ", +'DATOS PERSONALES'!A47)</f>
        <v> </v>
      </c>
      <c r="D63" s="64"/>
      <c r="E63" s="65" t="str">
        <f>+'DATOS PERSONALES'!L47</f>
        <v/>
      </c>
      <c r="F63" s="65" t="str">
        <f>+'DATOS PERSONALES'!M47</f>
        <v/>
      </c>
      <c r="G63" s="65" t="str">
        <f>+'DATOS PERSONALES'!N47</f>
        <v/>
      </c>
      <c r="H63" s="66"/>
      <c r="I63" s="71"/>
      <c r="J63" s="71"/>
      <c r="K63" s="72"/>
      <c r="P63" s="67">
        <f t="shared" si="23"/>
        <v>0</v>
      </c>
      <c r="Q63" s="68" t="str">
        <f t="shared" si="24"/>
        <v>0%</v>
      </c>
      <c r="R63" s="69">
        <f t="shared" si="25"/>
        <v>0</v>
      </c>
    </row>
    <row r="64" ht="14.25" customHeight="1">
      <c r="B64" s="70"/>
      <c r="C64" s="63" t="str">
        <f>IF('DATOS PERSONALES'!A48=0, " ", +'DATOS PERSONALES'!A48)</f>
        <v> </v>
      </c>
      <c r="D64" s="64"/>
      <c r="E64" s="65" t="str">
        <f>+'DATOS PERSONALES'!L48</f>
        <v/>
      </c>
      <c r="F64" s="65" t="str">
        <f>+'DATOS PERSONALES'!M48</f>
        <v/>
      </c>
      <c r="G64" s="65" t="str">
        <f>+'DATOS PERSONALES'!N48</f>
        <v/>
      </c>
      <c r="H64" s="66"/>
      <c r="I64" s="71"/>
      <c r="J64" s="71"/>
      <c r="K64" s="72"/>
      <c r="P64" s="67">
        <f t="shared" si="23"/>
        <v>0</v>
      </c>
      <c r="Q64" s="68" t="str">
        <f t="shared" si="24"/>
        <v>0%</v>
      </c>
      <c r="R64" s="69">
        <f>COUNTIF(H63:K63,"A")+COUNTIF(H63:K63,"NPI")+COUNTIF(H63:K63,"NPI")</f>
        <v>0</v>
      </c>
    </row>
    <row r="65" ht="14.25" customHeight="1">
      <c r="B65" s="70"/>
      <c r="C65" s="63" t="str">
        <f>IF('DATOS PERSONALES'!A49=0, " ", +'DATOS PERSONALES'!A49)</f>
        <v> </v>
      </c>
      <c r="D65" s="64"/>
      <c r="E65" s="65" t="str">
        <f>+'DATOS PERSONALES'!L49</f>
        <v/>
      </c>
      <c r="F65" s="65" t="str">
        <f>+'DATOS PERSONALES'!M49</f>
        <v/>
      </c>
      <c r="G65" s="65" t="str">
        <f>+'DATOS PERSONALES'!N49</f>
        <v/>
      </c>
      <c r="H65" s="66"/>
      <c r="I65" s="71"/>
      <c r="J65" s="71"/>
      <c r="K65" s="72"/>
      <c r="P65" s="67">
        <f t="shared" si="23"/>
        <v>0</v>
      </c>
      <c r="Q65" s="68" t="str">
        <f t="shared" si="24"/>
        <v>0%</v>
      </c>
      <c r="R65" s="69">
        <f t="shared" ref="R65:R66" si="26">COUNTIF(H64:K64,"A")+COUNTIF(H64:K64,"NPI")</f>
        <v>0</v>
      </c>
    </row>
    <row r="66" ht="14.25" customHeight="1">
      <c r="B66" s="70"/>
      <c r="C66" s="63" t="str">
        <f>IF('DATOS PERSONALES'!A50=0, " ", +'DATOS PERSONALES'!A50)</f>
        <v> </v>
      </c>
      <c r="D66" s="64"/>
      <c r="E66" s="65" t="str">
        <f>+'DATOS PERSONALES'!L50</f>
        <v/>
      </c>
      <c r="F66" s="65" t="str">
        <f>+'DATOS PERSONALES'!M50</f>
        <v/>
      </c>
      <c r="G66" s="65" t="str">
        <f>+'DATOS PERSONALES'!N50</f>
        <v/>
      </c>
      <c r="H66" s="66"/>
      <c r="I66" s="71"/>
      <c r="J66" s="71"/>
      <c r="K66" s="72"/>
      <c r="P66" s="67">
        <f t="shared" si="23"/>
        <v>0</v>
      </c>
      <c r="Q66" s="68" t="str">
        <f t="shared" si="24"/>
        <v>0%</v>
      </c>
      <c r="R66" s="69">
        <f t="shared" si="26"/>
        <v>0</v>
      </c>
    </row>
    <row r="67" ht="14.25" customHeight="1">
      <c r="B67" s="70"/>
      <c r="C67" s="63" t="str">
        <f>IF('DATOS PERSONALES'!A51=0, " ", +'DATOS PERSONALES'!A51)</f>
        <v> </v>
      </c>
      <c r="D67" s="64"/>
      <c r="E67" s="65" t="str">
        <f>+'DATOS PERSONALES'!L51</f>
        <v/>
      </c>
      <c r="F67" s="65" t="str">
        <f>+'DATOS PERSONALES'!M51</f>
        <v/>
      </c>
      <c r="G67" s="65" t="str">
        <f>+'DATOS PERSONALES'!N51</f>
        <v/>
      </c>
      <c r="H67" s="66"/>
      <c r="I67" s="71"/>
      <c r="J67" s="71"/>
      <c r="K67" s="72"/>
      <c r="P67" s="67">
        <f t="shared" si="23"/>
        <v>0</v>
      </c>
      <c r="Q67" s="68" t="str">
        <f t="shared" si="24"/>
        <v>0%</v>
      </c>
      <c r="R67" s="69">
        <f>COUNTIF(H66:K66,"A")+COUNTIF(H66:K66,"NPI")+COUNTIF(H66:K66,"NPI")</f>
        <v>0</v>
      </c>
    </row>
    <row r="68" ht="14.25" customHeight="1">
      <c r="B68" s="70"/>
      <c r="C68" s="63" t="str">
        <f>IF('DATOS PERSONALES'!A52=0, " ", +'DATOS PERSONALES'!A52)</f>
        <v> </v>
      </c>
      <c r="D68" s="64"/>
      <c r="E68" s="65" t="str">
        <f>+'DATOS PERSONALES'!L52</f>
        <v/>
      </c>
      <c r="F68" s="65" t="str">
        <f>+'DATOS PERSONALES'!M52</f>
        <v/>
      </c>
      <c r="G68" s="65" t="str">
        <f>+'DATOS PERSONALES'!N52</f>
        <v/>
      </c>
      <c r="H68" s="66"/>
      <c r="I68" s="71"/>
      <c r="J68" s="71"/>
      <c r="K68" s="72"/>
      <c r="P68" s="67">
        <f t="shared" si="23"/>
        <v>0</v>
      </c>
      <c r="Q68" s="68" t="str">
        <f t="shared" si="24"/>
        <v>0%</v>
      </c>
      <c r="R68" s="69">
        <f t="shared" ref="R68:R69" si="27">COUNTIF(H67:K67,"A")+COUNTIF(H67:K67,"NPI")</f>
        <v>0</v>
      </c>
    </row>
    <row r="69" ht="14.25" customHeight="1">
      <c r="B69" s="70"/>
      <c r="C69" s="63" t="str">
        <f>IF('DATOS PERSONALES'!A53=0, " ", +'DATOS PERSONALES'!A53)</f>
        <v> </v>
      </c>
      <c r="D69" s="64"/>
      <c r="E69" s="65" t="str">
        <f>+'DATOS PERSONALES'!L53</f>
        <v/>
      </c>
      <c r="F69" s="65" t="str">
        <f>+'DATOS PERSONALES'!M53</f>
        <v/>
      </c>
      <c r="G69" s="65" t="str">
        <f>+'DATOS PERSONALES'!N53</f>
        <v/>
      </c>
      <c r="H69" s="66"/>
      <c r="I69" s="71"/>
      <c r="J69" s="71"/>
      <c r="K69" s="72"/>
      <c r="P69" s="67">
        <f>COUNTIF(H403:K403,"P")+COUNTIF(H403:K403,"T")</f>
        <v>0</v>
      </c>
      <c r="Q69" s="68" t="str">
        <f>IFERROR(P69/((COUNTIF(H403:K403,"P")+COUNTIF(H403:K403,"A"))+COUNTIF(H403:K403,"T")),"0%")</f>
        <v>0%</v>
      </c>
      <c r="R69" s="69">
        <f t="shared" si="27"/>
        <v>0</v>
      </c>
    </row>
    <row r="70" ht="14.25" customHeight="1">
      <c r="B70" s="70"/>
      <c r="C70" s="63" t="str">
        <f>IF('DATOS PERSONALES'!A54=0, " ", +'DATOS PERSONALES'!A54)</f>
        <v> </v>
      </c>
      <c r="D70" s="64"/>
      <c r="E70" s="65" t="str">
        <f>+'DATOS PERSONALES'!L54</f>
        <v/>
      </c>
      <c r="F70" s="65" t="str">
        <f>+'DATOS PERSONALES'!M54</f>
        <v/>
      </c>
      <c r="G70" s="65" t="str">
        <f>+'DATOS PERSONALES'!N54</f>
        <v/>
      </c>
      <c r="H70" s="66"/>
      <c r="I70" s="71"/>
      <c r="J70" s="71"/>
      <c r="K70" s="72"/>
      <c r="P70" s="67">
        <f t="shared" ref="P70:P81" si="28">COUNTIF(H412:K412,"P")+COUNTIF(H412:K412,"T")</f>
        <v>0</v>
      </c>
      <c r="Q70" s="68" t="str">
        <f t="shared" ref="Q70:Q81" si="29">IFERROR(P70/((COUNTIF(H412:K412,"P")+COUNTIF(H412:K412,"A"))+COUNTIF(H412:K412,"T")),"0%")</f>
        <v>0%</v>
      </c>
      <c r="R70" s="69">
        <f>COUNTIF(H403:K403,"A")+COUNTIF(H403:K403,"NPI")+COUNTIF(H403:K403,"NPI")</f>
        <v>0</v>
      </c>
    </row>
    <row r="71" ht="14.25" customHeight="1">
      <c r="B71" s="70"/>
      <c r="C71" s="63" t="str">
        <f>IF('DATOS PERSONALES'!A55=0, " ", +'DATOS PERSONALES'!A55)</f>
        <v> </v>
      </c>
      <c r="D71" s="64"/>
      <c r="E71" s="65" t="str">
        <f>+'DATOS PERSONALES'!L55</f>
        <v/>
      </c>
      <c r="F71" s="65" t="str">
        <f>+'DATOS PERSONALES'!M55</f>
        <v/>
      </c>
      <c r="G71" s="65" t="str">
        <f>+'DATOS PERSONALES'!N55</f>
        <v/>
      </c>
      <c r="H71" s="66"/>
      <c r="I71" s="71"/>
      <c r="J71" s="71"/>
      <c r="K71" s="72"/>
      <c r="P71" s="67">
        <f t="shared" si="28"/>
        <v>0</v>
      </c>
      <c r="Q71" s="68" t="str">
        <f t="shared" si="29"/>
        <v>0%</v>
      </c>
      <c r="R71" s="69">
        <f t="shared" ref="R71:R72" si="30">COUNTIF(H412:K412,"A")+COUNTIF(H412:K412,"NPI")</f>
        <v>0</v>
      </c>
    </row>
    <row r="72" ht="14.25" customHeight="1">
      <c r="B72" s="70"/>
      <c r="C72" s="63" t="str">
        <f>IF('DATOS PERSONALES'!A56=0, " ", +'DATOS PERSONALES'!A56)</f>
        <v> </v>
      </c>
      <c r="D72" s="64"/>
      <c r="E72" s="65" t="str">
        <f>+'DATOS PERSONALES'!L56</f>
        <v/>
      </c>
      <c r="F72" s="65" t="str">
        <f>+'DATOS PERSONALES'!M56</f>
        <v/>
      </c>
      <c r="G72" s="65" t="str">
        <f>+'DATOS PERSONALES'!N56</f>
        <v/>
      </c>
      <c r="H72" s="66"/>
      <c r="I72" s="71"/>
      <c r="J72" s="71"/>
      <c r="K72" s="72"/>
      <c r="P72" s="67">
        <f t="shared" si="28"/>
        <v>0</v>
      </c>
      <c r="Q72" s="68" t="str">
        <f t="shared" si="29"/>
        <v>0%</v>
      </c>
      <c r="R72" s="69">
        <f t="shared" si="30"/>
        <v>0</v>
      </c>
    </row>
    <row r="73" ht="14.25" customHeight="1">
      <c r="B73" s="70"/>
      <c r="C73" s="63" t="str">
        <f>IF('DATOS PERSONALES'!A57=0, " ", +'DATOS PERSONALES'!A57)</f>
        <v> </v>
      </c>
      <c r="D73" s="64"/>
      <c r="E73" s="65" t="str">
        <f>+'DATOS PERSONALES'!L57</f>
        <v/>
      </c>
      <c r="F73" s="65" t="str">
        <f>+'DATOS PERSONALES'!M57</f>
        <v/>
      </c>
      <c r="G73" s="65" t="str">
        <f>+'DATOS PERSONALES'!N57</f>
        <v/>
      </c>
      <c r="H73" s="66"/>
      <c r="I73" s="71"/>
      <c r="J73" s="71"/>
      <c r="K73" s="72"/>
      <c r="P73" s="67">
        <f t="shared" si="28"/>
        <v>0</v>
      </c>
      <c r="Q73" s="68" t="str">
        <f t="shared" si="29"/>
        <v>0%</v>
      </c>
      <c r="R73" s="69">
        <f>COUNTIF(H414:K414,"A")+COUNTIF(H414:K414,"NPI")+COUNTIF(H414:K414,"NPI")</f>
        <v>0</v>
      </c>
    </row>
    <row r="74" ht="14.25" customHeight="1">
      <c r="B74" s="70"/>
      <c r="C74" s="63" t="str">
        <f>IF('DATOS PERSONALES'!A58=0, " ", +'DATOS PERSONALES'!A58)</f>
        <v> </v>
      </c>
      <c r="D74" s="64"/>
      <c r="E74" s="65" t="str">
        <f>+'DATOS PERSONALES'!L58</f>
        <v/>
      </c>
      <c r="F74" s="65" t="str">
        <f>+'DATOS PERSONALES'!M58</f>
        <v/>
      </c>
      <c r="G74" s="65" t="str">
        <f>+'DATOS PERSONALES'!N58</f>
        <v/>
      </c>
      <c r="H74" s="66"/>
      <c r="I74" s="71"/>
      <c r="J74" s="71"/>
      <c r="K74" s="72"/>
      <c r="P74" s="67">
        <f t="shared" si="28"/>
        <v>0</v>
      </c>
      <c r="Q74" s="68" t="str">
        <f t="shared" si="29"/>
        <v>0%</v>
      </c>
      <c r="R74" s="69">
        <f t="shared" ref="R74:R75" si="31">COUNTIF(H415:K415,"A")+COUNTIF(H415:K415,"NPI")</f>
        <v>0</v>
      </c>
    </row>
    <row r="75" ht="14.25" customHeight="1">
      <c r="B75" s="70"/>
      <c r="C75" s="63" t="str">
        <f>IF('DATOS PERSONALES'!A59=0, " ", +'DATOS PERSONALES'!A59)</f>
        <v> </v>
      </c>
      <c r="D75" s="64"/>
      <c r="E75" s="65" t="str">
        <f>+'DATOS PERSONALES'!L59</f>
        <v/>
      </c>
      <c r="F75" s="65" t="str">
        <f>+'DATOS PERSONALES'!M59</f>
        <v/>
      </c>
      <c r="G75" s="65" t="str">
        <f>+'DATOS PERSONALES'!N59</f>
        <v/>
      </c>
      <c r="H75" s="66"/>
      <c r="I75" s="71"/>
      <c r="J75" s="71"/>
      <c r="K75" s="72"/>
      <c r="P75" s="67">
        <f t="shared" si="28"/>
        <v>0</v>
      </c>
      <c r="Q75" s="68" t="str">
        <f t="shared" si="29"/>
        <v>0%</v>
      </c>
      <c r="R75" s="69">
        <f t="shared" si="31"/>
        <v>0</v>
      </c>
    </row>
    <row r="76" ht="14.25" customHeight="1">
      <c r="B76" s="70"/>
      <c r="C76" s="63" t="str">
        <f>IF('DATOS PERSONALES'!A60=0, " ", +'DATOS PERSONALES'!A60)</f>
        <v> </v>
      </c>
      <c r="D76" s="64"/>
      <c r="E76" s="65" t="str">
        <f>+'DATOS PERSONALES'!L60</f>
        <v/>
      </c>
      <c r="F76" s="65" t="str">
        <f>+'DATOS PERSONALES'!M60</f>
        <v/>
      </c>
      <c r="G76" s="65" t="str">
        <f>+'DATOS PERSONALES'!N60</f>
        <v/>
      </c>
      <c r="H76" s="66"/>
      <c r="I76" s="71"/>
      <c r="J76" s="71"/>
      <c r="K76" s="72"/>
      <c r="P76" s="67">
        <f t="shared" si="28"/>
        <v>0</v>
      </c>
      <c r="Q76" s="68" t="str">
        <f t="shared" si="29"/>
        <v>0%</v>
      </c>
      <c r="R76" s="69">
        <f>COUNTIF(H417:K417,"A")+COUNTIF(H417:K417,"NPI")+COUNTIF(H417:K417,"NPI")</f>
        <v>0</v>
      </c>
    </row>
    <row r="77" ht="14.25" customHeight="1">
      <c r="B77" s="70"/>
      <c r="C77" s="63" t="str">
        <f>IF('DATOS PERSONALES'!A61=0, " ", +'DATOS PERSONALES'!A61)</f>
        <v> </v>
      </c>
      <c r="D77" s="64"/>
      <c r="E77" s="65" t="str">
        <f>+'DATOS PERSONALES'!L61</f>
        <v/>
      </c>
      <c r="F77" s="65" t="str">
        <f>+'DATOS PERSONALES'!M61</f>
        <v/>
      </c>
      <c r="G77" s="65" t="str">
        <f>+'DATOS PERSONALES'!N61</f>
        <v/>
      </c>
      <c r="H77" s="66"/>
      <c r="I77" s="71"/>
      <c r="J77" s="71"/>
      <c r="K77" s="72"/>
      <c r="P77" s="67">
        <f t="shared" si="28"/>
        <v>0</v>
      </c>
      <c r="Q77" s="68" t="str">
        <f t="shared" si="29"/>
        <v>0%</v>
      </c>
      <c r="R77" s="69">
        <f t="shared" ref="R77:R78" si="32">COUNTIF(H418:K418,"A")+COUNTIF(H418:K418,"NPI")</f>
        <v>0</v>
      </c>
    </row>
    <row r="78" ht="14.25" customHeight="1">
      <c r="B78" s="70"/>
      <c r="C78" s="63" t="str">
        <f>IF('DATOS PERSONALES'!A62=0, " ", +'DATOS PERSONALES'!A62)</f>
        <v> </v>
      </c>
      <c r="D78" s="64"/>
      <c r="E78" s="65" t="str">
        <f>+'DATOS PERSONALES'!L62</f>
        <v/>
      </c>
      <c r="F78" s="65" t="str">
        <f>+'DATOS PERSONALES'!M62</f>
        <v/>
      </c>
      <c r="G78" s="65" t="str">
        <f>+'DATOS PERSONALES'!N62</f>
        <v/>
      </c>
      <c r="H78" s="66"/>
      <c r="I78" s="71"/>
      <c r="J78" s="71"/>
      <c r="K78" s="72"/>
      <c r="P78" s="67">
        <f t="shared" si="28"/>
        <v>0</v>
      </c>
      <c r="Q78" s="68" t="str">
        <f t="shared" si="29"/>
        <v>0%</v>
      </c>
      <c r="R78" s="69">
        <f t="shared" si="32"/>
        <v>0</v>
      </c>
    </row>
    <row r="79" ht="14.25" customHeight="1">
      <c r="B79" s="70"/>
      <c r="C79" s="63" t="str">
        <f>IF('DATOS PERSONALES'!A63=0, " ", +'DATOS PERSONALES'!A63)</f>
        <v> </v>
      </c>
      <c r="D79" s="64"/>
      <c r="E79" s="65" t="str">
        <f>+'DATOS PERSONALES'!L63</f>
        <v/>
      </c>
      <c r="F79" s="65" t="str">
        <f>+'DATOS PERSONALES'!M63</f>
        <v/>
      </c>
      <c r="G79" s="65" t="str">
        <f>+'DATOS PERSONALES'!N63</f>
        <v/>
      </c>
      <c r="H79" s="66"/>
      <c r="I79" s="71"/>
      <c r="J79" s="71"/>
      <c r="K79" s="72"/>
      <c r="L79" s="46"/>
      <c r="M79" s="46"/>
      <c r="N79" s="46"/>
      <c r="O79" s="46"/>
      <c r="P79" s="67">
        <f t="shared" si="28"/>
        <v>0</v>
      </c>
      <c r="Q79" s="68" t="str">
        <f t="shared" si="29"/>
        <v>0%</v>
      </c>
      <c r="R79" s="69">
        <f>COUNTIF(H420:K420,"A")+COUNTIF(H420:K420,"NPI")+COUNTIF(H420:K420,"NPI")</f>
        <v>0</v>
      </c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</row>
    <row r="80" ht="14.25" customHeight="1">
      <c r="B80" s="70"/>
      <c r="C80" s="63" t="str">
        <f>IF('DATOS PERSONALES'!A64=0, " ", +'DATOS PERSONALES'!A64)</f>
        <v> </v>
      </c>
      <c r="D80" s="64"/>
      <c r="E80" s="65" t="str">
        <f>+'DATOS PERSONALES'!L64</f>
        <v/>
      </c>
      <c r="F80" s="65" t="str">
        <f>+'DATOS PERSONALES'!M64</f>
        <v/>
      </c>
      <c r="G80" s="65" t="str">
        <f>+'DATOS PERSONALES'!N64</f>
        <v/>
      </c>
      <c r="H80" s="66"/>
      <c r="I80" s="71"/>
      <c r="J80" s="71"/>
      <c r="K80" s="72"/>
      <c r="L80" s="46"/>
      <c r="M80" s="46"/>
      <c r="N80" s="46"/>
      <c r="O80" s="46"/>
      <c r="P80" s="67">
        <f t="shared" si="28"/>
        <v>0</v>
      </c>
      <c r="Q80" s="68" t="str">
        <f t="shared" si="29"/>
        <v>0%</v>
      </c>
      <c r="R80" s="69">
        <f t="shared" ref="R80:R81" si="33">COUNTIF(H421:K421,"A")+COUNTIF(H421:K421,"NPI")</f>
        <v>0</v>
      </c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</row>
    <row r="81" ht="14.25" customHeight="1">
      <c r="B81" s="70"/>
      <c r="C81" s="63" t="str">
        <f>IF('DATOS PERSONALES'!A65=0, " ", +'DATOS PERSONALES'!A65)</f>
        <v> </v>
      </c>
      <c r="D81" s="64"/>
      <c r="E81" s="65" t="str">
        <f>+'DATOS PERSONALES'!L65</f>
        <v/>
      </c>
      <c r="F81" s="65" t="str">
        <f>+'DATOS PERSONALES'!M65</f>
        <v/>
      </c>
      <c r="G81" s="65" t="str">
        <f>+'DATOS PERSONALES'!N65</f>
        <v/>
      </c>
      <c r="H81" s="66"/>
      <c r="I81" s="71"/>
      <c r="J81" s="71"/>
      <c r="K81" s="72"/>
      <c r="L81" s="46"/>
      <c r="M81" s="46"/>
      <c r="N81" s="46"/>
      <c r="O81" s="46"/>
      <c r="P81" s="67">
        <f t="shared" si="28"/>
        <v>0</v>
      </c>
      <c r="Q81" s="68" t="str">
        <f t="shared" si="29"/>
        <v>0%</v>
      </c>
      <c r="R81" s="69">
        <f t="shared" si="33"/>
        <v>0</v>
      </c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</row>
    <row r="82" ht="14.25" customHeight="1">
      <c r="B82" s="70"/>
      <c r="C82" s="63" t="str">
        <f>IF('DATOS PERSONALES'!A66=0, " ", +'DATOS PERSONALES'!A66)</f>
        <v> </v>
      </c>
      <c r="D82" s="64"/>
      <c r="E82" s="65" t="str">
        <f>+'DATOS PERSONALES'!L66</f>
        <v/>
      </c>
      <c r="F82" s="65" t="str">
        <f>+'DATOS PERSONALES'!M66</f>
        <v/>
      </c>
      <c r="G82" s="65" t="str">
        <f>+'DATOS PERSONALES'!N66</f>
        <v/>
      </c>
      <c r="H82" s="66"/>
      <c r="I82" s="71"/>
      <c r="J82" s="71"/>
      <c r="K82" s="72"/>
      <c r="L82" s="46"/>
      <c r="M82" s="46"/>
      <c r="N82" s="46"/>
      <c r="O82" s="46"/>
      <c r="P82" s="67">
        <f t="shared" ref="P82:P89" si="34">COUNTIF(H82:K82,"P")+COUNTIF(H82:K82,"T")</f>
        <v>0</v>
      </c>
      <c r="Q82" s="68" t="str">
        <f t="shared" ref="Q82:Q89" si="35">IFERROR(P82/((COUNTIF(H82:K82,"P")+COUNTIF(H82:K82,"A"))+COUNTIF(H82:K82,"T")),"0%")</f>
        <v>0%</v>
      </c>
      <c r="R82" s="69">
        <f>COUNTIF(H81:K81,"A")+COUNTIF(H81:K81,"NPI")+COUNTIF(H81:K81,"NPI")</f>
        <v>0</v>
      </c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</row>
    <row r="83" ht="14.25" customHeight="1">
      <c r="B83" s="70"/>
      <c r="C83" s="63" t="str">
        <f>IF('DATOS PERSONALES'!A67=0, " ", +'DATOS PERSONALES'!A67)</f>
        <v> </v>
      </c>
      <c r="D83" s="64"/>
      <c r="E83" s="65" t="str">
        <f>+'DATOS PERSONALES'!L67</f>
        <v/>
      </c>
      <c r="F83" s="65" t="str">
        <f>+'DATOS PERSONALES'!M67</f>
        <v/>
      </c>
      <c r="G83" s="65" t="str">
        <f>+'DATOS PERSONALES'!N67</f>
        <v/>
      </c>
      <c r="H83" s="66"/>
      <c r="I83" s="71"/>
      <c r="J83" s="71"/>
      <c r="K83" s="72"/>
      <c r="L83" s="46"/>
      <c r="M83" s="46"/>
      <c r="N83" s="46"/>
      <c r="O83" s="46"/>
      <c r="P83" s="67">
        <f t="shared" si="34"/>
        <v>0</v>
      </c>
      <c r="Q83" s="68" t="str">
        <f t="shared" si="35"/>
        <v>0%</v>
      </c>
      <c r="R83" s="69">
        <f t="shared" ref="R83:R84" si="36">COUNTIF(H82:K82,"A")+COUNTIF(H82:K82,"NPI")</f>
        <v>0</v>
      </c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</row>
    <row r="84" ht="14.25" customHeight="1">
      <c r="B84" s="70"/>
      <c r="C84" s="63" t="str">
        <f>IF('DATOS PERSONALES'!A68=0, " ", +'DATOS PERSONALES'!A68)</f>
        <v> </v>
      </c>
      <c r="D84" s="64"/>
      <c r="E84" s="65" t="str">
        <f>+'DATOS PERSONALES'!L68</f>
        <v/>
      </c>
      <c r="F84" s="65" t="str">
        <f>+'DATOS PERSONALES'!M68</f>
        <v/>
      </c>
      <c r="G84" s="65" t="str">
        <f>+'DATOS PERSONALES'!N68</f>
        <v/>
      </c>
      <c r="H84" s="66"/>
      <c r="I84" s="71"/>
      <c r="J84" s="71"/>
      <c r="K84" s="72"/>
      <c r="L84" s="46"/>
      <c r="M84" s="46"/>
      <c r="N84" s="46"/>
      <c r="O84" s="46"/>
      <c r="P84" s="67">
        <f t="shared" si="34"/>
        <v>0</v>
      </c>
      <c r="Q84" s="68" t="str">
        <f t="shared" si="35"/>
        <v>0%</v>
      </c>
      <c r="R84" s="69">
        <f t="shared" si="36"/>
        <v>0</v>
      </c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</row>
    <row r="85" ht="14.25" customHeight="1">
      <c r="B85" s="70"/>
      <c r="C85" s="63" t="str">
        <f>IF('DATOS PERSONALES'!A69=0, " ", +'DATOS PERSONALES'!A69)</f>
        <v> </v>
      </c>
      <c r="D85" s="64"/>
      <c r="E85" s="65" t="str">
        <f>+'DATOS PERSONALES'!L69</f>
        <v/>
      </c>
      <c r="F85" s="65" t="str">
        <f>+'DATOS PERSONALES'!M69</f>
        <v/>
      </c>
      <c r="G85" s="65" t="str">
        <f>+'DATOS PERSONALES'!N69</f>
        <v/>
      </c>
      <c r="H85" s="66"/>
      <c r="I85" s="71"/>
      <c r="J85" s="71"/>
      <c r="K85" s="72"/>
      <c r="L85" s="46"/>
      <c r="M85" s="46"/>
      <c r="N85" s="46"/>
      <c r="O85" s="46"/>
      <c r="P85" s="67">
        <f t="shared" si="34"/>
        <v>0</v>
      </c>
      <c r="Q85" s="68" t="str">
        <f t="shared" si="35"/>
        <v>0%</v>
      </c>
      <c r="R85" s="69">
        <f>COUNTIF(H84:K84,"A")+COUNTIF(H84:K84,"NPI")+COUNTIF(H84:K84,"NPI")</f>
        <v>0</v>
      </c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</row>
    <row r="86" ht="14.25" customHeight="1">
      <c r="B86" s="70"/>
      <c r="C86" s="63" t="str">
        <f>IF('DATOS PERSONALES'!A70=0, " ", +'DATOS PERSONALES'!A70)</f>
        <v> </v>
      </c>
      <c r="D86" s="64"/>
      <c r="E86" s="65" t="str">
        <f>+'DATOS PERSONALES'!L70</f>
        <v/>
      </c>
      <c r="F86" s="65" t="str">
        <f>+'DATOS PERSONALES'!M70</f>
        <v/>
      </c>
      <c r="G86" s="65" t="str">
        <f>+'DATOS PERSONALES'!N70</f>
        <v/>
      </c>
      <c r="H86" s="66"/>
      <c r="I86" s="71"/>
      <c r="J86" s="71"/>
      <c r="K86" s="72"/>
      <c r="L86" s="46"/>
      <c r="M86" s="46"/>
      <c r="N86" s="46"/>
      <c r="O86" s="46"/>
      <c r="P86" s="67">
        <f t="shared" si="34"/>
        <v>0</v>
      </c>
      <c r="Q86" s="68" t="str">
        <f t="shared" si="35"/>
        <v>0%</v>
      </c>
      <c r="R86" s="69">
        <f t="shared" ref="R86:R87" si="37">COUNTIF(H85:K85,"A")+COUNTIF(H85:K85,"NPI")</f>
        <v>0</v>
      </c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</row>
    <row r="87" ht="14.25" customHeight="1">
      <c r="B87" s="70"/>
      <c r="C87" s="63" t="str">
        <f>IF('DATOS PERSONALES'!A71=0, " ", +'DATOS PERSONALES'!A71)</f>
        <v> </v>
      </c>
      <c r="D87" s="64"/>
      <c r="E87" s="65" t="str">
        <f>+'DATOS PERSONALES'!L71</f>
        <v/>
      </c>
      <c r="F87" s="65" t="str">
        <f>+'DATOS PERSONALES'!M71</f>
        <v/>
      </c>
      <c r="G87" s="65" t="str">
        <f>+'DATOS PERSONALES'!N71</f>
        <v/>
      </c>
      <c r="H87" s="66"/>
      <c r="I87" s="71"/>
      <c r="J87" s="71"/>
      <c r="K87" s="72"/>
      <c r="L87" s="46"/>
      <c r="M87" s="46"/>
      <c r="N87" s="46"/>
      <c r="O87" s="46"/>
      <c r="P87" s="67">
        <f t="shared" si="34"/>
        <v>0</v>
      </c>
      <c r="Q87" s="68" t="str">
        <f t="shared" si="35"/>
        <v>0%</v>
      </c>
      <c r="R87" s="69">
        <f t="shared" si="37"/>
        <v>0</v>
      </c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</row>
    <row r="88" ht="14.25" customHeight="1">
      <c r="B88" s="70"/>
      <c r="C88" s="63" t="str">
        <f>IF('DATOS PERSONALES'!A72=0, " ", +'DATOS PERSONALES'!A72)</f>
        <v> </v>
      </c>
      <c r="D88" s="64"/>
      <c r="E88" s="65" t="str">
        <f>+'DATOS PERSONALES'!L72</f>
        <v/>
      </c>
      <c r="F88" s="65" t="str">
        <f>+'DATOS PERSONALES'!M72</f>
        <v/>
      </c>
      <c r="G88" s="65" t="str">
        <f>+'DATOS PERSONALES'!N72</f>
        <v/>
      </c>
      <c r="H88" s="66"/>
      <c r="I88" s="71"/>
      <c r="J88" s="71"/>
      <c r="K88" s="72"/>
      <c r="L88" s="46"/>
      <c r="M88" s="46"/>
      <c r="N88" s="46"/>
      <c r="O88" s="46"/>
      <c r="P88" s="67">
        <f t="shared" si="34"/>
        <v>0</v>
      </c>
      <c r="Q88" s="68" t="str">
        <f t="shared" si="35"/>
        <v>0%</v>
      </c>
      <c r="R88" s="69">
        <f>COUNTIF(H87:K87,"A")+COUNTIF(H87:K87,"NPI")+COUNTIF(H87:K87,"NPI")</f>
        <v>0</v>
      </c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</row>
    <row r="89" ht="14.25" customHeight="1">
      <c r="B89" s="70"/>
      <c r="C89" s="63" t="str">
        <f>IF('DATOS PERSONALES'!A73=0, " ", +'DATOS PERSONALES'!A73)</f>
        <v> </v>
      </c>
      <c r="D89" s="64"/>
      <c r="E89" s="65" t="str">
        <f>+'DATOS PERSONALES'!L73</f>
        <v/>
      </c>
      <c r="F89" s="65" t="str">
        <f>+'DATOS PERSONALES'!M73</f>
        <v/>
      </c>
      <c r="G89" s="65" t="str">
        <f>+'DATOS PERSONALES'!N73</f>
        <v/>
      </c>
      <c r="H89" s="66"/>
      <c r="I89" s="71"/>
      <c r="J89" s="71"/>
      <c r="K89" s="72"/>
      <c r="L89" s="46"/>
      <c r="M89" s="46"/>
      <c r="N89" s="46"/>
      <c r="O89" s="46"/>
      <c r="P89" s="67">
        <f t="shared" si="34"/>
        <v>0</v>
      </c>
      <c r="Q89" s="68" t="str">
        <f t="shared" si="35"/>
        <v>0%</v>
      </c>
      <c r="R89" s="69">
        <f t="shared" ref="R89:R90" si="38">COUNTIF(H88:K88,"A")+COUNTIF(H88:K88,"NPI")</f>
        <v>0</v>
      </c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</row>
    <row r="90" ht="14.25" customHeight="1">
      <c r="B90" s="70"/>
      <c r="C90" s="63" t="str">
        <f>IF('DATOS PERSONALES'!A74=0, " ", +'DATOS PERSONALES'!A74)</f>
        <v> </v>
      </c>
      <c r="D90" s="64"/>
      <c r="E90" s="65" t="str">
        <f>+'DATOS PERSONALES'!L74</f>
        <v/>
      </c>
      <c r="F90" s="65" t="str">
        <f>+'DATOS PERSONALES'!M74</f>
        <v/>
      </c>
      <c r="G90" s="65" t="str">
        <f>+'DATOS PERSONALES'!N74</f>
        <v/>
      </c>
      <c r="H90" s="66"/>
      <c r="I90" s="71"/>
      <c r="J90" s="71"/>
      <c r="K90" s="72"/>
      <c r="L90" s="46"/>
      <c r="M90" s="46"/>
      <c r="N90" s="46"/>
      <c r="O90" s="46"/>
      <c r="P90" s="67">
        <f>COUNTIF(H424:K424,"P")+COUNTIF(H424:K424,"T")</f>
        <v>0</v>
      </c>
      <c r="Q90" s="68" t="str">
        <f>IFERROR(P90/((COUNTIF(H424:K424,"P")+COUNTIF(H424:K424,"A"))+COUNTIF(H424:K424,"T")),"0%")</f>
        <v>0%</v>
      </c>
      <c r="R90" s="69">
        <f t="shared" si="38"/>
        <v>0</v>
      </c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</row>
    <row r="91" ht="14.25" customHeight="1">
      <c r="B91" s="70"/>
      <c r="C91" s="63" t="str">
        <f>IF('DATOS PERSONALES'!A75=0, " ", +'DATOS PERSONALES'!A75)</f>
        <v> </v>
      </c>
      <c r="D91" s="64"/>
      <c r="E91" s="65" t="str">
        <f>+'DATOS PERSONALES'!L75</f>
        <v/>
      </c>
      <c r="F91" s="65" t="str">
        <f>+'DATOS PERSONALES'!M75</f>
        <v/>
      </c>
      <c r="G91" s="65" t="str">
        <f>+'DATOS PERSONALES'!N75</f>
        <v/>
      </c>
      <c r="H91" s="66"/>
      <c r="I91" s="71"/>
      <c r="J91" s="71"/>
      <c r="K91" s="72"/>
      <c r="L91" s="46"/>
      <c r="M91" s="46"/>
      <c r="N91" s="46"/>
      <c r="O91" s="46"/>
      <c r="P91" s="67">
        <f t="shared" ref="P91:P102" si="39">COUNTIF(H433:K433,"P")+COUNTIF(H433:K433,"T")</f>
        <v>0</v>
      </c>
      <c r="Q91" s="68" t="str">
        <f t="shared" ref="Q91:Q102" si="40">IFERROR(P91/((COUNTIF(H433:K433,"P")+COUNTIF(H433:K433,"A"))+COUNTIF(H433:K433,"T")),"0%")</f>
        <v>0%</v>
      </c>
      <c r="R91" s="69">
        <f>COUNTIF(H424:K424,"A")+COUNTIF(H424:K424,"NPI")+COUNTIF(H424:K424,"NPI")</f>
        <v>0</v>
      </c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</row>
    <row r="92" ht="14.25" customHeight="1">
      <c r="B92" s="70"/>
      <c r="C92" s="63" t="str">
        <f>IF('DATOS PERSONALES'!A76=0, " ", +'DATOS PERSONALES'!A76)</f>
        <v> </v>
      </c>
      <c r="D92" s="64"/>
      <c r="E92" s="65" t="str">
        <f>+'DATOS PERSONALES'!L76</f>
        <v/>
      </c>
      <c r="F92" s="65" t="str">
        <f>+'DATOS PERSONALES'!M76</f>
        <v/>
      </c>
      <c r="G92" s="65" t="str">
        <f>+'DATOS PERSONALES'!N76</f>
        <v/>
      </c>
      <c r="H92" s="66"/>
      <c r="I92" s="71"/>
      <c r="J92" s="71"/>
      <c r="K92" s="72"/>
      <c r="L92" s="46"/>
      <c r="M92" s="46"/>
      <c r="N92" s="46"/>
      <c r="O92" s="46"/>
      <c r="P92" s="67">
        <f t="shared" si="39"/>
        <v>0</v>
      </c>
      <c r="Q92" s="68" t="str">
        <f t="shared" si="40"/>
        <v>0%</v>
      </c>
      <c r="R92" s="69">
        <f t="shared" ref="R92:R93" si="41">COUNTIF(H433:K433,"A")+COUNTIF(H433:K433,"NPI")</f>
        <v>0</v>
      </c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</row>
    <row r="93" ht="14.25" customHeight="1">
      <c r="B93" s="70"/>
      <c r="C93" s="63" t="str">
        <f>IF('DATOS PERSONALES'!A77=0, " ", +'DATOS PERSONALES'!A77)</f>
        <v> </v>
      </c>
      <c r="D93" s="64"/>
      <c r="E93" s="65" t="str">
        <f>+'DATOS PERSONALES'!L77</f>
        <v/>
      </c>
      <c r="F93" s="65" t="str">
        <f>+'DATOS PERSONALES'!M77</f>
        <v/>
      </c>
      <c r="G93" s="65" t="str">
        <f>+'DATOS PERSONALES'!N77</f>
        <v/>
      </c>
      <c r="H93" s="66"/>
      <c r="I93" s="71"/>
      <c r="J93" s="71"/>
      <c r="K93" s="72"/>
      <c r="L93" s="46"/>
      <c r="M93" s="46"/>
      <c r="N93" s="46"/>
      <c r="O93" s="46"/>
      <c r="P93" s="67">
        <f t="shared" si="39"/>
        <v>0</v>
      </c>
      <c r="Q93" s="68" t="str">
        <f t="shared" si="40"/>
        <v>0%</v>
      </c>
      <c r="R93" s="69">
        <f t="shared" si="41"/>
        <v>0</v>
      </c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</row>
    <row r="94" ht="14.25" customHeight="1">
      <c r="B94" s="70"/>
      <c r="C94" s="63" t="str">
        <f>IF('DATOS PERSONALES'!A78=0, " ", +'DATOS PERSONALES'!A78)</f>
        <v> </v>
      </c>
      <c r="D94" s="64"/>
      <c r="E94" s="65" t="str">
        <f>+'DATOS PERSONALES'!L78</f>
        <v/>
      </c>
      <c r="F94" s="65" t="str">
        <f>+'DATOS PERSONALES'!M78</f>
        <v/>
      </c>
      <c r="G94" s="65" t="str">
        <f>+'DATOS PERSONALES'!N78</f>
        <v/>
      </c>
      <c r="H94" s="66"/>
      <c r="I94" s="71"/>
      <c r="J94" s="71"/>
      <c r="K94" s="72"/>
      <c r="L94" s="46"/>
      <c r="M94" s="46"/>
      <c r="N94" s="46"/>
      <c r="O94" s="46"/>
      <c r="P94" s="67">
        <f t="shared" si="39"/>
        <v>0</v>
      </c>
      <c r="Q94" s="68" t="str">
        <f t="shared" si="40"/>
        <v>0%</v>
      </c>
      <c r="R94" s="69">
        <f>COUNTIF(H435:K435,"A")+COUNTIF(H435:K435,"NPI")+COUNTIF(H435:K435,"NPI")</f>
        <v>0</v>
      </c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</row>
    <row r="95" ht="14.25" customHeight="1">
      <c r="B95" s="70"/>
      <c r="C95" s="63" t="str">
        <f>IF('DATOS PERSONALES'!A79=0, " ", +'DATOS PERSONALES'!A79)</f>
        <v> </v>
      </c>
      <c r="D95" s="64"/>
      <c r="E95" s="65" t="str">
        <f>+'DATOS PERSONALES'!L79</f>
        <v/>
      </c>
      <c r="F95" s="65" t="str">
        <f>+'DATOS PERSONALES'!M79</f>
        <v/>
      </c>
      <c r="G95" s="65" t="str">
        <f>+'DATOS PERSONALES'!N79</f>
        <v/>
      </c>
      <c r="H95" s="66"/>
      <c r="I95" s="71"/>
      <c r="J95" s="71"/>
      <c r="K95" s="72"/>
      <c r="L95" s="46"/>
      <c r="M95" s="46"/>
      <c r="N95" s="46"/>
      <c r="O95" s="46"/>
      <c r="P95" s="67">
        <f t="shared" si="39"/>
        <v>0</v>
      </c>
      <c r="Q95" s="68" t="str">
        <f t="shared" si="40"/>
        <v>0%</v>
      </c>
      <c r="R95" s="69">
        <f t="shared" ref="R95:R96" si="42">COUNTIF(H436:K436,"A")+COUNTIF(H436:K436,"NPI")</f>
        <v>0</v>
      </c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</row>
    <row r="96" ht="14.25" customHeight="1">
      <c r="B96" s="70"/>
      <c r="C96" s="63" t="str">
        <f>IF('DATOS PERSONALES'!A80=0, " ", +'DATOS PERSONALES'!A80)</f>
        <v> </v>
      </c>
      <c r="D96" s="64"/>
      <c r="E96" s="65" t="str">
        <f>+'DATOS PERSONALES'!L80</f>
        <v/>
      </c>
      <c r="F96" s="65" t="str">
        <f>+'DATOS PERSONALES'!M80</f>
        <v/>
      </c>
      <c r="G96" s="65" t="str">
        <f>+'DATOS PERSONALES'!N80</f>
        <v/>
      </c>
      <c r="H96" s="66"/>
      <c r="I96" s="71"/>
      <c r="J96" s="71"/>
      <c r="K96" s="72"/>
      <c r="L96" s="46"/>
      <c r="M96" s="46"/>
      <c r="N96" s="46"/>
      <c r="O96" s="46"/>
      <c r="P96" s="67">
        <f t="shared" si="39"/>
        <v>0</v>
      </c>
      <c r="Q96" s="68" t="str">
        <f t="shared" si="40"/>
        <v>0%</v>
      </c>
      <c r="R96" s="69">
        <f t="shared" si="42"/>
        <v>0</v>
      </c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</row>
    <row r="97" ht="14.25" customHeight="1">
      <c r="B97" s="70"/>
      <c r="C97" s="63" t="str">
        <f>IF('DATOS PERSONALES'!A81=0, " ", +'DATOS PERSONALES'!A81)</f>
        <v> </v>
      </c>
      <c r="D97" s="64"/>
      <c r="E97" s="65" t="str">
        <f>+'DATOS PERSONALES'!L81</f>
        <v/>
      </c>
      <c r="F97" s="65" t="str">
        <f>+'DATOS PERSONALES'!M81</f>
        <v/>
      </c>
      <c r="G97" s="65" t="str">
        <f>+'DATOS PERSONALES'!N81</f>
        <v/>
      </c>
      <c r="H97" s="66"/>
      <c r="I97" s="71"/>
      <c r="J97" s="71"/>
      <c r="K97" s="72"/>
      <c r="L97" s="46"/>
      <c r="M97" s="46"/>
      <c r="N97" s="46"/>
      <c r="O97" s="46"/>
      <c r="P97" s="67">
        <f t="shared" si="39"/>
        <v>0</v>
      </c>
      <c r="Q97" s="68" t="str">
        <f t="shared" si="40"/>
        <v>0%</v>
      </c>
      <c r="R97" s="69">
        <f>COUNTIF(H438:K438,"A")+COUNTIF(H438:K438,"NPI")+COUNTIF(H438:K438,"NPI")</f>
        <v>0</v>
      </c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</row>
    <row r="98" ht="14.25" customHeight="1">
      <c r="B98" s="70"/>
      <c r="C98" s="63" t="str">
        <f>IF('DATOS PERSONALES'!A82=0, " ", +'DATOS PERSONALES'!A82)</f>
        <v> </v>
      </c>
      <c r="D98" s="64"/>
      <c r="E98" s="65" t="str">
        <f>+'DATOS PERSONALES'!L82</f>
        <v/>
      </c>
      <c r="F98" s="65" t="str">
        <f>+'DATOS PERSONALES'!M82</f>
        <v/>
      </c>
      <c r="G98" s="65" t="str">
        <f>+'DATOS PERSONALES'!N82</f>
        <v/>
      </c>
      <c r="H98" s="66"/>
      <c r="I98" s="71"/>
      <c r="J98" s="71"/>
      <c r="K98" s="72"/>
      <c r="L98" s="46"/>
      <c r="M98" s="46"/>
      <c r="N98" s="46"/>
      <c r="O98" s="46"/>
      <c r="P98" s="67">
        <f t="shared" si="39"/>
        <v>0</v>
      </c>
      <c r="Q98" s="68" t="str">
        <f t="shared" si="40"/>
        <v>0%</v>
      </c>
      <c r="R98" s="69">
        <f t="shared" ref="R98:R99" si="43">COUNTIF(H439:K439,"A")+COUNTIF(H439:K439,"NPI")</f>
        <v>0</v>
      </c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</row>
    <row r="99" ht="14.25" customHeight="1">
      <c r="B99" s="70"/>
      <c r="C99" s="63" t="str">
        <f>IF('DATOS PERSONALES'!A83=0, " ", +'DATOS PERSONALES'!A83)</f>
        <v> </v>
      </c>
      <c r="D99" s="64"/>
      <c r="E99" s="65" t="str">
        <f>+'DATOS PERSONALES'!L83</f>
        <v/>
      </c>
      <c r="F99" s="65" t="str">
        <f>+'DATOS PERSONALES'!M83</f>
        <v/>
      </c>
      <c r="G99" s="65" t="str">
        <f>+'DATOS PERSONALES'!N83</f>
        <v/>
      </c>
      <c r="H99" s="66"/>
      <c r="I99" s="71"/>
      <c r="J99" s="71"/>
      <c r="K99" s="72"/>
      <c r="L99" s="46"/>
      <c r="M99" s="46"/>
      <c r="N99" s="46"/>
      <c r="O99" s="46"/>
      <c r="P99" s="67">
        <f t="shared" si="39"/>
        <v>0</v>
      </c>
      <c r="Q99" s="68" t="str">
        <f t="shared" si="40"/>
        <v>0%</v>
      </c>
      <c r="R99" s="69">
        <f t="shared" si="43"/>
        <v>0</v>
      </c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</row>
    <row r="100" ht="14.25" customHeight="1">
      <c r="B100" s="70"/>
      <c r="C100" s="63" t="str">
        <f>IF('DATOS PERSONALES'!A84=0, " ", +'DATOS PERSONALES'!A84)</f>
        <v> </v>
      </c>
      <c r="D100" s="64"/>
      <c r="E100" s="65" t="str">
        <f>+'DATOS PERSONALES'!L84</f>
        <v/>
      </c>
      <c r="F100" s="65" t="str">
        <f>+'DATOS PERSONALES'!M84</f>
        <v/>
      </c>
      <c r="G100" s="65" t="str">
        <f>+'DATOS PERSONALES'!N84</f>
        <v/>
      </c>
      <c r="H100" s="66"/>
      <c r="I100" s="71"/>
      <c r="J100" s="71"/>
      <c r="K100" s="72"/>
      <c r="L100" s="46"/>
      <c r="M100" s="46"/>
      <c r="N100" s="46"/>
      <c r="O100" s="46"/>
      <c r="P100" s="67">
        <f t="shared" si="39"/>
        <v>0</v>
      </c>
      <c r="Q100" s="68" t="str">
        <f t="shared" si="40"/>
        <v>0%</v>
      </c>
      <c r="R100" s="69">
        <f>COUNTIF(H441:K441,"A")+COUNTIF(H441:K441,"NPI")+COUNTIF(H441:K441,"NPI")</f>
        <v>0</v>
      </c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</row>
    <row r="101" ht="14.25" customHeight="1">
      <c r="B101" s="70"/>
      <c r="C101" s="63" t="str">
        <f>IF('DATOS PERSONALES'!A85=0, " ", +'DATOS PERSONALES'!A85)</f>
        <v> </v>
      </c>
      <c r="D101" s="64"/>
      <c r="E101" s="65" t="str">
        <f>+'DATOS PERSONALES'!L85</f>
        <v/>
      </c>
      <c r="F101" s="65" t="str">
        <f>+'DATOS PERSONALES'!M85</f>
        <v/>
      </c>
      <c r="G101" s="65" t="str">
        <f>+'DATOS PERSONALES'!N85</f>
        <v/>
      </c>
      <c r="H101" s="66"/>
      <c r="I101" s="71"/>
      <c r="J101" s="71"/>
      <c r="K101" s="72"/>
      <c r="L101" s="46"/>
      <c r="M101" s="46"/>
      <c r="N101" s="46"/>
      <c r="O101" s="46"/>
      <c r="P101" s="67">
        <f t="shared" si="39"/>
        <v>0</v>
      </c>
      <c r="Q101" s="68" t="str">
        <f t="shared" si="40"/>
        <v>0%</v>
      </c>
      <c r="R101" s="69">
        <f t="shared" ref="R101:R102" si="44">COUNTIF(H442:K442,"A")+COUNTIF(H442:K442,"NPI")</f>
        <v>0</v>
      </c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</row>
    <row r="102" ht="14.25" customHeight="1">
      <c r="B102" s="70"/>
      <c r="C102" s="63" t="str">
        <f>IF('DATOS PERSONALES'!A86=0, " ", +'DATOS PERSONALES'!A86)</f>
        <v> </v>
      </c>
      <c r="D102" s="64"/>
      <c r="E102" s="65" t="str">
        <f>+'DATOS PERSONALES'!L86</f>
        <v/>
      </c>
      <c r="F102" s="65" t="str">
        <f>+'DATOS PERSONALES'!M86</f>
        <v/>
      </c>
      <c r="G102" s="65" t="str">
        <f>+'DATOS PERSONALES'!N86</f>
        <v/>
      </c>
      <c r="H102" s="66"/>
      <c r="I102" s="71"/>
      <c r="J102" s="71"/>
      <c r="K102" s="72"/>
      <c r="L102" s="46"/>
      <c r="M102" s="46"/>
      <c r="N102" s="46"/>
      <c r="O102" s="46"/>
      <c r="P102" s="67">
        <f t="shared" si="39"/>
        <v>0</v>
      </c>
      <c r="Q102" s="68" t="str">
        <f t="shared" si="40"/>
        <v>0%</v>
      </c>
      <c r="R102" s="69">
        <f t="shared" si="44"/>
        <v>0</v>
      </c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</row>
    <row r="103" ht="14.25" customHeight="1">
      <c r="B103" s="70"/>
      <c r="C103" s="63" t="str">
        <f>IF('DATOS PERSONALES'!A87=0, " ", +'DATOS PERSONALES'!A87)</f>
        <v> </v>
      </c>
      <c r="D103" s="64"/>
      <c r="E103" s="65" t="str">
        <f>+'DATOS PERSONALES'!L87</f>
        <v/>
      </c>
      <c r="F103" s="65" t="str">
        <f>+'DATOS PERSONALES'!M87</f>
        <v/>
      </c>
      <c r="G103" s="65" t="str">
        <f>+'DATOS PERSONALES'!N87</f>
        <v/>
      </c>
      <c r="H103" s="66"/>
      <c r="I103" s="71"/>
      <c r="J103" s="71"/>
      <c r="K103" s="72"/>
      <c r="L103" s="46"/>
      <c r="M103" s="46"/>
      <c r="N103" s="46"/>
      <c r="O103" s="46"/>
      <c r="P103" s="67">
        <f t="shared" ref="P103:P110" si="45">COUNTIF(H103:K103,"P")+COUNTIF(H103:K103,"T")</f>
        <v>0</v>
      </c>
      <c r="Q103" s="68" t="str">
        <f t="shared" ref="Q103:Q110" si="46">IFERROR(P103/((COUNTIF(H103:K103,"P")+COUNTIF(H103:K103,"A"))+COUNTIF(H103:K103,"T")),"0%")</f>
        <v>0%</v>
      </c>
      <c r="R103" s="69">
        <f>COUNTIF(H102:K102,"A")+COUNTIF(H102:K102,"NPI")+COUNTIF(H102:K102,"NPI")</f>
        <v>0</v>
      </c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</row>
    <row r="104" ht="14.25" customHeight="1">
      <c r="B104" s="70"/>
      <c r="C104" s="63" t="str">
        <f>IF('DATOS PERSONALES'!A88=0, " ", +'DATOS PERSONALES'!A88)</f>
        <v> </v>
      </c>
      <c r="D104" s="64"/>
      <c r="E104" s="65" t="str">
        <f>+'DATOS PERSONALES'!L88</f>
        <v/>
      </c>
      <c r="F104" s="65" t="str">
        <f>+'DATOS PERSONALES'!M88</f>
        <v/>
      </c>
      <c r="G104" s="65" t="str">
        <f>+'DATOS PERSONALES'!N88</f>
        <v/>
      </c>
      <c r="H104" s="66"/>
      <c r="I104" s="71"/>
      <c r="J104" s="71"/>
      <c r="K104" s="72"/>
      <c r="L104" s="46"/>
      <c r="M104" s="46"/>
      <c r="N104" s="46"/>
      <c r="O104" s="46"/>
      <c r="P104" s="67">
        <f t="shared" si="45"/>
        <v>0</v>
      </c>
      <c r="Q104" s="68" t="str">
        <f t="shared" si="46"/>
        <v>0%</v>
      </c>
      <c r="R104" s="69">
        <f t="shared" ref="R104:R105" si="47">COUNTIF(H103:K103,"A")+COUNTIF(H103:K103,"NPI")</f>
        <v>0</v>
      </c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</row>
    <row r="105" ht="14.25" customHeight="1">
      <c r="B105" s="70"/>
      <c r="C105" s="63" t="str">
        <f>IF('DATOS PERSONALES'!A89=0, " ", +'DATOS PERSONALES'!A89)</f>
        <v> </v>
      </c>
      <c r="D105" s="64"/>
      <c r="E105" s="65" t="str">
        <f>+'DATOS PERSONALES'!L89</f>
        <v/>
      </c>
      <c r="F105" s="65" t="str">
        <f>+'DATOS PERSONALES'!M89</f>
        <v/>
      </c>
      <c r="G105" s="65" t="str">
        <f>+'DATOS PERSONALES'!N89</f>
        <v/>
      </c>
      <c r="H105" s="66"/>
      <c r="I105" s="71"/>
      <c r="J105" s="71"/>
      <c r="K105" s="72"/>
      <c r="L105" s="46"/>
      <c r="M105" s="46"/>
      <c r="N105" s="46"/>
      <c r="O105" s="46"/>
      <c r="P105" s="67">
        <f t="shared" si="45"/>
        <v>0</v>
      </c>
      <c r="Q105" s="68" t="str">
        <f t="shared" si="46"/>
        <v>0%</v>
      </c>
      <c r="R105" s="69">
        <f t="shared" si="47"/>
        <v>0</v>
      </c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</row>
    <row r="106" ht="14.25" customHeight="1">
      <c r="B106" s="70"/>
      <c r="C106" s="63" t="str">
        <f>IF('DATOS PERSONALES'!A90=0, " ", +'DATOS PERSONALES'!A90)</f>
        <v> </v>
      </c>
      <c r="D106" s="64"/>
      <c r="E106" s="65" t="str">
        <f>+'DATOS PERSONALES'!L90</f>
        <v/>
      </c>
      <c r="F106" s="65" t="str">
        <f>+'DATOS PERSONALES'!M90</f>
        <v/>
      </c>
      <c r="G106" s="65" t="str">
        <f>+'DATOS PERSONALES'!N90</f>
        <v/>
      </c>
      <c r="H106" s="66"/>
      <c r="I106" s="71"/>
      <c r="J106" s="71"/>
      <c r="K106" s="72"/>
      <c r="L106" s="46"/>
      <c r="M106" s="46"/>
      <c r="N106" s="46"/>
      <c r="O106" s="46"/>
      <c r="P106" s="67">
        <f t="shared" si="45"/>
        <v>0</v>
      </c>
      <c r="Q106" s="68" t="str">
        <f t="shared" si="46"/>
        <v>0%</v>
      </c>
      <c r="R106" s="69">
        <f>COUNTIF(H105:K105,"A")+COUNTIF(H105:K105,"NPI")+COUNTIF(H105:K105,"NPI")</f>
        <v>0</v>
      </c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</row>
    <row r="107" ht="14.25" customHeight="1">
      <c r="B107" s="70"/>
      <c r="C107" s="63" t="str">
        <f>IF('DATOS PERSONALES'!A91=0, " ", +'DATOS PERSONALES'!A91)</f>
        <v> </v>
      </c>
      <c r="D107" s="64"/>
      <c r="E107" s="65" t="str">
        <f>+'DATOS PERSONALES'!L91</f>
        <v/>
      </c>
      <c r="F107" s="65" t="str">
        <f>+'DATOS PERSONALES'!M91</f>
        <v/>
      </c>
      <c r="G107" s="65" t="str">
        <f>+'DATOS PERSONALES'!N91</f>
        <v/>
      </c>
      <c r="H107" s="66"/>
      <c r="I107" s="71"/>
      <c r="J107" s="71"/>
      <c r="K107" s="72"/>
      <c r="L107" s="46"/>
      <c r="M107" s="46"/>
      <c r="N107" s="46"/>
      <c r="O107" s="46"/>
      <c r="P107" s="67">
        <f t="shared" si="45"/>
        <v>0</v>
      </c>
      <c r="Q107" s="68" t="str">
        <f t="shared" si="46"/>
        <v>0%</v>
      </c>
      <c r="R107" s="69">
        <f t="shared" ref="R107:R108" si="48">COUNTIF(H106:K106,"A")+COUNTIF(H106:K106,"NPI")</f>
        <v>0</v>
      </c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</row>
    <row r="108" ht="14.25" customHeight="1">
      <c r="B108" s="70"/>
      <c r="C108" s="63" t="str">
        <f>IF('DATOS PERSONALES'!A92=0, " ", +'DATOS PERSONALES'!A92)</f>
        <v> </v>
      </c>
      <c r="D108" s="64"/>
      <c r="E108" s="65" t="str">
        <f>+'DATOS PERSONALES'!L92</f>
        <v/>
      </c>
      <c r="F108" s="65" t="str">
        <f>+'DATOS PERSONALES'!M92</f>
        <v/>
      </c>
      <c r="G108" s="65" t="str">
        <f>+'DATOS PERSONALES'!N92</f>
        <v/>
      </c>
      <c r="H108" s="66"/>
      <c r="I108" s="71"/>
      <c r="J108" s="71"/>
      <c r="K108" s="72"/>
      <c r="L108" s="46"/>
      <c r="M108" s="46"/>
      <c r="N108" s="46"/>
      <c r="O108" s="46"/>
      <c r="P108" s="67">
        <f t="shared" si="45"/>
        <v>0</v>
      </c>
      <c r="Q108" s="68" t="str">
        <f t="shared" si="46"/>
        <v>0%</v>
      </c>
      <c r="R108" s="69">
        <f t="shared" si="48"/>
        <v>0</v>
      </c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</row>
    <row r="109" ht="14.25" customHeight="1">
      <c r="B109" s="70"/>
      <c r="C109" s="63" t="str">
        <f>IF('DATOS PERSONALES'!A93=0, " ", +'DATOS PERSONALES'!A93)</f>
        <v> </v>
      </c>
      <c r="D109" s="64"/>
      <c r="E109" s="65" t="str">
        <f>+'DATOS PERSONALES'!L93</f>
        <v/>
      </c>
      <c r="F109" s="65" t="str">
        <f>+'DATOS PERSONALES'!M93</f>
        <v/>
      </c>
      <c r="G109" s="65" t="str">
        <f>+'DATOS PERSONALES'!N93</f>
        <v/>
      </c>
      <c r="H109" s="66"/>
      <c r="I109" s="71"/>
      <c r="J109" s="71"/>
      <c r="K109" s="72"/>
      <c r="L109" s="46"/>
      <c r="M109" s="46"/>
      <c r="N109" s="46"/>
      <c r="O109" s="46"/>
      <c r="P109" s="67">
        <f t="shared" si="45"/>
        <v>0</v>
      </c>
      <c r="Q109" s="68" t="str">
        <f t="shared" si="46"/>
        <v>0%</v>
      </c>
      <c r="R109" s="69">
        <f>COUNTIF(H108:K108,"A")+COUNTIF(H108:K108,"NPI")+COUNTIF(H108:K108,"NPI")</f>
        <v>0</v>
      </c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</row>
    <row r="110" ht="14.25" customHeight="1">
      <c r="B110" s="70"/>
      <c r="C110" s="63" t="str">
        <f>IF('DATOS PERSONALES'!A94=0, " ", +'DATOS PERSONALES'!A94)</f>
        <v> </v>
      </c>
      <c r="D110" s="64"/>
      <c r="E110" s="65" t="str">
        <f>+'DATOS PERSONALES'!L94</f>
        <v/>
      </c>
      <c r="F110" s="65" t="str">
        <f>+'DATOS PERSONALES'!M94</f>
        <v/>
      </c>
      <c r="G110" s="65" t="str">
        <f>+'DATOS PERSONALES'!N94</f>
        <v/>
      </c>
      <c r="H110" s="66"/>
      <c r="I110" s="71"/>
      <c r="J110" s="71"/>
      <c r="K110" s="72"/>
      <c r="L110" s="46"/>
      <c r="M110" s="46"/>
      <c r="N110" s="46"/>
      <c r="O110" s="46"/>
      <c r="P110" s="67">
        <f t="shared" si="45"/>
        <v>0</v>
      </c>
      <c r="Q110" s="68" t="str">
        <f t="shared" si="46"/>
        <v>0%</v>
      </c>
      <c r="R110" s="69">
        <f t="shared" ref="R110:R111" si="49">COUNTIF(H109:K109,"A")+COUNTIF(H109:K109,"NPI")</f>
        <v>0</v>
      </c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</row>
    <row r="111" ht="14.25" customHeight="1">
      <c r="B111" s="70"/>
      <c r="C111" s="63" t="str">
        <f>IF('DATOS PERSONALES'!A95=0, " ", +'DATOS PERSONALES'!A95)</f>
        <v> </v>
      </c>
      <c r="D111" s="64"/>
      <c r="E111" s="65" t="str">
        <f>+'DATOS PERSONALES'!L95</f>
        <v/>
      </c>
      <c r="F111" s="65" t="str">
        <f>+'DATOS PERSONALES'!M95</f>
        <v/>
      </c>
      <c r="G111" s="65" t="str">
        <f>+'DATOS PERSONALES'!N95</f>
        <v/>
      </c>
      <c r="H111" s="66"/>
      <c r="I111" s="71"/>
      <c r="J111" s="71"/>
      <c r="K111" s="72"/>
      <c r="L111" s="46"/>
      <c r="M111" s="46"/>
      <c r="N111" s="46"/>
      <c r="O111" s="46"/>
      <c r="P111" s="67">
        <f>COUNTIF(H445:K445,"P")+COUNTIF(H445:K445,"T")</f>
        <v>0</v>
      </c>
      <c r="Q111" s="68" t="str">
        <f>IFERROR(P111/((COUNTIF(H445:K445,"P")+COUNTIF(H445:K445,"A"))+COUNTIF(H445:K445,"T")),"0%")</f>
        <v>0%</v>
      </c>
      <c r="R111" s="69">
        <f t="shared" si="49"/>
        <v>0</v>
      </c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</row>
    <row r="112" ht="14.25" customHeight="1">
      <c r="B112" s="70"/>
      <c r="C112" s="63" t="str">
        <f>IF('DATOS PERSONALES'!A96=0, " ", +'DATOS PERSONALES'!A96)</f>
        <v> </v>
      </c>
      <c r="D112" s="64"/>
      <c r="E112" s="65" t="str">
        <f>+'DATOS PERSONALES'!L96</f>
        <v/>
      </c>
      <c r="F112" s="65" t="str">
        <f>+'DATOS PERSONALES'!M96</f>
        <v/>
      </c>
      <c r="G112" s="65" t="str">
        <f>+'DATOS PERSONALES'!N96</f>
        <v/>
      </c>
      <c r="H112" s="66"/>
      <c r="I112" s="71"/>
      <c r="J112" s="71"/>
      <c r="K112" s="72"/>
      <c r="L112" s="46"/>
      <c r="M112" s="46"/>
      <c r="N112" s="46"/>
      <c r="O112" s="46"/>
      <c r="P112" s="67">
        <f t="shared" ref="P112:P123" si="50">COUNTIF(H454:K454,"P")+COUNTIF(H454:K454,"T")</f>
        <v>0</v>
      </c>
      <c r="Q112" s="68" t="str">
        <f t="shared" ref="Q112:Q123" si="51">IFERROR(P112/((COUNTIF(H454:K454,"P")+COUNTIF(H454:K454,"A"))+COUNTIF(H454:K454,"T")),"0%")</f>
        <v>0%</v>
      </c>
      <c r="R112" s="69">
        <f>COUNTIF(H445:K445,"A")+COUNTIF(H445:K445,"NPI")+COUNTIF(H445:K445,"NPI")</f>
        <v>0</v>
      </c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</row>
    <row r="113" ht="14.25" customHeight="1">
      <c r="B113" s="70"/>
      <c r="C113" s="63" t="str">
        <f>IF('DATOS PERSONALES'!A97=0, " ", +'DATOS PERSONALES'!A97)</f>
        <v> </v>
      </c>
      <c r="D113" s="64"/>
      <c r="E113" s="65" t="str">
        <f>+'DATOS PERSONALES'!L97</f>
        <v/>
      </c>
      <c r="F113" s="65" t="str">
        <f>+'DATOS PERSONALES'!M97</f>
        <v/>
      </c>
      <c r="G113" s="65" t="str">
        <f>+'DATOS PERSONALES'!N97</f>
        <v/>
      </c>
      <c r="H113" s="66"/>
      <c r="I113" s="71"/>
      <c r="J113" s="71"/>
      <c r="K113" s="72"/>
      <c r="L113" s="46"/>
      <c r="M113" s="46"/>
      <c r="N113" s="46"/>
      <c r="O113" s="46"/>
      <c r="P113" s="67">
        <f t="shared" si="50"/>
        <v>0</v>
      </c>
      <c r="Q113" s="68" t="str">
        <f t="shared" si="51"/>
        <v>0%</v>
      </c>
      <c r="R113" s="69">
        <f t="shared" ref="R113:R114" si="52">COUNTIF(H454:K454,"A")+COUNTIF(H454:K454,"NPI")</f>
        <v>0</v>
      </c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</row>
    <row r="114" ht="14.25" customHeight="1">
      <c r="B114" s="70"/>
      <c r="C114" s="63" t="str">
        <f>IF('DATOS PERSONALES'!A98=0, " ", +'DATOS PERSONALES'!A98)</f>
        <v> </v>
      </c>
      <c r="D114" s="64"/>
      <c r="E114" s="65" t="str">
        <f>+'DATOS PERSONALES'!L98</f>
        <v/>
      </c>
      <c r="F114" s="65" t="str">
        <f>+'DATOS PERSONALES'!M98</f>
        <v/>
      </c>
      <c r="G114" s="65" t="str">
        <f>+'DATOS PERSONALES'!N98</f>
        <v/>
      </c>
      <c r="H114" s="66"/>
      <c r="I114" s="71"/>
      <c r="J114" s="71"/>
      <c r="K114" s="72"/>
      <c r="L114" s="46"/>
      <c r="M114" s="46"/>
      <c r="N114" s="46"/>
      <c r="O114" s="46"/>
      <c r="P114" s="67">
        <f t="shared" si="50"/>
        <v>0</v>
      </c>
      <c r="Q114" s="68" t="str">
        <f t="shared" si="51"/>
        <v>0%</v>
      </c>
      <c r="R114" s="69">
        <f t="shared" si="52"/>
        <v>0</v>
      </c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</row>
    <row r="115" ht="14.25" customHeight="1">
      <c r="B115" s="70"/>
      <c r="C115" s="63" t="str">
        <f>IF('DATOS PERSONALES'!A99=0, " ", +'DATOS PERSONALES'!A99)</f>
        <v> </v>
      </c>
      <c r="D115" s="64"/>
      <c r="E115" s="65" t="str">
        <f>+'DATOS PERSONALES'!L99</f>
        <v/>
      </c>
      <c r="F115" s="65" t="str">
        <f>+'DATOS PERSONALES'!M99</f>
        <v/>
      </c>
      <c r="G115" s="65" t="str">
        <f>+'DATOS PERSONALES'!N99</f>
        <v/>
      </c>
      <c r="H115" s="66"/>
      <c r="I115" s="71"/>
      <c r="J115" s="71"/>
      <c r="K115" s="72"/>
      <c r="L115" s="46"/>
      <c r="M115" s="46"/>
      <c r="N115" s="46"/>
      <c r="O115" s="46"/>
      <c r="P115" s="67">
        <f t="shared" si="50"/>
        <v>0</v>
      </c>
      <c r="Q115" s="68" t="str">
        <f t="shared" si="51"/>
        <v>0%</v>
      </c>
      <c r="R115" s="69">
        <f>COUNTIF(H456:K456,"A")+COUNTIF(H456:K456,"NPI")+COUNTIF(H456:K456,"NPI")</f>
        <v>0</v>
      </c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</row>
    <row r="116" ht="14.25" customHeight="1">
      <c r="B116" s="70"/>
      <c r="C116" s="63" t="str">
        <f>IF('DATOS PERSONALES'!A100=0, " ", +'DATOS PERSONALES'!A100)</f>
        <v> </v>
      </c>
      <c r="D116" s="64"/>
      <c r="E116" s="65" t="str">
        <f>+'DATOS PERSONALES'!L100</f>
        <v/>
      </c>
      <c r="F116" s="65" t="str">
        <f>+'DATOS PERSONALES'!M100</f>
        <v/>
      </c>
      <c r="G116" s="65" t="str">
        <f>+'DATOS PERSONALES'!N100</f>
        <v/>
      </c>
      <c r="H116" s="66"/>
      <c r="I116" s="71"/>
      <c r="J116" s="71"/>
      <c r="K116" s="72"/>
      <c r="L116" s="46"/>
      <c r="M116" s="46"/>
      <c r="N116" s="46"/>
      <c r="O116" s="46"/>
      <c r="P116" s="67">
        <f t="shared" si="50"/>
        <v>0</v>
      </c>
      <c r="Q116" s="68" t="str">
        <f t="shared" si="51"/>
        <v>0%</v>
      </c>
      <c r="R116" s="69">
        <f t="shared" ref="R116:R117" si="53">COUNTIF(H457:K457,"A")+COUNTIF(H457:K457,"NPI")</f>
        <v>0</v>
      </c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</row>
    <row r="117" ht="14.25" customHeight="1">
      <c r="B117" s="70"/>
      <c r="C117" s="63" t="str">
        <f>IF('DATOS PERSONALES'!A101=0, " ", +'DATOS PERSONALES'!A101)</f>
        <v> </v>
      </c>
      <c r="D117" s="64"/>
      <c r="E117" s="65" t="str">
        <f>+'DATOS PERSONALES'!L101</f>
        <v/>
      </c>
      <c r="F117" s="65" t="str">
        <f>+'DATOS PERSONALES'!M101</f>
        <v/>
      </c>
      <c r="G117" s="65" t="str">
        <f>+'DATOS PERSONALES'!N101</f>
        <v/>
      </c>
      <c r="H117" s="66"/>
      <c r="I117" s="71"/>
      <c r="J117" s="71"/>
      <c r="K117" s="72"/>
      <c r="L117" s="46"/>
      <c r="M117" s="46"/>
      <c r="N117" s="46"/>
      <c r="O117" s="46"/>
      <c r="P117" s="67">
        <f t="shared" si="50"/>
        <v>0</v>
      </c>
      <c r="Q117" s="68" t="str">
        <f t="shared" si="51"/>
        <v>0%</v>
      </c>
      <c r="R117" s="69">
        <f t="shared" si="53"/>
        <v>0</v>
      </c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</row>
    <row r="118" ht="14.25" customHeight="1">
      <c r="B118" s="70"/>
      <c r="C118" s="63" t="str">
        <f>IF('DATOS PERSONALES'!A102=0, " ", +'DATOS PERSONALES'!A102)</f>
        <v> </v>
      </c>
      <c r="D118" s="64"/>
      <c r="E118" s="65" t="str">
        <f>+'DATOS PERSONALES'!L102</f>
        <v/>
      </c>
      <c r="F118" s="65" t="str">
        <f>+'DATOS PERSONALES'!M102</f>
        <v/>
      </c>
      <c r="G118" s="65" t="str">
        <f>+'DATOS PERSONALES'!N102</f>
        <v/>
      </c>
      <c r="H118" s="66"/>
      <c r="I118" s="71"/>
      <c r="J118" s="71"/>
      <c r="K118" s="72"/>
      <c r="L118" s="46"/>
      <c r="M118" s="46"/>
      <c r="N118" s="46"/>
      <c r="O118" s="46"/>
      <c r="P118" s="67">
        <f t="shared" si="50"/>
        <v>0</v>
      </c>
      <c r="Q118" s="68" t="str">
        <f t="shared" si="51"/>
        <v>0%</v>
      </c>
      <c r="R118" s="69">
        <f>COUNTIF(H459:K459,"A")+COUNTIF(H459:K459,"NPI")+COUNTIF(H459:K459,"NPI")</f>
        <v>0</v>
      </c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</row>
    <row r="119" ht="14.25" customHeight="1">
      <c r="B119" s="70"/>
      <c r="C119" s="63" t="str">
        <f>IF('DATOS PERSONALES'!A103=0, " ", +'DATOS PERSONALES'!A103)</f>
        <v> </v>
      </c>
      <c r="D119" s="64"/>
      <c r="E119" s="65" t="str">
        <f>+'DATOS PERSONALES'!L103</f>
        <v/>
      </c>
      <c r="F119" s="65" t="str">
        <f>+'DATOS PERSONALES'!M103</f>
        <v/>
      </c>
      <c r="G119" s="65" t="str">
        <f>+'DATOS PERSONALES'!N103</f>
        <v/>
      </c>
      <c r="H119" s="66"/>
      <c r="I119" s="71"/>
      <c r="J119" s="71"/>
      <c r="K119" s="72"/>
      <c r="L119" s="46"/>
      <c r="M119" s="46"/>
      <c r="N119" s="46"/>
      <c r="O119" s="46"/>
      <c r="P119" s="67">
        <f t="shared" si="50"/>
        <v>0</v>
      </c>
      <c r="Q119" s="68" t="str">
        <f t="shared" si="51"/>
        <v>0%</v>
      </c>
      <c r="R119" s="69">
        <f t="shared" ref="R119:R120" si="54">COUNTIF(H460:K460,"A")+COUNTIF(H460:K460,"NPI")</f>
        <v>0</v>
      </c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</row>
    <row r="120" ht="14.25" customHeight="1">
      <c r="B120" s="70"/>
      <c r="C120" s="63" t="str">
        <f>IF('DATOS PERSONALES'!A104=0, " ", +'DATOS PERSONALES'!A104)</f>
        <v> </v>
      </c>
      <c r="D120" s="64"/>
      <c r="E120" s="65" t="str">
        <f>+'DATOS PERSONALES'!L104</f>
        <v/>
      </c>
      <c r="F120" s="65" t="str">
        <f>+'DATOS PERSONALES'!M104</f>
        <v/>
      </c>
      <c r="G120" s="65" t="str">
        <f>+'DATOS PERSONALES'!N104</f>
        <v/>
      </c>
      <c r="H120" s="66"/>
      <c r="I120" s="71"/>
      <c r="J120" s="71"/>
      <c r="K120" s="72"/>
      <c r="L120" s="46"/>
      <c r="M120" s="46"/>
      <c r="N120" s="46"/>
      <c r="O120" s="46"/>
      <c r="P120" s="67">
        <f t="shared" si="50"/>
        <v>0</v>
      </c>
      <c r="Q120" s="68" t="str">
        <f t="shared" si="51"/>
        <v>0%</v>
      </c>
      <c r="R120" s="69">
        <f t="shared" si="54"/>
        <v>0</v>
      </c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</row>
    <row r="121" ht="14.25" customHeight="1">
      <c r="B121" s="70"/>
      <c r="C121" s="63" t="str">
        <f>IF('DATOS PERSONALES'!A105=0, " ", +'DATOS PERSONALES'!A105)</f>
        <v> </v>
      </c>
      <c r="D121" s="64"/>
      <c r="E121" s="65" t="str">
        <f>+'DATOS PERSONALES'!L105</f>
        <v/>
      </c>
      <c r="F121" s="65" t="str">
        <f>+'DATOS PERSONALES'!M105</f>
        <v/>
      </c>
      <c r="G121" s="65" t="str">
        <f>+'DATOS PERSONALES'!N105</f>
        <v/>
      </c>
      <c r="H121" s="66"/>
      <c r="I121" s="71"/>
      <c r="J121" s="71"/>
      <c r="K121" s="72"/>
      <c r="L121" s="46"/>
      <c r="M121" s="46"/>
      <c r="N121" s="46"/>
      <c r="O121" s="46"/>
      <c r="P121" s="67">
        <f t="shared" si="50"/>
        <v>0</v>
      </c>
      <c r="Q121" s="68" t="str">
        <f t="shared" si="51"/>
        <v>0%</v>
      </c>
      <c r="R121" s="69">
        <f>COUNTIF(H462:K462,"A")+COUNTIF(H462:K462,"NPI")+COUNTIF(H462:K462,"NPI")</f>
        <v>0</v>
      </c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</row>
    <row r="122" ht="14.25" customHeight="1">
      <c r="B122" s="70"/>
      <c r="C122" s="63" t="str">
        <f>IF('DATOS PERSONALES'!A106=0, " ", +'DATOS PERSONALES'!A106)</f>
        <v> </v>
      </c>
      <c r="D122" s="64"/>
      <c r="E122" s="65" t="str">
        <f>+'DATOS PERSONALES'!L106</f>
        <v/>
      </c>
      <c r="F122" s="65" t="str">
        <f>+'DATOS PERSONALES'!M106</f>
        <v/>
      </c>
      <c r="G122" s="65" t="str">
        <f>+'DATOS PERSONALES'!N106</f>
        <v/>
      </c>
      <c r="H122" s="66"/>
      <c r="I122" s="71"/>
      <c r="J122" s="71"/>
      <c r="K122" s="72"/>
      <c r="L122" s="46"/>
      <c r="M122" s="46"/>
      <c r="N122" s="46"/>
      <c r="O122" s="46"/>
      <c r="P122" s="67">
        <f t="shared" si="50"/>
        <v>0</v>
      </c>
      <c r="Q122" s="68" t="str">
        <f t="shared" si="51"/>
        <v>0%</v>
      </c>
      <c r="R122" s="69">
        <f t="shared" ref="R122:R123" si="55">COUNTIF(H463:K463,"A")+COUNTIF(H463:K463,"NPI")</f>
        <v>0</v>
      </c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</row>
    <row r="123" ht="14.25" customHeight="1">
      <c r="B123" s="70"/>
      <c r="C123" s="63" t="str">
        <f>IF('DATOS PERSONALES'!A107=0, " ", +'DATOS PERSONALES'!A107)</f>
        <v> </v>
      </c>
      <c r="D123" s="64"/>
      <c r="E123" s="65" t="str">
        <f>+'DATOS PERSONALES'!L107</f>
        <v/>
      </c>
      <c r="F123" s="65" t="str">
        <f>+'DATOS PERSONALES'!M107</f>
        <v/>
      </c>
      <c r="G123" s="65" t="str">
        <f>+'DATOS PERSONALES'!N107</f>
        <v/>
      </c>
      <c r="H123" s="66"/>
      <c r="I123" s="71"/>
      <c r="J123" s="71"/>
      <c r="K123" s="72"/>
      <c r="L123" s="46"/>
      <c r="M123" s="46"/>
      <c r="N123" s="46"/>
      <c r="O123" s="46"/>
      <c r="P123" s="67">
        <f t="shared" si="50"/>
        <v>0</v>
      </c>
      <c r="Q123" s="68" t="str">
        <f t="shared" si="51"/>
        <v>0%</v>
      </c>
      <c r="R123" s="69">
        <f t="shared" si="55"/>
        <v>0</v>
      </c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</row>
    <row r="124" ht="14.25" customHeight="1">
      <c r="B124" s="70"/>
      <c r="C124" s="63" t="str">
        <f>IF('DATOS PERSONALES'!A108=0, " ", +'DATOS PERSONALES'!A108)</f>
        <v> </v>
      </c>
      <c r="D124" s="64"/>
      <c r="E124" s="65" t="str">
        <f>+'DATOS PERSONALES'!L108</f>
        <v/>
      </c>
      <c r="F124" s="65" t="str">
        <f>+'DATOS PERSONALES'!M108</f>
        <v/>
      </c>
      <c r="G124" s="65" t="str">
        <f>+'DATOS PERSONALES'!N108</f>
        <v/>
      </c>
      <c r="H124" s="66"/>
      <c r="I124" s="71"/>
      <c r="J124" s="71"/>
      <c r="K124" s="72"/>
      <c r="L124" s="46"/>
      <c r="M124" s="46"/>
      <c r="N124" s="46"/>
      <c r="O124" s="46"/>
      <c r="P124" s="67">
        <f t="shared" ref="P124:P131" si="56">COUNTIF(H124:K124,"P")+COUNTIF(H124:K124,"T")</f>
        <v>0</v>
      </c>
      <c r="Q124" s="68" t="str">
        <f t="shared" ref="Q124:Q131" si="57">IFERROR(P124/((COUNTIF(H124:K124,"P")+COUNTIF(H124:K124,"A"))+COUNTIF(H124:K124,"T")),"0%")</f>
        <v>0%</v>
      </c>
      <c r="R124" s="69">
        <f>COUNTIF(H123:K123,"A")+COUNTIF(H123:K123,"NPI")+COUNTIF(H123:K123,"NPI")</f>
        <v>0</v>
      </c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</row>
    <row r="125" ht="14.25" customHeight="1">
      <c r="B125" s="70"/>
      <c r="C125" s="63" t="str">
        <f>IF('DATOS PERSONALES'!A109=0, " ", +'DATOS PERSONALES'!A109)</f>
        <v> </v>
      </c>
      <c r="D125" s="64"/>
      <c r="E125" s="65" t="str">
        <f>+'DATOS PERSONALES'!L109</f>
        <v/>
      </c>
      <c r="F125" s="65" t="str">
        <f>+'DATOS PERSONALES'!M109</f>
        <v/>
      </c>
      <c r="G125" s="65" t="str">
        <f>+'DATOS PERSONALES'!N109</f>
        <v/>
      </c>
      <c r="H125" s="66"/>
      <c r="I125" s="71"/>
      <c r="J125" s="71"/>
      <c r="K125" s="72"/>
      <c r="L125" s="46"/>
      <c r="M125" s="46"/>
      <c r="N125" s="46"/>
      <c r="O125" s="46"/>
      <c r="P125" s="67">
        <f t="shared" si="56"/>
        <v>0</v>
      </c>
      <c r="Q125" s="68" t="str">
        <f t="shared" si="57"/>
        <v>0%</v>
      </c>
      <c r="R125" s="69">
        <f t="shared" ref="R125:R126" si="58">COUNTIF(H124:K124,"A")+COUNTIF(H124:K124,"NPI")</f>
        <v>0</v>
      </c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</row>
    <row r="126" ht="14.25" customHeight="1">
      <c r="B126" s="70"/>
      <c r="C126" s="63" t="str">
        <f>IF('DATOS PERSONALES'!A110=0, " ", +'DATOS PERSONALES'!A110)</f>
        <v> </v>
      </c>
      <c r="D126" s="64"/>
      <c r="E126" s="65" t="str">
        <f>+'DATOS PERSONALES'!L110</f>
        <v/>
      </c>
      <c r="F126" s="65" t="str">
        <f>+'DATOS PERSONALES'!M110</f>
        <v/>
      </c>
      <c r="G126" s="65" t="str">
        <f>+'DATOS PERSONALES'!N110</f>
        <v/>
      </c>
      <c r="H126" s="66"/>
      <c r="I126" s="71"/>
      <c r="J126" s="71"/>
      <c r="K126" s="72"/>
      <c r="L126" s="46"/>
      <c r="M126" s="46"/>
      <c r="N126" s="46"/>
      <c r="O126" s="46"/>
      <c r="P126" s="67">
        <f t="shared" si="56"/>
        <v>0</v>
      </c>
      <c r="Q126" s="68" t="str">
        <f t="shared" si="57"/>
        <v>0%</v>
      </c>
      <c r="R126" s="69">
        <f t="shared" si="58"/>
        <v>0</v>
      </c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</row>
    <row r="127" ht="14.25" customHeight="1">
      <c r="B127" s="70"/>
      <c r="C127" s="63" t="str">
        <f>IF('DATOS PERSONALES'!A111=0, " ", +'DATOS PERSONALES'!A111)</f>
        <v> </v>
      </c>
      <c r="D127" s="64"/>
      <c r="E127" s="65" t="str">
        <f>+'DATOS PERSONALES'!L111</f>
        <v/>
      </c>
      <c r="F127" s="65" t="str">
        <f>+'DATOS PERSONALES'!M111</f>
        <v/>
      </c>
      <c r="G127" s="65" t="str">
        <f>+'DATOS PERSONALES'!N111</f>
        <v/>
      </c>
      <c r="H127" s="66"/>
      <c r="I127" s="71"/>
      <c r="J127" s="71"/>
      <c r="K127" s="72"/>
      <c r="L127" s="46"/>
      <c r="M127" s="46"/>
      <c r="N127" s="46"/>
      <c r="O127" s="46"/>
      <c r="P127" s="67">
        <f t="shared" si="56"/>
        <v>0</v>
      </c>
      <c r="Q127" s="68" t="str">
        <f t="shared" si="57"/>
        <v>0%</v>
      </c>
      <c r="R127" s="69">
        <f>COUNTIF(H126:K126,"A")+COUNTIF(H126:K126,"NPI")+COUNTIF(H126:K126,"NPI")</f>
        <v>0</v>
      </c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</row>
    <row r="128" ht="14.25" customHeight="1">
      <c r="B128" s="70"/>
      <c r="C128" s="63" t="str">
        <f>IF('DATOS PERSONALES'!A112=0, " ", +'DATOS PERSONALES'!A112)</f>
        <v> </v>
      </c>
      <c r="D128" s="64"/>
      <c r="E128" s="65" t="str">
        <f>+'DATOS PERSONALES'!L112</f>
        <v/>
      </c>
      <c r="F128" s="65" t="str">
        <f>+'DATOS PERSONALES'!M112</f>
        <v/>
      </c>
      <c r="G128" s="65" t="str">
        <f>+'DATOS PERSONALES'!N112</f>
        <v/>
      </c>
      <c r="H128" s="66"/>
      <c r="I128" s="71"/>
      <c r="J128" s="71"/>
      <c r="K128" s="72"/>
      <c r="L128" s="46"/>
      <c r="M128" s="46"/>
      <c r="N128" s="46"/>
      <c r="O128" s="46"/>
      <c r="P128" s="67">
        <f t="shared" si="56"/>
        <v>0</v>
      </c>
      <c r="Q128" s="68" t="str">
        <f t="shared" si="57"/>
        <v>0%</v>
      </c>
      <c r="R128" s="69">
        <f t="shared" ref="R128:R129" si="59">COUNTIF(H127:K127,"A")+COUNTIF(H127:K127,"NPI")</f>
        <v>0</v>
      </c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</row>
    <row r="129" ht="14.25" customHeight="1">
      <c r="B129" s="70"/>
      <c r="C129" s="63" t="str">
        <f>IF('DATOS PERSONALES'!A113=0, " ", +'DATOS PERSONALES'!A113)</f>
        <v> </v>
      </c>
      <c r="D129" s="64"/>
      <c r="E129" s="65" t="str">
        <f>+'DATOS PERSONALES'!L113</f>
        <v/>
      </c>
      <c r="F129" s="65" t="str">
        <f>+'DATOS PERSONALES'!M113</f>
        <v/>
      </c>
      <c r="G129" s="65" t="str">
        <f>+'DATOS PERSONALES'!N113</f>
        <v/>
      </c>
      <c r="H129" s="66"/>
      <c r="I129" s="71"/>
      <c r="J129" s="71"/>
      <c r="K129" s="72"/>
      <c r="L129" s="46"/>
      <c r="M129" s="46"/>
      <c r="N129" s="46"/>
      <c r="O129" s="46"/>
      <c r="P129" s="67">
        <f t="shared" si="56"/>
        <v>0</v>
      </c>
      <c r="Q129" s="68" t="str">
        <f t="shared" si="57"/>
        <v>0%</v>
      </c>
      <c r="R129" s="69">
        <f t="shared" si="59"/>
        <v>0</v>
      </c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</row>
    <row r="130" ht="14.25" customHeight="1">
      <c r="B130" s="70"/>
      <c r="C130" s="63" t="str">
        <f>IF('DATOS PERSONALES'!A114=0, " ", +'DATOS PERSONALES'!A114)</f>
        <v> </v>
      </c>
      <c r="D130" s="64"/>
      <c r="E130" s="65" t="str">
        <f>+'DATOS PERSONALES'!L114</f>
        <v/>
      </c>
      <c r="F130" s="65" t="str">
        <f>+'DATOS PERSONALES'!M114</f>
        <v/>
      </c>
      <c r="G130" s="65" t="str">
        <f>+'DATOS PERSONALES'!N114</f>
        <v/>
      </c>
      <c r="H130" s="66"/>
      <c r="I130" s="71"/>
      <c r="J130" s="71"/>
      <c r="K130" s="72"/>
      <c r="L130" s="46"/>
      <c r="M130" s="46"/>
      <c r="N130" s="46"/>
      <c r="O130" s="46"/>
      <c r="P130" s="67">
        <f t="shared" si="56"/>
        <v>0</v>
      </c>
      <c r="Q130" s="68" t="str">
        <f t="shared" si="57"/>
        <v>0%</v>
      </c>
      <c r="R130" s="69">
        <f>COUNTIF(H129:K129,"A")+COUNTIF(H129:K129,"NPI")+COUNTIF(H129:K129,"NPI")</f>
        <v>0</v>
      </c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</row>
    <row r="131" ht="14.25" customHeight="1">
      <c r="B131" s="70"/>
      <c r="C131" s="63" t="str">
        <f>IF('DATOS PERSONALES'!A115=0, " ", +'DATOS PERSONALES'!A115)</f>
        <v> </v>
      </c>
      <c r="D131" s="64"/>
      <c r="E131" s="65" t="str">
        <f>+'DATOS PERSONALES'!L115</f>
        <v/>
      </c>
      <c r="F131" s="65" t="str">
        <f>+'DATOS PERSONALES'!M115</f>
        <v/>
      </c>
      <c r="G131" s="65" t="str">
        <f>+'DATOS PERSONALES'!N115</f>
        <v/>
      </c>
      <c r="H131" s="66"/>
      <c r="I131" s="71"/>
      <c r="J131" s="71"/>
      <c r="K131" s="72"/>
      <c r="L131" s="46"/>
      <c r="M131" s="46"/>
      <c r="N131" s="46"/>
      <c r="O131" s="46"/>
      <c r="P131" s="67">
        <f t="shared" si="56"/>
        <v>0</v>
      </c>
      <c r="Q131" s="68" t="str">
        <f t="shared" si="57"/>
        <v>0%</v>
      </c>
      <c r="R131" s="69">
        <f t="shared" ref="R131:R132" si="60">COUNTIF(H130:K130,"A")+COUNTIF(H130:K130,"NPI")</f>
        <v>0</v>
      </c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</row>
    <row r="132" ht="14.25" customHeight="1">
      <c r="B132" s="70"/>
      <c r="C132" s="63" t="str">
        <f>IF('DATOS PERSONALES'!A116=0, " ", +'DATOS PERSONALES'!A116)</f>
        <v> </v>
      </c>
      <c r="D132" s="64"/>
      <c r="E132" s="65" t="str">
        <f>+'DATOS PERSONALES'!L116</f>
        <v/>
      </c>
      <c r="F132" s="65" t="str">
        <f>+'DATOS PERSONALES'!M116</f>
        <v/>
      </c>
      <c r="G132" s="65" t="str">
        <f>+'DATOS PERSONALES'!N116</f>
        <v/>
      </c>
      <c r="H132" s="66"/>
      <c r="I132" s="71"/>
      <c r="J132" s="71"/>
      <c r="K132" s="72"/>
      <c r="L132" s="46"/>
      <c r="M132" s="46"/>
      <c r="N132" s="46"/>
      <c r="O132" s="46"/>
      <c r="P132" s="67">
        <f>COUNTIF(H466:K466,"P")+COUNTIF(H466:K466,"T")</f>
        <v>0</v>
      </c>
      <c r="Q132" s="68" t="str">
        <f>IFERROR(P132/((COUNTIF(H466:K466,"P")+COUNTIF(H466:K466,"A"))+COUNTIF(H466:K466,"T")),"0%")</f>
        <v>0%</v>
      </c>
      <c r="R132" s="69">
        <f t="shared" si="60"/>
        <v>0</v>
      </c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</row>
    <row r="133" ht="14.25" customHeight="1">
      <c r="B133" s="70"/>
      <c r="C133" s="63" t="str">
        <f>IF('DATOS PERSONALES'!A117=0, " ", +'DATOS PERSONALES'!A117)</f>
        <v> </v>
      </c>
      <c r="D133" s="64"/>
      <c r="E133" s="65" t="str">
        <f>+'DATOS PERSONALES'!L117</f>
        <v/>
      </c>
      <c r="F133" s="65" t="str">
        <f>+'DATOS PERSONALES'!M117</f>
        <v/>
      </c>
      <c r="G133" s="65" t="str">
        <f>+'DATOS PERSONALES'!N117</f>
        <v/>
      </c>
      <c r="H133" s="66"/>
      <c r="I133" s="71"/>
      <c r="J133" s="71"/>
      <c r="K133" s="72"/>
      <c r="L133" s="46"/>
      <c r="M133" s="46"/>
      <c r="N133" s="46"/>
      <c r="O133" s="46"/>
      <c r="P133" s="67">
        <f t="shared" ref="P133:P144" si="61">COUNTIF(H475:K475,"P")+COUNTIF(H475:K475,"T")</f>
        <v>0</v>
      </c>
      <c r="Q133" s="68" t="str">
        <f t="shared" ref="Q133:Q144" si="62">IFERROR(P133/((COUNTIF(H475:K475,"P")+COUNTIF(H475:K475,"A"))+COUNTIF(H475:K475,"T")),"0%")</f>
        <v>0%</v>
      </c>
      <c r="R133" s="69">
        <f>COUNTIF(H466:K466,"A")+COUNTIF(H466:K466,"NPI")+COUNTIF(H466:K466,"NPI")</f>
        <v>0</v>
      </c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</row>
    <row r="134" ht="14.25" customHeight="1">
      <c r="B134" s="70"/>
      <c r="C134" s="63" t="str">
        <f>IF('DATOS PERSONALES'!A118=0, " ", +'DATOS PERSONALES'!A118)</f>
        <v> </v>
      </c>
      <c r="D134" s="64"/>
      <c r="E134" s="65" t="str">
        <f>+'DATOS PERSONALES'!L118</f>
        <v/>
      </c>
      <c r="F134" s="65" t="str">
        <f>+'DATOS PERSONALES'!M118</f>
        <v/>
      </c>
      <c r="G134" s="65" t="str">
        <f>+'DATOS PERSONALES'!N118</f>
        <v/>
      </c>
      <c r="H134" s="66"/>
      <c r="I134" s="71"/>
      <c r="J134" s="71"/>
      <c r="K134" s="72"/>
      <c r="L134" s="46"/>
      <c r="M134" s="46"/>
      <c r="N134" s="46"/>
      <c r="O134" s="46"/>
      <c r="P134" s="67">
        <f t="shared" si="61"/>
        <v>0</v>
      </c>
      <c r="Q134" s="68" t="str">
        <f t="shared" si="62"/>
        <v>0%</v>
      </c>
      <c r="R134" s="69">
        <f t="shared" ref="R134:R135" si="63">COUNTIF(H475:K475,"A")+COUNTIF(H475:K475,"NPI")</f>
        <v>0</v>
      </c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</row>
    <row r="135" ht="14.25" customHeight="1">
      <c r="B135" s="70"/>
      <c r="C135" s="63" t="str">
        <f>IF('DATOS PERSONALES'!A119=0, " ", +'DATOS PERSONALES'!A119)</f>
        <v> </v>
      </c>
      <c r="D135" s="64"/>
      <c r="E135" s="65" t="str">
        <f>+'DATOS PERSONALES'!L119</f>
        <v/>
      </c>
      <c r="F135" s="65" t="str">
        <f>+'DATOS PERSONALES'!M119</f>
        <v/>
      </c>
      <c r="G135" s="65" t="str">
        <f>+'DATOS PERSONALES'!N119</f>
        <v/>
      </c>
      <c r="H135" s="66"/>
      <c r="I135" s="71"/>
      <c r="J135" s="71"/>
      <c r="K135" s="72"/>
      <c r="L135" s="46"/>
      <c r="M135" s="46"/>
      <c r="N135" s="46"/>
      <c r="O135" s="46"/>
      <c r="P135" s="67">
        <f t="shared" si="61"/>
        <v>0</v>
      </c>
      <c r="Q135" s="68" t="str">
        <f t="shared" si="62"/>
        <v>0%</v>
      </c>
      <c r="R135" s="69">
        <f t="shared" si="63"/>
        <v>0</v>
      </c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</row>
    <row r="136" ht="14.25" customHeight="1">
      <c r="B136" s="70"/>
      <c r="C136" s="63" t="str">
        <f>IF('DATOS PERSONALES'!A120=0, " ", +'DATOS PERSONALES'!A120)</f>
        <v> </v>
      </c>
      <c r="D136" s="64"/>
      <c r="E136" s="65" t="str">
        <f>+'DATOS PERSONALES'!L120</f>
        <v/>
      </c>
      <c r="F136" s="65" t="str">
        <f>+'DATOS PERSONALES'!M120</f>
        <v/>
      </c>
      <c r="G136" s="65" t="str">
        <f>+'DATOS PERSONALES'!N120</f>
        <v/>
      </c>
      <c r="H136" s="66"/>
      <c r="I136" s="71"/>
      <c r="J136" s="71"/>
      <c r="K136" s="72"/>
      <c r="L136" s="46"/>
      <c r="M136" s="46"/>
      <c r="N136" s="46"/>
      <c r="O136" s="46"/>
      <c r="P136" s="67">
        <f t="shared" si="61"/>
        <v>0</v>
      </c>
      <c r="Q136" s="68" t="str">
        <f t="shared" si="62"/>
        <v>0%</v>
      </c>
      <c r="R136" s="69">
        <f>COUNTIF(H477:K477,"A")+COUNTIF(H477:K477,"NPI")+COUNTIF(H477:K477,"NPI")</f>
        <v>0</v>
      </c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</row>
    <row r="137" ht="14.25" customHeight="1">
      <c r="B137" s="70"/>
      <c r="C137" s="63" t="str">
        <f>IF('DATOS PERSONALES'!A121=0, " ", +'DATOS PERSONALES'!A121)</f>
        <v> </v>
      </c>
      <c r="D137" s="64"/>
      <c r="E137" s="65" t="str">
        <f>+'DATOS PERSONALES'!L121</f>
        <v/>
      </c>
      <c r="F137" s="65" t="str">
        <f>+'DATOS PERSONALES'!M121</f>
        <v/>
      </c>
      <c r="G137" s="65" t="str">
        <f>+'DATOS PERSONALES'!N121</f>
        <v/>
      </c>
      <c r="H137" s="66"/>
      <c r="I137" s="71"/>
      <c r="J137" s="71"/>
      <c r="K137" s="72"/>
      <c r="L137" s="46"/>
      <c r="M137" s="46"/>
      <c r="N137" s="46"/>
      <c r="O137" s="46"/>
      <c r="P137" s="67">
        <f t="shared" si="61"/>
        <v>0</v>
      </c>
      <c r="Q137" s="68" t="str">
        <f t="shared" si="62"/>
        <v>0%</v>
      </c>
      <c r="R137" s="69">
        <f t="shared" ref="R137:R138" si="64">COUNTIF(H478:K478,"A")+COUNTIF(H478:K478,"NPI")</f>
        <v>0</v>
      </c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</row>
    <row r="138" ht="14.25" customHeight="1">
      <c r="B138" s="70"/>
      <c r="C138" s="63" t="str">
        <f>IF('DATOS PERSONALES'!A122=0, " ", +'DATOS PERSONALES'!A122)</f>
        <v> </v>
      </c>
      <c r="D138" s="64"/>
      <c r="E138" s="65" t="str">
        <f>+'DATOS PERSONALES'!L122</f>
        <v/>
      </c>
      <c r="F138" s="65" t="str">
        <f>+'DATOS PERSONALES'!M122</f>
        <v/>
      </c>
      <c r="G138" s="65" t="str">
        <f>+'DATOS PERSONALES'!N122</f>
        <v/>
      </c>
      <c r="H138" s="66"/>
      <c r="I138" s="71"/>
      <c r="J138" s="71"/>
      <c r="K138" s="72"/>
      <c r="L138" s="46"/>
      <c r="M138" s="46"/>
      <c r="N138" s="46"/>
      <c r="O138" s="46"/>
      <c r="P138" s="67">
        <f t="shared" si="61"/>
        <v>0</v>
      </c>
      <c r="Q138" s="68" t="str">
        <f t="shared" si="62"/>
        <v>0%</v>
      </c>
      <c r="R138" s="69">
        <f t="shared" si="64"/>
        <v>0</v>
      </c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</row>
    <row r="139" ht="14.25" customHeight="1">
      <c r="B139" s="70"/>
      <c r="C139" s="63" t="str">
        <f>IF('DATOS PERSONALES'!A123=0, " ", +'DATOS PERSONALES'!A123)</f>
        <v> </v>
      </c>
      <c r="D139" s="64"/>
      <c r="E139" s="65" t="str">
        <f>+'DATOS PERSONALES'!L123</f>
        <v/>
      </c>
      <c r="F139" s="65" t="str">
        <f>+'DATOS PERSONALES'!M123</f>
        <v/>
      </c>
      <c r="G139" s="65" t="str">
        <f>+'DATOS PERSONALES'!N123</f>
        <v/>
      </c>
      <c r="H139" s="66"/>
      <c r="I139" s="71"/>
      <c r="J139" s="71"/>
      <c r="K139" s="72"/>
      <c r="L139" s="46"/>
      <c r="M139" s="46"/>
      <c r="N139" s="46"/>
      <c r="O139" s="46"/>
      <c r="P139" s="67">
        <f t="shared" si="61"/>
        <v>0</v>
      </c>
      <c r="Q139" s="68" t="str">
        <f t="shared" si="62"/>
        <v>0%</v>
      </c>
      <c r="R139" s="69">
        <f>COUNTIF(H480:K480,"A")+COUNTIF(H480:K480,"NPI")+COUNTIF(H480:K480,"NPI")</f>
        <v>0</v>
      </c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</row>
    <row r="140" ht="14.25" customHeight="1">
      <c r="B140" s="70"/>
      <c r="C140" s="63" t="str">
        <f>IF('DATOS PERSONALES'!A124=0, " ", +'DATOS PERSONALES'!A124)</f>
        <v> </v>
      </c>
      <c r="D140" s="64"/>
      <c r="E140" s="65" t="str">
        <f>+'DATOS PERSONALES'!L124</f>
        <v/>
      </c>
      <c r="F140" s="65" t="str">
        <f>+'DATOS PERSONALES'!M124</f>
        <v/>
      </c>
      <c r="G140" s="65" t="str">
        <f>+'DATOS PERSONALES'!N124</f>
        <v/>
      </c>
      <c r="H140" s="66"/>
      <c r="I140" s="71"/>
      <c r="J140" s="71"/>
      <c r="K140" s="72"/>
      <c r="L140" s="46"/>
      <c r="M140" s="46"/>
      <c r="N140" s="46"/>
      <c r="O140" s="46"/>
      <c r="P140" s="67">
        <f t="shared" si="61"/>
        <v>0</v>
      </c>
      <c r="Q140" s="68" t="str">
        <f t="shared" si="62"/>
        <v>0%</v>
      </c>
      <c r="R140" s="69">
        <f t="shared" ref="R140:R141" si="65">COUNTIF(H481:K481,"A")+COUNTIF(H481:K481,"NPI")</f>
        <v>0</v>
      </c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</row>
    <row r="141" ht="14.25" customHeight="1">
      <c r="B141" s="70"/>
      <c r="C141" s="63" t="str">
        <f>IF('DATOS PERSONALES'!A125=0, " ", +'DATOS PERSONALES'!A125)</f>
        <v> </v>
      </c>
      <c r="D141" s="64"/>
      <c r="E141" s="65" t="str">
        <f>+'DATOS PERSONALES'!L125</f>
        <v/>
      </c>
      <c r="F141" s="65" t="str">
        <f>+'DATOS PERSONALES'!M125</f>
        <v/>
      </c>
      <c r="G141" s="65" t="str">
        <f>+'DATOS PERSONALES'!N125</f>
        <v/>
      </c>
      <c r="H141" s="66"/>
      <c r="I141" s="71"/>
      <c r="J141" s="71"/>
      <c r="K141" s="72"/>
      <c r="L141" s="46"/>
      <c r="M141" s="46"/>
      <c r="N141" s="46"/>
      <c r="O141" s="46"/>
      <c r="P141" s="67">
        <f t="shared" si="61"/>
        <v>0</v>
      </c>
      <c r="Q141" s="68" t="str">
        <f t="shared" si="62"/>
        <v>0%</v>
      </c>
      <c r="R141" s="69">
        <f t="shared" si="65"/>
        <v>0</v>
      </c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</row>
    <row r="142" ht="14.25" customHeight="1">
      <c r="B142" s="70"/>
      <c r="C142" s="63" t="str">
        <f>IF('DATOS PERSONALES'!A126=0, " ", +'DATOS PERSONALES'!A126)</f>
        <v> </v>
      </c>
      <c r="D142" s="64"/>
      <c r="E142" s="65" t="str">
        <f>+'DATOS PERSONALES'!L126</f>
        <v/>
      </c>
      <c r="F142" s="65" t="str">
        <f>+'DATOS PERSONALES'!M126</f>
        <v/>
      </c>
      <c r="G142" s="65" t="str">
        <f>+'DATOS PERSONALES'!N126</f>
        <v/>
      </c>
      <c r="H142" s="66"/>
      <c r="I142" s="71"/>
      <c r="J142" s="71"/>
      <c r="K142" s="72"/>
      <c r="L142" s="46"/>
      <c r="M142" s="46"/>
      <c r="N142" s="46"/>
      <c r="O142" s="46"/>
      <c r="P142" s="67">
        <f t="shared" si="61"/>
        <v>0</v>
      </c>
      <c r="Q142" s="68" t="str">
        <f t="shared" si="62"/>
        <v>0%</v>
      </c>
      <c r="R142" s="69">
        <f>COUNTIF(H483:K483,"A")+COUNTIF(H483:K483,"NPI")+COUNTIF(H483:K483,"NPI")</f>
        <v>0</v>
      </c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</row>
    <row r="143" ht="14.25" customHeight="1">
      <c r="B143" s="70"/>
      <c r="C143" s="63" t="str">
        <f>IF('DATOS PERSONALES'!A127=0, " ", +'DATOS PERSONALES'!A127)</f>
        <v> </v>
      </c>
      <c r="D143" s="64"/>
      <c r="E143" s="65" t="str">
        <f>+'DATOS PERSONALES'!L127</f>
        <v/>
      </c>
      <c r="F143" s="65" t="str">
        <f>+'DATOS PERSONALES'!M127</f>
        <v/>
      </c>
      <c r="G143" s="65" t="str">
        <f>+'DATOS PERSONALES'!N127</f>
        <v/>
      </c>
      <c r="H143" s="66"/>
      <c r="I143" s="71"/>
      <c r="J143" s="71"/>
      <c r="K143" s="72"/>
      <c r="L143" s="46"/>
      <c r="M143" s="46"/>
      <c r="N143" s="46"/>
      <c r="O143" s="46"/>
      <c r="P143" s="67">
        <f t="shared" si="61"/>
        <v>0</v>
      </c>
      <c r="Q143" s="68" t="str">
        <f t="shared" si="62"/>
        <v>0%</v>
      </c>
      <c r="R143" s="69">
        <f t="shared" ref="R143:R144" si="66">COUNTIF(H484:K484,"A")+COUNTIF(H484:K484,"NPI")</f>
        <v>0</v>
      </c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</row>
    <row r="144" ht="14.25" customHeight="1">
      <c r="B144" s="70"/>
      <c r="C144" s="63" t="str">
        <f>IF('DATOS PERSONALES'!A128=0, " ", +'DATOS PERSONALES'!A128)</f>
        <v> </v>
      </c>
      <c r="D144" s="64"/>
      <c r="E144" s="65" t="str">
        <f>+'DATOS PERSONALES'!L128</f>
        <v/>
      </c>
      <c r="F144" s="65" t="str">
        <f>+'DATOS PERSONALES'!M128</f>
        <v/>
      </c>
      <c r="G144" s="65" t="str">
        <f>+'DATOS PERSONALES'!N128</f>
        <v/>
      </c>
      <c r="H144" s="66"/>
      <c r="I144" s="71"/>
      <c r="J144" s="71"/>
      <c r="K144" s="72"/>
      <c r="L144" s="46"/>
      <c r="M144" s="46"/>
      <c r="N144" s="46"/>
      <c r="O144" s="46"/>
      <c r="P144" s="67">
        <f t="shared" si="61"/>
        <v>0</v>
      </c>
      <c r="Q144" s="68" t="str">
        <f t="shared" si="62"/>
        <v>0%</v>
      </c>
      <c r="R144" s="69">
        <f t="shared" si="66"/>
        <v>0</v>
      </c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</row>
    <row r="145" ht="14.25" customHeight="1">
      <c r="B145" s="70"/>
      <c r="C145" s="63" t="str">
        <f>IF('DATOS PERSONALES'!A129=0, " ", +'DATOS PERSONALES'!A129)</f>
        <v> </v>
      </c>
      <c r="D145" s="64"/>
      <c r="E145" s="65" t="str">
        <f>+'DATOS PERSONALES'!L129</f>
        <v/>
      </c>
      <c r="F145" s="65" t="str">
        <f>+'DATOS PERSONALES'!M129</f>
        <v/>
      </c>
      <c r="G145" s="65" t="str">
        <f>+'DATOS PERSONALES'!N129</f>
        <v/>
      </c>
      <c r="H145" s="66"/>
      <c r="I145" s="71"/>
      <c r="J145" s="71"/>
      <c r="K145" s="72"/>
      <c r="L145" s="46"/>
      <c r="M145" s="46"/>
      <c r="N145" s="46"/>
      <c r="O145" s="46"/>
      <c r="P145" s="67">
        <f t="shared" ref="P145:P152" si="67">COUNTIF(H145:K145,"P")+COUNTIF(H145:K145,"T")</f>
        <v>0</v>
      </c>
      <c r="Q145" s="68" t="str">
        <f t="shared" ref="Q145:Q152" si="68">IFERROR(P145/((COUNTIF(H145:K145,"P")+COUNTIF(H145:K145,"A"))+COUNTIF(H145:K145,"T")),"0%")</f>
        <v>0%</v>
      </c>
      <c r="R145" s="69">
        <f>COUNTIF(H144:K144,"A")+COUNTIF(H144:K144,"NPI")+COUNTIF(H144:K144,"NPI")</f>
        <v>0</v>
      </c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</row>
    <row r="146" ht="14.25" customHeight="1">
      <c r="B146" s="70"/>
      <c r="C146" s="63" t="str">
        <f>IF('DATOS PERSONALES'!A130=0, " ", +'DATOS PERSONALES'!A130)</f>
        <v> </v>
      </c>
      <c r="D146" s="64"/>
      <c r="E146" s="65" t="str">
        <f>+'DATOS PERSONALES'!L130</f>
        <v/>
      </c>
      <c r="F146" s="65" t="str">
        <f>+'DATOS PERSONALES'!M130</f>
        <v/>
      </c>
      <c r="G146" s="65" t="str">
        <f>+'DATOS PERSONALES'!N130</f>
        <v/>
      </c>
      <c r="H146" s="66"/>
      <c r="I146" s="71"/>
      <c r="J146" s="71"/>
      <c r="K146" s="72"/>
      <c r="L146" s="46"/>
      <c r="M146" s="46"/>
      <c r="N146" s="46"/>
      <c r="O146" s="46"/>
      <c r="P146" s="67">
        <f t="shared" si="67"/>
        <v>0</v>
      </c>
      <c r="Q146" s="68" t="str">
        <f t="shared" si="68"/>
        <v>0%</v>
      </c>
      <c r="R146" s="69">
        <f t="shared" ref="R146:R147" si="69">COUNTIF(H145:K145,"A")+COUNTIF(H145:K145,"NPI")</f>
        <v>0</v>
      </c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</row>
    <row r="147" ht="14.25" customHeight="1">
      <c r="B147" s="70"/>
      <c r="C147" s="63" t="str">
        <f>IF('DATOS PERSONALES'!A131=0, " ", +'DATOS PERSONALES'!A131)</f>
        <v> </v>
      </c>
      <c r="D147" s="64"/>
      <c r="E147" s="65" t="str">
        <f>+'DATOS PERSONALES'!L131</f>
        <v/>
      </c>
      <c r="F147" s="65" t="str">
        <f>+'DATOS PERSONALES'!M131</f>
        <v/>
      </c>
      <c r="G147" s="65" t="str">
        <f>+'DATOS PERSONALES'!N131</f>
        <v/>
      </c>
      <c r="H147" s="66"/>
      <c r="I147" s="71"/>
      <c r="J147" s="71"/>
      <c r="K147" s="72"/>
      <c r="L147" s="46"/>
      <c r="M147" s="46"/>
      <c r="N147" s="46"/>
      <c r="O147" s="46"/>
      <c r="P147" s="67">
        <f t="shared" si="67"/>
        <v>0</v>
      </c>
      <c r="Q147" s="68" t="str">
        <f t="shared" si="68"/>
        <v>0%</v>
      </c>
      <c r="R147" s="69">
        <f t="shared" si="69"/>
        <v>0</v>
      </c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</row>
    <row r="148" ht="14.25" customHeight="1">
      <c r="B148" s="70"/>
      <c r="C148" s="63" t="str">
        <f>IF('DATOS PERSONALES'!A132=0, " ", +'DATOS PERSONALES'!A132)</f>
        <v> </v>
      </c>
      <c r="D148" s="64"/>
      <c r="E148" s="65" t="str">
        <f>+'DATOS PERSONALES'!L132</f>
        <v/>
      </c>
      <c r="F148" s="65" t="str">
        <f>+'DATOS PERSONALES'!M132</f>
        <v/>
      </c>
      <c r="G148" s="65" t="str">
        <f>+'DATOS PERSONALES'!N132</f>
        <v/>
      </c>
      <c r="H148" s="66"/>
      <c r="I148" s="71"/>
      <c r="J148" s="71"/>
      <c r="K148" s="72"/>
      <c r="L148" s="46"/>
      <c r="M148" s="46"/>
      <c r="N148" s="46"/>
      <c r="O148" s="46"/>
      <c r="P148" s="67">
        <f t="shared" si="67"/>
        <v>0</v>
      </c>
      <c r="Q148" s="68" t="str">
        <f t="shared" si="68"/>
        <v>0%</v>
      </c>
      <c r="R148" s="69">
        <f>COUNTIF(H147:K147,"A")+COUNTIF(H147:K147,"NPI")+COUNTIF(H147:K147,"NPI")</f>
        <v>0</v>
      </c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</row>
    <row r="149" ht="14.25" customHeight="1">
      <c r="B149" s="70"/>
      <c r="C149" s="63" t="str">
        <f>IF('DATOS PERSONALES'!A133=0, " ", +'DATOS PERSONALES'!A133)</f>
        <v> </v>
      </c>
      <c r="D149" s="64"/>
      <c r="E149" s="65" t="str">
        <f>+'DATOS PERSONALES'!L133</f>
        <v/>
      </c>
      <c r="F149" s="65" t="str">
        <f>+'DATOS PERSONALES'!M133</f>
        <v/>
      </c>
      <c r="G149" s="65" t="str">
        <f>+'DATOS PERSONALES'!N133</f>
        <v/>
      </c>
      <c r="H149" s="66"/>
      <c r="I149" s="71"/>
      <c r="J149" s="71"/>
      <c r="K149" s="72"/>
      <c r="L149" s="46"/>
      <c r="M149" s="46"/>
      <c r="N149" s="46"/>
      <c r="O149" s="46"/>
      <c r="P149" s="67">
        <f t="shared" si="67"/>
        <v>0</v>
      </c>
      <c r="Q149" s="68" t="str">
        <f t="shared" si="68"/>
        <v>0%</v>
      </c>
      <c r="R149" s="69">
        <f t="shared" ref="R149:R150" si="70">COUNTIF(H148:K148,"A")+COUNTIF(H148:K148,"NPI")</f>
        <v>0</v>
      </c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</row>
    <row r="150" ht="14.25" customHeight="1">
      <c r="B150" s="70"/>
      <c r="C150" s="63" t="str">
        <f>IF('DATOS PERSONALES'!A134=0, " ", +'DATOS PERSONALES'!A134)</f>
        <v> </v>
      </c>
      <c r="D150" s="64"/>
      <c r="E150" s="65" t="str">
        <f>+'DATOS PERSONALES'!L134</f>
        <v/>
      </c>
      <c r="F150" s="65" t="str">
        <f>+'DATOS PERSONALES'!M134</f>
        <v/>
      </c>
      <c r="G150" s="65" t="str">
        <f>+'DATOS PERSONALES'!N134</f>
        <v/>
      </c>
      <c r="H150" s="66"/>
      <c r="I150" s="71"/>
      <c r="J150" s="71"/>
      <c r="K150" s="72"/>
      <c r="L150" s="46"/>
      <c r="M150" s="46"/>
      <c r="N150" s="46"/>
      <c r="O150" s="46"/>
      <c r="P150" s="67">
        <f t="shared" si="67"/>
        <v>0</v>
      </c>
      <c r="Q150" s="68" t="str">
        <f t="shared" si="68"/>
        <v>0%</v>
      </c>
      <c r="R150" s="69">
        <f t="shared" si="70"/>
        <v>0</v>
      </c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</row>
    <row r="151" ht="14.25" customHeight="1">
      <c r="B151" s="70"/>
      <c r="C151" s="63" t="str">
        <f>IF('DATOS PERSONALES'!A135=0, " ", +'DATOS PERSONALES'!A135)</f>
        <v> </v>
      </c>
      <c r="D151" s="64"/>
      <c r="E151" s="65" t="str">
        <f>+'DATOS PERSONALES'!L135</f>
        <v/>
      </c>
      <c r="F151" s="65" t="str">
        <f>+'DATOS PERSONALES'!M135</f>
        <v/>
      </c>
      <c r="G151" s="65" t="str">
        <f>+'DATOS PERSONALES'!N135</f>
        <v/>
      </c>
      <c r="H151" s="66"/>
      <c r="I151" s="71"/>
      <c r="J151" s="71"/>
      <c r="K151" s="72"/>
      <c r="L151" s="46"/>
      <c r="M151" s="46"/>
      <c r="N151" s="46"/>
      <c r="O151" s="46"/>
      <c r="P151" s="67">
        <f t="shared" si="67"/>
        <v>0</v>
      </c>
      <c r="Q151" s="68" t="str">
        <f t="shared" si="68"/>
        <v>0%</v>
      </c>
      <c r="R151" s="69">
        <f>COUNTIF(H150:K150,"A")+COUNTIF(H150:K150,"NPI")+COUNTIF(H150:K150,"NPI")</f>
        <v>0</v>
      </c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</row>
    <row r="152" ht="14.25" customHeight="1">
      <c r="B152" s="70"/>
      <c r="C152" s="63" t="str">
        <f>IF('DATOS PERSONALES'!A136=0, " ", +'DATOS PERSONALES'!A136)</f>
        <v> </v>
      </c>
      <c r="D152" s="64"/>
      <c r="E152" s="65" t="str">
        <f>+'DATOS PERSONALES'!L136</f>
        <v/>
      </c>
      <c r="F152" s="65" t="str">
        <f>+'DATOS PERSONALES'!M136</f>
        <v/>
      </c>
      <c r="G152" s="65" t="str">
        <f>+'DATOS PERSONALES'!N136</f>
        <v/>
      </c>
      <c r="H152" s="66"/>
      <c r="I152" s="71"/>
      <c r="J152" s="71"/>
      <c r="K152" s="72"/>
      <c r="L152" s="46"/>
      <c r="M152" s="46"/>
      <c r="N152" s="46"/>
      <c r="O152" s="46"/>
      <c r="P152" s="67">
        <f t="shared" si="67"/>
        <v>0</v>
      </c>
      <c r="Q152" s="68" t="str">
        <f t="shared" si="68"/>
        <v>0%</v>
      </c>
      <c r="R152" s="69">
        <f t="shared" ref="R152:R153" si="71">COUNTIF(H151:K151,"A")+COUNTIF(H151:K151,"NPI")</f>
        <v>0</v>
      </c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</row>
    <row r="153" ht="14.25" customHeight="1">
      <c r="B153" s="70"/>
      <c r="C153" s="63" t="str">
        <f>IF('DATOS PERSONALES'!A137=0, " ", +'DATOS PERSONALES'!A137)</f>
        <v> </v>
      </c>
      <c r="D153" s="64"/>
      <c r="E153" s="65" t="str">
        <f>+'DATOS PERSONALES'!L137</f>
        <v/>
      </c>
      <c r="F153" s="65" t="str">
        <f>+'DATOS PERSONALES'!M137</f>
        <v/>
      </c>
      <c r="G153" s="65" t="str">
        <f>+'DATOS PERSONALES'!N137</f>
        <v/>
      </c>
      <c r="H153" s="66"/>
      <c r="I153" s="71"/>
      <c r="J153" s="71"/>
      <c r="K153" s="72"/>
      <c r="L153" s="46"/>
      <c r="M153" s="46"/>
      <c r="N153" s="46"/>
      <c r="O153" s="46"/>
      <c r="P153" s="67">
        <f>COUNTIF(H487:K487,"P")+COUNTIF(H487:K487,"T")</f>
        <v>0</v>
      </c>
      <c r="Q153" s="68" t="str">
        <f>IFERROR(P153/((COUNTIF(H487:K487,"P")+COUNTIF(H487:K487,"A"))+COUNTIF(H487:K487,"T")),"0%")</f>
        <v>0%</v>
      </c>
      <c r="R153" s="69">
        <f t="shared" si="71"/>
        <v>0</v>
      </c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</row>
    <row r="154" ht="14.25" customHeight="1">
      <c r="B154" s="70"/>
      <c r="C154" s="63" t="str">
        <f>IF('DATOS PERSONALES'!A138=0, " ", +'DATOS PERSONALES'!A138)</f>
        <v> </v>
      </c>
      <c r="D154" s="64"/>
      <c r="E154" s="65" t="str">
        <f>+'DATOS PERSONALES'!L138</f>
        <v/>
      </c>
      <c r="F154" s="65" t="str">
        <f>+'DATOS PERSONALES'!M138</f>
        <v/>
      </c>
      <c r="G154" s="65" t="str">
        <f>+'DATOS PERSONALES'!N138</f>
        <v/>
      </c>
      <c r="H154" s="66"/>
      <c r="I154" s="71"/>
      <c r="J154" s="71"/>
      <c r="K154" s="72"/>
      <c r="L154" s="46"/>
      <c r="M154" s="46"/>
      <c r="N154" s="46"/>
      <c r="O154" s="46"/>
      <c r="P154" s="67">
        <f t="shared" ref="P154:P165" si="72">COUNTIF(H496:K496,"P")+COUNTIF(H496:K496,"T")</f>
        <v>0</v>
      </c>
      <c r="Q154" s="68" t="str">
        <f t="shared" ref="Q154:Q165" si="73">IFERROR(P154/((COUNTIF(H496:K496,"P")+COUNTIF(H496:K496,"A"))+COUNTIF(H496:K496,"T")),"0%")</f>
        <v>0%</v>
      </c>
      <c r="R154" s="69">
        <f>COUNTIF(H487:K487,"A")+COUNTIF(H487:K487,"NPI")+COUNTIF(H487:K487,"NPI")</f>
        <v>0</v>
      </c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</row>
    <row r="155" ht="14.25" customHeight="1">
      <c r="B155" s="70"/>
      <c r="C155" s="63" t="str">
        <f>IF('DATOS PERSONALES'!A139=0, " ", +'DATOS PERSONALES'!A139)</f>
        <v> </v>
      </c>
      <c r="D155" s="64"/>
      <c r="E155" s="65" t="str">
        <f>+'DATOS PERSONALES'!L139</f>
        <v/>
      </c>
      <c r="F155" s="65" t="str">
        <f>+'DATOS PERSONALES'!M139</f>
        <v/>
      </c>
      <c r="G155" s="65" t="str">
        <f>+'DATOS PERSONALES'!N139</f>
        <v/>
      </c>
      <c r="H155" s="66"/>
      <c r="I155" s="71"/>
      <c r="J155" s="71"/>
      <c r="K155" s="72"/>
      <c r="L155" s="46"/>
      <c r="M155" s="46"/>
      <c r="N155" s="46"/>
      <c r="O155" s="46"/>
      <c r="P155" s="67">
        <f t="shared" si="72"/>
        <v>0</v>
      </c>
      <c r="Q155" s="68" t="str">
        <f t="shared" si="73"/>
        <v>0%</v>
      </c>
      <c r="R155" s="69">
        <f t="shared" ref="R155:R156" si="74">COUNTIF(H496:K496,"A")+COUNTIF(H496:K496,"NPI")</f>
        <v>0</v>
      </c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</row>
    <row r="156" ht="14.25" customHeight="1">
      <c r="B156" s="70"/>
      <c r="C156" s="63" t="str">
        <f>IF('DATOS PERSONALES'!A140=0, " ", +'DATOS PERSONALES'!A140)</f>
        <v> </v>
      </c>
      <c r="D156" s="64"/>
      <c r="E156" s="65" t="str">
        <f>+'DATOS PERSONALES'!L140</f>
        <v/>
      </c>
      <c r="F156" s="65" t="str">
        <f>+'DATOS PERSONALES'!M140</f>
        <v/>
      </c>
      <c r="G156" s="65" t="str">
        <f>+'DATOS PERSONALES'!N140</f>
        <v/>
      </c>
      <c r="H156" s="66"/>
      <c r="I156" s="71"/>
      <c r="J156" s="71"/>
      <c r="K156" s="72"/>
      <c r="L156" s="46"/>
      <c r="M156" s="46"/>
      <c r="N156" s="46"/>
      <c r="O156" s="46"/>
      <c r="P156" s="67">
        <f t="shared" si="72"/>
        <v>0</v>
      </c>
      <c r="Q156" s="68" t="str">
        <f t="shared" si="73"/>
        <v>0%</v>
      </c>
      <c r="R156" s="69">
        <f t="shared" si="74"/>
        <v>0</v>
      </c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</row>
    <row r="157" ht="14.25" customHeight="1">
      <c r="B157" s="70"/>
      <c r="C157" s="63" t="str">
        <f>IF('DATOS PERSONALES'!A141=0, " ", +'DATOS PERSONALES'!A141)</f>
        <v> </v>
      </c>
      <c r="D157" s="64"/>
      <c r="E157" s="65" t="str">
        <f>+'DATOS PERSONALES'!L141</f>
        <v/>
      </c>
      <c r="F157" s="65" t="str">
        <f>+'DATOS PERSONALES'!M141</f>
        <v/>
      </c>
      <c r="G157" s="65" t="str">
        <f>+'DATOS PERSONALES'!N141</f>
        <v/>
      </c>
      <c r="H157" s="66"/>
      <c r="I157" s="71"/>
      <c r="J157" s="71"/>
      <c r="K157" s="72"/>
      <c r="L157" s="46"/>
      <c r="M157" s="46"/>
      <c r="N157" s="46"/>
      <c r="O157" s="46"/>
      <c r="P157" s="67">
        <f t="shared" si="72"/>
        <v>0</v>
      </c>
      <c r="Q157" s="68" t="str">
        <f t="shared" si="73"/>
        <v>0%</v>
      </c>
      <c r="R157" s="69">
        <f>COUNTIF(H498:K498,"A")+COUNTIF(H498:K498,"NPI")+COUNTIF(H498:K498,"NPI")</f>
        <v>0</v>
      </c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</row>
    <row r="158" ht="14.25" customHeight="1">
      <c r="B158" s="70"/>
      <c r="C158" s="63" t="str">
        <f>IF('DATOS PERSONALES'!A142=0, " ", +'DATOS PERSONALES'!A142)</f>
        <v> </v>
      </c>
      <c r="D158" s="64"/>
      <c r="E158" s="65" t="str">
        <f>+'DATOS PERSONALES'!L142</f>
        <v/>
      </c>
      <c r="F158" s="65" t="str">
        <f>+'DATOS PERSONALES'!M142</f>
        <v/>
      </c>
      <c r="G158" s="65" t="str">
        <f>+'DATOS PERSONALES'!N142</f>
        <v/>
      </c>
      <c r="H158" s="66"/>
      <c r="I158" s="71"/>
      <c r="J158" s="71"/>
      <c r="K158" s="72"/>
      <c r="L158" s="46"/>
      <c r="M158" s="46"/>
      <c r="N158" s="46"/>
      <c r="O158" s="46"/>
      <c r="P158" s="67">
        <f t="shared" si="72"/>
        <v>0</v>
      </c>
      <c r="Q158" s="68" t="str">
        <f t="shared" si="73"/>
        <v>0%</v>
      </c>
      <c r="R158" s="69">
        <f t="shared" ref="R158:R159" si="75">COUNTIF(H499:K499,"A")+COUNTIF(H499:K499,"NPI")</f>
        <v>0</v>
      </c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</row>
    <row r="159" ht="14.25" customHeight="1">
      <c r="B159" s="70"/>
      <c r="C159" s="63" t="str">
        <f>IF('DATOS PERSONALES'!A143=0, " ", +'DATOS PERSONALES'!A143)</f>
        <v> </v>
      </c>
      <c r="D159" s="64"/>
      <c r="E159" s="65" t="str">
        <f>+'DATOS PERSONALES'!L143</f>
        <v/>
      </c>
      <c r="F159" s="65" t="str">
        <f>+'DATOS PERSONALES'!M143</f>
        <v/>
      </c>
      <c r="G159" s="65" t="str">
        <f>+'DATOS PERSONALES'!N143</f>
        <v/>
      </c>
      <c r="H159" s="66"/>
      <c r="I159" s="71"/>
      <c r="J159" s="71"/>
      <c r="K159" s="72"/>
      <c r="L159" s="46"/>
      <c r="M159" s="46"/>
      <c r="N159" s="46"/>
      <c r="O159" s="46"/>
      <c r="P159" s="67">
        <f t="shared" si="72"/>
        <v>0</v>
      </c>
      <c r="Q159" s="68" t="str">
        <f t="shared" si="73"/>
        <v>0%</v>
      </c>
      <c r="R159" s="69">
        <f t="shared" si="75"/>
        <v>0</v>
      </c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</row>
    <row r="160" ht="14.25" customHeight="1">
      <c r="B160" s="70"/>
      <c r="C160" s="63" t="str">
        <f>IF('DATOS PERSONALES'!A144=0, " ", +'DATOS PERSONALES'!A144)</f>
        <v> </v>
      </c>
      <c r="D160" s="64"/>
      <c r="E160" s="65" t="str">
        <f>+'DATOS PERSONALES'!L144</f>
        <v/>
      </c>
      <c r="F160" s="65" t="str">
        <f>+'DATOS PERSONALES'!M144</f>
        <v/>
      </c>
      <c r="G160" s="65" t="str">
        <f>+'DATOS PERSONALES'!N144</f>
        <v/>
      </c>
      <c r="H160" s="66"/>
      <c r="I160" s="71"/>
      <c r="J160" s="71"/>
      <c r="K160" s="72"/>
      <c r="L160" s="46"/>
      <c r="M160" s="46"/>
      <c r="N160" s="46"/>
      <c r="O160" s="46"/>
      <c r="P160" s="67">
        <f t="shared" si="72"/>
        <v>0</v>
      </c>
      <c r="Q160" s="68" t="str">
        <f t="shared" si="73"/>
        <v>0%</v>
      </c>
      <c r="R160" s="69">
        <f>COUNTIF(H501:K501,"A")+COUNTIF(H501:K501,"NPI")+COUNTIF(H501:K501,"NPI")</f>
        <v>0</v>
      </c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</row>
    <row r="161" ht="14.25" customHeight="1">
      <c r="B161" s="70"/>
      <c r="C161" s="63" t="str">
        <f>IF('DATOS PERSONALES'!A145=0, " ", +'DATOS PERSONALES'!A145)</f>
        <v> </v>
      </c>
      <c r="D161" s="64"/>
      <c r="E161" s="65" t="str">
        <f>+'DATOS PERSONALES'!L145</f>
        <v/>
      </c>
      <c r="F161" s="65" t="str">
        <f>+'DATOS PERSONALES'!M145</f>
        <v/>
      </c>
      <c r="G161" s="65" t="str">
        <f>+'DATOS PERSONALES'!N145</f>
        <v/>
      </c>
      <c r="H161" s="66"/>
      <c r="I161" s="71"/>
      <c r="J161" s="71"/>
      <c r="K161" s="72"/>
      <c r="L161" s="46"/>
      <c r="M161" s="46"/>
      <c r="N161" s="46"/>
      <c r="O161" s="46"/>
      <c r="P161" s="67">
        <f t="shared" si="72"/>
        <v>0</v>
      </c>
      <c r="Q161" s="68" t="str">
        <f t="shared" si="73"/>
        <v>0%</v>
      </c>
      <c r="R161" s="69">
        <f t="shared" ref="R161:R162" si="76">COUNTIF(H502:K502,"A")+COUNTIF(H502:K502,"NPI")</f>
        <v>0</v>
      </c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</row>
    <row r="162" ht="14.25" customHeight="1">
      <c r="B162" s="70"/>
      <c r="C162" s="63" t="str">
        <f>IF('DATOS PERSONALES'!A146=0, " ", +'DATOS PERSONALES'!A146)</f>
        <v> </v>
      </c>
      <c r="D162" s="64"/>
      <c r="E162" s="65" t="str">
        <f>+'DATOS PERSONALES'!L146</f>
        <v/>
      </c>
      <c r="F162" s="65" t="str">
        <f>+'DATOS PERSONALES'!M146</f>
        <v/>
      </c>
      <c r="G162" s="65" t="str">
        <f>+'DATOS PERSONALES'!N146</f>
        <v/>
      </c>
      <c r="H162" s="66"/>
      <c r="I162" s="71"/>
      <c r="J162" s="71"/>
      <c r="K162" s="72"/>
      <c r="L162" s="46"/>
      <c r="M162" s="46"/>
      <c r="N162" s="46"/>
      <c r="O162" s="46"/>
      <c r="P162" s="67">
        <f t="shared" si="72"/>
        <v>0</v>
      </c>
      <c r="Q162" s="68" t="str">
        <f t="shared" si="73"/>
        <v>0%</v>
      </c>
      <c r="R162" s="69">
        <f t="shared" si="76"/>
        <v>0</v>
      </c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</row>
    <row r="163" ht="14.25" customHeight="1">
      <c r="B163" s="70"/>
      <c r="C163" s="63" t="str">
        <f>IF('DATOS PERSONALES'!A147=0, " ", +'DATOS PERSONALES'!A147)</f>
        <v> </v>
      </c>
      <c r="D163" s="64"/>
      <c r="E163" s="65" t="str">
        <f>+'DATOS PERSONALES'!L147</f>
        <v/>
      </c>
      <c r="F163" s="65" t="str">
        <f>+'DATOS PERSONALES'!M147</f>
        <v/>
      </c>
      <c r="G163" s="65" t="str">
        <f>+'DATOS PERSONALES'!N147</f>
        <v/>
      </c>
      <c r="H163" s="66"/>
      <c r="I163" s="71"/>
      <c r="J163" s="71"/>
      <c r="K163" s="72"/>
      <c r="L163" s="46"/>
      <c r="M163" s="46"/>
      <c r="N163" s="46"/>
      <c r="O163" s="46"/>
      <c r="P163" s="67">
        <f t="shared" si="72"/>
        <v>0</v>
      </c>
      <c r="Q163" s="68" t="str">
        <f t="shared" si="73"/>
        <v>0%</v>
      </c>
      <c r="R163" s="69">
        <f>COUNTIF(H504:K504,"A")+COUNTIF(H504:K504,"NPI")+COUNTIF(H504:K504,"NPI")</f>
        <v>0</v>
      </c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</row>
    <row r="164" ht="14.25" customHeight="1">
      <c r="B164" s="70"/>
      <c r="C164" s="63" t="str">
        <f>IF('DATOS PERSONALES'!A148=0, " ", +'DATOS PERSONALES'!A148)</f>
        <v> </v>
      </c>
      <c r="D164" s="64"/>
      <c r="E164" s="65" t="str">
        <f>+'DATOS PERSONALES'!L148</f>
        <v/>
      </c>
      <c r="F164" s="65" t="str">
        <f>+'DATOS PERSONALES'!M148</f>
        <v/>
      </c>
      <c r="G164" s="65" t="str">
        <f>+'DATOS PERSONALES'!N148</f>
        <v/>
      </c>
      <c r="H164" s="66"/>
      <c r="I164" s="71"/>
      <c r="J164" s="71"/>
      <c r="K164" s="72"/>
      <c r="L164" s="46"/>
      <c r="M164" s="46"/>
      <c r="N164" s="46"/>
      <c r="O164" s="46"/>
      <c r="P164" s="67">
        <f t="shared" si="72"/>
        <v>0</v>
      </c>
      <c r="Q164" s="68" t="str">
        <f t="shared" si="73"/>
        <v>0%</v>
      </c>
      <c r="R164" s="69">
        <f t="shared" ref="R164:R165" si="77">COUNTIF(H505:K505,"A")+COUNTIF(H505:K505,"NPI")</f>
        <v>0</v>
      </c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</row>
    <row r="165" ht="14.25" customHeight="1">
      <c r="B165" s="70"/>
      <c r="C165" s="63" t="str">
        <f>IF('DATOS PERSONALES'!A149=0, " ", +'DATOS PERSONALES'!A149)</f>
        <v> </v>
      </c>
      <c r="D165" s="64"/>
      <c r="E165" s="65" t="str">
        <f>+'DATOS PERSONALES'!L149</f>
        <v/>
      </c>
      <c r="F165" s="65" t="str">
        <f>+'DATOS PERSONALES'!M149</f>
        <v/>
      </c>
      <c r="G165" s="65" t="str">
        <f>+'DATOS PERSONALES'!N149</f>
        <v/>
      </c>
      <c r="H165" s="66"/>
      <c r="I165" s="71"/>
      <c r="J165" s="71"/>
      <c r="K165" s="72"/>
      <c r="L165" s="46"/>
      <c r="M165" s="46"/>
      <c r="N165" s="46"/>
      <c r="O165" s="46"/>
      <c r="P165" s="67">
        <f t="shared" si="72"/>
        <v>0</v>
      </c>
      <c r="Q165" s="68" t="str">
        <f t="shared" si="73"/>
        <v>0%</v>
      </c>
      <c r="R165" s="69">
        <f t="shared" si="77"/>
        <v>0</v>
      </c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</row>
    <row r="166" ht="14.25" customHeight="1">
      <c r="B166" s="70"/>
      <c r="C166" s="63" t="str">
        <f>IF('DATOS PERSONALES'!A150=0, " ", +'DATOS PERSONALES'!A150)</f>
        <v> </v>
      </c>
      <c r="D166" s="64"/>
      <c r="E166" s="65" t="str">
        <f>+'DATOS PERSONALES'!L150</f>
        <v/>
      </c>
      <c r="F166" s="65" t="str">
        <f>+'DATOS PERSONALES'!M150</f>
        <v/>
      </c>
      <c r="G166" s="65" t="str">
        <f>+'DATOS PERSONALES'!N150</f>
        <v/>
      </c>
      <c r="H166" s="66"/>
      <c r="I166" s="71"/>
      <c r="J166" s="71"/>
      <c r="K166" s="72"/>
      <c r="L166" s="46"/>
      <c r="M166" s="46"/>
      <c r="N166" s="46"/>
      <c r="O166" s="46"/>
      <c r="P166" s="67">
        <f t="shared" ref="P166:P173" si="78">COUNTIF(H166:K166,"P")+COUNTIF(H166:K166,"T")</f>
        <v>0</v>
      </c>
      <c r="Q166" s="68" t="str">
        <f t="shared" ref="Q166:Q173" si="79">IFERROR(P166/((COUNTIF(H166:K166,"P")+COUNTIF(H166:K166,"A"))+COUNTIF(H166:K166,"T")),"0%")</f>
        <v>0%</v>
      </c>
      <c r="R166" s="69">
        <f>COUNTIF(H165:K165,"A")+COUNTIF(H165:K165,"NPI")+COUNTIF(H165:K165,"NPI")</f>
        <v>0</v>
      </c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</row>
    <row r="167" ht="14.25" customHeight="1">
      <c r="B167" s="70"/>
      <c r="C167" s="63" t="str">
        <f>IF('DATOS PERSONALES'!A151=0, " ", +'DATOS PERSONALES'!A151)</f>
        <v> </v>
      </c>
      <c r="D167" s="64"/>
      <c r="E167" s="65" t="str">
        <f>+'DATOS PERSONALES'!L151</f>
        <v/>
      </c>
      <c r="F167" s="65" t="str">
        <f>+'DATOS PERSONALES'!M151</f>
        <v/>
      </c>
      <c r="G167" s="65" t="str">
        <f>+'DATOS PERSONALES'!N151</f>
        <v/>
      </c>
      <c r="H167" s="66"/>
      <c r="I167" s="71"/>
      <c r="J167" s="71"/>
      <c r="K167" s="72"/>
      <c r="L167" s="46"/>
      <c r="M167" s="46"/>
      <c r="N167" s="46"/>
      <c r="O167" s="46"/>
      <c r="P167" s="67">
        <f t="shared" si="78"/>
        <v>0</v>
      </c>
      <c r="Q167" s="68" t="str">
        <f t="shared" si="79"/>
        <v>0%</v>
      </c>
      <c r="R167" s="69">
        <f t="shared" ref="R167:R168" si="80">COUNTIF(H166:K166,"A")+COUNTIF(H166:K166,"NPI")</f>
        <v>0</v>
      </c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</row>
    <row r="168" ht="14.25" customHeight="1">
      <c r="B168" s="70"/>
      <c r="C168" s="63" t="str">
        <f>IF('DATOS PERSONALES'!A152=0, " ", +'DATOS PERSONALES'!A152)</f>
        <v> </v>
      </c>
      <c r="D168" s="64"/>
      <c r="E168" s="65" t="str">
        <f>+'DATOS PERSONALES'!L152</f>
        <v/>
      </c>
      <c r="F168" s="65" t="str">
        <f>+'DATOS PERSONALES'!M152</f>
        <v/>
      </c>
      <c r="G168" s="65" t="str">
        <f>+'DATOS PERSONALES'!N152</f>
        <v/>
      </c>
      <c r="H168" s="66"/>
      <c r="I168" s="71"/>
      <c r="J168" s="71"/>
      <c r="K168" s="72"/>
      <c r="L168" s="46"/>
      <c r="M168" s="46"/>
      <c r="N168" s="46"/>
      <c r="O168" s="46"/>
      <c r="P168" s="67">
        <f t="shared" si="78"/>
        <v>0</v>
      </c>
      <c r="Q168" s="68" t="str">
        <f t="shared" si="79"/>
        <v>0%</v>
      </c>
      <c r="R168" s="69">
        <f t="shared" si="80"/>
        <v>0</v>
      </c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</row>
    <row r="169" ht="14.25" customHeight="1">
      <c r="B169" s="70"/>
      <c r="C169" s="63" t="str">
        <f>IF('DATOS PERSONALES'!A153=0, " ", +'DATOS PERSONALES'!A153)</f>
        <v> </v>
      </c>
      <c r="D169" s="64"/>
      <c r="E169" s="65" t="str">
        <f>+'DATOS PERSONALES'!L153</f>
        <v/>
      </c>
      <c r="F169" s="65" t="str">
        <f>+'DATOS PERSONALES'!M153</f>
        <v/>
      </c>
      <c r="G169" s="65" t="str">
        <f>+'DATOS PERSONALES'!N153</f>
        <v/>
      </c>
      <c r="H169" s="66"/>
      <c r="I169" s="71"/>
      <c r="J169" s="71"/>
      <c r="K169" s="72"/>
      <c r="L169" s="46"/>
      <c r="M169" s="46"/>
      <c r="N169" s="46"/>
      <c r="O169" s="46"/>
      <c r="P169" s="67">
        <f t="shared" si="78"/>
        <v>0</v>
      </c>
      <c r="Q169" s="68" t="str">
        <f t="shared" si="79"/>
        <v>0%</v>
      </c>
      <c r="R169" s="69">
        <f>COUNTIF(H168:K168,"A")+COUNTIF(H168:K168,"NPI")+COUNTIF(H168:K168,"NPI")</f>
        <v>0</v>
      </c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</row>
    <row r="170" ht="14.25" customHeight="1">
      <c r="B170" s="70"/>
      <c r="C170" s="63" t="str">
        <f>IF('DATOS PERSONALES'!A154=0, " ", +'DATOS PERSONALES'!A154)</f>
        <v> </v>
      </c>
      <c r="D170" s="64"/>
      <c r="E170" s="65" t="str">
        <f>+'DATOS PERSONALES'!L154</f>
        <v/>
      </c>
      <c r="F170" s="65" t="str">
        <f>+'DATOS PERSONALES'!M154</f>
        <v/>
      </c>
      <c r="G170" s="65" t="str">
        <f>+'DATOS PERSONALES'!N154</f>
        <v/>
      </c>
      <c r="H170" s="66"/>
      <c r="I170" s="71"/>
      <c r="J170" s="71"/>
      <c r="K170" s="72"/>
      <c r="L170" s="46"/>
      <c r="M170" s="46"/>
      <c r="N170" s="46"/>
      <c r="O170" s="46"/>
      <c r="P170" s="67">
        <f t="shared" si="78"/>
        <v>0</v>
      </c>
      <c r="Q170" s="68" t="str">
        <f t="shared" si="79"/>
        <v>0%</v>
      </c>
      <c r="R170" s="69">
        <f t="shared" ref="R170:R171" si="81">COUNTIF(H169:K169,"A")+COUNTIF(H169:K169,"NPI")</f>
        <v>0</v>
      </c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</row>
    <row r="171" ht="14.25" customHeight="1">
      <c r="B171" s="70"/>
      <c r="C171" s="63" t="str">
        <f>IF('DATOS PERSONALES'!A155=0, " ", +'DATOS PERSONALES'!A155)</f>
        <v> </v>
      </c>
      <c r="D171" s="64"/>
      <c r="E171" s="65" t="str">
        <f>+'DATOS PERSONALES'!L155</f>
        <v/>
      </c>
      <c r="F171" s="65" t="str">
        <f>+'DATOS PERSONALES'!M155</f>
        <v/>
      </c>
      <c r="G171" s="65" t="str">
        <f>+'DATOS PERSONALES'!N155</f>
        <v/>
      </c>
      <c r="H171" s="66"/>
      <c r="I171" s="71"/>
      <c r="J171" s="71"/>
      <c r="K171" s="72"/>
      <c r="L171" s="46"/>
      <c r="M171" s="46"/>
      <c r="N171" s="46"/>
      <c r="O171" s="46"/>
      <c r="P171" s="67">
        <f t="shared" si="78"/>
        <v>0</v>
      </c>
      <c r="Q171" s="68" t="str">
        <f t="shared" si="79"/>
        <v>0%</v>
      </c>
      <c r="R171" s="69">
        <f t="shared" si="81"/>
        <v>0</v>
      </c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</row>
    <row r="172" ht="14.25" customHeight="1">
      <c r="B172" s="70"/>
      <c r="C172" s="63" t="str">
        <f>IF('DATOS PERSONALES'!A156=0, " ", +'DATOS PERSONALES'!A156)</f>
        <v> </v>
      </c>
      <c r="D172" s="64"/>
      <c r="E172" s="65" t="str">
        <f>+'DATOS PERSONALES'!L156</f>
        <v/>
      </c>
      <c r="F172" s="65" t="str">
        <f>+'DATOS PERSONALES'!M156</f>
        <v/>
      </c>
      <c r="G172" s="65" t="str">
        <f>+'DATOS PERSONALES'!N156</f>
        <v/>
      </c>
      <c r="H172" s="66"/>
      <c r="I172" s="71"/>
      <c r="J172" s="71"/>
      <c r="K172" s="72"/>
      <c r="L172" s="46"/>
      <c r="M172" s="46"/>
      <c r="N172" s="46"/>
      <c r="O172" s="46"/>
      <c r="P172" s="67">
        <f t="shared" si="78"/>
        <v>0</v>
      </c>
      <c r="Q172" s="68" t="str">
        <f t="shared" si="79"/>
        <v>0%</v>
      </c>
      <c r="R172" s="69">
        <f>COUNTIF(H171:K171,"A")+COUNTIF(H171:K171,"NPI")+COUNTIF(H171:K171,"NPI")</f>
        <v>0</v>
      </c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</row>
    <row r="173" ht="14.25" customHeight="1">
      <c r="B173" s="70"/>
      <c r="C173" s="63" t="str">
        <f>IF('DATOS PERSONALES'!A157=0, " ", +'DATOS PERSONALES'!A157)</f>
        <v> </v>
      </c>
      <c r="D173" s="64"/>
      <c r="E173" s="65" t="str">
        <f>+'DATOS PERSONALES'!L157</f>
        <v/>
      </c>
      <c r="F173" s="65" t="str">
        <f>+'DATOS PERSONALES'!M157</f>
        <v/>
      </c>
      <c r="G173" s="65" t="str">
        <f>+'DATOS PERSONALES'!N157</f>
        <v/>
      </c>
      <c r="H173" s="66"/>
      <c r="I173" s="71"/>
      <c r="J173" s="71"/>
      <c r="K173" s="72"/>
      <c r="L173" s="46"/>
      <c r="M173" s="46"/>
      <c r="N173" s="46"/>
      <c r="O173" s="46"/>
      <c r="P173" s="67">
        <f t="shared" si="78"/>
        <v>0</v>
      </c>
      <c r="Q173" s="68" t="str">
        <f t="shared" si="79"/>
        <v>0%</v>
      </c>
      <c r="R173" s="69">
        <f t="shared" ref="R173:R174" si="82">COUNTIF(H172:K172,"A")+COUNTIF(H172:K172,"NPI")</f>
        <v>0</v>
      </c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</row>
    <row r="174" ht="14.25" customHeight="1">
      <c r="B174" s="70"/>
      <c r="C174" s="63" t="str">
        <f>IF('DATOS PERSONALES'!A158=0, " ", +'DATOS PERSONALES'!A158)</f>
        <v> </v>
      </c>
      <c r="D174" s="64"/>
      <c r="E174" s="65" t="str">
        <f>+'DATOS PERSONALES'!L158</f>
        <v/>
      </c>
      <c r="F174" s="65" t="str">
        <f>+'DATOS PERSONALES'!M158</f>
        <v/>
      </c>
      <c r="G174" s="65" t="str">
        <f>+'DATOS PERSONALES'!N158</f>
        <v/>
      </c>
      <c r="H174" s="66"/>
      <c r="I174" s="71"/>
      <c r="J174" s="71"/>
      <c r="K174" s="72"/>
      <c r="L174" s="46"/>
      <c r="M174" s="46"/>
      <c r="N174" s="46"/>
      <c r="O174" s="46"/>
      <c r="P174" s="67">
        <f>COUNTIF(H508:K508,"P")+COUNTIF(H508:K508,"T")</f>
        <v>0</v>
      </c>
      <c r="Q174" s="68" t="str">
        <f>IFERROR(P174/((COUNTIF(H508:K508,"P")+COUNTIF(H508:K508,"A"))+COUNTIF(H508:K508,"T")),"0%")</f>
        <v>0%</v>
      </c>
      <c r="R174" s="69">
        <f t="shared" si="82"/>
        <v>0</v>
      </c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</row>
    <row r="175" ht="14.25" customHeight="1">
      <c r="B175" s="70"/>
      <c r="C175" s="63" t="str">
        <f>IF('DATOS PERSONALES'!A159=0, " ", +'DATOS PERSONALES'!A159)</f>
        <v> </v>
      </c>
      <c r="D175" s="64"/>
      <c r="E175" s="65" t="str">
        <f>+'DATOS PERSONALES'!L159</f>
        <v/>
      </c>
      <c r="F175" s="65" t="str">
        <f>+'DATOS PERSONALES'!M159</f>
        <v/>
      </c>
      <c r="G175" s="65" t="str">
        <f>+'DATOS PERSONALES'!N159</f>
        <v/>
      </c>
      <c r="H175" s="66"/>
      <c r="I175" s="71"/>
      <c r="J175" s="71"/>
      <c r="K175" s="72"/>
      <c r="L175" s="46"/>
      <c r="M175" s="46"/>
      <c r="N175" s="46"/>
      <c r="O175" s="46"/>
      <c r="P175" s="67">
        <f t="shared" ref="P175:P183" si="83">COUNTIF(H517:K517,"P")+COUNTIF(H517:K517,"T")</f>
        <v>0</v>
      </c>
      <c r="Q175" s="68" t="str">
        <f t="shared" ref="Q175:Q183" si="84">IFERROR(P175/((COUNTIF(H517:K517,"P")+COUNTIF(H517:K517,"A"))+COUNTIF(H517:K517,"T")),"0%")</f>
        <v>0%</v>
      </c>
      <c r="R175" s="69">
        <f>COUNTIF(H508:K508,"A")+COUNTIF(H508:K508,"NPI")+COUNTIF(H508:K508,"NPI")</f>
        <v>0</v>
      </c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</row>
    <row r="176" ht="14.25" customHeight="1">
      <c r="B176" s="70"/>
      <c r="C176" s="63" t="str">
        <f>IF('DATOS PERSONALES'!A160=0, " ", +'DATOS PERSONALES'!A160)</f>
        <v> </v>
      </c>
      <c r="D176" s="64"/>
      <c r="E176" s="65" t="str">
        <f>+'DATOS PERSONALES'!L160</f>
        <v/>
      </c>
      <c r="F176" s="65" t="str">
        <f>+'DATOS PERSONALES'!M160</f>
        <v/>
      </c>
      <c r="G176" s="65" t="str">
        <f>+'DATOS PERSONALES'!N160</f>
        <v/>
      </c>
      <c r="H176" s="66"/>
      <c r="I176" s="71"/>
      <c r="J176" s="71"/>
      <c r="K176" s="72"/>
      <c r="L176" s="46"/>
      <c r="M176" s="46"/>
      <c r="N176" s="46"/>
      <c r="O176" s="46"/>
      <c r="P176" s="67">
        <f t="shared" si="83"/>
        <v>0</v>
      </c>
      <c r="Q176" s="68" t="str">
        <f t="shared" si="84"/>
        <v>0%</v>
      </c>
      <c r="R176" s="69">
        <f t="shared" ref="R176:R177" si="85">COUNTIF(H517:K517,"A")+COUNTIF(H517:K517,"NPI")</f>
        <v>0</v>
      </c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</row>
    <row r="177" ht="14.25" customHeight="1">
      <c r="B177" s="70"/>
      <c r="C177" s="63" t="str">
        <f>IF('DATOS PERSONALES'!A161=0, " ", +'DATOS PERSONALES'!A161)</f>
        <v> </v>
      </c>
      <c r="D177" s="64"/>
      <c r="E177" s="65" t="str">
        <f>+'DATOS PERSONALES'!L161</f>
        <v/>
      </c>
      <c r="F177" s="65" t="str">
        <f>+'DATOS PERSONALES'!M161</f>
        <v/>
      </c>
      <c r="G177" s="65" t="str">
        <f>+'DATOS PERSONALES'!N161</f>
        <v/>
      </c>
      <c r="H177" s="66"/>
      <c r="I177" s="71"/>
      <c r="J177" s="71"/>
      <c r="K177" s="72"/>
      <c r="L177" s="46"/>
      <c r="M177" s="46"/>
      <c r="N177" s="46"/>
      <c r="O177" s="46"/>
      <c r="P177" s="67">
        <f t="shared" si="83"/>
        <v>0</v>
      </c>
      <c r="Q177" s="68" t="str">
        <f t="shared" si="84"/>
        <v>0%</v>
      </c>
      <c r="R177" s="69">
        <f t="shared" si="85"/>
        <v>0</v>
      </c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</row>
    <row r="178" ht="14.25" customHeight="1">
      <c r="B178" s="70"/>
      <c r="C178" s="63" t="str">
        <f>IF('DATOS PERSONALES'!A162=0, " ", +'DATOS PERSONALES'!A162)</f>
        <v> </v>
      </c>
      <c r="D178" s="64"/>
      <c r="E178" s="65" t="str">
        <f>+'DATOS PERSONALES'!L162</f>
        <v/>
      </c>
      <c r="F178" s="65" t="str">
        <f>+'DATOS PERSONALES'!M162</f>
        <v/>
      </c>
      <c r="G178" s="65" t="str">
        <f>+'DATOS PERSONALES'!N162</f>
        <v/>
      </c>
      <c r="H178" s="66"/>
      <c r="I178" s="71"/>
      <c r="J178" s="71"/>
      <c r="K178" s="72"/>
      <c r="L178" s="46"/>
      <c r="M178" s="46"/>
      <c r="N178" s="46"/>
      <c r="O178" s="46"/>
      <c r="P178" s="67">
        <f t="shared" si="83"/>
        <v>0</v>
      </c>
      <c r="Q178" s="68" t="str">
        <f t="shared" si="84"/>
        <v>0%</v>
      </c>
      <c r="R178" s="69">
        <f>COUNTIF(H519:K519,"A")+COUNTIF(H519:K519,"NPI")+COUNTIF(H519:K519,"NPI")</f>
        <v>0</v>
      </c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</row>
    <row r="179" ht="14.25" customHeight="1">
      <c r="B179" s="70"/>
      <c r="C179" s="63" t="str">
        <f>IF('DATOS PERSONALES'!A163=0, " ", +'DATOS PERSONALES'!A163)</f>
        <v> </v>
      </c>
      <c r="D179" s="64"/>
      <c r="E179" s="65" t="str">
        <f>+'DATOS PERSONALES'!L163</f>
        <v/>
      </c>
      <c r="F179" s="65" t="str">
        <f>+'DATOS PERSONALES'!M163</f>
        <v/>
      </c>
      <c r="G179" s="65" t="str">
        <f>+'DATOS PERSONALES'!N163</f>
        <v/>
      </c>
      <c r="H179" s="66"/>
      <c r="I179" s="71"/>
      <c r="J179" s="71"/>
      <c r="K179" s="72"/>
      <c r="L179" s="46"/>
      <c r="M179" s="46"/>
      <c r="N179" s="46"/>
      <c r="O179" s="46"/>
      <c r="P179" s="67">
        <f t="shared" si="83"/>
        <v>0</v>
      </c>
      <c r="Q179" s="68" t="str">
        <f t="shared" si="84"/>
        <v>0%</v>
      </c>
      <c r="R179" s="69">
        <f t="shared" ref="R179:R180" si="86">COUNTIF(H520:K520,"A")+COUNTIF(H520:K520,"NPI")</f>
        <v>0</v>
      </c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</row>
    <row r="180" ht="14.25" customHeight="1">
      <c r="B180" s="70"/>
      <c r="C180" s="63" t="str">
        <f>IF('DATOS PERSONALES'!A164=0, " ", +'DATOS PERSONALES'!A164)</f>
        <v> </v>
      </c>
      <c r="D180" s="64"/>
      <c r="E180" s="65" t="str">
        <f>+'DATOS PERSONALES'!L164</f>
        <v/>
      </c>
      <c r="F180" s="65" t="str">
        <f>+'DATOS PERSONALES'!M164</f>
        <v/>
      </c>
      <c r="G180" s="65" t="str">
        <f>+'DATOS PERSONALES'!N164</f>
        <v/>
      </c>
      <c r="H180" s="66"/>
      <c r="I180" s="71"/>
      <c r="J180" s="71"/>
      <c r="K180" s="72"/>
      <c r="L180" s="46"/>
      <c r="M180" s="46"/>
      <c r="N180" s="46"/>
      <c r="O180" s="46"/>
      <c r="P180" s="67">
        <f t="shared" si="83"/>
        <v>0</v>
      </c>
      <c r="Q180" s="68" t="str">
        <f t="shared" si="84"/>
        <v>0%</v>
      </c>
      <c r="R180" s="69">
        <f t="shared" si="86"/>
        <v>0</v>
      </c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</row>
    <row r="181" ht="14.25" customHeight="1">
      <c r="B181" s="70"/>
      <c r="C181" s="63" t="str">
        <f>IF('DATOS PERSONALES'!A165=0, " ", +'DATOS PERSONALES'!A165)</f>
        <v> </v>
      </c>
      <c r="D181" s="64"/>
      <c r="E181" s="65" t="str">
        <f>+'DATOS PERSONALES'!L165</f>
        <v/>
      </c>
      <c r="F181" s="65" t="str">
        <f>+'DATOS PERSONALES'!M165</f>
        <v/>
      </c>
      <c r="G181" s="65" t="str">
        <f>+'DATOS PERSONALES'!N165</f>
        <v/>
      </c>
      <c r="H181" s="66"/>
      <c r="I181" s="71"/>
      <c r="J181" s="71"/>
      <c r="K181" s="72"/>
      <c r="L181" s="46"/>
      <c r="M181" s="46"/>
      <c r="N181" s="46"/>
      <c r="O181" s="46"/>
      <c r="P181" s="67">
        <f t="shared" si="83"/>
        <v>0</v>
      </c>
      <c r="Q181" s="68" t="str">
        <f t="shared" si="84"/>
        <v>0%</v>
      </c>
      <c r="R181" s="69">
        <f>COUNTIF(H522:K522,"A")+COUNTIF(H522:K522,"NPI")+COUNTIF(H522:K522,"NPI")</f>
        <v>0</v>
      </c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</row>
    <row r="182" ht="14.25" customHeight="1">
      <c r="B182" s="70"/>
      <c r="C182" s="63" t="str">
        <f>IF('DATOS PERSONALES'!A166=0, " ", +'DATOS PERSONALES'!A166)</f>
        <v> </v>
      </c>
      <c r="D182" s="64"/>
      <c r="E182" s="65" t="str">
        <f>+'DATOS PERSONALES'!L166</f>
        <v/>
      </c>
      <c r="F182" s="65" t="str">
        <f>+'DATOS PERSONALES'!M166</f>
        <v/>
      </c>
      <c r="G182" s="65" t="str">
        <f>+'DATOS PERSONALES'!N166</f>
        <v/>
      </c>
      <c r="H182" s="66"/>
      <c r="I182" s="71"/>
      <c r="J182" s="71"/>
      <c r="K182" s="72"/>
      <c r="L182" s="46"/>
      <c r="M182" s="46"/>
      <c r="N182" s="46"/>
      <c r="O182" s="46"/>
      <c r="P182" s="67">
        <f t="shared" si="83"/>
        <v>0</v>
      </c>
      <c r="Q182" s="68" t="str">
        <f t="shared" si="84"/>
        <v>0%</v>
      </c>
      <c r="R182" s="69">
        <f t="shared" ref="R182:R183" si="87">COUNTIF(H523:K523,"A")+COUNTIF(H523:K523,"NPI")</f>
        <v>0</v>
      </c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</row>
    <row r="183" ht="14.25" customHeight="1">
      <c r="B183" s="70"/>
      <c r="C183" s="63" t="str">
        <f>IF('DATOS PERSONALES'!A167=0, " ", +'DATOS PERSONALES'!A167)</f>
        <v> </v>
      </c>
      <c r="D183" s="64"/>
      <c r="E183" s="65" t="str">
        <f>+'DATOS PERSONALES'!L167</f>
        <v/>
      </c>
      <c r="F183" s="65" t="str">
        <f>+'DATOS PERSONALES'!M167</f>
        <v/>
      </c>
      <c r="G183" s="65" t="str">
        <f>+'DATOS PERSONALES'!N167</f>
        <v/>
      </c>
      <c r="H183" s="66"/>
      <c r="I183" s="71"/>
      <c r="J183" s="71"/>
      <c r="K183" s="72"/>
      <c r="L183" s="46"/>
      <c r="M183" s="46"/>
      <c r="N183" s="46"/>
      <c r="O183" s="46"/>
      <c r="P183" s="67">
        <f t="shared" si="83"/>
        <v>0</v>
      </c>
      <c r="Q183" s="68" t="str">
        <f t="shared" si="84"/>
        <v>0%</v>
      </c>
      <c r="R183" s="69">
        <f t="shared" si="87"/>
        <v>0</v>
      </c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</row>
    <row r="184" ht="14.25" customHeight="1">
      <c r="B184" s="70"/>
      <c r="C184" s="63" t="str">
        <f>IF('DATOS PERSONALES'!A168=0, " ", +'DATOS PERSONALES'!A168)</f>
        <v> </v>
      </c>
      <c r="D184" s="64"/>
      <c r="E184" s="65" t="str">
        <f>+'DATOS PERSONALES'!L168</f>
        <v/>
      </c>
      <c r="F184" s="65" t="str">
        <f>+'DATOS PERSONALES'!M168</f>
        <v/>
      </c>
      <c r="G184" s="65" t="str">
        <f>+'DATOS PERSONALES'!N168</f>
        <v/>
      </c>
      <c r="H184" s="66"/>
      <c r="I184" s="71"/>
      <c r="J184" s="71"/>
      <c r="K184" s="72"/>
      <c r="L184" s="46"/>
      <c r="M184" s="46"/>
      <c r="N184" s="46"/>
      <c r="O184" s="46"/>
      <c r="P184" s="67">
        <f t="shared" ref="P184:P191" si="88">COUNTIF(H184:K184,"P")+COUNTIF(H184:K184,"T")</f>
        <v>0</v>
      </c>
      <c r="Q184" s="68" t="str">
        <f t="shared" ref="Q184:Q191" si="89">IFERROR(P184/((COUNTIF(H184:K184,"P")+COUNTIF(H184:K184,"A"))+COUNTIF(H184:K184,"T")),"0%")</f>
        <v>0%</v>
      </c>
      <c r="R184" s="69">
        <f>COUNTIF(H183:K183,"A")+COUNTIF(H183:K183,"NPI")+COUNTIF(H183:K183,"NPI")</f>
        <v>0</v>
      </c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</row>
    <row r="185" ht="14.25" customHeight="1">
      <c r="B185" s="70"/>
      <c r="C185" s="63" t="str">
        <f>IF('DATOS PERSONALES'!A169=0, " ", +'DATOS PERSONALES'!A169)</f>
        <v> </v>
      </c>
      <c r="D185" s="64"/>
      <c r="E185" s="65" t="str">
        <f>+'DATOS PERSONALES'!L169</f>
        <v/>
      </c>
      <c r="F185" s="65" t="str">
        <f>+'DATOS PERSONALES'!M169</f>
        <v/>
      </c>
      <c r="G185" s="65" t="str">
        <f>+'DATOS PERSONALES'!N169</f>
        <v/>
      </c>
      <c r="H185" s="66"/>
      <c r="I185" s="71"/>
      <c r="J185" s="71"/>
      <c r="K185" s="72"/>
      <c r="L185" s="46"/>
      <c r="M185" s="46"/>
      <c r="N185" s="46"/>
      <c r="O185" s="46"/>
      <c r="P185" s="67">
        <f t="shared" si="88"/>
        <v>0</v>
      </c>
      <c r="Q185" s="68" t="str">
        <f t="shared" si="89"/>
        <v>0%</v>
      </c>
      <c r="R185" s="69">
        <f t="shared" ref="R185:R186" si="90">COUNTIF(H184:K184,"A")+COUNTIF(H184:K184,"NPI")</f>
        <v>0</v>
      </c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</row>
    <row r="186" ht="14.25" customHeight="1">
      <c r="B186" s="70"/>
      <c r="C186" s="63" t="str">
        <f>IF('DATOS PERSONALES'!A170=0, " ", +'DATOS PERSONALES'!A170)</f>
        <v> </v>
      </c>
      <c r="D186" s="64"/>
      <c r="E186" s="65" t="str">
        <f>+'DATOS PERSONALES'!L170</f>
        <v/>
      </c>
      <c r="F186" s="65" t="str">
        <f>+'DATOS PERSONALES'!M170</f>
        <v/>
      </c>
      <c r="G186" s="65" t="str">
        <f>+'DATOS PERSONALES'!N170</f>
        <v/>
      </c>
      <c r="H186" s="66"/>
      <c r="I186" s="71"/>
      <c r="J186" s="71"/>
      <c r="K186" s="72"/>
      <c r="L186" s="46"/>
      <c r="M186" s="46"/>
      <c r="N186" s="46"/>
      <c r="O186" s="46"/>
      <c r="P186" s="67">
        <f t="shared" si="88"/>
        <v>0</v>
      </c>
      <c r="Q186" s="68" t="str">
        <f t="shared" si="89"/>
        <v>0%</v>
      </c>
      <c r="R186" s="69">
        <f t="shared" si="90"/>
        <v>0</v>
      </c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</row>
    <row r="187" ht="14.25" customHeight="1">
      <c r="B187" s="70"/>
      <c r="C187" s="63" t="str">
        <f>IF('DATOS PERSONALES'!A171=0, " ", +'DATOS PERSONALES'!A171)</f>
        <v> </v>
      </c>
      <c r="D187" s="64"/>
      <c r="E187" s="65" t="str">
        <f>+'DATOS PERSONALES'!L171</f>
        <v/>
      </c>
      <c r="F187" s="65" t="str">
        <f>+'DATOS PERSONALES'!M171</f>
        <v/>
      </c>
      <c r="G187" s="65" t="str">
        <f>+'DATOS PERSONALES'!N171</f>
        <v/>
      </c>
      <c r="H187" s="66"/>
      <c r="I187" s="71"/>
      <c r="J187" s="71"/>
      <c r="K187" s="72"/>
      <c r="L187" s="46"/>
      <c r="M187" s="46"/>
      <c r="N187" s="46"/>
      <c r="O187" s="46"/>
      <c r="P187" s="67">
        <f t="shared" si="88"/>
        <v>0</v>
      </c>
      <c r="Q187" s="68" t="str">
        <f t="shared" si="89"/>
        <v>0%</v>
      </c>
      <c r="R187" s="69">
        <f>COUNTIF(H186:K186,"A")+COUNTIF(H186:K186,"NPI")+COUNTIF(H186:K186,"NPI")</f>
        <v>0</v>
      </c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</row>
    <row r="188" ht="14.25" customHeight="1">
      <c r="B188" s="70"/>
      <c r="C188" s="63" t="str">
        <f>IF('DATOS PERSONALES'!A172=0, " ", +'DATOS PERSONALES'!A172)</f>
        <v> </v>
      </c>
      <c r="D188" s="64"/>
      <c r="E188" s="65" t="str">
        <f>+'DATOS PERSONALES'!L172</f>
        <v/>
      </c>
      <c r="F188" s="65" t="str">
        <f>+'DATOS PERSONALES'!M172</f>
        <v/>
      </c>
      <c r="G188" s="65" t="str">
        <f>+'DATOS PERSONALES'!N172</f>
        <v/>
      </c>
      <c r="H188" s="66"/>
      <c r="I188" s="71"/>
      <c r="J188" s="71"/>
      <c r="K188" s="72"/>
      <c r="L188" s="46"/>
      <c r="M188" s="46"/>
      <c r="N188" s="46"/>
      <c r="O188" s="46"/>
      <c r="P188" s="67">
        <f t="shared" si="88"/>
        <v>0</v>
      </c>
      <c r="Q188" s="68" t="str">
        <f t="shared" si="89"/>
        <v>0%</v>
      </c>
      <c r="R188" s="69">
        <f t="shared" ref="R188:R189" si="91">COUNTIF(H187:K187,"A")+COUNTIF(H187:K187,"NPI")</f>
        <v>0</v>
      </c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</row>
    <row r="189" ht="14.25" customHeight="1">
      <c r="B189" s="70"/>
      <c r="C189" s="63" t="str">
        <f>IF('DATOS PERSONALES'!A173=0, " ", +'DATOS PERSONALES'!A173)</f>
        <v> </v>
      </c>
      <c r="D189" s="64"/>
      <c r="E189" s="65" t="str">
        <f>+'DATOS PERSONALES'!L173</f>
        <v/>
      </c>
      <c r="F189" s="65" t="str">
        <f>+'DATOS PERSONALES'!M173</f>
        <v/>
      </c>
      <c r="G189" s="65" t="str">
        <f>+'DATOS PERSONALES'!N173</f>
        <v/>
      </c>
      <c r="H189" s="66"/>
      <c r="I189" s="71"/>
      <c r="J189" s="71"/>
      <c r="K189" s="72"/>
      <c r="L189" s="46"/>
      <c r="M189" s="46"/>
      <c r="N189" s="46"/>
      <c r="O189" s="46"/>
      <c r="P189" s="67">
        <f t="shared" si="88"/>
        <v>0</v>
      </c>
      <c r="Q189" s="68" t="str">
        <f t="shared" si="89"/>
        <v>0%</v>
      </c>
      <c r="R189" s="69">
        <f t="shared" si="91"/>
        <v>0</v>
      </c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</row>
    <row r="190" ht="14.25" customHeight="1">
      <c r="B190" s="70"/>
      <c r="C190" s="63" t="str">
        <f>IF('DATOS PERSONALES'!A174=0, " ", +'DATOS PERSONALES'!A174)</f>
        <v> </v>
      </c>
      <c r="D190" s="64"/>
      <c r="E190" s="65" t="str">
        <f>+'DATOS PERSONALES'!L174</f>
        <v/>
      </c>
      <c r="F190" s="65" t="str">
        <f>+'DATOS PERSONALES'!M174</f>
        <v/>
      </c>
      <c r="G190" s="65" t="str">
        <f>+'DATOS PERSONALES'!N174</f>
        <v/>
      </c>
      <c r="H190" s="66"/>
      <c r="I190" s="71"/>
      <c r="J190" s="71"/>
      <c r="K190" s="72"/>
      <c r="L190" s="46"/>
      <c r="M190" s="46"/>
      <c r="N190" s="46"/>
      <c r="O190" s="46"/>
      <c r="P190" s="67">
        <f t="shared" si="88"/>
        <v>0</v>
      </c>
      <c r="Q190" s="68" t="str">
        <f t="shared" si="89"/>
        <v>0%</v>
      </c>
      <c r="R190" s="69">
        <f>COUNTIF(H189:K189,"A")+COUNTIF(H189:K189,"NPI")+COUNTIF(H189:K189,"NPI")</f>
        <v>0</v>
      </c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</row>
    <row r="191" ht="14.25" customHeight="1">
      <c r="B191" s="70"/>
      <c r="C191" s="63" t="str">
        <f>IF('DATOS PERSONALES'!A175=0, " ", +'DATOS PERSONALES'!A175)</f>
        <v> </v>
      </c>
      <c r="D191" s="64"/>
      <c r="E191" s="65" t="str">
        <f>+'DATOS PERSONALES'!L175</f>
        <v/>
      </c>
      <c r="F191" s="65" t="str">
        <f>+'DATOS PERSONALES'!M175</f>
        <v/>
      </c>
      <c r="G191" s="65" t="str">
        <f>+'DATOS PERSONALES'!N175</f>
        <v/>
      </c>
      <c r="H191" s="66"/>
      <c r="I191" s="71"/>
      <c r="J191" s="71"/>
      <c r="K191" s="72"/>
      <c r="L191" s="46"/>
      <c r="M191" s="46"/>
      <c r="N191" s="46"/>
      <c r="O191" s="46"/>
      <c r="P191" s="67">
        <f t="shared" si="88"/>
        <v>0</v>
      </c>
      <c r="Q191" s="68" t="str">
        <f t="shared" si="89"/>
        <v>0%</v>
      </c>
      <c r="R191" s="69">
        <f t="shared" ref="R191:R192" si="92">COUNTIF(H190:K190,"A")+COUNTIF(H190:K190,"NPI")</f>
        <v>0</v>
      </c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</row>
    <row r="192" ht="14.25" customHeight="1">
      <c r="B192" s="70"/>
      <c r="C192" s="63" t="str">
        <f>IF('DATOS PERSONALES'!A176=0, " ", +'DATOS PERSONALES'!A176)</f>
        <v> </v>
      </c>
      <c r="D192" s="64"/>
      <c r="E192" s="65" t="str">
        <f>+'DATOS PERSONALES'!L176</f>
        <v/>
      </c>
      <c r="F192" s="65" t="str">
        <f>+'DATOS PERSONALES'!M176</f>
        <v/>
      </c>
      <c r="G192" s="65" t="str">
        <f>+'DATOS PERSONALES'!N176</f>
        <v/>
      </c>
      <c r="H192" s="66"/>
      <c r="I192" s="71"/>
      <c r="J192" s="71"/>
      <c r="K192" s="72"/>
      <c r="L192" s="46"/>
      <c r="M192" s="46"/>
      <c r="N192" s="46"/>
      <c r="O192" s="46"/>
      <c r="P192" s="67">
        <f>COUNTIF(H526:K526,"P")+COUNTIF(H526:K526,"T")</f>
        <v>0</v>
      </c>
      <c r="Q192" s="68" t="str">
        <f>IFERROR(P192/((COUNTIF(H526:K526,"P")+COUNTIF(H526:K526,"A"))+COUNTIF(H526:K526,"T")),"0%")</f>
        <v>0%</v>
      </c>
      <c r="R192" s="69">
        <f t="shared" si="92"/>
        <v>0</v>
      </c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</row>
    <row r="193" ht="14.25" customHeight="1">
      <c r="B193" s="70"/>
      <c r="C193" s="63" t="str">
        <f>IF('DATOS PERSONALES'!A177=0, " ", +'DATOS PERSONALES'!A177)</f>
        <v> </v>
      </c>
      <c r="D193" s="64"/>
      <c r="E193" s="65" t="str">
        <f>+'DATOS PERSONALES'!L177</f>
        <v/>
      </c>
      <c r="F193" s="65" t="str">
        <f>+'DATOS PERSONALES'!M177</f>
        <v/>
      </c>
      <c r="G193" s="65" t="str">
        <f>+'DATOS PERSONALES'!N177</f>
        <v/>
      </c>
      <c r="H193" s="66"/>
      <c r="I193" s="71"/>
      <c r="J193" s="71"/>
      <c r="K193" s="72"/>
      <c r="L193" s="46"/>
      <c r="M193" s="46"/>
      <c r="N193" s="46"/>
      <c r="O193" s="46"/>
      <c r="P193" s="67">
        <f t="shared" ref="P193:P204" si="93">COUNTIF(H535:K535,"P")+COUNTIF(H535:K535,"T")</f>
        <v>0</v>
      </c>
      <c r="Q193" s="68" t="str">
        <f t="shared" ref="Q193:Q204" si="94">IFERROR(P193/((COUNTIF(H535:K535,"P")+COUNTIF(H535:K535,"A"))+COUNTIF(H535:K535,"T")),"0%")</f>
        <v>0%</v>
      </c>
      <c r="R193" s="69">
        <f>COUNTIF(H526:K526,"A")+COUNTIF(H526:K526,"NPI")+COUNTIF(H526:K526,"NPI")</f>
        <v>0</v>
      </c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</row>
    <row r="194" ht="14.25" customHeight="1">
      <c r="B194" s="70"/>
      <c r="C194" s="63" t="str">
        <f>IF('DATOS PERSONALES'!A178=0, " ", +'DATOS PERSONALES'!A178)</f>
        <v> </v>
      </c>
      <c r="D194" s="64"/>
      <c r="E194" s="65" t="str">
        <f>+'DATOS PERSONALES'!L178</f>
        <v/>
      </c>
      <c r="F194" s="65" t="str">
        <f>+'DATOS PERSONALES'!M178</f>
        <v/>
      </c>
      <c r="G194" s="65" t="str">
        <f>+'DATOS PERSONALES'!N178</f>
        <v/>
      </c>
      <c r="H194" s="66"/>
      <c r="I194" s="71"/>
      <c r="J194" s="71"/>
      <c r="K194" s="72"/>
      <c r="L194" s="46"/>
      <c r="M194" s="46"/>
      <c r="N194" s="46"/>
      <c r="O194" s="46"/>
      <c r="P194" s="67">
        <f t="shared" si="93"/>
        <v>0</v>
      </c>
      <c r="Q194" s="68" t="str">
        <f t="shared" si="94"/>
        <v>0%</v>
      </c>
      <c r="R194" s="69">
        <f t="shared" ref="R194:R195" si="95">COUNTIF(H535:K535,"A")+COUNTIF(H535:K535,"NPI")</f>
        <v>0</v>
      </c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</row>
    <row r="195" ht="14.25" customHeight="1">
      <c r="B195" s="70"/>
      <c r="C195" s="63" t="str">
        <f>IF('DATOS PERSONALES'!A179=0, " ", +'DATOS PERSONALES'!A179)</f>
        <v> </v>
      </c>
      <c r="D195" s="64"/>
      <c r="E195" s="65" t="str">
        <f>+'DATOS PERSONALES'!L179</f>
        <v/>
      </c>
      <c r="F195" s="65" t="str">
        <f>+'DATOS PERSONALES'!M179</f>
        <v/>
      </c>
      <c r="G195" s="65" t="str">
        <f>+'DATOS PERSONALES'!N179</f>
        <v/>
      </c>
      <c r="H195" s="66"/>
      <c r="I195" s="71"/>
      <c r="J195" s="71"/>
      <c r="K195" s="72"/>
      <c r="L195" s="46"/>
      <c r="M195" s="46"/>
      <c r="N195" s="46"/>
      <c r="O195" s="46"/>
      <c r="P195" s="67">
        <f t="shared" si="93"/>
        <v>0</v>
      </c>
      <c r="Q195" s="68" t="str">
        <f t="shared" si="94"/>
        <v>0%</v>
      </c>
      <c r="R195" s="69">
        <f t="shared" si="95"/>
        <v>0</v>
      </c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</row>
    <row r="196" ht="14.25" customHeight="1">
      <c r="B196" s="70"/>
      <c r="C196" s="63" t="str">
        <f>IF('DATOS PERSONALES'!A180=0, " ", +'DATOS PERSONALES'!A180)</f>
        <v> </v>
      </c>
      <c r="D196" s="64"/>
      <c r="E196" s="65" t="str">
        <f>+'DATOS PERSONALES'!L180</f>
        <v/>
      </c>
      <c r="F196" s="65" t="str">
        <f>+'DATOS PERSONALES'!M180</f>
        <v/>
      </c>
      <c r="G196" s="65" t="str">
        <f>+'DATOS PERSONALES'!N180</f>
        <v/>
      </c>
      <c r="H196" s="66"/>
      <c r="I196" s="71"/>
      <c r="J196" s="71"/>
      <c r="K196" s="72"/>
      <c r="L196" s="46"/>
      <c r="M196" s="46"/>
      <c r="N196" s="46"/>
      <c r="O196" s="46"/>
      <c r="P196" s="67">
        <f t="shared" si="93"/>
        <v>0</v>
      </c>
      <c r="Q196" s="68" t="str">
        <f t="shared" si="94"/>
        <v>0%</v>
      </c>
      <c r="R196" s="69">
        <f>COUNTIF(H537:K537,"A")+COUNTIF(H537:K537,"NPI")+COUNTIF(H537:K537,"NPI")</f>
        <v>0</v>
      </c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</row>
    <row r="197" ht="14.25" customHeight="1">
      <c r="B197" s="70"/>
      <c r="C197" s="63" t="str">
        <f>IF('DATOS PERSONALES'!A181=0, " ", +'DATOS PERSONALES'!A181)</f>
        <v> </v>
      </c>
      <c r="D197" s="64"/>
      <c r="E197" s="65" t="str">
        <f>+'DATOS PERSONALES'!L181</f>
        <v/>
      </c>
      <c r="F197" s="65" t="str">
        <f>+'DATOS PERSONALES'!M181</f>
        <v/>
      </c>
      <c r="G197" s="65" t="str">
        <f>+'DATOS PERSONALES'!N181</f>
        <v/>
      </c>
      <c r="H197" s="66"/>
      <c r="I197" s="71"/>
      <c r="J197" s="71"/>
      <c r="K197" s="72"/>
      <c r="L197" s="46"/>
      <c r="M197" s="46"/>
      <c r="N197" s="46"/>
      <c r="O197" s="46"/>
      <c r="P197" s="67">
        <f t="shared" si="93"/>
        <v>0</v>
      </c>
      <c r="Q197" s="68" t="str">
        <f t="shared" si="94"/>
        <v>0%</v>
      </c>
      <c r="R197" s="69">
        <f t="shared" ref="R197:R198" si="96">COUNTIF(H538:K538,"A")+COUNTIF(H538:K538,"NPI")</f>
        <v>0</v>
      </c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</row>
    <row r="198" ht="14.25" customHeight="1">
      <c r="B198" s="70"/>
      <c r="C198" s="63" t="str">
        <f>IF('DATOS PERSONALES'!A182=0, " ", +'DATOS PERSONALES'!A182)</f>
        <v> </v>
      </c>
      <c r="D198" s="64"/>
      <c r="E198" s="65" t="str">
        <f>+'DATOS PERSONALES'!L182</f>
        <v/>
      </c>
      <c r="F198" s="65" t="str">
        <f>+'DATOS PERSONALES'!M182</f>
        <v/>
      </c>
      <c r="G198" s="65" t="str">
        <f>+'DATOS PERSONALES'!N182</f>
        <v/>
      </c>
      <c r="H198" s="66"/>
      <c r="I198" s="71"/>
      <c r="J198" s="71"/>
      <c r="K198" s="72"/>
      <c r="L198" s="46"/>
      <c r="M198" s="46"/>
      <c r="N198" s="46"/>
      <c r="O198" s="46"/>
      <c r="P198" s="67">
        <f t="shared" si="93"/>
        <v>0</v>
      </c>
      <c r="Q198" s="68" t="str">
        <f t="shared" si="94"/>
        <v>0%</v>
      </c>
      <c r="R198" s="69">
        <f t="shared" si="96"/>
        <v>0</v>
      </c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</row>
    <row r="199" ht="14.25" customHeight="1">
      <c r="B199" s="70"/>
      <c r="C199" s="63" t="str">
        <f>IF('DATOS PERSONALES'!A183=0, " ", +'DATOS PERSONALES'!A183)</f>
        <v> </v>
      </c>
      <c r="D199" s="64"/>
      <c r="E199" s="65" t="str">
        <f>+'DATOS PERSONALES'!L183</f>
        <v/>
      </c>
      <c r="F199" s="65" t="str">
        <f>+'DATOS PERSONALES'!M183</f>
        <v/>
      </c>
      <c r="G199" s="65" t="str">
        <f>+'DATOS PERSONALES'!N183</f>
        <v/>
      </c>
      <c r="H199" s="66"/>
      <c r="I199" s="71"/>
      <c r="J199" s="71"/>
      <c r="K199" s="72"/>
      <c r="L199" s="46"/>
      <c r="M199" s="46"/>
      <c r="N199" s="46"/>
      <c r="O199" s="46"/>
      <c r="P199" s="67">
        <f t="shared" si="93"/>
        <v>0</v>
      </c>
      <c r="Q199" s="68" t="str">
        <f t="shared" si="94"/>
        <v>0%</v>
      </c>
      <c r="R199" s="69">
        <f>COUNTIF(H540:K540,"A")+COUNTIF(H540:K540,"NPI")+COUNTIF(H540:K540,"NPI")</f>
        <v>0</v>
      </c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</row>
    <row r="200" ht="14.25" customHeight="1">
      <c r="B200" s="70"/>
      <c r="C200" s="63" t="str">
        <f>IF('DATOS PERSONALES'!A184=0, " ", +'DATOS PERSONALES'!A184)</f>
        <v> </v>
      </c>
      <c r="D200" s="64"/>
      <c r="E200" s="65" t="str">
        <f>+'DATOS PERSONALES'!L184</f>
        <v/>
      </c>
      <c r="F200" s="65" t="str">
        <f>+'DATOS PERSONALES'!M184</f>
        <v/>
      </c>
      <c r="G200" s="65" t="str">
        <f>+'DATOS PERSONALES'!N184</f>
        <v/>
      </c>
      <c r="H200" s="66"/>
      <c r="I200" s="71"/>
      <c r="J200" s="71"/>
      <c r="K200" s="72"/>
      <c r="L200" s="46"/>
      <c r="M200" s="46"/>
      <c r="N200" s="46"/>
      <c r="O200" s="46"/>
      <c r="P200" s="67">
        <f t="shared" si="93"/>
        <v>0</v>
      </c>
      <c r="Q200" s="68" t="str">
        <f t="shared" si="94"/>
        <v>0%</v>
      </c>
      <c r="R200" s="69">
        <f t="shared" ref="R200:R201" si="97">COUNTIF(H541:K541,"A")+COUNTIF(H541:K541,"NPI")</f>
        <v>0</v>
      </c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</row>
    <row r="201" ht="14.25" customHeight="1">
      <c r="B201" s="70"/>
      <c r="C201" s="63" t="str">
        <f>IF('DATOS PERSONALES'!A185=0, " ", +'DATOS PERSONALES'!A185)</f>
        <v> </v>
      </c>
      <c r="D201" s="64"/>
      <c r="E201" s="65" t="str">
        <f>+'DATOS PERSONALES'!L185</f>
        <v/>
      </c>
      <c r="F201" s="65" t="str">
        <f>+'DATOS PERSONALES'!M185</f>
        <v/>
      </c>
      <c r="G201" s="65" t="str">
        <f>+'DATOS PERSONALES'!N185</f>
        <v/>
      </c>
      <c r="H201" s="66"/>
      <c r="I201" s="71"/>
      <c r="J201" s="71"/>
      <c r="K201" s="72"/>
      <c r="L201" s="46"/>
      <c r="M201" s="46"/>
      <c r="N201" s="46"/>
      <c r="O201" s="46"/>
      <c r="P201" s="67">
        <f t="shared" si="93"/>
        <v>0</v>
      </c>
      <c r="Q201" s="68" t="str">
        <f t="shared" si="94"/>
        <v>0%</v>
      </c>
      <c r="R201" s="69">
        <f t="shared" si="97"/>
        <v>0</v>
      </c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</row>
    <row r="202" ht="14.25" customHeight="1">
      <c r="B202" s="70"/>
      <c r="C202" s="63" t="str">
        <f>IF('DATOS PERSONALES'!A186=0, " ", +'DATOS PERSONALES'!A186)</f>
        <v> </v>
      </c>
      <c r="D202" s="64"/>
      <c r="E202" s="65" t="str">
        <f>+'DATOS PERSONALES'!L186</f>
        <v/>
      </c>
      <c r="F202" s="65" t="str">
        <f>+'DATOS PERSONALES'!M186</f>
        <v/>
      </c>
      <c r="G202" s="65" t="str">
        <f>+'DATOS PERSONALES'!N186</f>
        <v/>
      </c>
      <c r="H202" s="66"/>
      <c r="I202" s="71"/>
      <c r="J202" s="71"/>
      <c r="K202" s="72"/>
      <c r="L202" s="46"/>
      <c r="M202" s="46"/>
      <c r="N202" s="46"/>
      <c r="O202" s="46"/>
      <c r="P202" s="67">
        <f t="shared" si="93"/>
        <v>0</v>
      </c>
      <c r="Q202" s="68" t="str">
        <f t="shared" si="94"/>
        <v>0%</v>
      </c>
      <c r="R202" s="69">
        <f>COUNTIF(H543:K543,"A")+COUNTIF(H543:K543,"NPI")+COUNTIF(H543:K543,"NPI")</f>
        <v>0</v>
      </c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</row>
    <row r="203" ht="14.25" customHeight="1">
      <c r="B203" s="70"/>
      <c r="C203" s="63" t="str">
        <f>IF('DATOS PERSONALES'!A187=0, " ", +'DATOS PERSONALES'!A187)</f>
        <v> </v>
      </c>
      <c r="D203" s="64"/>
      <c r="E203" s="65" t="str">
        <f>+'DATOS PERSONALES'!L187</f>
        <v/>
      </c>
      <c r="F203" s="65" t="str">
        <f>+'DATOS PERSONALES'!M187</f>
        <v/>
      </c>
      <c r="G203" s="65" t="str">
        <f>+'DATOS PERSONALES'!N187</f>
        <v/>
      </c>
      <c r="H203" s="66"/>
      <c r="I203" s="71"/>
      <c r="J203" s="71"/>
      <c r="K203" s="72"/>
      <c r="L203" s="46"/>
      <c r="M203" s="46"/>
      <c r="N203" s="46"/>
      <c r="O203" s="46"/>
      <c r="P203" s="67">
        <f t="shared" si="93"/>
        <v>0</v>
      </c>
      <c r="Q203" s="68" t="str">
        <f t="shared" si="94"/>
        <v>0%</v>
      </c>
      <c r="R203" s="69">
        <f t="shared" ref="R203:R204" si="98">COUNTIF(H544:K544,"A")+COUNTIF(H544:K544,"NPI")</f>
        <v>0</v>
      </c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</row>
    <row r="204" ht="14.25" customHeight="1">
      <c r="B204" s="70"/>
      <c r="C204" s="63" t="str">
        <f>IF('DATOS PERSONALES'!A188=0, " ", +'DATOS PERSONALES'!A188)</f>
        <v> </v>
      </c>
      <c r="D204" s="64"/>
      <c r="E204" s="65" t="str">
        <f>+'DATOS PERSONALES'!L188</f>
        <v/>
      </c>
      <c r="F204" s="65" t="str">
        <f>+'DATOS PERSONALES'!M188</f>
        <v/>
      </c>
      <c r="G204" s="65" t="str">
        <f>+'DATOS PERSONALES'!N188</f>
        <v/>
      </c>
      <c r="H204" s="66"/>
      <c r="I204" s="71"/>
      <c r="J204" s="71"/>
      <c r="K204" s="72"/>
      <c r="L204" s="46"/>
      <c r="M204" s="46"/>
      <c r="N204" s="46"/>
      <c r="O204" s="46"/>
      <c r="P204" s="67">
        <f t="shared" si="93"/>
        <v>0</v>
      </c>
      <c r="Q204" s="68" t="str">
        <f t="shared" si="94"/>
        <v>0%</v>
      </c>
      <c r="R204" s="69">
        <f t="shared" si="98"/>
        <v>0</v>
      </c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</row>
    <row r="205" ht="14.25" customHeight="1">
      <c r="B205" s="70"/>
      <c r="C205" s="63" t="str">
        <f>IF('DATOS PERSONALES'!A189=0, " ", +'DATOS PERSONALES'!A189)</f>
        <v> </v>
      </c>
      <c r="D205" s="64"/>
      <c r="E205" s="65" t="str">
        <f>+'DATOS PERSONALES'!L189</f>
        <v/>
      </c>
      <c r="F205" s="65" t="str">
        <f>+'DATOS PERSONALES'!M189</f>
        <v/>
      </c>
      <c r="G205" s="65" t="str">
        <f>+'DATOS PERSONALES'!N189</f>
        <v/>
      </c>
      <c r="H205" s="66"/>
      <c r="I205" s="71"/>
      <c r="J205" s="71"/>
      <c r="K205" s="72"/>
      <c r="L205" s="46"/>
      <c r="M205" s="46"/>
      <c r="N205" s="46"/>
      <c r="O205" s="46"/>
      <c r="P205" s="67">
        <f t="shared" ref="P205:P212" si="99">COUNTIF(H205:K205,"P")+COUNTIF(H205:K205,"T")</f>
        <v>0</v>
      </c>
      <c r="Q205" s="68" t="str">
        <f t="shared" ref="Q205:Q212" si="100">IFERROR(P205/((COUNTIF(H205:K205,"P")+COUNTIF(H205:K205,"A"))+COUNTIF(H205:K205,"T")),"0%")</f>
        <v>0%</v>
      </c>
      <c r="R205" s="69">
        <f>COUNTIF(H204:K204,"A")+COUNTIF(H204:K204,"NPI")+COUNTIF(H204:K204,"NPI")</f>
        <v>0</v>
      </c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</row>
    <row r="206" ht="14.25" customHeight="1">
      <c r="B206" s="70"/>
      <c r="C206" s="63" t="str">
        <f>IF('DATOS PERSONALES'!A190=0, " ", +'DATOS PERSONALES'!A190)</f>
        <v> </v>
      </c>
      <c r="D206" s="64"/>
      <c r="E206" s="65" t="str">
        <f>+'DATOS PERSONALES'!L190</f>
        <v/>
      </c>
      <c r="F206" s="65" t="str">
        <f>+'DATOS PERSONALES'!M190</f>
        <v/>
      </c>
      <c r="G206" s="65" t="str">
        <f>+'DATOS PERSONALES'!N190</f>
        <v/>
      </c>
      <c r="H206" s="66"/>
      <c r="I206" s="71"/>
      <c r="J206" s="71"/>
      <c r="K206" s="72"/>
      <c r="L206" s="46"/>
      <c r="M206" s="46"/>
      <c r="N206" s="46"/>
      <c r="O206" s="46"/>
      <c r="P206" s="67">
        <f t="shared" si="99"/>
        <v>0</v>
      </c>
      <c r="Q206" s="68" t="str">
        <f t="shared" si="100"/>
        <v>0%</v>
      </c>
      <c r="R206" s="69">
        <f t="shared" ref="R206:R207" si="101">COUNTIF(H205:K205,"A")+COUNTIF(H205:K205,"NPI")</f>
        <v>0</v>
      </c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</row>
    <row r="207" ht="14.25" customHeight="1">
      <c r="B207" s="70"/>
      <c r="C207" s="63" t="str">
        <f>IF('DATOS PERSONALES'!A191=0, " ", +'DATOS PERSONALES'!A191)</f>
        <v> </v>
      </c>
      <c r="D207" s="64"/>
      <c r="E207" s="65" t="str">
        <f>+'DATOS PERSONALES'!L191</f>
        <v/>
      </c>
      <c r="F207" s="65" t="str">
        <f>+'DATOS PERSONALES'!M191</f>
        <v/>
      </c>
      <c r="G207" s="65" t="str">
        <f>+'DATOS PERSONALES'!N191</f>
        <v/>
      </c>
      <c r="H207" s="66"/>
      <c r="I207" s="71"/>
      <c r="J207" s="71"/>
      <c r="K207" s="72"/>
      <c r="L207" s="46"/>
      <c r="M207" s="46"/>
      <c r="N207" s="46"/>
      <c r="O207" s="46"/>
      <c r="P207" s="67">
        <f t="shared" si="99"/>
        <v>0</v>
      </c>
      <c r="Q207" s="68" t="str">
        <f t="shared" si="100"/>
        <v>0%</v>
      </c>
      <c r="R207" s="69">
        <f t="shared" si="101"/>
        <v>0</v>
      </c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</row>
    <row r="208" ht="14.25" customHeight="1">
      <c r="B208" s="70"/>
      <c r="C208" s="63" t="str">
        <f>IF('DATOS PERSONALES'!A192=0, " ", +'DATOS PERSONALES'!A192)</f>
        <v> </v>
      </c>
      <c r="D208" s="64"/>
      <c r="E208" s="65" t="str">
        <f>+'DATOS PERSONALES'!L192</f>
        <v/>
      </c>
      <c r="F208" s="65" t="str">
        <f>+'DATOS PERSONALES'!M192</f>
        <v/>
      </c>
      <c r="G208" s="65" t="str">
        <f>+'DATOS PERSONALES'!N192</f>
        <v/>
      </c>
      <c r="H208" s="66"/>
      <c r="I208" s="71"/>
      <c r="J208" s="71"/>
      <c r="K208" s="72"/>
      <c r="L208" s="46"/>
      <c r="M208" s="46"/>
      <c r="N208" s="46"/>
      <c r="O208" s="46"/>
      <c r="P208" s="67">
        <f t="shared" si="99"/>
        <v>0</v>
      </c>
      <c r="Q208" s="68" t="str">
        <f t="shared" si="100"/>
        <v>0%</v>
      </c>
      <c r="R208" s="69">
        <f>COUNTIF(H207:K207,"A")+COUNTIF(H207:K207,"NPI")+COUNTIF(H207:K207,"NPI")</f>
        <v>0</v>
      </c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</row>
    <row r="209" ht="14.25" customHeight="1">
      <c r="B209" s="70"/>
      <c r="C209" s="63" t="str">
        <f>IF('DATOS PERSONALES'!A193=0, " ", +'DATOS PERSONALES'!A193)</f>
        <v> </v>
      </c>
      <c r="D209" s="64"/>
      <c r="E209" s="65" t="str">
        <f>+'DATOS PERSONALES'!L193</f>
        <v/>
      </c>
      <c r="F209" s="65" t="str">
        <f>+'DATOS PERSONALES'!M193</f>
        <v/>
      </c>
      <c r="G209" s="65" t="str">
        <f>+'DATOS PERSONALES'!N193</f>
        <v/>
      </c>
      <c r="H209" s="66"/>
      <c r="I209" s="71"/>
      <c r="J209" s="71"/>
      <c r="K209" s="72"/>
      <c r="L209" s="46"/>
      <c r="M209" s="46"/>
      <c r="N209" s="46"/>
      <c r="O209" s="46"/>
      <c r="P209" s="67">
        <f t="shared" si="99"/>
        <v>0</v>
      </c>
      <c r="Q209" s="68" t="str">
        <f t="shared" si="100"/>
        <v>0%</v>
      </c>
      <c r="R209" s="69">
        <f t="shared" ref="R209:R210" si="102">COUNTIF(H208:K208,"A")+COUNTIF(H208:K208,"NPI")</f>
        <v>0</v>
      </c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</row>
    <row r="210" ht="14.25" customHeight="1">
      <c r="B210" s="70"/>
      <c r="C210" s="63" t="str">
        <f>IF('DATOS PERSONALES'!A194=0, " ", +'DATOS PERSONALES'!A194)</f>
        <v> </v>
      </c>
      <c r="D210" s="64"/>
      <c r="E210" s="65" t="str">
        <f>+'DATOS PERSONALES'!L194</f>
        <v/>
      </c>
      <c r="F210" s="65" t="str">
        <f>+'DATOS PERSONALES'!M194</f>
        <v/>
      </c>
      <c r="G210" s="65" t="str">
        <f>+'DATOS PERSONALES'!N194</f>
        <v/>
      </c>
      <c r="H210" s="66"/>
      <c r="I210" s="71"/>
      <c r="J210" s="71"/>
      <c r="K210" s="72"/>
      <c r="L210" s="46"/>
      <c r="M210" s="46"/>
      <c r="N210" s="46"/>
      <c r="O210" s="46"/>
      <c r="P210" s="67">
        <f t="shared" si="99"/>
        <v>0</v>
      </c>
      <c r="Q210" s="68" t="str">
        <f t="shared" si="100"/>
        <v>0%</v>
      </c>
      <c r="R210" s="69">
        <f t="shared" si="102"/>
        <v>0</v>
      </c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</row>
    <row r="211" ht="14.25" customHeight="1">
      <c r="B211" s="70"/>
      <c r="C211" s="63" t="str">
        <f>IF('DATOS PERSONALES'!A195=0, " ", +'DATOS PERSONALES'!A195)</f>
        <v> </v>
      </c>
      <c r="D211" s="64"/>
      <c r="E211" s="65" t="str">
        <f>+'DATOS PERSONALES'!L195</f>
        <v/>
      </c>
      <c r="F211" s="65" t="str">
        <f>+'DATOS PERSONALES'!M195</f>
        <v/>
      </c>
      <c r="G211" s="65" t="str">
        <f>+'DATOS PERSONALES'!N195</f>
        <v/>
      </c>
      <c r="H211" s="66"/>
      <c r="I211" s="71"/>
      <c r="J211" s="71"/>
      <c r="K211" s="72"/>
      <c r="L211" s="46"/>
      <c r="M211" s="46"/>
      <c r="N211" s="46"/>
      <c r="O211" s="46"/>
      <c r="P211" s="67">
        <f t="shared" si="99"/>
        <v>0</v>
      </c>
      <c r="Q211" s="68" t="str">
        <f t="shared" si="100"/>
        <v>0%</v>
      </c>
      <c r="R211" s="69">
        <f>COUNTIF(H210:K210,"A")+COUNTIF(H210:K210,"NPI")+COUNTIF(H210:K210,"NPI")</f>
        <v>0</v>
      </c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</row>
    <row r="212" ht="14.25" customHeight="1">
      <c r="B212" s="70"/>
      <c r="C212" s="63" t="str">
        <f>IF('DATOS PERSONALES'!A196=0, " ", +'DATOS PERSONALES'!A196)</f>
        <v> </v>
      </c>
      <c r="D212" s="64"/>
      <c r="E212" s="65" t="str">
        <f>+'DATOS PERSONALES'!L196</f>
        <v/>
      </c>
      <c r="F212" s="65" t="str">
        <f>+'DATOS PERSONALES'!M196</f>
        <v/>
      </c>
      <c r="G212" s="65" t="str">
        <f>+'DATOS PERSONALES'!N196</f>
        <v/>
      </c>
      <c r="H212" s="66"/>
      <c r="I212" s="71"/>
      <c r="J212" s="71"/>
      <c r="K212" s="72"/>
      <c r="L212" s="46"/>
      <c r="M212" s="46"/>
      <c r="N212" s="46"/>
      <c r="O212" s="46"/>
      <c r="P212" s="67">
        <f t="shared" si="99"/>
        <v>0</v>
      </c>
      <c r="Q212" s="68" t="str">
        <f t="shared" si="100"/>
        <v>0%</v>
      </c>
      <c r="R212" s="69">
        <f t="shared" ref="R212:R213" si="103">COUNTIF(H211:K211,"A")+COUNTIF(H211:K211,"NPI")</f>
        <v>0</v>
      </c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</row>
    <row r="213" ht="14.25" customHeight="1">
      <c r="B213" s="70"/>
      <c r="C213" s="63" t="str">
        <f>IF('DATOS PERSONALES'!A197=0, " ", +'DATOS PERSONALES'!A197)</f>
        <v> </v>
      </c>
      <c r="D213" s="64"/>
      <c r="E213" s="65" t="str">
        <f>+'DATOS PERSONALES'!L197</f>
        <v/>
      </c>
      <c r="F213" s="65" t="str">
        <f>+'DATOS PERSONALES'!M197</f>
        <v/>
      </c>
      <c r="G213" s="65" t="str">
        <f>+'DATOS PERSONALES'!N197</f>
        <v/>
      </c>
      <c r="H213" s="66"/>
      <c r="I213" s="71"/>
      <c r="J213" s="71"/>
      <c r="K213" s="72"/>
      <c r="L213" s="46"/>
      <c r="M213" s="46"/>
      <c r="N213" s="46"/>
      <c r="O213" s="46"/>
      <c r="P213" s="67">
        <f>COUNTIF(H547:K547,"P")+COUNTIF(H547:K547,"T")</f>
        <v>0</v>
      </c>
      <c r="Q213" s="68" t="str">
        <f>IFERROR(P213/((COUNTIF(H547:K547,"P")+COUNTIF(H547:K547,"A"))+COUNTIF(H547:K547,"T")),"0%")</f>
        <v>0%</v>
      </c>
      <c r="R213" s="69">
        <f t="shared" si="103"/>
        <v>0</v>
      </c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</row>
    <row r="214" ht="14.25" customHeight="1">
      <c r="B214" s="70"/>
      <c r="C214" s="63" t="str">
        <f>IF('DATOS PERSONALES'!A198=0, " ", +'DATOS PERSONALES'!A198)</f>
        <v> </v>
      </c>
      <c r="D214" s="64"/>
      <c r="E214" s="65" t="str">
        <f>+'DATOS PERSONALES'!L198</f>
        <v/>
      </c>
      <c r="F214" s="65" t="str">
        <f>+'DATOS PERSONALES'!M198</f>
        <v/>
      </c>
      <c r="G214" s="65" t="str">
        <f>+'DATOS PERSONALES'!N198</f>
        <v/>
      </c>
      <c r="H214" s="66"/>
      <c r="I214" s="71"/>
      <c r="J214" s="71"/>
      <c r="K214" s="72"/>
      <c r="L214" s="46"/>
      <c r="M214" s="46"/>
      <c r="N214" s="46"/>
      <c r="O214" s="46"/>
      <c r="P214" s="67">
        <f t="shared" ref="P214:P225" si="104">COUNTIF(H556:K556,"P")+COUNTIF(H556:K556,"T")</f>
        <v>0</v>
      </c>
      <c r="Q214" s="68" t="str">
        <f t="shared" ref="Q214:Q225" si="105">IFERROR(P214/((COUNTIF(H556:K556,"P")+COUNTIF(H556:K556,"A"))+COUNTIF(H556:K556,"T")),"0%")</f>
        <v>0%</v>
      </c>
      <c r="R214" s="69">
        <f>COUNTIF(H547:K547,"A")+COUNTIF(H547:K547,"NPI")+COUNTIF(H547:K547,"NPI")</f>
        <v>0</v>
      </c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</row>
    <row r="215" ht="14.25" customHeight="1">
      <c r="B215" s="70"/>
      <c r="C215" s="63" t="str">
        <f>IF('DATOS PERSONALES'!A199=0, " ", +'DATOS PERSONALES'!A199)</f>
        <v> </v>
      </c>
      <c r="D215" s="64"/>
      <c r="E215" s="65" t="str">
        <f>+'DATOS PERSONALES'!L199</f>
        <v/>
      </c>
      <c r="F215" s="65" t="str">
        <f>+'DATOS PERSONALES'!M199</f>
        <v/>
      </c>
      <c r="G215" s="65" t="str">
        <f>+'DATOS PERSONALES'!N199</f>
        <v/>
      </c>
      <c r="H215" s="66"/>
      <c r="I215" s="71"/>
      <c r="J215" s="71"/>
      <c r="K215" s="72"/>
      <c r="L215" s="46"/>
      <c r="M215" s="46"/>
      <c r="N215" s="46"/>
      <c r="O215" s="46"/>
      <c r="P215" s="67">
        <f t="shared" si="104"/>
        <v>0</v>
      </c>
      <c r="Q215" s="68" t="str">
        <f t="shared" si="105"/>
        <v>0%</v>
      </c>
      <c r="R215" s="69">
        <f t="shared" ref="R215:R216" si="106">COUNTIF(H556:K556,"A")+COUNTIF(H556:K556,"NPI")</f>
        <v>0</v>
      </c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</row>
    <row r="216" ht="14.25" customHeight="1">
      <c r="B216" s="70"/>
      <c r="C216" s="63" t="str">
        <f>IF('DATOS PERSONALES'!A200=0, " ", +'DATOS PERSONALES'!A200)</f>
        <v> </v>
      </c>
      <c r="D216" s="64"/>
      <c r="E216" s="65" t="str">
        <f>+'DATOS PERSONALES'!L200</f>
        <v/>
      </c>
      <c r="F216" s="65" t="str">
        <f>+'DATOS PERSONALES'!M200</f>
        <v/>
      </c>
      <c r="G216" s="65" t="str">
        <f>+'DATOS PERSONALES'!N200</f>
        <v/>
      </c>
      <c r="H216" s="66"/>
      <c r="I216" s="71"/>
      <c r="J216" s="71"/>
      <c r="K216" s="72"/>
      <c r="L216" s="46"/>
      <c r="M216" s="46"/>
      <c r="N216" s="46"/>
      <c r="O216" s="46"/>
      <c r="P216" s="67">
        <f t="shared" si="104"/>
        <v>0</v>
      </c>
      <c r="Q216" s="68" t="str">
        <f t="shared" si="105"/>
        <v>0%</v>
      </c>
      <c r="R216" s="69">
        <f t="shared" si="106"/>
        <v>0</v>
      </c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</row>
    <row r="217" ht="14.25" customHeight="1">
      <c r="B217" s="70"/>
      <c r="C217" s="63" t="str">
        <f>IF('DATOS PERSONALES'!A201=0, " ", +'DATOS PERSONALES'!A201)</f>
        <v> </v>
      </c>
      <c r="D217" s="64"/>
      <c r="E217" s="65" t="str">
        <f>+'DATOS PERSONALES'!L201</f>
        <v/>
      </c>
      <c r="F217" s="65" t="str">
        <f>+'DATOS PERSONALES'!M201</f>
        <v/>
      </c>
      <c r="G217" s="65" t="str">
        <f>+'DATOS PERSONALES'!N201</f>
        <v/>
      </c>
      <c r="H217" s="66"/>
      <c r="I217" s="71"/>
      <c r="J217" s="71"/>
      <c r="K217" s="72"/>
      <c r="L217" s="46"/>
      <c r="M217" s="46"/>
      <c r="N217" s="46"/>
      <c r="O217" s="46"/>
      <c r="P217" s="67">
        <f t="shared" si="104"/>
        <v>0</v>
      </c>
      <c r="Q217" s="68" t="str">
        <f t="shared" si="105"/>
        <v>0%</v>
      </c>
      <c r="R217" s="69">
        <f>COUNTIF(H558:K558,"A")+COUNTIF(H558:K558,"NPI")+COUNTIF(H558:K558,"NPI")</f>
        <v>0</v>
      </c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</row>
    <row r="218" ht="14.25" customHeight="1">
      <c r="B218" s="70"/>
      <c r="C218" s="63" t="str">
        <f>IF('DATOS PERSONALES'!A202=0, " ", +'DATOS PERSONALES'!A202)</f>
        <v> </v>
      </c>
      <c r="D218" s="64"/>
      <c r="E218" s="65" t="str">
        <f>+'DATOS PERSONALES'!L202</f>
        <v/>
      </c>
      <c r="F218" s="65" t="str">
        <f>+'DATOS PERSONALES'!M202</f>
        <v/>
      </c>
      <c r="G218" s="65" t="str">
        <f>+'DATOS PERSONALES'!N202</f>
        <v/>
      </c>
      <c r="H218" s="66"/>
      <c r="I218" s="71"/>
      <c r="J218" s="71"/>
      <c r="K218" s="72"/>
      <c r="L218" s="46"/>
      <c r="M218" s="46"/>
      <c r="N218" s="46"/>
      <c r="O218" s="46"/>
      <c r="P218" s="67">
        <f t="shared" si="104"/>
        <v>0</v>
      </c>
      <c r="Q218" s="68" t="str">
        <f t="shared" si="105"/>
        <v>0%</v>
      </c>
      <c r="R218" s="69">
        <f t="shared" ref="R218:R219" si="107">COUNTIF(H559:K559,"A")+COUNTIF(H559:K559,"NPI")</f>
        <v>0</v>
      </c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</row>
    <row r="219" ht="14.25" customHeight="1">
      <c r="B219" s="70"/>
      <c r="C219" s="63" t="str">
        <f>IF('DATOS PERSONALES'!A203=0, " ", +'DATOS PERSONALES'!A203)</f>
        <v> </v>
      </c>
      <c r="D219" s="64"/>
      <c r="E219" s="65" t="str">
        <f>+'DATOS PERSONALES'!L203</f>
        <v/>
      </c>
      <c r="F219" s="65" t="str">
        <f>+'DATOS PERSONALES'!M203</f>
        <v/>
      </c>
      <c r="G219" s="65" t="str">
        <f>+'DATOS PERSONALES'!N203</f>
        <v/>
      </c>
      <c r="H219" s="66"/>
      <c r="I219" s="71"/>
      <c r="J219" s="71"/>
      <c r="K219" s="72"/>
      <c r="L219" s="46"/>
      <c r="M219" s="46"/>
      <c r="N219" s="46"/>
      <c r="O219" s="46"/>
      <c r="P219" s="67">
        <f t="shared" si="104"/>
        <v>0</v>
      </c>
      <c r="Q219" s="68" t="str">
        <f t="shared" si="105"/>
        <v>0%</v>
      </c>
      <c r="R219" s="69">
        <f t="shared" si="107"/>
        <v>0</v>
      </c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</row>
    <row r="220" ht="14.25" customHeight="1">
      <c r="B220" s="70"/>
      <c r="C220" s="63" t="str">
        <f>IF('DATOS PERSONALES'!A204=0, " ", +'DATOS PERSONALES'!A204)</f>
        <v> </v>
      </c>
      <c r="D220" s="64"/>
      <c r="E220" s="65" t="str">
        <f>+'DATOS PERSONALES'!L204</f>
        <v/>
      </c>
      <c r="F220" s="65" t="str">
        <f>+'DATOS PERSONALES'!M204</f>
        <v/>
      </c>
      <c r="G220" s="65" t="str">
        <f>+'DATOS PERSONALES'!N204</f>
        <v/>
      </c>
      <c r="H220" s="66"/>
      <c r="I220" s="71"/>
      <c r="J220" s="71"/>
      <c r="K220" s="72"/>
      <c r="L220" s="46"/>
      <c r="M220" s="46"/>
      <c r="N220" s="46"/>
      <c r="O220" s="46"/>
      <c r="P220" s="67">
        <f t="shared" si="104"/>
        <v>0</v>
      </c>
      <c r="Q220" s="68" t="str">
        <f t="shared" si="105"/>
        <v>0%</v>
      </c>
      <c r="R220" s="69">
        <f>COUNTIF(H561:K561,"A")+COUNTIF(H561:K561,"NPI")+COUNTIF(H561:K561,"NPI")</f>
        <v>0</v>
      </c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</row>
    <row r="221" ht="14.25" customHeight="1">
      <c r="B221" s="70"/>
      <c r="C221" s="63" t="str">
        <f>IF('DATOS PERSONALES'!A205=0, " ", +'DATOS PERSONALES'!A205)</f>
        <v> </v>
      </c>
      <c r="D221" s="64"/>
      <c r="E221" s="65" t="str">
        <f>+'DATOS PERSONALES'!L205</f>
        <v/>
      </c>
      <c r="F221" s="65" t="str">
        <f>+'DATOS PERSONALES'!M205</f>
        <v/>
      </c>
      <c r="G221" s="65" t="str">
        <f>+'DATOS PERSONALES'!N205</f>
        <v/>
      </c>
      <c r="H221" s="66"/>
      <c r="I221" s="71"/>
      <c r="J221" s="71"/>
      <c r="K221" s="72"/>
      <c r="L221" s="46"/>
      <c r="M221" s="46"/>
      <c r="N221" s="46"/>
      <c r="O221" s="46"/>
      <c r="P221" s="67">
        <f t="shared" si="104"/>
        <v>0</v>
      </c>
      <c r="Q221" s="68" t="str">
        <f t="shared" si="105"/>
        <v>0%</v>
      </c>
      <c r="R221" s="69">
        <f t="shared" ref="R221:R222" si="108">COUNTIF(H562:K562,"A")+COUNTIF(H562:K562,"NPI")</f>
        <v>0</v>
      </c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</row>
    <row r="222" ht="14.25" customHeight="1">
      <c r="B222" s="70"/>
      <c r="C222" s="63" t="str">
        <f>IF('DATOS PERSONALES'!A206=0, " ", +'DATOS PERSONALES'!A206)</f>
        <v> </v>
      </c>
      <c r="D222" s="64"/>
      <c r="E222" s="65" t="str">
        <f>+'DATOS PERSONALES'!L206</f>
        <v/>
      </c>
      <c r="F222" s="65" t="str">
        <f>+'DATOS PERSONALES'!M206</f>
        <v/>
      </c>
      <c r="G222" s="65" t="str">
        <f>+'DATOS PERSONALES'!N206</f>
        <v/>
      </c>
      <c r="H222" s="66"/>
      <c r="I222" s="71"/>
      <c r="J222" s="71"/>
      <c r="K222" s="72"/>
      <c r="L222" s="46"/>
      <c r="M222" s="46"/>
      <c r="N222" s="46"/>
      <c r="O222" s="46"/>
      <c r="P222" s="67">
        <f t="shared" si="104"/>
        <v>0</v>
      </c>
      <c r="Q222" s="68" t="str">
        <f t="shared" si="105"/>
        <v>0%</v>
      </c>
      <c r="R222" s="69">
        <f t="shared" si="108"/>
        <v>0</v>
      </c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</row>
    <row r="223" ht="14.25" customHeight="1">
      <c r="B223" s="70"/>
      <c r="C223" s="63" t="str">
        <f>IF('DATOS PERSONALES'!A207=0, " ", +'DATOS PERSONALES'!A207)</f>
        <v> </v>
      </c>
      <c r="D223" s="64"/>
      <c r="E223" s="65" t="str">
        <f>+'DATOS PERSONALES'!L207</f>
        <v/>
      </c>
      <c r="F223" s="65" t="str">
        <f>+'DATOS PERSONALES'!M207</f>
        <v/>
      </c>
      <c r="G223" s="65" t="str">
        <f>+'DATOS PERSONALES'!N207</f>
        <v/>
      </c>
      <c r="H223" s="66"/>
      <c r="I223" s="71"/>
      <c r="J223" s="71"/>
      <c r="K223" s="72"/>
      <c r="L223" s="46"/>
      <c r="M223" s="46"/>
      <c r="N223" s="46"/>
      <c r="O223" s="46"/>
      <c r="P223" s="67">
        <f t="shared" si="104"/>
        <v>0</v>
      </c>
      <c r="Q223" s="68" t="str">
        <f t="shared" si="105"/>
        <v>0%</v>
      </c>
      <c r="R223" s="69">
        <f>COUNTIF(H564:K564,"A")+COUNTIF(H564:K564,"NPI")+COUNTIF(H564:K564,"NPI")</f>
        <v>0</v>
      </c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</row>
    <row r="224" ht="14.25" customHeight="1">
      <c r="B224" s="70"/>
      <c r="C224" s="63" t="str">
        <f>IF('DATOS PERSONALES'!A208=0, " ", +'DATOS PERSONALES'!A208)</f>
        <v> </v>
      </c>
      <c r="D224" s="64"/>
      <c r="E224" s="65" t="str">
        <f>+'DATOS PERSONALES'!L208</f>
        <v/>
      </c>
      <c r="F224" s="65" t="str">
        <f>+'DATOS PERSONALES'!M208</f>
        <v/>
      </c>
      <c r="G224" s="65" t="str">
        <f>+'DATOS PERSONALES'!N208</f>
        <v/>
      </c>
      <c r="H224" s="66"/>
      <c r="I224" s="71"/>
      <c r="J224" s="71"/>
      <c r="K224" s="72"/>
      <c r="L224" s="46"/>
      <c r="M224" s="46"/>
      <c r="N224" s="46"/>
      <c r="O224" s="46"/>
      <c r="P224" s="67">
        <f t="shared" si="104"/>
        <v>0</v>
      </c>
      <c r="Q224" s="68" t="str">
        <f t="shared" si="105"/>
        <v>0%</v>
      </c>
      <c r="R224" s="69">
        <f t="shared" ref="R224:R225" si="109">COUNTIF(H565:K565,"A")+COUNTIF(H565:K565,"NPI")</f>
        <v>0</v>
      </c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</row>
    <row r="225" ht="14.25" customHeight="1">
      <c r="B225" s="70"/>
      <c r="C225" s="63" t="str">
        <f>IF('DATOS PERSONALES'!A209=0, " ", +'DATOS PERSONALES'!A209)</f>
        <v> </v>
      </c>
      <c r="D225" s="64"/>
      <c r="E225" s="65" t="str">
        <f>+'DATOS PERSONALES'!L209</f>
        <v/>
      </c>
      <c r="F225" s="65" t="str">
        <f>+'DATOS PERSONALES'!M209</f>
        <v/>
      </c>
      <c r="G225" s="65" t="str">
        <f>+'DATOS PERSONALES'!N209</f>
        <v/>
      </c>
      <c r="H225" s="66"/>
      <c r="I225" s="71"/>
      <c r="J225" s="71"/>
      <c r="K225" s="72"/>
      <c r="L225" s="46"/>
      <c r="M225" s="46"/>
      <c r="N225" s="46"/>
      <c r="O225" s="46"/>
      <c r="P225" s="67">
        <f t="shared" si="104"/>
        <v>0</v>
      </c>
      <c r="Q225" s="68" t="str">
        <f t="shared" si="105"/>
        <v>0%</v>
      </c>
      <c r="R225" s="69">
        <f t="shared" si="109"/>
        <v>0</v>
      </c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</row>
    <row r="226" ht="14.25" customHeight="1">
      <c r="B226" s="70"/>
      <c r="C226" s="63" t="str">
        <f>IF('DATOS PERSONALES'!A210=0, " ", +'DATOS PERSONALES'!A210)</f>
        <v> </v>
      </c>
      <c r="D226" s="64"/>
      <c r="E226" s="65" t="str">
        <f>+'DATOS PERSONALES'!L210</f>
        <v/>
      </c>
      <c r="F226" s="65" t="str">
        <f>+'DATOS PERSONALES'!M210</f>
        <v/>
      </c>
      <c r="G226" s="65" t="str">
        <f>+'DATOS PERSONALES'!N210</f>
        <v/>
      </c>
      <c r="H226" s="66"/>
      <c r="I226" s="71"/>
      <c r="J226" s="71"/>
      <c r="K226" s="72"/>
      <c r="L226" s="46"/>
      <c r="M226" s="46"/>
      <c r="N226" s="46"/>
      <c r="O226" s="46"/>
      <c r="P226" s="67">
        <f t="shared" ref="P226:P233" si="110">COUNTIF(H226:K226,"P")+COUNTIF(H226:K226,"T")</f>
        <v>0</v>
      </c>
      <c r="Q226" s="68" t="str">
        <f t="shared" ref="Q226:Q233" si="111">IFERROR(P226/((COUNTIF(H226:K226,"P")+COUNTIF(H226:K226,"A"))+COUNTIF(H226:K226,"T")),"0%")</f>
        <v>0%</v>
      </c>
      <c r="R226" s="69">
        <f>COUNTIF(H225:K225,"A")+COUNTIF(H225:K225,"NPI")+COUNTIF(H225:K225,"NPI")</f>
        <v>0</v>
      </c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</row>
    <row r="227" ht="14.25" customHeight="1">
      <c r="B227" s="70"/>
      <c r="C227" s="63" t="str">
        <f>IF('DATOS PERSONALES'!A211=0, " ", +'DATOS PERSONALES'!A211)</f>
        <v> </v>
      </c>
      <c r="D227" s="64"/>
      <c r="E227" s="65" t="str">
        <f>+'DATOS PERSONALES'!L211</f>
        <v/>
      </c>
      <c r="F227" s="65" t="str">
        <f>+'DATOS PERSONALES'!M211</f>
        <v/>
      </c>
      <c r="G227" s="65" t="str">
        <f>+'DATOS PERSONALES'!N211</f>
        <v/>
      </c>
      <c r="H227" s="66"/>
      <c r="I227" s="71"/>
      <c r="J227" s="71"/>
      <c r="K227" s="72"/>
      <c r="L227" s="46"/>
      <c r="M227" s="46"/>
      <c r="N227" s="46"/>
      <c r="O227" s="46"/>
      <c r="P227" s="67">
        <f t="shared" si="110"/>
        <v>0</v>
      </c>
      <c r="Q227" s="68" t="str">
        <f t="shared" si="111"/>
        <v>0%</v>
      </c>
      <c r="R227" s="69">
        <f t="shared" ref="R227:R228" si="112">COUNTIF(H226:K226,"A")+COUNTIF(H226:K226,"NPI")</f>
        <v>0</v>
      </c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</row>
    <row r="228" ht="14.25" customHeight="1">
      <c r="B228" s="70"/>
      <c r="C228" s="63" t="str">
        <f>IF('DATOS PERSONALES'!A212=0, " ", +'DATOS PERSONALES'!A212)</f>
        <v> </v>
      </c>
      <c r="D228" s="64"/>
      <c r="E228" s="65" t="str">
        <f>+'DATOS PERSONALES'!L212</f>
        <v/>
      </c>
      <c r="F228" s="65" t="str">
        <f>+'DATOS PERSONALES'!M212</f>
        <v/>
      </c>
      <c r="G228" s="65" t="str">
        <f>+'DATOS PERSONALES'!N212</f>
        <v/>
      </c>
      <c r="H228" s="66"/>
      <c r="I228" s="71"/>
      <c r="J228" s="71"/>
      <c r="K228" s="72"/>
      <c r="L228" s="46"/>
      <c r="M228" s="46"/>
      <c r="N228" s="46"/>
      <c r="O228" s="46"/>
      <c r="P228" s="67">
        <f t="shared" si="110"/>
        <v>0</v>
      </c>
      <c r="Q228" s="68" t="str">
        <f t="shared" si="111"/>
        <v>0%</v>
      </c>
      <c r="R228" s="69">
        <f t="shared" si="112"/>
        <v>0</v>
      </c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</row>
    <row r="229" ht="14.25" customHeight="1">
      <c r="B229" s="70"/>
      <c r="C229" s="63" t="str">
        <f>IF('DATOS PERSONALES'!A213=0, " ", +'DATOS PERSONALES'!A213)</f>
        <v> </v>
      </c>
      <c r="D229" s="64"/>
      <c r="E229" s="65" t="str">
        <f>+'DATOS PERSONALES'!L213</f>
        <v/>
      </c>
      <c r="F229" s="65" t="str">
        <f>+'DATOS PERSONALES'!M213</f>
        <v/>
      </c>
      <c r="G229" s="65" t="str">
        <f>+'DATOS PERSONALES'!N213</f>
        <v/>
      </c>
      <c r="H229" s="66"/>
      <c r="I229" s="71"/>
      <c r="J229" s="71"/>
      <c r="K229" s="72"/>
      <c r="L229" s="46"/>
      <c r="M229" s="46"/>
      <c r="N229" s="46"/>
      <c r="O229" s="46"/>
      <c r="P229" s="67">
        <f t="shared" si="110"/>
        <v>0</v>
      </c>
      <c r="Q229" s="68" t="str">
        <f t="shared" si="111"/>
        <v>0%</v>
      </c>
      <c r="R229" s="69">
        <f>COUNTIF(H228:K228,"A")+COUNTIF(H228:K228,"NPI")+COUNTIF(H228:K228,"NPI")</f>
        <v>0</v>
      </c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</row>
    <row r="230" ht="14.25" customHeight="1">
      <c r="B230" s="70"/>
      <c r="C230" s="63" t="str">
        <f>IF('DATOS PERSONALES'!A214=0, " ", +'DATOS PERSONALES'!A214)</f>
        <v> </v>
      </c>
      <c r="D230" s="64"/>
      <c r="E230" s="65" t="str">
        <f>+'DATOS PERSONALES'!L214</f>
        <v/>
      </c>
      <c r="F230" s="65" t="str">
        <f>+'DATOS PERSONALES'!M214</f>
        <v/>
      </c>
      <c r="G230" s="65" t="str">
        <f>+'DATOS PERSONALES'!N214</f>
        <v/>
      </c>
      <c r="H230" s="66"/>
      <c r="I230" s="71"/>
      <c r="J230" s="71"/>
      <c r="K230" s="72"/>
      <c r="L230" s="46"/>
      <c r="M230" s="46"/>
      <c r="N230" s="46"/>
      <c r="O230" s="46"/>
      <c r="P230" s="67">
        <f t="shared" si="110"/>
        <v>0</v>
      </c>
      <c r="Q230" s="68" t="str">
        <f t="shared" si="111"/>
        <v>0%</v>
      </c>
      <c r="R230" s="69">
        <f t="shared" ref="R230:R231" si="113">COUNTIF(H229:K229,"A")+COUNTIF(H229:K229,"NPI")</f>
        <v>0</v>
      </c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</row>
    <row r="231" ht="14.25" customHeight="1">
      <c r="B231" s="70"/>
      <c r="C231" s="63" t="str">
        <f>IF('DATOS PERSONALES'!A215=0, " ", +'DATOS PERSONALES'!A215)</f>
        <v> </v>
      </c>
      <c r="D231" s="64"/>
      <c r="E231" s="65" t="str">
        <f>+'DATOS PERSONALES'!L215</f>
        <v/>
      </c>
      <c r="F231" s="65" t="str">
        <f>+'DATOS PERSONALES'!M215</f>
        <v/>
      </c>
      <c r="G231" s="65" t="str">
        <f>+'DATOS PERSONALES'!N215</f>
        <v/>
      </c>
      <c r="H231" s="66"/>
      <c r="I231" s="71"/>
      <c r="J231" s="71"/>
      <c r="K231" s="72"/>
      <c r="L231" s="46"/>
      <c r="M231" s="46"/>
      <c r="N231" s="46"/>
      <c r="O231" s="46"/>
      <c r="P231" s="67">
        <f t="shared" si="110"/>
        <v>0</v>
      </c>
      <c r="Q231" s="68" t="str">
        <f t="shared" si="111"/>
        <v>0%</v>
      </c>
      <c r="R231" s="69">
        <f t="shared" si="113"/>
        <v>0</v>
      </c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</row>
    <row r="232" ht="14.25" customHeight="1">
      <c r="B232" s="70"/>
      <c r="C232" s="63" t="str">
        <f>IF('DATOS PERSONALES'!A216=0, " ", +'DATOS PERSONALES'!A216)</f>
        <v> </v>
      </c>
      <c r="D232" s="64"/>
      <c r="E232" s="65" t="str">
        <f>+'DATOS PERSONALES'!L216</f>
        <v/>
      </c>
      <c r="F232" s="65" t="str">
        <f>+'DATOS PERSONALES'!M216</f>
        <v/>
      </c>
      <c r="G232" s="65" t="str">
        <f>+'DATOS PERSONALES'!N216</f>
        <v/>
      </c>
      <c r="H232" s="66"/>
      <c r="I232" s="71"/>
      <c r="J232" s="71"/>
      <c r="K232" s="72"/>
      <c r="L232" s="46"/>
      <c r="M232" s="46"/>
      <c r="N232" s="46"/>
      <c r="O232" s="46"/>
      <c r="P232" s="67">
        <f t="shared" si="110"/>
        <v>0</v>
      </c>
      <c r="Q232" s="68" t="str">
        <f t="shared" si="111"/>
        <v>0%</v>
      </c>
      <c r="R232" s="69">
        <f>COUNTIF(H231:K231,"A")+COUNTIF(H231:K231,"NPI")+COUNTIF(H231:K231,"NPI")</f>
        <v>0</v>
      </c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</row>
    <row r="233" ht="14.25" customHeight="1">
      <c r="B233" s="70"/>
      <c r="C233" s="63" t="str">
        <f>IF('DATOS PERSONALES'!A217=0, " ", +'DATOS PERSONALES'!A217)</f>
        <v> </v>
      </c>
      <c r="D233" s="64"/>
      <c r="E233" s="65" t="str">
        <f>+'DATOS PERSONALES'!L217</f>
        <v/>
      </c>
      <c r="F233" s="65" t="str">
        <f>+'DATOS PERSONALES'!M217</f>
        <v/>
      </c>
      <c r="G233" s="65" t="str">
        <f>+'DATOS PERSONALES'!N217</f>
        <v/>
      </c>
      <c r="H233" s="66"/>
      <c r="I233" s="71"/>
      <c r="J233" s="71"/>
      <c r="K233" s="72"/>
      <c r="L233" s="46"/>
      <c r="M233" s="46"/>
      <c r="N233" s="46"/>
      <c r="O233" s="46"/>
      <c r="P233" s="67">
        <f t="shared" si="110"/>
        <v>0</v>
      </c>
      <c r="Q233" s="68" t="str">
        <f t="shared" si="111"/>
        <v>0%</v>
      </c>
      <c r="R233" s="69">
        <f t="shared" ref="R233:R234" si="114">COUNTIF(H232:K232,"A")+COUNTIF(H232:K232,"NPI")</f>
        <v>0</v>
      </c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</row>
    <row r="234" ht="14.25" customHeight="1">
      <c r="B234" s="70"/>
      <c r="C234" s="63" t="str">
        <f>IF('DATOS PERSONALES'!A218=0, " ", +'DATOS PERSONALES'!A218)</f>
        <v> </v>
      </c>
      <c r="D234" s="64"/>
      <c r="E234" s="65" t="str">
        <f>+'DATOS PERSONALES'!L218</f>
        <v/>
      </c>
      <c r="F234" s="65" t="str">
        <f>+'DATOS PERSONALES'!M218</f>
        <v/>
      </c>
      <c r="G234" s="65" t="str">
        <f>+'DATOS PERSONALES'!N218</f>
        <v/>
      </c>
      <c r="H234" s="66"/>
      <c r="I234" s="71"/>
      <c r="J234" s="71"/>
      <c r="K234" s="72"/>
      <c r="L234" s="46"/>
      <c r="M234" s="46"/>
      <c r="N234" s="46"/>
      <c r="O234" s="46"/>
      <c r="P234" s="67">
        <f>COUNTIF(H568:K568,"P")+COUNTIF(H568:K568,"T")</f>
        <v>0</v>
      </c>
      <c r="Q234" s="68" t="str">
        <f>IFERROR(P234/((COUNTIF(H568:K568,"P")+COUNTIF(H568:K568,"A"))+COUNTIF(H568:K568,"T")),"0%")</f>
        <v>0%</v>
      </c>
      <c r="R234" s="69">
        <f t="shared" si="114"/>
        <v>0</v>
      </c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</row>
    <row r="235" ht="14.25" customHeight="1">
      <c r="B235" s="70"/>
      <c r="C235" s="63" t="str">
        <f>IF('DATOS PERSONALES'!A219=0, " ", +'DATOS PERSONALES'!A219)</f>
        <v> </v>
      </c>
      <c r="D235" s="64"/>
      <c r="E235" s="65" t="str">
        <f>+'DATOS PERSONALES'!L219</f>
        <v/>
      </c>
      <c r="F235" s="65" t="str">
        <f>+'DATOS PERSONALES'!M219</f>
        <v/>
      </c>
      <c r="G235" s="65" t="str">
        <f>+'DATOS PERSONALES'!N219</f>
        <v/>
      </c>
      <c r="H235" s="66"/>
      <c r="I235" s="71"/>
      <c r="J235" s="71"/>
      <c r="K235" s="72"/>
      <c r="L235" s="46"/>
      <c r="M235" s="46"/>
      <c r="N235" s="46"/>
      <c r="O235" s="46"/>
      <c r="P235" s="67">
        <f t="shared" ref="P235:P246" si="115">COUNTIF(H577:K577,"P")+COUNTIF(H577:K577,"T")</f>
        <v>0</v>
      </c>
      <c r="Q235" s="68" t="str">
        <f t="shared" ref="Q235:Q246" si="116">IFERROR(P235/((COUNTIF(H577:K577,"P")+COUNTIF(H577:K577,"A"))+COUNTIF(H577:K577,"T")),"0%")</f>
        <v>0%</v>
      </c>
      <c r="R235" s="69">
        <f>COUNTIF(H568:K568,"A")+COUNTIF(H568:K568,"NPI")+COUNTIF(H568:K568,"NPI")</f>
        <v>0</v>
      </c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</row>
    <row r="236" ht="14.25" customHeight="1">
      <c r="B236" s="70"/>
      <c r="C236" s="63" t="str">
        <f>IF('DATOS PERSONALES'!A220=0, " ", +'DATOS PERSONALES'!A220)</f>
        <v> </v>
      </c>
      <c r="D236" s="64"/>
      <c r="E236" s="65" t="str">
        <f>+'DATOS PERSONALES'!L220</f>
        <v/>
      </c>
      <c r="F236" s="65" t="str">
        <f>+'DATOS PERSONALES'!M220</f>
        <v/>
      </c>
      <c r="G236" s="65" t="str">
        <f>+'DATOS PERSONALES'!N220</f>
        <v/>
      </c>
      <c r="H236" s="66"/>
      <c r="I236" s="71"/>
      <c r="J236" s="71"/>
      <c r="K236" s="72"/>
      <c r="L236" s="46"/>
      <c r="M236" s="46"/>
      <c r="N236" s="46"/>
      <c r="O236" s="46"/>
      <c r="P236" s="67">
        <f t="shared" si="115"/>
        <v>0</v>
      </c>
      <c r="Q236" s="68" t="str">
        <f t="shared" si="116"/>
        <v>0%</v>
      </c>
      <c r="R236" s="69">
        <f t="shared" ref="R236:R237" si="117">COUNTIF(H577:K577,"A")+COUNTIF(H577:K577,"NPI")</f>
        <v>0</v>
      </c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</row>
    <row r="237" ht="14.25" customHeight="1">
      <c r="B237" s="70"/>
      <c r="C237" s="63" t="str">
        <f>IF('DATOS PERSONALES'!A221=0, " ", +'DATOS PERSONALES'!A221)</f>
        <v> </v>
      </c>
      <c r="D237" s="64"/>
      <c r="E237" s="65" t="str">
        <f>+'DATOS PERSONALES'!L221</f>
        <v/>
      </c>
      <c r="F237" s="65" t="str">
        <f>+'DATOS PERSONALES'!M221</f>
        <v/>
      </c>
      <c r="G237" s="65" t="str">
        <f>+'DATOS PERSONALES'!N221</f>
        <v/>
      </c>
      <c r="H237" s="66"/>
      <c r="I237" s="71"/>
      <c r="J237" s="71"/>
      <c r="K237" s="72"/>
      <c r="L237" s="46"/>
      <c r="M237" s="46"/>
      <c r="N237" s="46"/>
      <c r="O237" s="46"/>
      <c r="P237" s="67">
        <f t="shared" si="115"/>
        <v>0</v>
      </c>
      <c r="Q237" s="68" t="str">
        <f t="shared" si="116"/>
        <v>0%</v>
      </c>
      <c r="R237" s="69">
        <f t="shared" si="117"/>
        <v>0</v>
      </c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</row>
    <row r="238" ht="14.25" customHeight="1">
      <c r="B238" s="70"/>
      <c r="C238" s="63" t="str">
        <f>IF('DATOS PERSONALES'!A222=0, " ", +'DATOS PERSONALES'!A222)</f>
        <v> </v>
      </c>
      <c r="D238" s="64"/>
      <c r="E238" s="65" t="str">
        <f>+'DATOS PERSONALES'!L222</f>
        <v/>
      </c>
      <c r="F238" s="65" t="str">
        <f>+'DATOS PERSONALES'!M222</f>
        <v/>
      </c>
      <c r="G238" s="65" t="str">
        <f>+'DATOS PERSONALES'!N222</f>
        <v/>
      </c>
      <c r="H238" s="66"/>
      <c r="I238" s="71"/>
      <c r="J238" s="71"/>
      <c r="K238" s="72"/>
      <c r="L238" s="46"/>
      <c r="M238" s="46"/>
      <c r="N238" s="46"/>
      <c r="O238" s="46"/>
      <c r="P238" s="67">
        <f t="shared" si="115"/>
        <v>0</v>
      </c>
      <c r="Q238" s="68" t="str">
        <f t="shared" si="116"/>
        <v>0%</v>
      </c>
      <c r="R238" s="69">
        <f>COUNTIF(H579:K579,"A")+COUNTIF(H579:K579,"NPI")+COUNTIF(H579:K579,"NPI")</f>
        <v>0</v>
      </c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</row>
    <row r="239" ht="14.25" customHeight="1">
      <c r="B239" s="70"/>
      <c r="C239" s="63" t="str">
        <f>IF('DATOS PERSONALES'!A223=0, " ", +'DATOS PERSONALES'!A223)</f>
        <v> </v>
      </c>
      <c r="D239" s="64"/>
      <c r="E239" s="65" t="str">
        <f>+'DATOS PERSONALES'!L223</f>
        <v/>
      </c>
      <c r="F239" s="65" t="str">
        <f>+'DATOS PERSONALES'!M223</f>
        <v/>
      </c>
      <c r="G239" s="65" t="str">
        <f>+'DATOS PERSONALES'!N223</f>
        <v/>
      </c>
      <c r="H239" s="66"/>
      <c r="I239" s="71"/>
      <c r="J239" s="71"/>
      <c r="K239" s="72"/>
      <c r="L239" s="46"/>
      <c r="M239" s="46"/>
      <c r="N239" s="46"/>
      <c r="O239" s="46"/>
      <c r="P239" s="67">
        <f t="shared" si="115"/>
        <v>0</v>
      </c>
      <c r="Q239" s="68" t="str">
        <f t="shared" si="116"/>
        <v>0%</v>
      </c>
      <c r="R239" s="69">
        <f t="shared" ref="R239:R240" si="118">COUNTIF(H580:K580,"A")+COUNTIF(H580:K580,"NPI")</f>
        <v>0</v>
      </c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</row>
    <row r="240" ht="14.25" customHeight="1">
      <c r="B240" s="70"/>
      <c r="C240" s="63" t="str">
        <f>IF('DATOS PERSONALES'!A224=0, " ", +'DATOS PERSONALES'!A224)</f>
        <v> </v>
      </c>
      <c r="D240" s="64"/>
      <c r="E240" s="65" t="str">
        <f>+'DATOS PERSONALES'!L224</f>
        <v/>
      </c>
      <c r="F240" s="65" t="str">
        <f>+'DATOS PERSONALES'!M224</f>
        <v/>
      </c>
      <c r="G240" s="65" t="str">
        <f>+'DATOS PERSONALES'!N224</f>
        <v/>
      </c>
      <c r="H240" s="66"/>
      <c r="I240" s="71"/>
      <c r="J240" s="71"/>
      <c r="K240" s="72"/>
      <c r="L240" s="46"/>
      <c r="M240" s="46"/>
      <c r="N240" s="46"/>
      <c r="O240" s="46"/>
      <c r="P240" s="67">
        <f t="shared" si="115"/>
        <v>0</v>
      </c>
      <c r="Q240" s="68" t="str">
        <f t="shared" si="116"/>
        <v>0%</v>
      </c>
      <c r="R240" s="69">
        <f t="shared" si="118"/>
        <v>0</v>
      </c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</row>
    <row r="241" ht="14.25" customHeight="1">
      <c r="B241" s="70"/>
      <c r="C241" s="63" t="str">
        <f>IF('DATOS PERSONALES'!A225=0, " ", +'DATOS PERSONALES'!A225)</f>
        <v> </v>
      </c>
      <c r="D241" s="64"/>
      <c r="E241" s="65" t="str">
        <f>+'DATOS PERSONALES'!L225</f>
        <v/>
      </c>
      <c r="F241" s="65" t="str">
        <f>+'DATOS PERSONALES'!M225</f>
        <v/>
      </c>
      <c r="G241" s="65" t="str">
        <f>+'DATOS PERSONALES'!N225</f>
        <v/>
      </c>
      <c r="H241" s="66"/>
      <c r="I241" s="71"/>
      <c r="J241" s="71"/>
      <c r="K241" s="72"/>
      <c r="L241" s="46"/>
      <c r="M241" s="46"/>
      <c r="N241" s="46"/>
      <c r="O241" s="46"/>
      <c r="P241" s="67">
        <f t="shared" si="115"/>
        <v>0</v>
      </c>
      <c r="Q241" s="68" t="str">
        <f t="shared" si="116"/>
        <v>0%</v>
      </c>
      <c r="R241" s="69">
        <f>COUNTIF(H582:K582,"A")+COUNTIF(H582:K582,"NPI")+COUNTIF(H582:K582,"NPI")</f>
        <v>0</v>
      </c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</row>
    <row r="242" ht="14.25" customHeight="1">
      <c r="B242" s="70"/>
      <c r="C242" s="63" t="str">
        <f>IF('DATOS PERSONALES'!A226=0, " ", +'DATOS PERSONALES'!A226)</f>
        <v> </v>
      </c>
      <c r="D242" s="64"/>
      <c r="E242" s="65" t="str">
        <f>+'DATOS PERSONALES'!L226</f>
        <v/>
      </c>
      <c r="F242" s="65" t="str">
        <f>+'DATOS PERSONALES'!M226</f>
        <v/>
      </c>
      <c r="G242" s="65" t="str">
        <f>+'DATOS PERSONALES'!N226</f>
        <v/>
      </c>
      <c r="H242" s="66"/>
      <c r="I242" s="71"/>
      <c r="J242" s="71"/>
      <c r="K242" s="72"/>
      <c r="L242" s="46"/>
      <c r="M242" s="46"/>
      <c r="N242" s="46"/>
      <c r="O242" s="46"/>
      <c r="P242" s="67">
        <f t="shared" si="115"/>
        <v>0</v>
      </c>
      <c r="Q242" s="68" t="str">
        <f t="shared" si="116"/>
        <v>0%</v>
      </c>
      <c r="R242" s="69">
        <f t="shared" ref="R242:R243" si="119">COUNTIF(H583:K583,"A")+COUNTIF(H583:K583,"NPI")</f>
        <v>0</v>
      </c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</row>
    <row r="243" ht="14.25" customHeight="1">
      <c r="B243" s="70"/>
      <c r="C243" s="63" t="str">
        <f>IF('DATOS PERSONALES'!A227=0, " ", +'DATOS PERSONALES'!A227)</f>
        <v> </v>
      </c>
      <c r="D243" s="64"/>
      <c r="E243" s="65" t="str">
        <f>+'DATOS PERSONALES'!L227</f>
        <v/>
      </c>
      <c r="F243" s="65" t="str">
        <f>+'DATOS PERSONALES'!M227</f>
        <v/>
      </c>
      <c r="G243" s="65" t="str">
        <f>+'DATOS PERSONALES'!N227</f>
        <v/>
      </c>
      <c r="H243" s="66"/>
      <c r="I243" s="71"/>
      <c r="J243" s="71"/>
      <c r="K243" s="72"/>
      <c r="L243" s="46"/>
      <c r="M243" s="46"/>
      <c r="N243" s="46"/>
      <c r="O243" s="46"/>
      <c r="P243" s="67">
        <f t="shared" si="115"/>
        <v>0</v>
      </c>
      <c r="Q243" s="68" t="str">
        <f t="shared" si="116"/>
        <v>0%</v>
      </c>
      <c r="R243" s="69">
        <f t="shared" si="119"/>
        <v>0</v>
      </c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</row>
    <row r="244" ht="14.25" customHeight="1">
      <c r="B244" s="70"/>
      <c r="C244" s="63" t="str">
        <f>IF('DATOS PERSONALES'!A228=0, " ", +'DATOS PERSONALES'!A228)</f>
        <v> </v>
      </c>
      <c r="D244" s="64"/>
      <c r="E244" s="65" t="str">
        <f>+'DATOS PERSONALES'!L228</f>
        <v/>
      </c>
      <c r="F244" s="65" t="str">
        <f>+'DATOS PERSONALES'!M228</f>
        <v/>
      </c>
      <c r="G244" s="65" t="str">
        <f>+'DATOS PERSONALES'!N228</f>
        <v/>
      </c>
      <c r="H244" s="66"/>
      <c r="I244" s="71"/>
      <c r="J244" s="71"/>
      <c r="K244" s="72"/>
      <c r="L244" s="46"/>
      <c r="M244" s="46"/>
      <c r="N244" s="46"/>
      <c r="O244" s="46"/>
      <c r="P244" s="67">
        <f t="shared" si="115"/>
        <v>0</v>
      </c>
      <c r="Q244" s="68" t="str">
        <f t="shared" si="116"/>
        <v>0%</v>
      </c>
      <c r="R244" s="69">
        <f>COUNTIF(H585:K585,"A")+COUNTIF(H585:K585,"NPI")+COUNTIF(H585:K585,"NPI")</f>
        <v>0</v>
      </c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</row>
    <row r="245" ht="14.25" customHeight="1">
      <c r="B245" s="70"/>
      <c r="C245" s="63" t="str">
        <f>IF('DATOS PERSONALES'!A229=0, " ", +'DATOS PERSONALES'!A229)</f>
        <v> </v>
      </c>
      <c r="D245" s="64"/>
      <c r="E245" s="65" t="str">
        <f>+'DATOS PERSONALES'!L229</f>
        <v/>
      </c>
      <c r="F245" s="65" t="str">
        <f>+'DATOS PERSONALES'!M229</f>
        <v/>
      </c>
      <c r="G245" s="65" t="str">
        <f>+'DATOS PERSONALES'!N229</f>
        <v/>
      </c>
      <c r="H245" s="66"/>
      <c r="I245" s="71"/>
      <c r="J245" s="71"/>
      <c r="K245" s="72"/>
      <c r="L245" s="46"/>
      <c r="M245" s="46"/>
      <c r="N245" s="46"/>
      <c r="O245" s="46"/>
      <c r="P245" s="67">
        <f t="shared" si="115"/>
        <v>0</v>
      </c>
      <c r="Q245" s="68" t="str">
        <f t="shared" si="116"/>
        <v>0%</v>
      </c>
      <c r="R245" s="69">
        <f t="shared" ref="R245:R246" si="120">COUNTIF(H586:K586,"A")+COUNTIF(H586:K586,"NPI")</f>
        <v>0</v>
      </c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</row>
    <row r="246" ht="14.25" customHeight="1">
      <c r="B246" s="70"/>
      <c r="C246" s="63" t="str">
        <f>IF('DATOS PERSONALES'!A230=0, " ", +'DATOS PERSONALES'!A230)</f>
        <v> </v>
      </c>
      <c r="D246" s="64"/>
      <c r="E246" s="65" t="str">
        <f>+'DATOS PERSONALES'!L230</f>
        <v/>
      </c>
      <c r="F246" s="65" t="str">
        <f>+'DATOS PERSONALES'!M230</f>
        <v/>
      </c>
      <c r="G246" s="65" t="str">
        <f>+'DATOS PERSONALES'!N230</f>
        <v/>
      </c>
      <c r="H246" s="66"/>
      <c r="I246" s="71"/>
      <c r="J246" s="71"/>
      <c r="K246" s="72"/>
      <c r="L246" s="46"/>
      <c r="M246" s="46"/>
      <c r="N246" s="46"/>
      <c r="O246" s="46"/>
      <c r="P246" s="67">
        <f t="shared" si="115"/>
        <v>0</v>
      </c>
      <c r="Q246" s="68" t="str">
        <f t="shared" si="116"/>
        <v>0%</v>
      </c>
      <c r="R246" s="69">
        <f t="shared" si="120"/>
        <v>0</v>
      </c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</row>
    <row r="247" ht="14.25" customHeight="1">
      <c r="B247" s="70"/>
      <c r="C247" s="63" t="str">
        <f>IF('DATOS PERSONALES'!A231=0, " ", +'DATOS PERSONALES'!A231)</f>
        <v> </v>
      </c>
      <c r="D247" s="64"/>
      <c r="E247" s="65" t="str">
        <f>+'DATOS PERSONALES'!L231</f>
        <v/>
      </c>
      <c r="F247" s="65" t="str">
        <f>+'DATOS PERSONALES'!M231</f>
        <v/>
      </c>
      <c r="G247" s="65" t="str">
        <f>+'DATOS PERSONALES'!N231</f>
        <v/>
      </c>
      <c r="H247" s="66"/>
      <c r="I247" s="71"/>
      <c r="J247" s="71"/>
      <c r="K247" s="72"/>
      <c r="L247" s="46"/>
      <c r="M247" s="46"/>
      <c r="N247" s="46"/>
      <c r="O247" s="46"/>
      <c r="P247" s="67">
        <f t="shared" ref="P247:P254" si="121">COUNTIF(H247:K247,"P")+COUNTIF(H247:K247,"T")</f>
        <v>0</v>
      </c>
      <c r="Q247" s="68" t="str">
        <f t="shared" ref="Q247:Q254" si="122">IFERROR(P247/((COUNTIF(H247:K247,"P")+COUNTIF(H247:K247,"A"))+COUNTIF(H247:K247,"T")),"0%")</f>
        <v>0%</v>
      </c>
      <c r="R247" s="69">
        <f>COUNTIF(H246:K246,"A")+COUNTIF(H246:K246,"NPI")+COUNTIF(H246:K246,"NPI")</f>
        <v>0</v>
      </c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</row>
    <row r="248" ht="14.25" customHeight="1">
      <c r="B248" s="70"/>
      <c r="C248" s="63" t="str">
        <f>IF('DATOS PERSONALES'!A232=0, " ", +'DATOS PERSONALES'!A232)</f>
        <v> </v>
      </c>
      <c r="D248" s="64"/>
      <c r="E248" s="65" t="str">
        <f>+'DATOS PERSONALES'!L232</f>
        <v/>
      </c>
      <c r="F248" s="65" t="str">
        <f>+'DATOS PERSONALES'!M232</f>
        <v/>
      </c>
      <c r="G248" s="65" t="str">
        <f>+'DATOS PERSONALES'!N232</f>
        <v/>
      </c>
      <c r="H248" s="66"/>
      <c r="I248" s="71"/>
      <c r="J248" s="71"/>
      <c r="K248" s="72"/>
      <c r="L248" s="46"/>
      <c r="M248" s="46"/>
      <c r="N248" s="46"/>
      <c r="O248" s="46"/>
      <c r="P248" s="67">
        <f t="shared" si="121"/>
        <v>0</v>
      </c>
      <c r="Q248" s="68" t="str">
        <f t="shared" si="122"/>
        <v>0%</v>
      </c>
      <c r="R248" s="69">
        <f t="shared" ref="R248:R249" si="123">COUNTIF(H247:K247,"A")+COUNTIF(H247:K247,"NPI")</f>
        <v>0</v>
      </c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</row>
    <row r="249" ht="14.25" customHeight="1">
      <c r="B249" s="70"/>
      <c r="C249" s="63" t="str">
        <f>IF('DATOS PERSONALES'!A233=0, " ", +'DATOS PERSONALES'!A233)</f>
        <v> </v>
      </c>
      <c r="D249" s="64"/>
      <c r="E249" s="65" t="str">
        <f>+'DATOS PERSONALES'!L233</f>
        <v/>
      </c>
      <c r="F249" s="65" t="str">
        <f>+'DATOS PERSONALES'!M233</f>
        <v/>
      </c>
      <c r="G249" s="65" t="str">
        <f>+'DATOS PERSONALES'!N233</f>
        <v/>
      </c>
      <c r="H249" s="66"/>
      <c r="I249" s="71"/>
      <c r="J249" s="71"/>
      <c r="K249" s="72"/>
      <c r="L249" s="46"/>
      <c r="M249" s="46"/>
      <c r="N249" s="46"/>
      <c r="O249" s="46"/>
      <c r="P249" s="67">
        <f t="shared" si="121"/>
        <v>0</v>
      </c>
      <c r="Q249" s="68" t="str">
        <f t="shared" si="122"/>
        <v>0%</v>
      </c>
      <c r="R249" s="69">
        <f t="shared" si="123"/>
        <v>0</v>
      </c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</row>
    <row r="250" ht="14.25" customHeight="1">
      <c r="B250" s="70"/>
      <c r="C250" s="63" t="str">
        <f>IF('DATOS PERSONALES'!A234=0, " ", +'DATOS PERSONALES'!A234)</f>
        <v> </v>
      </c>
      <c r="D250" s="64"/>
      <c r="E250" s="65" t="str">
        <f>+'DATOS PERSONALES'!L234</f>
        <v/>
      </c>
      <c r="F250" s="65" t="str">
        <f>+'DATOS PERSONALES'!M234</f>
        <v/>
      </c>
      <c r="G250" s="65" t="str">
        <f>+'DATOS PERSONALES'!N234</f>
        <v/>
      </c>
      <c r="H250" s="66"/>
      <c r="I250" s="71"/>
      <c r="J250" s="71"/>
      <c r="K250" s="72"/>
      <c r="L250" s="46"/>
      <c r="M250" s="46"/>
      <c r="N250" s="46"/>
      <c r="O250" s="46"/>
      <c r="P250" s="67">
        <f t="shared" si="121"/>
        <v>0</v>
      </c>
      <c r="Q250" s="68" t="str">
        <f t="shared" si="122"/>
        <v>0%</v>
      </c>
      <c r="R250" s="69">
        <f>COUNTIF(H249:K249,"A")+COUNTIF(H249:K249,"NPI")+COUNTIF(H249:K249,"NPI")</f>
        <v>0</v>
      </c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</row>
    <row r="251" ht="14.25" customHeight="1">
      <c r="B251" s="70"/>
      <c r="C251" s="63" t="str">
        <f>IF('DATOS PERSONALES'!A235=0, " ", +'DATOS PERSONALES'!A235)</f>
        <v> </v>
      </c>
      <c r="D251" s="64"/>
      <c r="E251" s="65" t="str">
        <f>+'DATOS PERSONALES'!L235</f>
        <v/>
      </c>
      <c r="F251" s="65" t="str">
        <f>+'DATOS PERSONALES'!M235</f>
        <v/>
      </c>
      <c r="G251" s="65" t="str">
        <f>+'DATOS PERSONALES'!N235</f>
        <v/>
      </c>
      <c r="H251" s="66"/>
      <c r="I251" s="71"/>
      <c r="J251" s="71"/>
      <c r="K251" s="72"/>
      <c r="L251" s="46"/>
      <c r="M251" s="46"/>
      <c r="N251" s="46"/>
      <c r="O251" s="46"/>
      <c r="P251" s="67">
        <f t="shared" si="121"/>
        <v>0</v>
      </c>
      <c r="Q251" s="68" t="str">
        <f t="shared" si="122"/>
        <v>0%</v>
      </c>
      <c r="R251" s="69">
        <f t="shared" ref="R251:R252" si="124">COUNTIF(H250:K250,"A")+COUNTIF(H250:K250,"NPI")</f>
        <v>0</v>
      </c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</row>
    <row r="252" ht="14.25" customHeight="1">
      <c r="B252" s="70"/>
      <c r="C252" s="63" t="str">
        <f>IF('DATOS PERSONALES'!A236=0, " ", +'DATOS PERSONALES'!A236)</f>
        <v> </v>
      </c>
      <c r="D252" s="64"/>
      <c r="E252" s="65" t="str">
        <f>+'DATOS PERSONALES'!L236</f>
        <v/>
      </c>
      <c r="F252" s="65" t="str">
        <f>+'DATOS PERSONALES'!M236</f>
        <v/>
      </c>
      <c r="G252" s="65" t="str">
        <f>+'DATOS PERSONALES'!N236</f>
        <v/>
      </c>
      <c r="H252" s="66"/>
      <c r="I252" s="71"/>
      <c r="J252" s="71"/>
      <c r="K252" s="72"/>
      <c r="L252" s="46"/>
      <c r="M252" s="46"/>
      <c r="N252" s="46"/>
      <c r="O252" s="46"/>
      <c r="P252" s="67">
        <f t="shared" si="121"/>
        <v>0</v>
      </c>
      <c r="Q252" s="68" t="str">
        <f t="shared" si="122"/>
        <v>0%</v>
      </c>
      <c r="R252" s="69">
        <f t="shared" si="124"/>
        <v>0</v>
      </c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</row>
    <row r="253" ht="14.25" customHeight="1">
      <c r="B253" s="70"/>
      <c r="C253" s="63" t="str">
        <f>IF('DATOS PERSONALES'!A237=0, " ", +'DATOS PERSONALES'!A237)</f>
        <v> </v>
      </c>
      <c r="D253" s="64"/>
      <c r="E253" s="65" t="str">
        <f>+'DATOS PERSONALES'!L237</f>
        <v/>
      </c>
      <c r="F253" s="65" t="str">
        <f>+'DATOS PERSONALES'!M237</f>
        <v/>
      </c>
      <c r="G253" s="65" t="str">
        <f>+'DATOS PERSONALES'!N237</f>
        <v/>
      </c>
      <c r="H253" s="66"/>
      <c r="I253" s="71"/>
      <c r="J253" s="71"/>
      <c r="K253" s="72"/>
      <c r="L253" s="46"/>
      <c r="M253" s="46"/>
      <c r="N253" s="46"/>
      <c r="O253" s="46"/>
      <c r="P253" s="67">
        <f t="shared" si="121"/>
        <v>0</v>
      </c>
      <c r="Q253" s="68" t="str">
        <f t="shared" si="122"/>
        <v>0%</v>
      </c>
      <c r="R253" s="69">
        <f>COUNTIF(H252:K252,"A")+COUNTIF(H252:K252,"NPI")+COUNTIF(H252:K252,"NPI")</f>
        <v>0</v>
      </c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</row>
    <row r="254" ht="14.25" customHeight="1">
      <c r="B254" s="70"/>
      <c r="C254" s="63" t="str">
        <f>IF('DATOS PERSONALES'!A238=0, " ", +'DATOS PERSONALES'!A238)</f>
        <v> </v>
      </c>
      <c r="D254" s="64"/>
      <c r="E254" s="65" t="str">
        <f>+'DATOS PERSONALES'!L238</f>
        <v/>
      </c>
      <c r="F254" s="65" t="str">
        <f>+'DATOS PERSONALES'!M238</f>
        <v/>
      </c>
      <c r="G254" s="65" t="str">
        <f>+'DATOS PERSONALES'!N238</f>
        <v/>
      </c>
      <c r="H254" s="66"/>
      <c r="I254" s="71"/>
      <c r="J254" s="71"/>
      <c r="K254" s="72"/>
      <c r="L254" s="46"/>
      <c r="M254" s="46"/>
      <c r="N254" s="46"/>
      <c r="O254" s="46"/>
      <c r="P254" s="67">
        <f t="shared" si="121"/>
        <v>0</v>
      </c>
      <c r="Q254" s="68" t="str">
        <f t="shared" si="122"/>
        <v>0%</v>
      </c>
      <c r="R254" s="69">
        <f t="shared" ref="R254:R255" si="125">COUNTIF(H253:K253,"A")+COUNTIF(H253:K253,"NPI")</f>
        <v>0</v>
      </c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</row>
    <row r="255" ht="14.25" customHeight="1">
      <c r="B255" s="70"/>
      <c r="C255" s="63" t="str">
        <f>IF('DATOS PERSONALES'!A239=0, " ", +'DATOS PERSONALES'!A239)</f>
        <v> </v>
      </c>
      <c r="D255" s="64"/>
      <c r="E255" s="65" t="str">
        <f>+'DATOS PERSONALES'!L239</f>
        <v/>
      </c>
      <c r="F255" s="65" t="str">
        <f>+'DATOS PERSONALES'!M239</f>
        <v/>
      </c>
      <c r="G255" s="65" t="str">
        <f>+'DATOS PERSONALES'!N239</f>
        <v/>
      </c>
      <c r="H255" s="66"/>
      <c r="I255" s="71"/>
      <c r="J255" s="71"/>
      <c r="K255" s="72"/>
      <c r="L255" s="46"/>
      <c r="M255" s="46"/>
      <c r="N255" s="46"/>
      <c r="O255" s="46"/>
      <c r="P255" s="67">
        <f>COUNTIF(H589:K589,"P")+COUNTIF(H589:K589,"T")</f>
        <v>0</v>
      </c>
      <c r="Q255" s="68" t="str">
        <f>IFERROR(P255/((COUNTIF(H589:K589,"P")+COUNTIF(H589:K589,"A"))+COUNTIF(H589:K589,"T")),"0%")</f>
        <v>0%</v>
      </c>
      <c r="R255" s="69">
        <f t="shared" si="125"/>
        <v>0</v>
      </c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</row>
    <row r="256" ht="14.25" customHeight="1">
      <c r="B256" s="70"/>
      <c r="C256" s="63" t="str">
        <f>IF('DATOS PERSONALES'!A240=0, " ", +'DATOS PERSONALES'!A240)</f>
        <v> </v>
      </c>
      <c r="D256" s="64"/>
      <c r="E256" s="65" t="str">
        <f>+'DATOS PERSONALES'!L240</f>
        <v/>
      </c>
      <c r="F256" s="65" t="str">
        <f>+'DATOS PERSONALES'!M240</f>
        <v/>
      </c>
      <c r="G256" s="65" t="str">
        <f>+'DATOS PERSONALES'!N240</f>
        <v/>
      </c>
      <c r="H256" s="66"/>
      <c r="I256" s="71"/>
      <c r="J256" s="71"/>
      <c r="K256" s="72"/>
      <c r="L256" s="46"/>
      <c r="M256" s="46"/>
      <c r="N256" s="46"/>
      <c r="O256" s="46"/>
      <c r="P256" s="67">
        <f t="shared" ref="P256:P267" si="126">COUNTIF(H598:K598,"P")+COUNTIF(H598:K598,"T")</f>
        <v>0</v>
      </c>
      <c r="Q256" s="68" t="str">
        <f t="shared" ref="Q256:Q267" si="127">IFERROR(P256/((COUNTIF(H598:K598,"P")+COUNTIF(H598:K598,"A"))+COUNTIF(H598:K598,"T")),"0%")</f>
        <v>0%</v>
      </c>
      <c r="R256" s="69">
        <f>COUNTIF(H589:K589,"A")+COUNTIF(H589:K589,"NPI")+COUNTIF(H589:K589,"NPI")</f>
        <v>0</v>
      </c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</row>
    <row r="257" ht="14.25" customHeight="1">
      <c r="B257" s="70"/>
      <c r="C257" s="63" t="str">
        <f>IF('DATOS PERSONALES'!A241=0, " ", +'DATOS PERSONALES'!A241)</f>
        <v> </v>
      </c>
      <c r="D257" s="64"/>
      <c r="E257" s="65" t="str">
        <f>+'DATOS PERSONALES'!L241</f>
        <v/>
      </c>
      <c r="F257" s="65" t="str">
        <f>+'DATOS PERSONALES'!M241</f>
        <v/>
      </c>
      <c r="G257" s="65" t="str">
        <f>+'DATOS PERSONALES'!N241</f>
        <v/>
      </c>
      <c r="H257" s="66"/>
      <c r="I257" s="71"/>
      <c r="J257" s="71"/>
      <c r="K257" s="72"/>
      <c r="L257" s="46"/>
      <c r="M257" s="46"/>
      <c r="N257" s="46"/>
      <c r="O257" s="46"/>
      <c r="P257" s="67">
        <f t="shared" si="126"/>
        <v>0</v>
      </c>
      <c r="Q257" s="68" t="str">
        <f t="shared" si="127"/>
        <v>0%</v>
      </c>
      <c r="R257" s="69">
        <f t="shared" ref="R257:R258" si="128">COUNTIF(H598:K598,"A")+COUNTIF(H598:K598,"NPI")</f>
        <v>0</v>
      </c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</row>
    <row r="258" ht="14.25" customHeight="1">
      <c r="B258" s="70"/>
      <c r="C258" s="63" t="str">
        <f>IF('DATOS PERSONALES'!A242=0, " ", +'DATOS PERSONALES'!A242)</f>
        <v> </v>
      </c>
      <c r="D258" s="64"/>
      <c r="E258" s="65" t="str">
        <f>+'DATOS PERSONALES'!L242</f>
        <v/>
      </c>
      <c r="F258" s="65" t="str">
        <f>+'DATOS PERSONALES'!M242</f>
        <v/>
      </c>
      <c r="G258" s="65" t="str">
        <f>+'DATOS PERSONALES'!N242</f>
        <v/>
      </c>
      <c r="H258" s="66"/>
      <c r="I258" s="71"/>
      <c r="J258" s="71"/>
      <c r="K258" s="72"/>
      <c r="L258" s="46"/>
      <c r="M258" s="46"/>
      <c r="N258" s="46"/>
      <c r="O258" s="46"/>
      <c r="P258" s="67">
        <f t="shared" si="126"/>
        <v>0</v>
      </c>
      <c r="Q258" s="68" t="str">
        <f t="shared" si="127"/>
        <v>0%</v>
      </c>
      <c r="R258" s="69">
        <f t="shared" si="128"/>
        <v>0</v>
      </c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</row>
    <row r="259" ht="14.25" customHeight="1">
      <c r="B259" s="70"/>
      <c r="C259" s="63" t="str">
        <f>IF('DATOS PERSONALES'!A243=0, " ", +'DATOS PERSONALES'!A243)</f>
        <v> </v>
      </c>
      <c r="D259" s="64"/>
      <c r="E259" s="65" t="str">
        <f>+'DATOS PERSONALES'!L243</f>
        <v/>
      </c>
      <c r="F259" s="65" t="str">
        <f>+'DATOS PERSONALES'!M243</f>
        <v/>
      </c>
      <c r="G259" s="65" t="str">
        <f>+'DATOS PERSONALES'!N243</f>
        <v/>
      </c>
      <c r="H259" s="66"/>
      <c r="I259" s="71"/>
      <c r="J259" s="71"/>
      <c r="K259" s="72"/>
      <c r="L259" s="46"/>
      <c r="M259" s="46"/>
      <c r="N259" s="46"/>
      <c r="O259" s="46"/>
      <c r="P259" s="67">
        <f t="shared" si="126"/>
        <v>0</v>
      </c>
      <c r="Q259" s="68" t="str">
        <f t="shared" si="127"/>
        <v>0%</v>
      </c>
      <c r="R259" s="69">
        <f>COUNTIF(H600:K600,"A")+COUNTIF(H600:K600,"NPI")+COUNTIF(H600:K600,"NPI")</f>
        <v>0</v>
      </c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</row>
    <row r="260" ht="14.25" customHeight="1">
      <c r="B260" s="70"/>
      <c r="C260" s="63" t="str">
        <f>IF('DATOS PERSONALES'!A244=0, " ", +'DATOS PERSONALES'!A244)</f>
        <v> </v>
      </c>
      <c r="D260" s="64"/>
      <c r="E260" s="65" t="str">
        <f>+'DATOS PERSONALES'!L244</f>
        <v/>
      </c>
      <c r="F260" s="65" t="str">
        <f>+'DATOS PERSONALES'!M244</f>
        <v/>
      </c>
      <c r="G260" s="65" t="str">
        <f>+'DATOS PERSONALES'!N244</f>
        <v/>
      </c>
      <c r="H260" s="66"/>
      <c r="I260" s="71"/>
      <c r="J260" s="71"/>
      <c r="K260" s="72"/>
      <c r="L260" s="46"/>
      <c r="M260" s="46"/>
      <c r="N260" s="46"/>
      <c r="O260" s="46"/>
      <c r="P260" s="67">
        <f t="shared" si="126"/>
        <v>0</v>
      </c>
      <c r="Q260" s="68" t="str">
        <f t="shared" si="127"/>
        <v>0%</v>
      </c>
      <c r="R260" s="69">
        <f t="shared" ref="R260:R261" si="129">COUNTIF(H601:K601,"A")+COUNTIF(H601:K601,"NPI")</f>
        <v>0</v>
      </c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</row>
    <row r="261" ht="14.25" customHeight="1">
      <c r="B261" s="70"/>
      <c r="C261" s="63" t="str">
        <f>IF('DATOS PERSONALES'!A245=0, " ", +'DATOS PERSONALES'!A245)</f>
        <v> </v>
      </c>
      <c r="D261" s="64"/>
      <c r="E261" s="65" t="str">
        <f>+'DATOS PERSONALES'!L245</f>
        <v/>
      </c>
      <c r="F261" s="65" t="str">
        <f>+'DATOS PERSONALES'!M245</f>
        <v/>
      </c>
      <c r="G261" s="65" t="str">
        <f>+'DATOS PERSONALES'!N245</f>
        <v/>
      </c>
      <c r="H261" s="66"/>
      <c r="I261" s="71"/>
      <c r="J261" s="71"/>
      <c r="K261" s="72"/>
      <c r="L261" s="46"/>
      <c r="M261" s="46"/>
      <c r="N261" s="46"/>
      <c r="O261" s="46"/>
      <c r="P261" s="67">
        <f t="shared" si="126"/>
        <v>0</v>
      </c>
      <c r="Q261" s="68" t="str">
        <f t="shared" si="127"/>
        <v>0%</v>
      </c>
      <c r="R261" s="69">
        <f t="shared" si="129"/>
        <v>0</v>
      </c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</row>
    <row r="262" ht="14.25" customHeight="1">
      <c r="B262" s="70"/>
      <c r="C262" s="63" t="str">
        <f>IF('DATOS PERSONALES'!A246=0, " ", +'DATOS PERSONALES'!A246)</f>
        <v> </v>
      </c>
      <c r="D262" s="64"/>
      <c r="E262" s="65" t="str">
        <f>+'DATOS PERSONALES'!L246</f>
        <v/>
      </c>
      <c r="F262" s="65" t="str">
        <f>+'DATOS PERSONALES'!M246</f>
        <v/>
      </c>
      <c r="G262" s="65" t="str">
        <f>+'DATOS PERSONALES'!N246</f>
        <v/>
      </c>
      <c r="H262" s="66"/>
      <c r="I262" s="71"/>
      <c r="J262" s="71"/>
      <c r="K262" s="72"/>
      <c r="L262" s="46"/>
      <c r="M262" s="46"/>
      <c r="N262" s="46"/>
      <c r="O262" s="46"/>
      <c r="P262" s="67">
        <f t="shared" si="126"/>
        <v>0</v>
      </c>
      <c r="Q262" s="68" t="str">
        <f t="shared" si="127"/>
        <v>0%</v>
      </c>
      <c r="R262" s="69">
        <f>COUNTIF(H603:K603,"A")+COUNTIF(H603:K603,"NPI")+COUNTIF(H603:K603,"NPI")</f>
        <v>0</v>
      </c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</row>
    <row r="263" ht="14.25" customHeight="1">
      <c r="B263" s="70"/>
      <c r="C263" s="63" t="str">
        <f>IF('DATOS PERSONALES'!A247=0, " ", +'DATOS PERSONALES'!A247)</f>
        <v> </v>
      </c>
      <c r="D263" s="64"/>
      <c r="E263" s="65" t="str">
        <f>+'DATOS PERSONALES'!L247</f>
        <v/>
      </c>
      <c r="F263" s="65" t="str">
        <f>+'DATOS PERSONALES'!M247</f>
        <v/>
      </c>
      <c r="G263" s="65" t="str">
        <f>+'DATOS PERSONALES'!N247</f>
        <v/>
      </c>
      <c r="H263" s="66"/>
      <c r="I263" s="71"/>
      <c r="J263" s="71"/>
      <c r="K263" s="72"/>
      <c r="L263" s="46"/>
      <c r="M263" s="46"/>
      <c r="N263" s="46"/>
      <c r="O263" s="46"/>
      <c r="P263" s="67">
        <f t="shared" si="126"/>
        <v>0</v>
      </c>
      <c r="Q263" s="68" t="str">
        <f t="shared" si="127"/>
        <v>0%</v>
      </c>
      <c r="R263" s="69">
        <f t="shared" ref="R263:R264" si="130">COUNTIF(H604:K604,"A")+COUNTIF(H604:K604,"NPI")</f>
        <v>0</v>
      </c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</row>
    <row r="264" ht="14.25" customHeight="1">
      <c r="B264" s="70"/>
      <c r="C264" s="63" t="str">
        <f>IF('DATOS PERSONALES'!A248=0, " ", +'DATOS PERSONALES'!A248)</f>
        <v> </v>
      </c>
      <c r="D264" s="64"/>
      <c r="E264" s="65" t="str">
        <f>+'DATOS PERSONALES'!L248</f>
        <v/>
      </c>
      <c r="F264" s="65" t="str">
        <f>+'DATOS PERSONALES'!M248</f>
        <v/>
      </c>
      <c r="G264" s="65" t="str">
        <f>+'DATOS PERSONALES'!N248</f>
        <v/>
      </c>
      <c r="H264" s="66"/>
      <c r="I264" s="71"/>
      <c r="J264" s="71"/>
      <c r="K264" s="72"/>
      <c r="L264" s="46"/>
      <c r="M264" s="46"/>
      <c r="N264" s="46"/>
      <c r="O264" s="46"/>
      <c r="P264" s="67">
        <f t="shared" si="126"/>
        <v>0</v>
      </c>
      <c r="Q264" s="68" t="str">
        <f t="shared" si="127"/>
        <v>0%</v>
      </c>
      <c r="R264" s="69">
        <f t="shared" si="130"/>
        <v>0</v>
      </c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</row>
    <row r="265" ht="14.25" customHeight="1">
      <c r="B265" s="70"/>
      <c r="C265" s="63" t="str">
        <f>IF('DATOS PERSONALES'!A249=0, " ", +'DATOS PERSONALES'!A249)</f>
        <v> </v>
      </c>
      <c r="D265" s="64"/>
      <c r="E265" s="65" t="str">
        <f>+'DATOS PERSONALES'!L249</f>
        <v/>
      </c>
      <c r="F265" s="65" t="str">
        <f>+'DATOS PERSONALES'!M249</f>
        <v/>
      </c>
      <c r="G265" s="65" t="str">
        <f>+'DATOS PERSONALES'!N249</f>
        <v/>
      </c>
      <c r="H265" s="66"/>
      <c r="I265" s="71"/>
      <c r="J265" s="71"/>
      <c r="K265" s="72"/>
      <c r="L265" s="46"/>
      <c r="M265" s="46"/>
      <c r="N265" s="46"/>
      <c r="O265" s="46"/>
      <c r="P265" s="67">
        <f t="shared" si="126"/>
        <v>0</v>
      </c>
      <c r="Q265" s="68" t="str">
        <f t="shared" si="127"/>
        <v>0%</v>
      </c>
      <c r="R265" s="69">
        <f>COUNTIF(H606:K606,"A")+COUNTIF(H606:K606,"NPI")+COUNTIF(H606:K606,"NPI")</f>
        <v>0</v>
      </c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</row>
    <row r="266" ht="14.25" customHeight="1">
      <c r="B266" s="70"/>
      <c r="C266" s="63" t="str">
        <f>IF('DATOS PERSONALES'!A250=0, " ", +'DATOS PERSONALES'!A250)</f>
        <v> </v>
      </c>
      <c r="D266" s="64"/>
      <c r="E266" s="65" t="str">
        <f>+'DATOS PERSONALES'!L250</f>
        <v/>
      </c>
      <c r="F266" s="65" t="str">
        <f>+'DATOS PERSONALES'!M250</f>
        <v/>
      </c>
      <c r="G266" s="65" t="str">
        <f>+'DATOS PERSONALES'!N250</f>
        <v/>
      </c>
      <c r="H266" s="66"/>
      <c r="I266" s="71"/>
      <c r="J266" s="71"/>
      <c r="K266" s="72"/>
      <c r="L266" s="46"/>
      <c r="M266" s="46"/>
      <c r="N266" s="46"/>
      <c r="O266" s="46"/>
      <c r="P266" s="67">
        <f t="shared" si="126"/>
        <v>0</v>
      </c>
      <c r="Q266" s="68" t="str">
        <f t="shared" si="127"/>
        <v>0%</v>
      </c>
      <c r="R266" s="69">
        <f t="shared" ref="R266:R267" si="131">COUNTIF(H607:K607,"A")+COUNTIF(H607:K607,"NPI")</f>
        <v>0</v>
      </c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</row>
    <row r="267" ht="14.25" customHeight="1">
      <c r="B267" s="70"/>
      <c r="C267" s="63" t="str">
        <f>IF('DATOS PERSONALES'!A251=0, " ", +'DATOS PERSONALES'!A251)</f>
        <v> </v>
      </c>
      <c r="D267" s="64"/>
      <c r="E267" s="65" t="str">
        <f>+'DATOS PERSONALES'!L251</f>
        <v/>
      </c>
      <c r="F267" s="65" t="str">
        <f>+'DATOS PERSONALES'!M251</f>
        <v/>
      </c>
      <c r="G267" s="65" t="str">
        <f>+'DATOS PERSONALES'!N251</f>
        <v/>
      </c>
      <c r="H267" s="66"/>
      <c r="I267" s="71"/>
      <c r="J267" s="71"/>
      <c r="K267" s="72"/>
      <c r="L267" s="46"/>
      <c r="M267" s="46"/>
      <c r="N267" s="46"/>
      <c r="O267" s="46"/>
      <c r="P267" s="67">
        <f t="shared" si="126"/>
        <v>0</v>
      </c>
      <c r="Q267" s="68" t="str">
        <f t="shared" si="127"/>
        <v>0%</v>
      </c>
      <c r="R267" s="69">
        <f t="shared" si="131"/>
        <v>0</v>
      </c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</row>
    <row r="268" ht="14.25" customHeight="1">
      <c r="B268" s="70"/>
      <c r="C268" s="63" t="str">
        <f>IF('DATOS PERSONALES'!A252=0, " ", +'DATOS PERSONALES'!A252)</f>
        <v> </v>
      </c>
      <c r="D268" s="64"/>
      <c r="E268" s="65" t="str">
        <f>+'DATOS PERSONALES'!L252</f>
        <v/>
      </c>
      <c r="F268" s="65" t="str">
        <f>+'DATOS PERSONALES'!M252</f>
        <v/>
      </c>
      <c r="G268" s="65" t="str">
        <f>+'DATOS PERSONALES'!N252</f>
        <v/>
      </c>
      <c r="H268" s="66"/>
      <c r="I268" s="71"/>
      <c r="J268" s="71"/>
      <c r="K268" s="72"/>
      <c r="L268" s="46"/>
      <c r="M268" s="46"/>
      <c r="N268" s="46"/>
      <c r="O268" s="46"/>
      <c r="P268" s="67">
        <f t="shared" ref="P268:P275" si="132">COUNTIF(H268:K268,"P")+COUNTIF(H268:K268,"T")</f>
        <v>0</v>
      </c>
      <c r="Q268" s="68" t="str">
        <f t="shared" ref="Q268:Q275" si="133">IFERROR(P268/((COUNTIF(H268:K268,"P")+COUNTIF(H268:K268,"A"))+COUNTIF(H268:K268,"T")),"0%")</f>
        <v>0%</v>
      </c>
      <c r="R268" s="69">
        <f>COUNTIF(H267:K267,"A")+COUNTIF(H267:K267,"NPI")+COUNTIF(H267:K267,"NPI")</f>
        <v>0</v>
      </c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</row>
    <row r="269" ht="14.25" customHeight="1">
      <c r="B269" s="70"/>
      <c r="C269" s="63" t="str">
        <f>IF('DATOS PERSONALES'!A253=0, " ", +'DATOS PERSONALES'!A253)</f>
        <v> </v>
      </c>
      <c r="D269" s="64"/>
      <c r="E269" s="65" t="str">
        <f>+'DATOS PERSONALES'!L253</f>
        <v/>
      </c>
      <c r="F269" s="65" t="str">
        <f>+'DATOS PERSONALES'!M253</f>
        <v/>
      </c>
      <c r="G269" s="65" t="str">
        <f>+'DATOS PERSONALES'!N253</f>
        <v/>
      </c>
      <c r="H269" s="66"/>
      <c r="I269" s="71"/>
      <c r="J269" s="71"/>
      <c r="K269" s="72"/>
      <c r="L269" s="46"/>
      <c r="M269" s="46"/>
      <c r="N269" s="46"/>
      <c r="O269" s="46"/>
      <c r="P269" s="67">
        <f t="shared" si="132"/>
        <v>0</v>
      </c>
      <c r="Q269" s="68" t="str">
        <f t="shared" si="133"/>
        <v>0%</v>
      </c>
      <c r="R269" s="69">
        <f t="shared" ref="R269:R270" si="134">COUNTIF(H268:K268,"A")+COUNTIF(H268:K268,"NPI")</f>
        <v>0</v>
      </c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</row>
    <row r="270" ht="14.25" customHeight="1">
      <c r="B270" s="70"/>
      <c r="C270" s="63" t="str">
        <f>IF('DATOS PERSONALES'!A254=0, " ", +'DATOS PERSONALES'!A254)</f>
        <v> </v>
      </c>
      <c r="D270" s="64"/>
      <c r="E270" s="65" t="str">
        <f>+'DATOS PERSONALES'!L254</f>
        <v/>
      </c>
      <c r="F270" s="65" t="str">
        <f>+'DATOS PERSONALES'!M254</f>
        <v/>
      </c>
      <c r="G270" s="65" t="str">
        <f>+'DATOS PERSONALES'!N254</f>
        <v/>
      </c>
      <c r="H270" s="66"/>
      <c r="I270" s="71"/>
      <c r="J270" s="71"/>
      <c r="K270" s="72"/>
      <c r="L270" s="46"/>
      <c r="M270" s="46"/>
      <c r="N270" s="46"/>
      <c r="O270" s="46"/>
      <c r="P270" s="67">
        <f t="shared" si="132"/>
        <v>0</v>
      </c>
      <c r="Q270" s="68" t="str">
        <f t="shared" si="133"/>
        <v>0%</v>
      </c>
      <c r="R270" s="69">
        <f t="shared" si="134"/>
        <v>0</v>
      </c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</row>
    <row r="271" ht="14.25" customHeight="1">
      <c r="B271" s="70"/>
      <c r="C271" s="63" t="str">
        <f>IF('DATOS PERSONALES'!A255=0, " ", +'DATOS PERSONALES'!A255)</f>
        <v> </v>
      </c>
      <c r="D271" s="64"/>
      <c r="E271" s="65" t="str">
        <f>+'DATOS PERSONALES'!L255</f>
        <v/>
      </c>
      <c r="F271" s="65" t="str">
        <f>+'DATOS PERSONALES'!M255</f>
        <v/>
      </c>
      <c r="G271" s="65" t="str">
        <f>+'DATOS PERSONALES'!N255</f>
        <v/>
      </c>
      <c r="H271" s="66"/>
      <c r="I271" s="71"/>
      <c r="J271" s="71"/>
      <c r="K271" s="72"/>
      <c r="L271" s="46"/>
      <c r="M271" s="46"/>
      <c r="N271" s="46"/>
      <c r="O271" s="46"/>
      <c r="P271" s="67">
        <f t="shared" si="132"/>
        <v>0</v>
      </c>
      <c r="Q271" s="68" t="str">
        <f t="shared" si="133"/>
        <v>0%</v>
      </c>
      <c r="R271" s="69">
        <f>COUNTIF(H270:K270,"A")+COUNTIF(H270:K270,"NPI")+COUNTIF(H270:K270,"NPI")</f>
        <v>0</v>
      </c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</row>
    <row r="272" ht="14.25" customHeight="1">
      <c r="B272" s="70"/>
      <c r="C272" s="63" t="str">
        <f>IF('DATOS PERSONALES'!A256=0, " ", +'DATOS PERSONALES'!A256)</f>
        <v> </v>
      </c>
      <c r="D272" s="64"/>
      <c r="E272" s="65" t="str">
        <f>+'DATOS PERSONALES'!L256</f>
        <v/>
      </c>
      <c r="F272" s="65" t="str">
        <f>+'DATOS PERSONALES'!M256</f>
        <v/>
      </c>
      <c r="G272" s="65" t="str">
        <f>+'DATOS PERSONALES'!N256</f>
        <v/>
      </c>
      <c r="H272" s="66"/>
      <c r="I272" s="71"/>
      <c r="J272" s="71"/>
      <c r="K272" s="72"/>
      <c r="L272" s="46"/>
      <c r="M272" s="46"/>
      <c r="N272" s="46"/>
      <c r="O272" s="46"/>
      <c r="P272" s="67">
        <f t="shared" si="132"/>
        <v>0</v>
      </c>
      <c r="Q272" s="68" t="str">
        <f t="shared" si="133"/>
        <v>0%</v>
      </c>
      <c r="R272" s="69">
        <f t="shared" ref="R272:R273" si="135">COUNTIF(H271:K271,"A")+COUNTIF(H271:K271,"NPI")</f>
        <v>0</v>
      </c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</row>
    <row r="273" ht="14.25" customHeight="1">
      <c r="B273" s="70"/>
      <c r="C273" s="63" t="str">
        <f>IF('DATOS PERSONALES'!A257=0, " ", +'DATOS PERSONALES'!A257)</f>
        <v> </v>
      </c>
      <c r="D273" s="64"/>
      <c r="E273" s="65" t="str">
        <f>+'DATOS PERSONALES'!L257</f>
        <v/>
      </c>
      <c r="F273" s="65" t="str">
        <f>+'DATOS PERSONALES'!M257</f>
        <v/>
      </c>
      <c r="G273" s="65" t="str">
        <f>+'DATOS PERSONALES'!N257</f>
        <v/>
      </c>
      <c r="H273" s="66"/>
      <c r="I273" s="71"/>
      <c r="J273" s="71"/>
      <c r="K273" s="72"/>
      <c r="L273" s="46"/>
      <c r="M273" s="46"/>
      <c r="N273" s="46"/>
      <c r="O273" s="46"/>
      <c r="P273" s="67">
        <f t="shared" si="132"/>
        <v>0</v>
      </c>
      <c r="Q273" s="68" t="str">
        <f t="shared" si="133"/>
        <v>0%</v>
      </c>
      <c r="R273" s="69">
        <f t="shared" si="135"/>
        <v>0</v>
      </c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</row>
    <row r="274" ht="14.25" customHeight="1">
      <c r="B274" s="70"/>
      <c r="C274" s="63" t="str">
        <f>IF('DATOS PERSONALES'!A258=0, " ", +'DATOS PERSONALES'!A258)</f>
        <v> </v>
      </c>
      <c r="D274" s="64"/>
      <c r="E274" s="65" t="str">
        <f>+'DATOS PERSONALES'!L258</f>
        <v/>
      </c>
      <c r="F274" s="65" t="str">
        <f>+'DATOS PERSONALES'!M258</f>
        <v/>
      </c>
      <c r="G274" s="65" t="str">
        <f>+'DATOS PERSONALES'!N258</f>
        <v/>
      </c>
      <c r="H274" s="66"/>
      <c r="I274" s="71"/>
      <c r="J274" s="71"/>
      <c r="K274" s="72"/>
      <c r="L274" s="46"/>
      <c r="M274" s="46"/>
      <c r="N274" s="46"/>
      <c r="O274" s="46"/>
      <c r="P274" s="67">
        <f t="shared" si="132"/>
        <v>0</v>
      </c>
      <c r="Q274" s="68" t="str">
        <f t="shared" si="133"/>
        <v>0%</v>
      </c>
      <c r="R274" s="69">
        <f>COUNTIF(H273:K273,"A")+COUNTIF(H273:K273,"NPI")+COUNTIF(H273:K273,"NPI")</f>
        <v>0</v>
      </c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</row>
    <row r="275" ht="14.25" customHeight="1">
      <c r="B275" s="70"/>
      <c r="C275" s="63" t="str">
        <f>IF('DATOS PERSONALES'!A259=0, " ", +'DATOS PERSONALES'!A259)</f>
        <v> </v>
      </c>
      <c r="D275" s="64"/>
      <c r="E275" s="65" t="str">
        <f>+'DATOS PERSONALES'!L259</f>
        <v/>
      </c>
      <c r="F275" s="65" t="str">
        <f>+'DATOS PERSONALES'!M259</f>
        <v/>
      </c>
      <c r="G275" s="65" t="str">
        <f>+'DATOS PERSONALES'!N259</f>
        <v/>
      </c>
      <c r="H275" s="66"/>
      <c r="I275" s="71"/>
      <c r="J275" s="71"/>
      <c r="K275" s="72"/>
      <c r="L275" s="46"/>
      <c r="M275" s="46"/>
      <c r="N275" s="46"/>
      <c r="O275" s="46"/>
      <c r="P275" s="67">
        <f t="shared" si="132"/>
        <v>0</v>
      </c>
      <c r="Q275" s="68" t="str">
        <f t="shared" si="133"/>
        <v>0%</v>
      </c>
      <c r="R275" s="69">
        <f t="shared" ref="R275:R276" si="136">COUNTIF(H274:K274,"A")+COUNTIF(H274:K274,"NPI")</f>
        <v>0</v>
      </c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</row>
    <row r="276" ht="14.25" customHeight="1">
      <c r="B276" s="70"/>
      <c r="C276" s="63" t="str">
        <f>IF('DATOS PERSONALES'!A260=0, " ", +'DATOS PERSONALES'!A260)</f>
        <v> </v>
      </c>
      <c r="D276" s="64"/>
      <c r="E276" s="65" t="str">
        <f>+'DATOS PERSONALES'!L260</f>
        <v/>
      </c>
      <c r="F276" s="65" t="str">
        <f>+'DATOS PERSONALES'!M260</f>
        <v/>
      </c>
      <c r="G276" s="65" t="str">
        <f>+'DATOS PERSONALES'!N260</f>
        <v/>
      </c>
      <c r="H276" s="66"/>
      <c r="I276" s="71"/>
      <c r="J276" s="71"/>
      <c r="K276" s="72"/>
      <c r="L276" s="46"/>
      <c r="M276" s="46"/>
      <c r="N276" s="46"/>
      <c r="O276" s="46"/>
      <c r="P276" s="67">
        <f>COUNTIF(H610:K610,"P")+COUNTIF(H610:K610,"T")</f>
        <v>0</v>
      </c>
      <c r="Q276" s="68" t="str">
        <f>IFERROR(P276/((COUNTIF(H610:K610,"P")+COUNTIF(H610:K610,"A"))+COUNTIF(H610:K610,"T")),"0%")</f>
        <v>0%</v>
      </c>
      <c r="R276" s="69">
        <f t="shared" si="136"/>
        <v>0</v>
      </c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</row>
    <row r="277" ht="14.25" customHeight="1">
      <c r="B277" s="70"/>
      <c r="C277" s="63" t="str">
        <f>IF('DATOS PERSONALES'!A261=0, " ", +'DATOS PERSONALES'!A261)</f>
        <v> </v>
      </c>
      <c r="D277" s="64"/>
      <c r="E277" s="65" t="str">
        <f>+'DATOS PERSONALES'!L261</f>
        <v/>
      </c>
      <c r="F277" s="65" t="str">
        <f>+'DATOS PERSONALES'!M261</f>
        <v/>
      </c>
      <c r="G277" s="65" t="str">
        <f>+'DATOS PERSONALES'!N261</f>
        <v/>
      </c>
      <c r="H277" s="66"/>
      <c r="I277" s="71"/>
      <c r="J277" s="71"/>
      <c r="K277" s="72"/>
      <c r="L277" s="46"/>
      <c r="M277" s="46"/>
      <c r="N277" s="46"/>
      <c r="O277" s="46"/>
      <c r="P277" s="67">
        <f t="shared" ref="P277:P288" si="137">COUNTIF(H619:K619,"P")+COUNTIF(H619:K619,"T")</f>
        <v>0</v>
      </c>
      <c r="Q277" s="68" t="str">
        <f t="shared" ref="Q277:Q288" si="138">IFERROR(P277/((COUNTIF(H619:K619,"P")+COUNTIF(H619:K619,"A"))+COUNTIF(H619:K619,"T")),"0%")</f>
        <v>0%</v>
      </c>
      <c r="R277" s="69">
        <f>COUNTIF(H610:K610,"A")+COUNTIF(H610:K610,"NPI")+COUNTIF(H610:K610,"NPI")</f>
        <v>0</v>
      </c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</row>
    <row r="278" ht="14.25" customHeight="1">
      <c r="B278" s="70"/>
      <c r="C278" s="63" t="str">
        <f>IF('DATOS PERSONALES'!A262=0, " ", +'DATOS PERSONALES'!A262)</f>
        <v> </v>
      </c>
      <c r="D278" s="64"/>
      <c r="E278" s="65" t="str">
        <f>+'DATOS PERSONALES'!L262</f>
        <v/>
      </c>
      <c r="F278" s="65" t="str">
        <f>+'DATOS PERSONALES'!M262</f>
        <v/>
      </c>
      <c r="G278" s="65" t="str">
        <f>+'DATOS PERSONALES'!N262</f>
        <v/>
      </c>
      <c r="H278" s="66"/>
      <c r="I278" s="71"/>
      <c r="J278" s="71"/>
      <c r="K278" s="72"/>
      <c r="L278" s="46"/>
      <c r="M278" s="46"/>
      <c r="N278" s="46"/>
      <c r="O278" s="46"/>
      <c r="P278" s="67">
        <f t="shared" si="137"/>
        <v>0</v>
      </c>
      <c r="Q278" s="68" t="str">
        <f t="shared" si="138"/>
        <v>0%</v>
      </c>
      <c r="R278" s="69">
        <f t="shared" ref="R278:R279" si="139">COUNTIF(H619:K619,"A")+COUNTIF(H619:K619,"NPI")</f>
        <v>0</v>
      </c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</row>
    <row r="279" ht="14.25" customHeight="1">
      <c r="B279" s="70"/>
      <c r="C279" s="63" t="str">
        <f>IF('DATOS PERSONALES'!A263=0, " ", +'DATOS PERSONALES'!A263)</f>
        <v> </v>
      </c>
      <c r="D279" s="64"/>
      <c r="E279" s="65" t="str">
        <f>+'DATOS PERSONALES'!L263</f>
        <v/>
      </c>
      <c r="F279" s="65" t="str">
        <f>+'DATOS PERSONALES'!M263</f>
        <v/>
      </c>
      <c r="G279" s="65" t="str">
        <f>+'DATOS PERSONALES'!N263</f>
        <v/>
      </c>
      <c r="H279" s="66"/>
      <c r="I279" s="71"/>
      <c r="J279" s="71"/>
      <c r="K279" s="72"/>
      <c r="L279" s="46"/>
      <c r="M279" s="46"/>
      <c r="N279" s="46"/>
      <c r="O279" s="46"/>
      <c r="P279" s="67">
        <f t="shared" si="137"/>
        <v>0</v>
      </c>
      <c r="Q279" s="68" t="str">
        <f t="shared" si="138"/>
        <v>0%</v>
      </c>
      <c r="R279" s="69">
        <f t="shared" si="139"/>
        <v>0</v>
      </c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</row>
    <row r="280" ht="14.25" customHeight="1">
      <c r="B280" s="70"/>
      <c r="C280" s="63" t="str">
        <f>IF('DATOS PERSONALES'!A264=0, " ", +'DATOS PERSONALES'!A264)</f>
        <v> </v>
      </c>
      <c r="D280" s="64"/>
      <c r="E280" s="65" t="str">
        <f>+'DATOS PERSONALES'!L264</f>
        <v/>
      </c>
      <c r="F280" s="65" t="str">
        <f>+'DATOS PERSONALES'!M264</f>
        <v/>
      </c>
      <c r="G280" s="65" t="str">
        <f>+'DATOS PERSONALES'!N264</f>
        <v/>
      </c>
      <c r="H280" s="66"/>
      <c r="I280" s="71"/>
      <c r="J280" s="71"/>
      <c r="K280" s="72"/>
      <c r="L280" s="46"/>
      <c r="M280" s="46"/>
      <c r="N280" s="46"/>
      <c r="O280" s="46"/>
      <c r="P280" s="67">
        <f t="shared" si="137"/>
        <v>0</v>
      </c>
      <c r="Q280" s="68" t="str">
        <f t="shared" si="138"/>
        <v>0%</v>
      </c>
      <c r="R280" s="69">
        <f>COUNTIF(H621:K621,"A")+COUNTIF(H621:K621,"NPI")+COUNTIF(H621:K621,"NPI")</f>
        <v>0</v>
      </c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</row>
    <row r="281" ht="14.25" customHeight="1">
      <c r="B281" s="70"/>
      <c r="C281" s="63" t="str">
        <f>IF('DATOS PERSONALES'!A265=0, " ", +'DATOS PERSONALES'!A265)</f>
        <v> </v>
      </c>
      <c r="D281" s="64"/>
      <c r="E281" s="65" t="str">
        <f>+'DATOS PERSONALES'!L265</f>
        <v/>
      </c>
      <c r="F281" s="65" t="str">
        <f>+'DATOS PERSONALES'!M265</f>
        <v/>
      </c>
      <c r="G281" s="65" t="str">
        <f>+'DATOS PERSONALES'!N265</f>
        <v/>
      </c>
      <c r="H281" s="66"/>
      <c r="I281" s="71"/>
      <c r="J281" s="71"/>
      <c r="K281" s="72"/>
      <c r="L281" s="46"/>
      <c r="M281" s="46"/>
      <c r="N281" s="46"/>
      <c r="O281" s="46"/>
      <c r="P281" s="67">
        <f t="shared" si="137"/>
        <v>0</v>
      </c>
      <c r="Q281" s="68" t="str">
        <f t="shared" si="138"/>
        <v>0%</v>
      </c>
      <c r="R281" s="69">
        <f t="shared" ref="R281:R282" si="140">COUNTIF(H622:K622,"A")+COUNTIF(H622:K622,"NPI")</f>
        <v>0</v>
      </c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</row>
    <row r="282" ht="14.25" customHeight="1">
      <c r="B282" s="70"/>
      <c r="C282" s="63" t="str">
        <f>IF('DATOS PERSONALES'!A266=0, " ", +'DATOS PERSONALES'!A266)</f>
        <v> </v>
      </c>
      <c r="D282" s="64"/>
      <c r="E282" s="65" t="str">
        <f>+'DATOS PERSONALES'!L266</f>
        <v/>
      </c>
      <c r="F282" s="65" t="str">
        <f>+'DATOS PERSONALES'!M266</f>
        <v/>
      </c>
      <c r="G282" s="65" t="str">
        <f>+'DATOS PERSONALES'!N266</f>
        <v/>
      </c>
      <c r="H282" s="66"/>
      <c r="I282" s="71"/>
      <c r="J282" s="71"/>
      <c r="K282" s="72"/>
      <c r="L282" s="46"/>
      <c r="M282" s="46"/>
      <c r="N282" s="46"/>
      <c r="O282" s="46"/>
      <c r="P282" s="67">
        <f t="shared" si="137"/>
        <v>0</v>
      </c>
      <c r="Q282" s="68" t="str">
        <f t="shared" si="138"/>
        <v>0%</v>
      </c>
      <c r="R282" s="69">
        <f t="shared" si="140"/>
        <v>0</v>
      </c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</row>
    <row r="283" ht="14.25" customHeight="1">
      <c r="B283" s="70"/>
      <c r="C283" s="63" t="str">
        <f>IF('DATOS PERSONALES'!A267=0, " ", +'DATOS PERSONALES'!A267)</f>
        <v> </v>
      </c>
      <c r="D283" s="64"/>
      <c r="E283" s="65" t="str">
        <f>+'DATOS PERSONALES'!L267</f>
        <v/>
      </c>
      <c r="F283" s="65" t="str">
        <f>+'DATOS PERSONALES'!M267</f>
        <v/>
      </c>
      <c r="G283" s="65" t="str">
        <f>+'DATOS PERSONALES'!N267</f>
        <v/>
      </c>
      <c r="H283" s="66"/>
      <c r="I283" s="71"/>
      <c r="J283" s="71"/>
      <c r="K283" s="72"/>
      <c r="L283" s="46"/>
      <c r="M283" s="46"/>
      <c r="N283" s="46"/>
      <c r="O283" s="46"/>
      <c r="P283" s="67">
        <f t="shared" si="137"/>
        <v>0</v>
      </c>
      <c r="Q283" s="68" t="str">
        <f t="shared" si="138"/>
        <v>0%</v>
      </c>
      <c r="R283" s="69">
        <f>COUNTIF(H624:K624,"A")+COUNTIF(H624:K624,"NPI")+COUNTIF(H624:K624,"NPI")</f>
        <v>0</v>
      </c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</row>
    <row r="284" ht="14.25" customHeight="1">
      <c r="B284" s="70"/>
      <c r="C284" s="63" t="str">
        <f>IF('DATOS PERSONALES'!A268=0, " ", +'DATOS PERSONALES'!A268)</f>
        <v> </v>
      </c>
      <c r="D284" s="64"/>
      <c r="E284" s="65" t="str">
        <f>+'DATOS PERSONALES'!L268</f>
        <v/>
      </c>
      <c r="F284" s="65" t="str">
        <f>+'DATOS PERSONALES'!M268</f>
        <v/>
      </c>
      <c r="G284" s="65" t="str">
        <f>+'DATOS PERSONALES'!N268</f>
        <v/>
      </c>
      <c r="H284" s="66"/>
      <c r="I284" s="71"/>
      <c r="J284" s="71"/>
      <c r="K284" s="72"/>
      <c r="L284" s="46"/>
      <c r="M284" s="46"/>
      <c r="N284" s="46"/>
      <c r="O284" s="46"/>
      <c r="P284" s="67">
        <f t="shared" si="137"/>
        <v>0</v>
      </c>
      <c r="Q284" s="68" t="str">
        <f t="shared" si="138"/>
        <v>0%</v>
      </c>
      <c r="R284" s="69">
        <f t="shared" ref="R284:R285" si="141">COUNTIF(H625:K625,"A")+COUNTIF(H625:K625,"NPI")</f>
        <v>0</v>
      </c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</row>
    <row r="285" ht="14.25" customHeight="1">
      <c r="B285" s="70"/>
      <c r="C285" s="63" t="str">
        <f>IF('DATOS PERSONALES'!A269=0, " ", +'DATOS PERSONALES'!A269)</f>
        <v> </v>
      </c>
      <c r="D285" s="64"/>
      <c r="E285" s="65" t="str">
        <f>+'DATOS PERSONALES'!L269</f>
        <v/>
      </c>
      <c r="F285" s="65" t="str">
        <f>+'DATOS PERSONALES'!M269</f>
        <v/>
      </c>
      <c r="G285" s="65" t="str">
        <f>+'DATOS PERSONALES'!N269</f>
        <v/>
      </c>
      <c r="H285" s="66"/>
      <c r="I285" s="71"/>
      <c r="J285" s="71"/>
      <c r="K285" s="72"/>
      <c r="L285" s="46"/>
      <c r="M285" s="46"/>
      <c r="N285" s="46"/>
      <c r="O285" s="46"/>
      <c r="P285" s="67">
        <f t="shared" si="137"/>
        <v>0</v>
      </c>
      <c r="Q285" s="68" t="str">
        <f t="shared" si="138"/>
        <v>0%</v>
      </c>
      <c r="R285" s="69">
        <f t="shared" si="141"/>
        <v>0</v>
      </c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</row>
    <row r="286" ht="14.25" customHeight="1">
      <c r="B286" s="70"/>
      <c r="C286" s="63" t="str">
        <f>IF('DATOS PERSONALES'!A270=0, " ", +'DATOS PERSONALES'!A270)</f>
        <v> </v>
      </c>
      <c r="D286" s="64"/>
      <c r="E286" s="65" t="str">
        <f>+'DATOS PERSONALES'!L270</f>
        <v/>
      </c>
      <c r="F286" s="65" t="str">
        <f>+'DATOS PERSONALES'!M270</f>
        <v/>
      </c>
      <c r="G286" s="65" t="str">
        <f>+'DATOS PERSONALES'!N270</f>
        <v/>
      </c>
      <c r="H286" s="66"/>
      <c r="I286" s="71"/>
      <c r="J286" s="71"/>
      <c r="K286" s="72"/>
      <c r="L286" s="46"/>
      <c r="M286" s="46"/>
      <c r="N286" s="46"/>
      <c r="O286" s="46"/>
      <c r="P286" s="67">
        <f t="shared" si="137"/>
        <v>0</v>
      </c>
      <c r="Q286" s="68" t="str">
        <f t="shared" si="138"/>
        <v>0%</v>
      </c>
      <c r="R286" s="69">
        <f>COUNTIF(H627:K627,"A")+COUNTIF(H627:K627,"NPI")+COUNTIF(H627:K627,"NPI")</f>
        <v>0</v>
      </c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</row>
    <row r="287" ht="14.25" customHeight="1">
      <c r="B287" s="70"/>
      <c r="C287" s="63" t="str">
        <f>IF('DATOS PERSONALES'!A271=0, " ", +'DATOS PERSONALES'!A271)</f>
        <v> </v>
      </c>
      <c r="D287" s="64"/>
      <c r="E287" s="65" t="str">
        <f>+'DATOS PERSONALES'!L271</f>
        <v/>
      </c>
      <c r="F287" s="65" t="str">
        <f>+'DATOS PERSONALES'!M271</f>
        <v/>
      </c>
      <c r="G287" s="65" t="str">
        <f>+'DATOS PERSONALES'!N271</f>
        <v/>
      </c>
      <c r="H287" s="66"/>
      <c r="I287" s="71"/>
      <c r="J287" s="71"/>
      <c r="K287" s="72"/>
      <c r="L287" s="46"/>
      <c r="M287" s="46"/>
      <c r="N287" s="46"/>
      <c r="O287" s="46"/>
      <c r="P287" s="67">
        <f t="shared" si="137"/>
        <v>0</v>
      </c>
      <c r="Q287" s="68" t="str">
        <f t="shared" si="138"/>
        <v>0%</v>
      </c>
      <c r="R287" s="69">
        <f t="shared" ref="R287:R288" si="142">COUNTIF(H628:K628,"A")+COUNTIF(H628:K628,"NPI")</f>
        <v>0</v>
      </c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</row>
    <row r="288" ht="14.25" customHeight="1">
      <c r="B288" s="70"/>
      <c r="C288" s="63" t="str">
        <f>IF('DATOS PERSONALES'!A272=0, " ", +'DATOS PERSONALES'!A272)</f>
        <v> </v>
      </c>
      <c r="D288" s="64"/>
      <c r="E288" s="65" t="str">
        <f>+'DATOS PERSONALES'!L272</f>
        <v/>
      </c>
      <c r="F288" s="65" t="str">
        <f>+'DATOS PERSONALES'!M272</f>
        <v/>
      </c>
      <c r="G288" s="65" t="str">
        <f>+'DATOS PERSONALES'!N272</f>
        <v/>
      </c>
      <c r="H288" s="66"/>
      <c r="I288" s="71"/>
      <c r="J288" s="71"/>
      <c r="K288" s="72"/>
      <c r="L288" s="46"/>
      <c r="M288" s="46"/>
      <c r="N288" s="46"/>
      <c r="O288" s="46"/>
      <c r="P288" s="67">
        <f t="shared" si="137"/>
        <v>0</v>
      </c>
      <c r="Q288" s="68" t="str">
        <f t="shared" si="138"/>
        <v>0%</v>
      </c>
      <c r="R288" s="69">
        <f t="shared" si="142"/>
        <v>0</v>
      </c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</row>
    <row r="289" ht="14.25" customHeight="1">
      <c r="B289" s="70"/>
      <c r="C289" s="63" t="str">
        <f>IF('DATOS PERSONALES'!A273=0, " ", +'DATOS PERSONALES'!A273)</f>
        <v> </v>
      </c>
      <c r="D289" s="64"/>
      <c r="E289" s="65" t="str">
        <f>+'DATOS PERSONALES'!L273</f>
        <v/>
      </c>
      <c r="F289" s="65" t="str">
        <f>+'DATOS PERSONALES'!M273</f>
        <v/>
      </c>
      <c r="G289" s="65" t="str">
        <f>+'DATOS PERSONALES'!N273</f>
        <v/>
      </c>
      <c r="H289" s="66"/>
      <c r="I289" s="71"/>
      <c r="J289" s="71"/>
      <c r="K289" s="72"/>
      <c r="L289" s="46"/>
      <c r="M289" s="46"/>
      <c r="N289" s="46"/>
      <c r="O289" s="46"/>
      <c r="P289" s="67">
        <f t="shared" ref="P289:P296" si="143">COUNTIF(H289:K289,"P")+COUNTIF(H289:K289,"T")</f>
        <v>0</v>
      </c>
      <c r="Q289" s="68" t="str">
        <f t="shared" ref="Q289:Q296" si="144">IFERROR(P289/((COUNTIF(H289:K289,"P")+COUNTIF(H289:K289,"A"))+COUNTIF(H289:K289,"T")),"0%")</f>
        <v>0%</v>
      </c>
      <c r="R289" s="69">
        <f>COUNTIF(H288:K288,"A")+COUNTIF(H288:K288,"NPI")+COUNTIF(H288:K288,"NPI")</f>
        <v>0</v>
      </c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</row>
    <row r="290" ht="14.25" customHeight="1">
      <c r="B290" s="70"/>
      <c r="C290" s="63" t="str">
        <f>IF('DATOS PERSONALES'!A274=0, " ", +'DATOS PERSONALES'!A274)</f>
        <v> </v>
      </c>
      <c r="D290" s="64"/>
      <c r="E290" s="65" t="str">
        <f>+'DATOS PERSONALES'!L274</f>
        <v/>
      </c>
      <c r="F290" s="65" t="str">
        <f>+'DATOS PERSONALES'!M274</f>
        <v/>
      </c>
      <c r="G290" s="65" t="str">
        <f>+'DATOS PERSONALES'!N274</f>
        <v/>
      </c>
      <c r="H290" s="66"/>
      <c r="I290" s="71"/>
      <c r="J290" s="71"/>
      <c r="K290" s="72"/>
      <c r="L290" s="46"/>
      <c r="M290" s="46"/>
      <c r="N290" s="46"/>
      <c r="O290" s="46"/>
      <c r="P290" s="67">
        <f t="shared" si="143"/>
        <v>0</v>
      </c>
      <c r="Q290" s="68" t="str">
        <f t="shared" si="144"/>
        <v>0%</v>
      </c>
      <c r="R290" s="69">
        <f t="shared" ref="R290:R291" si="145">COUNTIF(H289:K289,"A")+COUNTIF(H289:K289,"NPI")</f>
        <v>0</v>
      </c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</row>
    <row r="291" ht="14.25" customHeight="1">
      <c r="B291" s="70"/>
      <c r="C291" s="63" t="str">
        <f>IF('DATOS PERSONALES'!A275=0, " ", +'DATOS PERSONALES'!A275)</f>
        <v> </v>
      </c>
      <c r="D291" s="64"/>
      <c r="E291" s="65" t="str">
        <f>+'DATOS PERSONALES'!L275</f>
        <v/>
      </c>
      <c r="F291" s="65" t="str">
        <f>+'DATOS PERSONALES'!M275</f>
        <v/>
      </c>
      <c r="G291" s="65" t="str">
        <f>+'DATOS PERSONALES'!N275</f>
        <v/>
      </c>
      <c r="H291" s="66"/>
      <c r="I291" s="71"/>
      <c r="J291" s="71"/>
      <c r="K291" s="72"/>
      <c r="L291" s="46"/>
      <c r="M291" s="46"/>
      <c r="N291" s="46"/>
      <c r="O291" s="46"/>
      <c r="P291" s="67">
        <f t="shared" si="143"/>
        <v>0</v>
      </c>
      <c r="Q291" s="68" t="str">
        <f t="shared" si="144"/>
        <v>0%</v>
      </c>
      <c r="R291" s="69">
        <f t="shared" si="145"/>
        <v>0</v>
      </c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</row>
    <row r="292" ht="14.25" customHeight="1">
      <c r="B292" s="70"/>
      <c r="C292" s="63" t="str">
        <f>IF('DATOS PERSONALES'!A276=0, " ", +'DATOS PERSONALES'!A276)</f>
        <v> </v>
      </c>
      <c r="D292" s="64"/>
      <c r="E292" s="65" t="str">
        <f>+'DATOS PERSONALES'!L276</f>
        <v/>
      </c>
      <c r="F292" s="65" t="str">
        <f>+'DATOS PERSONALES'!M276</f>
        <v/>
      </c>
      <c r="G292" s="65" t="str">
        <f>+'DATOS PERSONALES'!N276</f>
        <v/>
      </c>
      <c r="H292" s="66"/>
      <c r="I292" s="71"/>
      <c r="J292" s="71"/>
      <c r="K292" s="72"/>
      <c r="L292" s="46"/>
      <c r="M292" s="46"/>
      <c r="N292" s="46"/>
      <c r="O292" s="46"/>
      <c r="P292" s="67">
        <f t="shared" si="143"/>
        <v>0</v>
      </c>
      <c r="Q292" s="68" t="str">
        <f t="shared" si="144"/>
        <v>0%</v>
      </c>
      <c r="R292" s="69">
        <f>COUNTIF(H291:K291,"A")+COUNTIF(H291:K291,"NPI")+COUNTIF(H291:K291,"NPI")</f>
        <v>0</v>
      </c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</row>
    <row r="293" ht="14.25" customHeight="1">
      <c r="B293" s="70"/>
      <c r="C293" s="63" t="str">
        <f>IF('DATOS PERSONALES'!A277=0, " ", +'DATOS PERSONALES'!A277)</f>
        <v> </v>
      </c>
      <c r="D293" s="64"/>
      <c r="E293" s="65" t="str">
        <f>+'DATOS PERSONALES'!L277</f>
        <v/>
      </c>
      <c r="F293" s="65" t="str">
        <f>+'DATOS PERSONALES'!M277</f>
        <v/>
      </c>
      <c r="G293" s="65" t="str">
        <f>+'DATOS PERSONALES'!N277</f>
        <v/>
      </c>
      <c r="H293" s="66"/>
      <c r="I293" s="71"/>
      <c r="J293" s="71"/>
      <c r="K293" s="72"/>
      <c r="L293" s="46"/>
      <c r="M293" s="46"/>
      <c r="N293" s="46"/>
      <c r="O293" s="46"/>
      <c r="P293" s="67">
        <f t="shared" si="143"/>
        <v>0</v>
      </c>
      <c r="Q293" s="68" t="str">
        <f t="shared" si="144"/>
        <v>0%</v>
      </c>
      <c r="R293" s="69">
        <f t="shared" ref="R293:R294" si="146">COUNTIF(H292:K292,"A")+COUNTIF(H292:K292,"NPI")</f>
        <v>0</v>
      </c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</row>
    <row r="294" ht="14.25" customHeight="1">
      <c r="B294" s="70"/>
      <c r="C294" s="63" t="str">
        <f>IF('DATOS PERSONALES'!A278=0, " ", +'DATOS PERSONALES'!A278)</f>
        <v> </v>
      </c>
      <c r="D294" s="64"/>
      <c r="E294" s="65" t="str">
        <f>+'DATOS PERSONALES'!L278</f>
        <v/>
      </c>
      <c r="F294" s="65" t="str">
        <f>+'DATOS PERSONALES'!M278</f>
        <v/>
      </c>
      <c r="G294" s="65" t="str">
        <f>+'DATOS PERSONALES'!N278</f>
        <v/>
      </c>
      <c r="H294" s="66"/>
      <c r="I294" s="71"/>
      <c r="J294" s="71"/>
      <c r="K294" s="72"/>
      <c r="L294" s="46"/>
      <c r="M294" s="46"/>
      <c r="N294" s="46"/>
      <c r="O294" s="46"/>
      <c r="P294" s="67">
        <f t="shared" si="143"/>
        <v>0</v>
      </c>
      <c r="Q294" s="68" t="str">
        <f t="shared" si="144"/>
        <v>0%</v>
      </c>
      <c r="R294" s="69">
        <f t="shared" si="146"/>
        <v>0</v>
      </c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</row>
    <row r="295" ht="14.25" customHeight="1">
      <c r="B295" s="70"/>
      <c r="C295" s="63" t="str">
        <f>IF('DATOS PERSONALES'!A279=0, " ", +'DATOS PERSONALES'!A279)</f>
        <v> </v>
      </c>
      <c r="D295" s="64"/>
      <c r="E295" s="65" t="str">
        <f>+'DATOS PERSONALES'!L279</f>
        <v/>
      </c>
      <c r="F295" s="65" t="str">
        <f>+'DATOS PERSONALES'!M279</f>
        <v/>
      </c>
      <c r="G295" s="65" t="str">
        <f>+'DATOS PERSONALES'!N279</f>
        <v/>
      </c>
      <c r="H295" s="66"/>
      <c r="I295" s="71"/>
      <c r="J295" s="71"/>
      <c r="K295" s="72"/>
      <c r="L295" s="46"/>
      <c r="M295" s="46"/>
      <c r="N295" s="46"/>
      <c r="O295" s="46"/>
      <c r="P295" s="67">
        <f t="shared" si="143"/>
        <v>0</v>
      </c>
      <c r="Q295" s="68" t="str">
        <f t="shared" si="144"/>
        <v>0%</v>
      </c>
      <c r="R295" s="69">
        <f>COUNTIF(H294:K294,"A")+COUNTIF(H294:K294,"NPI")+COUNTIF(H294:K294,"NPI")</f>
        <v>0</v>
      </c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</row>
    <row r="296" ht="14.25" customHeight="1">
      <c r="B296" s="70"/>
      <c r="C296" s="63" t="str">
        <f>IF('DATOS PERSONALES'!A280=0, " ", +'DATOS PERSONALES'!A280)</f>
        <v> </v>
      </c>
      <c r="D296" s="64"/>
      <c r="E296" s="65" t="str">
        <f>+'DATOS PERSONALES'!L280</f>
        <v/>
      </c>
      <c r="F296" s="65" t="str">
        <f>+'DATOS PERSONALES'!M280</f>
        <v/>
      </c>
      <c r="G296" s="65" t="str">
        <f>+'DATOS PERSONALES'!N280</f>
        <v/>
      </c>
      <c r="H296" s="66"/>
      <c r="I296" s="71"/>
      <c r="J296" s="71"/>
      <c r="K296" s="72"/>
      <c r="L296" s="46"/>
      <c r="M296" s="46"/>
      <c r="N296" s="46"/>
      <c r="O296" s="46"/>
      <c r="P296" s="67">
        <f t="shared" si="143"/>
        <v>0</v>
      </c>
      <c r="Q296" s="68" t="str">
        <f t="shared" si="144"/>
        <v>0%</v>
      </c>
      <c r="R296" s="69">
        <f t="shared" ref="R296:R297" si="147">COUNTIF(H295:K295,"A")+COUNTIF(H295:K295,"NPI")</f>
        <v>0</v>
      </c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</row>
    <row r="297" ht="14.25" customHeight="1">
      <c r="B297" s="70"/>
      <c r="C297" s="63" t="str">
        <f>IF('DATOS PERSONALES'!A281=0, " ", +'DATOS PERSONALES'!A281)</f>
        <v> </v>
      </c>
      <c r="D297" s="64"/>
      <c r="E297" s="65" t="str">
        <f>+'DATOS PERSONALES'!L281</f>
        <v/>
      </c>
      <c r="F297" s="65" t="str">
        <f>+'DATOS PERSONALES'!M281</f>
        <v/>
      </c>
      <c r="G297" s="65" t="str">
        <f>+'DATOS PERSONALES'!N281</f>
        <v/>
      </c>
      <c r="H297" s="66"/>
      <c r="I297" s="71"/>
      <c r="J297" s="71"/>
      <c r="K297" s="72"/>
      <c r="L297" s="46"/>
      <c r="M297" s="46"/>
      <c r="N297" s="46"/>
      <c r="O297" s="46"/>
      <c r="P297" s="67">
        <f>COUNTIF(H631:K631,"P")+COUNTIF(H631:K631,"T")</f>
        <v>0</v>
      </c>
      <c r="Q297" s="68" t="str">
        <f>IFERROR(P297/((COUNTIF(H631:K631,"P")+COUNTIF(H631:K631,"A"))+COUNTIF(H631:K631,"T")),"0%")</f>
        <v>0%</v>
      </c>
      <c r="R297" s="69">
        <f t="shared" si="147"/>
        <v>0</v>
      </c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</row>
    <row r="298" ht="14.25" customHeight="1">
      <c r="B298" s="70"/>
      <c r="C298" s="63" t="str">
        <f>IF('DATOS PERSONALES'!A282=0, " ", +'DATOS PERSONALES'!A282)</f>
        <v> </v>
      </c>
      <c r="D298" s="64"/>
      <c r="E298" s="65" t="str">
        <f>+'DATOS PERSONALES'!L282</f>
        <v/>
      </c>
      <c r="F298" s="65" t="str">
        <f>+'DATOS PERSONALES'!M282</f>
        <v/>
      </c>
      <c r="G298" s="65" t="str">
        <f>+'DATOS PERSONALES'!N282</f>
        <v/>
      </c>
      <c r="H298" s="66"/>
      <c r="I298" s="71"/>
      <c r="J298" s="71"/>
      <c r="K298" s="72"/>
      <c r="L298" s="46"/>
      <c r="M298" s="46"/>
      <c r="N298" s="46"/>
      <c r="O298" s="46"/>
      <c r="P298" s="67">
        <f t="shared" ref="P298:P309" si="148">COUNTIF(H640:K640,"P")+COUNTIF(H640:K640,"T")</f>
        <v>0</v>
      </c>
      <c r="Q298" s="68" t="str">
        <f t="shared" ref="Q298:Q309" si="149">IFERROR(P298/((COUNTIF(H640:K640,"P")+COUNTIF(H640:K640,"A"))+COUNTIF(H640:K640,"T")),"0%")</f>
        <v>0%</v>
      </c>
      <c r="R298" s="69">
        <f>COUNTIF(H631:K631,"A")+COUNTIF(H631:K631,"NPI")+COUNTIF(H631:K631,"NPI")</f>
        <v>0</v>
      </c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</row>
    <row r="299" ht="14.25" customHeight="1">
      <c r="B299" s="70"/>
      <c r="C299" s="63" t="str">
        <f>IF('DATOS PERSONALES'!A283=0, " ", +'DATOS PERSONALES'!A283)</f>
        <v> </v>
      </c>
      <c r="D299" s="64"/>
      <c r="E299" s="65" t="str">
        <f>+'DATOS PERSONALES'!L283</f>
        <v/>
      </c>
      <c r="F299" s="65" t="str">
        <f>+'DATOS PERSONALES'!M283</f>
        <v/>
      </c>
      <c r="G299" s="65" t="str">
        <f>+'DATOS PERSONALES'!N283</f>
        <v/>
      </c>
      <c r="H299" s="66"/>
      <c r="I299" s="71"/>
      <c r="J299" s="71"/>
      <c r="K299" s="72"/>
      <c r="L299" s="46"/>
      <c r="M299" s="46"/>
      <c r="N299" s="46"/>
      <c r="O299" s="46"/>
      <c r="P299" s="67">
        <f t="shared" si="148"/>
        <v>0</v>
      </c>
      <c r="Q299" s="68" t="str">
        <f t="shared" si="149"/>
        <v>0%</v>
      </c>
      <c r="R299" s="69">
        <f t="shared" ref="R299:R300" si="150">COUNTIF(H640:K640,"A")+COUNTIF(H640:K640,"NPI")</f>
        <v>0</v>
      </c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</row>
    <row r="300" ht="14.25" customHeight="1">
      <c r="B300" s="70"/>
      <c r="C300" s="63" t="str">
        <f>IF('DATOS PERSONALES'!A284=0, " ", +'DATOS PERSONALES'!A284)</f>
        <v> </v>
      </c>
      <c r="D300" s="64"/>
      <c r="E300" s="65" t="str">
        <f>+'DATOS PERSONALES'!L284</f>
        <v/>
      </c>
      <c r="F300" s="65" t="str">
        <f>+'DATOS PERSONALES'!M284</f>
        <v/>
      </c>
      <c r="G300" s="65" t="str">
        <f>+'DATOS PERSONALES'!N284</f>
        <v/>
      </c>
      <c r="H300" s="66"/>
      <c r="I300" s="71"/>
      <c r="J300" s="71"/>
      <c r="K300" s="72"/>
      <c r="L300" s="46"/>
      <c r="M300" s="46"/>
      <c r="N300" s="46"/>
      <c r="O300" s="46"/>
      <c r="P300" s="67">
        <f t="shared" si="148"/>
        <v>0</v>
      </c>
      <c r="Q300" s="68" t="str">
        <f t="shared" si="149"/>
        <v>0%</v>
      </c>
      <c r="R300" s="69">
        <f t="shared" si="150"/>
        <v>0</v>
      </c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</row>
    <row r="301" ht="14.25" customHeight="1">
      <c r="B301" s="70"/>
      <c r="C301" s="63" t="str">
        <f>IF('DATOS PERSONALES'!A285=0, " ", +'DATOS PERSONALES'!A285)</f>
        <v> </v>
      </c>
      <c r="D301" s="64"/>
      <c r="E301" s="65" t="str">
        <f>+'DATOS PERSONALES'!L285</f>
        <v/>
      </c>
      <c r="F301" s="65" t="str">
        <f>+'DATOS PERSONALES'!M285</f>
        <v/>
      </c>
      <c r="G301" s="65" t="str">
        <f>+'DATOS PERSONALES'!N285</f>
        <v/>
      </c>
      <c r="H301" s="66"/>
      <c r="I301" s="71"/>
      <c r="J301" s="71"/>
      <c r="K301" s="72"/>
      <c r="L301" s="46"/>
      <c r="M301" s="46"/>
      <c r="N301" s="46"/>
      <c r="O301" s="46"/>
      <c r="P301" s="67">
        <f t="shared" si="148"/>
        <v>0</v>
      </c>
      <c r="Q301" s="68" t="str">
        <f t="shared" si="149"/>
        <v>0%</v>
      </c>
      <c r="R301" s="69">
        <f>COUNTIF(H642:K642,"A")+COUNTIF(H642:K642,"NPI")+COUNTIF(H642:K642,"NPI")</f>
        <v>0</v>
      </c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</row>
    <row r="302" ht="14.25" customHeight="1">
      <c r="B302" s="70"/>
      <c r="C302" s="63" t="str">
        <f>IF('DATOS PERSONALES'!A286=0, " ", +'DATOS PERSONALES'!A286)</f>
        <v> </v>
      </c>
      <c r="D302" s="64"/>
      <c r="E302" s="65" t="str">
        <f>+'DATOS PERSONALES'!L286</f>
        <v/>
      </c>
      <c r="F302" s="65" t="str">
        <f>+'DATOS PERSONALES'!M286</f>
        <v/>
      </c>
      <c r="G302" s="65" t="str">
        <f>+'DATOS PERSONALES'!N286</f>
        <v/>
      </c>
      <c r="H302" s="66"/>
      <c r="I302" s="71"/>
      <c r="J302" s="71"/>
      <c r="K302" s="72"/>
      <c r="L302" s="46"/>
      <c r="M302" s="46"/>
      <c r="N302" s="46"/>
      <c r="O302" s="46"/>
      <c r="P302" s="67">
        <f t="shared" si="148"/>
        <v>0</v>
      </c>
      <c r="Q302" s="68" t="str">
        <f t="shared" si="149"/>
        <v>0%</v>
      </c>
      <c r="R302" s="69">
        <f t="shared" ref="R302:R303" si="151">COUNTIF(H643:K643,"A")+COUNTIF(H643:K643,"NPI")</f>
        <v>0</v>
      </c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</row>
    <row r="303" ht="14.25" customHeight="1">
      <c r="B303" s="70"/>
      <c r="C303" s="63" t="str">
        <f>IF('DATOS PERSONALES'!A287=0, " ", +'DATOS PERSONALES'!A287)</f>
        <v> </v>
      </c>
      <c r="D303" s="64"/>
      <c r="E303" s="65" t="str">
        <f>+'DATOS PERSONALES'!L287</f>
        <v/>
      </c>
      <c r="F303" s="65" t="str">
        <f>+'DATOS PERSONALES'!M287</f>
        <v/>
      </c>
      <c r="G303" s="65" t="str">
        <f>+'DATOS PERSONALES'!N287</f>
        <v/>
      </c>
      <c r="H303" s="66"/>
      <c r="I303" s="71"/>
      <c r="J303" s="71"/>
      <c r="K303" s="72"/>
      <c r="L303" s="46"/>
      <c r="M303" s="46"/>
      <c r="N303" s="46"/>
      <c r="O303" s="46"/>
      <c r="P303" s="67">
        <f t="shared" si="148"/>
        <v>0</v>
      </c>
      <c r="Q303" s="68" t="str">
        <f t="shared" si="149"/>
        <v>0%</v>
      </c>
      <c r="R303" s="69">
        <f t="shared" si="151"/>
        <v>0</v>
      </c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</row>
    <row r="304" ht="14.25" customHeight="1">
      <c r="B304" s="70"/>
      <c r="C304" s="63" t="str">
        <f>IF('DATOS PERSONALES'!A288=0, " ", +'DATOS PERSONALES'!A288)</f>
        <v> </v>
      </c>
      <c r="D304" s="64"/>
      <c r="E304" s="65" t="str">
        <f>+'DATOS PERSONALES'!L288</f>
        <v/>
      </c>
      <c r="F304" s="65" t="str">
        <f>+'DATOS PERSONALES'!M288</f>
        <v/>
      </c>
      <c r="G304" s="65" t="str">
        <f>+'DATOS PERSONALES'!N288</f>
        <v/>
      </c>
      <c r="H304" s="66"/>
      <c r="I304" s="71"/>
      <c r="J304" s="71"/>
      <c r="K304" s="72"/>
      <c r="L304" s="46"/>
      <c r="M304" s="46"/>
      <c r="N304" s="46"/>
      <c r="O304" s="46"/>
      <c r="P304" s="67">
        <f t="shared" si="148"/>
        <v>0</v>
      </c>
      <c r="Q304" s="68" t="str">
        <f t="shared" si="149"/>
        <v>0%</v>
      </c>
      <c r="R304" s="69">
        <f>COUNTIF(H645:K645,"A")+COUNTIF(H645:K645,"NPI")+COUNTIF(H645:K645,"NPI")</f>
        <v>0</v>
      </c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</row>
    <row r="305" ht="14.25" customHeight="1">
      <c r="B305" s="70"/>
      <c r="C305" s="63" t="str">
        <f>IF('DATOS PERSONALES'!A289=0, " ", +'DATOS PERSONALES'!A289)</f>
        <v> </v>
      </c>
      <c r="D305" s="64"/>
      <c r="E305" s="65" t="str">
        <f>+'DATOS PERSONALES'!L289</f>
        <v/>
      </c>
      <c r="F305" s="65" t="str">
        <f>+'DATOS PERSONALES'!M289</f>
        <v/>
      </c>
      <c r="G305" s="65" t="str">
        <f>+'DATOS PERSONALES'!N289</f>
        <v/>
      </c>
      <c r="H305" s="66"/>
      <c r="I305" s="71"/>
      <c r="J305" s="71"/>
      <c r="K305" s="72"/>
      <c r="L305" s="46"/>
      <c r="M305" s="46"/>
      <c r="N305" s="46"/>
      <c r="O305" s="46"/>
      <c r="P305" s="67">
        <f t="shared" si="148"/>
        <v>0</v>
      </c>
      <c r="Q305" s="68" t="str">
        <f t="shared" si="149"/>
        <v>0%</v>
      </c>
      <c r="R305" s="69">
        <f t="shared" ref="R305:R306" si="152">COUNTIF(H646:K646,"A")+COUNTIF(H646:K646,"NPI")</f>
        <v>0</v>
      </c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</row>
    <row r="306" ht="14.25" customHeight="1">
      <c r="B306" s="70"/>
      <c r="C306" s="63" t="str">
        <f>IF('DATOS PERSONALES'!A290=0, " ", +'DATOS PERSONALES'!A290)</f>
        <v> </v>
      </c>
      <c r="D306" s="64"/>
      <c r="E306" s="65" t="str">
        <f>+'DATOS PERSONALES'!L290</f>
        <v/>
      </c>
      <c r="F306" s="65" t="str">
        <f>+'DATOS PERSONALES'!M290</f>
        <v/>
      </c>
      <c r="G306" s="65" t="str">
        <f>+'DATOS PERSONALES'!N290</f>
        <v/>
      </c>
      <c r="H306" s="66"/>
      <c r="I306" s="71"/>
      <c r="J306" s="71"/>
      <c r="K306" s="72"/>
      <c r="L306" s="46"/>
      <c r="M306" s="46"/>
      <c r="N306" s="46"/>
      <c r="O306" s="46"/>
      <c r="P306" s="67">
        <f t="shared" si="148"/>
        <v>0</v>
      </c>
      <c r="Q306" s="68" t="str">
        <f t="shared" si="149"/>
        <v>0%</v>
      </c>
      <c r="R306" s="69">
        <f t="shared" si="152"/>
        <v>0</v>
      </c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</row>
    <row r="307" ht="14.25" customHeight="1">
      <c r="B307" s="70"/>
      <c r="C307" s="63" t="str">
        <f>IF('DATOS PERSONALES'!A291=0, " ", +'DATOS PERSONALES'!A291)</f>
        <v> </v>
      </c>
      <c r="D307" s="64"/>
      <c r="E307" s="65" t="str">
        <f>+'DATOS PERSONALES'!L291</f>
        <v/>
      </c>
      <c r="F307" s="65" t="str">
        <f>+'DATOS PERSONALES'!M291</f>
        <v/>
      </c>
      <c r="G307" s="65" t="str">
        <f>+'DATOS PERSONALES'!N291</f>
        <v/>
      </c>
      <c r="H307" s="66"/>
      <c r="I307" s="71"/>
      <c r="J307" s="71"/>
      <c r="K307" s="72"/>
      <c r="L307" s="46"/>
      <c r="M307" s="46"/>
      <c r="N307" s="46"/>
      <c r="O307" s="46"/>
      <c r="P307" s="67">
        <f t="shared" si="148"/>
        <v>0</v>
      </c>
      <c r="Q307" s="68" t="str">
        <f t="shared" si="149"/>
        <v>0%</v>
      </c>
      <c r="R307" s="69">
        <f>COUNTIF(H648:K648,"A")+COUNTIF(H648:K648,"NPI")+COUNTIF(H648:K648,"NPI")</f>
        <v>0</v>
      </c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</row>
    <row r="308" ht="14.25" customHeight="1">
      <c r="B308" s="70"/>
      <c r="C308" s="63" t="str">
        <f>IF('DATOS PERSONALES'!A292=0, " ", +'DATOS PERSONALES'!A292)</f>
        <v> </v>
      </c>
      <c r="D308" s="64"/>
      <c r="E308" s="65" t="str">
        <f>+'DATOS PERSONALES'!L292</f>
        <v/>
      </c>
      <c r="F308" s="65" t="str">
        <f>+'DATOS PERSONALES'!M292</f>
        <v/>
      </c>
      <c r="G308" s="65" t="str">
        <f>+'DATOS PERSONALES'!N292</f>
        <v/>
      </c>
      <c r="H308" s="66"/>
      <c r="I308" s="71"/>
      <c r="J308" s="71"/>
      <c r="K308" s="72"/>
      <c r="L308" s="46"/>
      <c r="M308" s="46"/>
      <c r="N308" s="46"/>
      <c r="O308" s="46"/>
      <c r="P308" s="67">
        <f t="shared" si="148"/>
        <v>0</v>
      </c>
      <c r="Q308" s="68" t="str">
        <f t="shared" si="149"/>
        <v>0%</v>
      </c>
      <c r="R308" s="69">
        <f t="shared" ref="R308:R309" si="153">COUNTIF(H649:K649,"A")+COUNTIF(H649:K649,"NPI")</f>
        <v>0</v>
      </c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</row>
    <row r="309" ht="14.25" customHeight="1">
      <c r="B309" s="70"/>
      <c r="C309" s="63" t="str">
        <f>IF('DATOS PERSONALES'!A293=0, " ", +'DATOS PERSONALES'!A293)</f>
        <v> </v>
      </c>
      <c r="D309" s="64"/>
      <c r="E309" s="65" t="str">
        <f>+'DATOS PERSONALES'!L293</f>
        <v/>
      </c>
      <c r="F309" s="65" t="str">
        <f>+'DATOS PERSONALES'!M293</f>
        <v/>
      </c>
      <c r="G309" s="65" t="str">
        <f>+'DATOS PERSONALES'!N293</f>
        <v/>
      </c>
      <c r="H309" s="66"/>
      <c r="I309" s="71"/>
      <c r="J309" s="71"/>
      <c r="K309" s="72"/>
      <c r="L309" s="46"/>
      <c r="M309" s="46"/>
      <c r="N309" s="46"/>
      <c r="O309" s="46"/>
      <c r="P309" s="67">
        <f t="shared" si="148"/>
        <v>0</v>
      </c>
      <c r="Q309" s="68" t="str">
        <f t="shared" si="149"/>
        <v>0%</v>
      </c>
      <c r="R309" s="69">
        <f t="shared" si="153"/>
        <v>0</v>
      </c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</row>
    <row r="310" ht="14.25" customHeight="1">
      <c r="B310" s="70"/>
      <c r="C310" s="63" t="str">
        <f>IF('DATOS PERSONALES'!A294=0, " ", +'DATOS PERSONALES'!A294)</f>
        <v> </v>
      </c>
      <c r="D310" s="64"/>
      <c r="E310" s="65" t="str">
        <f>+'DATOS PERSONALES'!L294</f>
        <v/>
      </c>
      <c r="F310" s="65" t="str">
        <f>+'DATOS PERSONALES'!M294</f>
        <v/>
      </c>
      <c r="G310" s="65" t="str">
        <f>+'DATOS PERSONALES'!N294</f>
        <v/>
      </c>
      <c r="H310" s="66"/>
      <c r="I310" s="71"/>
      <c r="J310" s="71"/>
      <c r="K310" s="72"/>
      <c r="L310" s="46"/>
      <c r="M310" s="46"/>
      <c r="N310" s="46"/>
      <c r="O310" s="46"/>
      <c r="P310" s="67">
        <f t="shared" ref="P310:P317" si="154">COUNTIF(H310:K310,"P")+COUNTIF(H310:K310,"T")</f>
        <v>0</v>
      </c>
      <c r="Q310" s="68" t="str">
        <f t="shared" ref="Q310:Q317" si="155">IFERROR(P310/((COUNTIF(H310:K310,"P")+COUNTIF(H310:K310,"A"))+COUNTIF(H310:K310,"T")),"0%")</f>
        <v>0%</v>
      </c>
      <c r="R310" s="69">
        <f>COUNTIF(H309:K309,"A")+COUNTIF(H309:K309,"NPI")+COUNTIF(H309:K309,"NPI")</f>
        <v>0</v>
      </c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</row>
    <row r="311" ht="14.25" customHeight="1">
      <c r="B311" s="70"/>
      <c r="C311" s="63" t="str">
        <f>IF('DATOS PERSONALES'!A295=0, " ", +'DATOS PERSONALES'!A295)</f>
        <v> </v>
      </c>
      <c r="D311" s="64"/>
      <c r="E311" s="65" t="str">
        <f>+'DATOS PERSONALES'!L295</f>
        <v/>
      </c>
      <c r="F311" s="65" t="str">
        <f>+'DATOS PERSONALES'!M295</f>
        <v/>
      </c>
      <c r="G311" s="65" t="str">
        <f>+'DATOS PERSONALES'!N295</f>
        <v/>
      </c>
      <c r="H311" s="66"/>
      <c r="I311" s="71"/>
      <c r="J311" s="71"/>
      <c r="K311" s="72"/>
      <c r="L311" s="46"/>
      <c r="M311" s="46"/>
      <c r="N311" s="46"/>
      <c r="O311" s="46"/>
      <c r="P311" s="67">
        <f t="shared" si="154"/>
        <v>0</v>
      </c>
      <c r="Q311" s="68" t="str">
        <f t="shared" si="155"/>
        <v>0%</v>
      </c>
      <c r="R311" s="69">
        <f t="shared" ref="R311:R312" si="156">COUNTIF(H310:K310,"A")+COUNTIF(H310:K310,"NPI")</f>
        <v>0</v>
      </c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</row>
    <row r="312" ht="14.25" customHeight="1">
      <c r="B312" s="70"/>
      <c r="C312" s="63" t="str">
        <f>IF('DATOS PERSONALES'!A296=0, " ", +'DATOS PERSONALES'!A296)</f>
        <v> </v>
      </c>
      <c r="D312" s="64"/>
      <c r="E312" s="65" t="str">
        <f>+'DATOS PERSONALES'!L296</f>
        <v/>
      </c>
      <c r="F312" s="65" t="str">
        <f>+'DATOS PERSONALES'!M296</f>
        <v/>
      </c>
      <c r="G312" s="65" t="str">
        <f>+'DATOS PERSONALES'!N296</f>
        <v/>
      </c>
      <c r="H312" s="66"/>
      <c r="I312" s="71"/>
      <c r="J312" s="71"/>
      <c r="K312" s="72"/>
      <c r="L312" s="46"/>
      <c r="M312" s="46"/>
      <c r="N312" s="46"/>
      <c r="O312" s="46"/>
      <c r="P312" s="67">
        <f t="shared" si="154"/>
        <v>0</v>
      </c>
      <c r="Q312" s="68" t="str">
        <f t="shared" si="155"/>
        <v>0%</v>
      </c>
      <c r="R312" s="69">
        <f t="shared" si="156"/>
        <v>0</v>
      </c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</row>
    <row r="313" ht="14.25" customHeight="1">
      <c r="B313" s="70"/>
      <c r="C313" s="63" t="str">
        <f>IF('DATOS PERSONALES'!A297=0, " ", +'DATOS PERSONALES'!A297)</f>
        <v> </v>
      </c>
      <c r="D313" s="64"/>
      <c r="E313" s="65" t="str">
        <f>+'DATOS PERSONALES'!L297</f>
        <v/>
      </c>
      <c r="F313" s="65" t="str">
        <f>+'DATOS PERSONALES'!M297</f>
        <v/>
      </c>
      <c r="G313" s="65" t="str">
        <f>+'DATOS PERSONALES'!N297</f>
        <v/>
      </c>
      <c r="H313" s="66"/>
      <c r="I313" s="71"/>
      <c r="J313" s="71"/>
      <c r="K313" s="72"/>
      <c r="L313" s="46"/>
      <c r="M313" s="46"/>
      <c r="N313" s="46"/>
      <c r="O313" s="46"/>
      <c r="P313" s="67">
        <f t="shared" si="154"/>
        <v>0</v>
      </c>
      <c r="Q313" s="68" t="str">
        <f t="shared" si="155"/>
        <v>0%</v>
      </c>
      <c r="R313" s="69">
        <f>COUNTIF(H312:K312,"A")+COUNTIF(H312:K312,"NPI")+COUNTIF(H312:K312,"NPI")</f>
        <v>0</v>
      </c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</row>
    <row r="314" ht="14.25" customHeight="1">
      <c r="B314" s="70"/>
      <c r="C314" s="63" t="str">
        <f>IF('DATOS PERSONALES'!A298=0, " ", +'DATOS PERSONALES'!A298)</f>
        <v> </v>
      </c>
      <c r="D314" s="64"/>
      <c r="E314" s="65" t="str">
        <f>+'DATOS PERSONALES'!L298</f>
        <v/>
      </c>
      <c r="F314" s="65" t="str">
        <f>+'DATOS PERSONALES'!M298</f>
        <v/>
      </c>
      <c r="G314" s="65" t="str">
        <f>+'DATOS PERSONALES'!N298</f>
        <v/>
      </c>
      <c r="H314" s="66"/>
      <c r="I314" s="71"/>
      <c r="J314" s="71"/>
      <c r="K314" s="72"/>
      <c r="L314" s="46"/>
      <c r="M314" s="46"/>
      <c r="N314" s="46"/>
      <c r="O314" s="46"/>
      <c r="P314" s="67">
        <f t="shared" si="154"/>
        <v>0</v>
      </c>
      <c r="Q314" s="68" t="str">
        <f t="shared" si="155"/>
        <v>0%</v>
      </c>
      <c r="R314" s="69">
        <f t="shared" ref="R314:R315" si="157">COUNTIF(H313:K313,"A")+COUNTIF(H313:K313,"NPI")</f>
        <v>0</v>
      </c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</row>
    <row r="315" ht="14.25" customHeight="1">
      <c r="B315" s="70"/>
      <c r="C315" s="63" t="str">
        <f>IF('DATOS PERSONALES'!A299=0, " ", +'DATOS PERSONALES'!A299)</f>
        <v> </v>
      </c>
      <c r="D315" s="64"/>
      <c r="E315" s="65" t="str">
        <f>+'DATOS PERSONALES'!L299</f>
        <v/>
      </c>
      <c r="F315" s="65" t="str">
        <f>+'DATOS PERSONALES'!M299</f>
        <v/>
      </c>
      <c r="G315" s="65" t="str">
        <f>+'DATOS PERSONALES'!N299</f>
        <v/>
      </c>
      <c r="H315" s="66"/>
      <c r="I315" s="71"/>
      <c r="J315" s="71"/>
      <c r="K315" s="72"/>
      <c r="L315" s="46"/>
      <c r="M315" s="46"/>
      <c r="N315" s="46"/>
      <c r="O315" s="46"/>
      <c r="P315" s="67">
        <f t="shared" si="154"/>
        <v>0</v>
      </c>
      <c r="Q315" s="68" t="str">
        <f t="shared" si="155"/>
        <v>0%</v>
      </c>
      <c r="R315" s="69">
        <f t="shared" si="157"/>
        <v>0</v>
      </c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</row>
    <row r="316" ht="14.25" customHeight="1">
      <c r="B316" s="70"/>
      <c r="C316" s="63" t="str">
        <f>IF('DATOS PERSONALES'!A300=0, " ", +'DATOS PERSONALES'!A300)</f>
        <v> </v>
      </c>
      <c r="D316" s="64"/>
      <c r="E316" s="65" t="str">
        <f>+'DATOS PERSONALES'!L300</f>
        <v/>
      </c>
      <c r="F316" s="65" t="str">
        <f>+'DATOS PERSONALES'!M300</f>
        <v/>
      </c>
      <c r="G316" s="65" t="str">
        <f>+'DATOS PERSONALES'!N300</f>
        <v/>
      </c>
      <c r="H316" s="66"/>
      <c r="I316" s="71"/>
      <c r="J316" s="71"/>
      <c r="K316" s="72"/>
      <c r="L316" s="46"/>
      <c r="M316" s="46"/>
      <c r="N316" s="46"/>
      <c r="O316" s="46"/>
      <c r="P316" s="67">
        <f t="shared" si="154"/>
        <v>0</v>
      </c>
      <c r="Q316" s="68" t="str">
        <f t="shared" si="155"/>
        <v>0%</v>
      </c>
      <c r="R316" s="69">
        <f>COUNTIF(H315:K315,"A")+COUNTIF(H315:K315,"NPI")+COUNTIF(H315:K315,"NPI")</f>
        <v>0</v>
      </c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</row>
    <row r="317" ht="14.25" customHeight="1">
      <c r="B317" s="70"/>
      <c r="C317" s="63" t="str">
        <f>IF('DATOS PERSONALES'!A301=0, " ", +'DATOS PERSONALES'!A301)</f>
        <v> </v>
      </c>
      <c r="D317" s="64"/>
      <c r="E317" s="65" t="str">
        <f>+'DATOS PERSONALES'!L301</f>
        <v/>
      </c>
      <c r="F317" s="65" t="str">
        <f>+'DATOS PERSONALES'!M301</f>
        <v/>
      </c>
      <c r="G317" s="65" t="str">
        <f>+'DATOS PERSONALES'!N301</f>
        <v/>
      </c>
      <c r="H317" s="66"/>
      <c r="I317" s="71"/>
      <c r="J317" s="71"/>
      <c r="K317" s="72"/>
      <c r="L317" s="46"/>
      <c r="M317" s="46"/>
      <c r="N317" s="46"/>
      <c r="O317" s="46"/>
      <c r="P317" s="67">
        <f t="shared" si="154"/>
        <v>0</v>
      </c>
      <c r="Q317" s="68" t="str">
        <f t="shared" si="155"/>
        <v>0%</v>
      </c>
      <c r="R317" s="69">
        <f t="shared" ref="R317:R318" si="158">COUNTIF(H316:K316,"A")+COUNTIF(H316:K316,"NPI")</f>
        <v>0</v>
      </c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</row>
    <row r="318" ht="14.25" customHeight="1">
      <c r="B318" s="70"/>
      <c r="C318" s="63" t="str">
        <f>IF('DATOS PERSONALES'!A302=0, " ", +'DATOS PERSONALES'!A302)</f>
        <v> </v>
      </c>
      <c r="D318" s="64"/>
      <c r="E318" s="65" t="str">
        <f>+'DATOS PERSONALES'!L302</f>
        <v/>
      </c>
      <c r="F318" s="65" t="str">
        <f>+'DATOS PERSONALES'!M302</f>
        <v/>
      </c>
      <c r="G318" s="65" t="str">
        <f>+'DATOS PERSONALES'!N302</f>
        <v/>
      </c>
      <c r="H318" s="66"/>
      <c r="I318" s="71"/>
      <c r="J318" s="71"/>
      <c r="K318" s="72"/>
      <c r="L318" s="46"/>
      <c r="M318" s="46"/>
      <c r="N318" s="46"/>
      <c r="O318" s="46"/>
      <c r="P318" s="67">
        <f>COUNTIF(H652:K652,"P")+COUNTIF(H652:K652,"T")</f>
        <v>0</v>
      </c>
      <c r="Q318" s="68" t="str">
        <f>IFERROR(P318/((COUNTIF(H652:K652,"P")+COUNTIF(H652:K652,"A"))+COUNTIF(H652:K652,"T")),"0%")</f>
        <v>0%</v>
      </c>
      <c r="R318" s="69">
        <f t="shared" si="158"/>
        <v>0</v>
      </c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</row>
    <row r="319" ht="14.25" customHeight="1">
      <c r="B319" s="70"/>
      <c r="C319" s="63" t="str">
        <f>IF('DATOS PERSONALES'!A303=0, " ", +'DATOS PERSONALES'!A303)</f>
        <v> </v>
      </c>
      <c r="D319" s="64"/>
      <c r="E319" s="65" t="str">
        <f>+'DATOS PERSONALES'!L303</f>
        <v/>
      </c>
      <c r="F319" s="65" t="str">
        <f>+'DATOS PERSONALES'!M303</f>
        <v/>
      </c>
      <c r="G319" s="65" t="str">
        <f>+'DATOS PERSONALES'!N303</f>
        <v/>
      </c>
      <c r="H319" s="66"/>
      <c r="I319" s="71"/>
      <c r="J319" s="71"/>
      <c r="K319" s="72"/>
      <c r="L319" s="46"/>
      <c r="M319" s="46"/>
      <c r="N319" s="46"/>
      <c r="O319" s="46"/>
      <c r="P319" s="67">
        <f t="shared" ref="P319:P330" si="159">COUNTIF(H661:K661,"P")+COUNTIF(H661:K661,"T")</f>
        <v>0</v>
      </c>
      <c r="Q319" s="68" t="str">
        <f t="shared" ref="Q319:Q330" si="160">IFERROR(P319/((COUNTIF(H661:K661,"P")+COUNTIF(H661:K661,"A"))+COUNTIF(H661:K661,"T")),"0%")</f>
        <v>0%</v>
      </c>
      <c r="R319" s="69">
        <f>COUNTIF(H652:K652,"A")+COUNTIF(H652:K652,"NPI")+COUNTIF(H652:K652,"NPI")</f>
        <v>0</v>
      </c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</row>
    <row r="320" ht="14.25" customHeight="1">
      <c r="B320" s="70"/>
      <c r="C320" s="63" t="str">
        <f>IF('DATOS PERSONALES'!A304=0, " ", +'DATOS PERSONALES'!A304)</f>
        <v> </v>
      </c>
      <c r="D320" s="64"/>
      <c r="E320" s="65" t="str">
        <f>+'DATOS PERSONALES'!L304</f>
        <v/>
      </c>
      <c r="F320" s="65" t="str">
        <f>+'DATOS PERSONALES'!M304</f>
        <v/>
      </c>
      <c r="G320" s="65" t="str">
        <f>+'DATOS PERSONALES'!N304</f>
        <v/>
      </c>
      <c r="H320" s="66"/>
      <c r="I320" s="71"/>
      <c r="J320" s="71"/>
      <c r="K320" s="72"/>
      <c r="L320" s="46"/>
      <c r="M320" s="46"/>
      <c r="N320" s="46"/>
      <c r="O320" s="46"/>
      <c r="P320" s="67">
        <f t="shared" si="159"/>
        <v>0</v>
      </c>
      <c r="Q320" s="68" t="str">
        <f t="shared" si="160"/>
        <v>0%</v>
      </c>
      <c r="R320" s="69">
        <f t="shared" ref="R320:R321" si="161">COUNTIF(H661:K661,"A")+COUNTIF(H661:K661,"NPI")</f>
        <v>0</v>
      </c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</row>
    <row r="321" ht="14.25" customHeight="1">
      <c r="B321" s="70"/>
      <c r="C321" s="63" t="str">
        <f>IF('DATOS PERSONALES'!A305=0, " ", +'DATOS PERSONALES'!A305)</f>
        <v> </v>
      </c>
      <c r="D321" s="64"/>
      <c r="E321" s="65" t="str">
        <f>+'DATOS PERSONALES'!L305</f>
        <v/>
      </c>
      <c r="F321" s="65" t="str">
        <f>+'DATOS PERSONALES'!M305</f>
        <v/>
      </c>
      <c r="G321" s="65" t="str">
        <f>+'DATOS PERSONALES'!N305</f>
        <v/>
      </c>
      <c r="H321" s="66"/>
      <c r="I321" s="71"/>
      <c r="J321" s="71"/>
      <c r="K321" s="72"/>
      <c r="L321" s="46"/>
      <c r="M321" s="46"/>
      <c r="N321" s="46"/>
      <c r="O321" s="46"/>
      <c r="P321" s="67">
        <f t="shared" si="159"/>
        <v>0</v>
      </c>
      <c r="Q321" s="68" t="str">
        <f t="shared" si="160"/>
        <v>0%</v>
      </c>
      <c r="R321" s="69">
        <f t="shared" si="161"/>
        <v>0</v>
      </c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</row>
    <row r="322" ht="14.25" customHeight="1">
      <c r="B322" s="70"/>
      <c r="C322" s="63" t="str">
        <f>IF('DATOS PERSONALES'!A306=0, " ", +'DATOS PERSONALES'!A306)</f>
        <v> </v>
      </c>
      <c r="D322" s="64"/>
      <c r="E322" s="65" t="str">
        <f>+'DATOS PERSONALES'!L306</f>
        <v/>
      </c>
      <c r="F322" s="65" t="str">
        <f>+'DATOS PERSONALES'!M306</f>
        <v/>
      </c>
      <c r="G322" s="65" t="str">
        <f>+'DATOS PERSONALES'!N306</f>
        <v/>
      </c>
      <c r="H322" s="66"/>
      <c r="I322" s="71"/>
      <c r="J322" s="71"/>
      <c r="K322" s="72"/>
      <c r="L322" s="46"/>
      <c r="M322" s="46"/>
      <c r="N322" s="46"/>
      <c r="O322" s="46"/>
      <c r="P322" s="67">
        <f t="shared" si="159"/>
        <v>0</v>
      </c>
      <c r="Q322" s="68" t="str">
        <f t="shared" si="160"/>
        <v>0%</v>
      </c>
      <c r="R322" s="69">
        <f>COUNTIF(H663:K663,"A")+COUNTIF(H663:K663,"NPI")+COUNTIF(H663:K663,"NPI")</f>
        <v>0</v>
      </c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</row>
    <row r="323" ht="14.25" customHeight="1">
      <c r="B323" s="70"/>
      <c r="C323" s="63" t="str">
        <f>IF('DATOS PERSONALES'!A307=0, " ", +'DATOS PERSONALES'!A307)</f>
        <v> </v>
      </c>
      <c r="D323" s="64"/>
      <c r="E323" s="65" t="str">
        <f>+'DATOS PERSONALES'!L307</f>
        <v/>
      </c>
      <c r="F323" s="65" t="str">
        <f>+'DATOS PERSONALES'!M307</f>
        <v/>
      </c>
      <c r="G323" s="65" t="str">
        <f>+'DATOS PERSONALES'!N307</f>
        <v/>
      </c>
      <c r="H323" s="66"/>
      <c r="I323" s="71"/>
      <c r="J323" s="71"/>
      <c r="K323" s="72"/>
      <c r="L323" s="46"/>
      <c r="M323" s="46"/>
      <c r="N323" s="46"/>
      <c r="O323" s="46"/>
      <c r="P323" s="67">
        <f t="shared" si="159"/>
        <v>0</v>
      </c>
      <c r="Q323" s="68" t="str">
        <f t="shared" si="160"/>
        <v>0%</v>
      </c>
      <c r="R323" s="69">
        <f t="shared" ref="R323:R324" si="162">COUNTIF(H664:K664,"A")+COUNTIF(H664:K664,"NPI")</f>
        <v>0</v>
      </c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</row>
    <row r="324" ht="14.25" customHeight="1">
      <c r="B324" s="70"/>
      <c r="C324" s="63" t="str">
        <f>IF('DATOS PERSONALES'!A308=0, " ", +'DATOS PERSONALES'!A308)</f>
        <v> </v>
      </c>
      <c r="D324" s="64"/>
      <c r="E324" s="65" t="str">
        <f>+'DATOS PERSONALES'!L308</f>
        <v/>
      </c>
      <c r="F324" s="65" t="str">
        <f>+'DATOS PERSONALES'!M308</f>
        <v/>
      </c>
      <c r="G324" s="65" t="str">
        <f>+'DATOS PERSONALES'!N308</f>
        <v/>
      </c>
      <c r="H324" s="66"/>
      <c r="I324" s="71"/>
      <c r="J324" s="71"/>
      <c r="K324" s="72"/>
      <c r="L324" s="46"/>
      <c r="M324" s="46"/>
      <c r="N324" s="46"/>
      <c r="O324" s="46"/>
      <c r="P324" s="67">
        <f t="shared" si="159"/>
        <v>0</v>
      </c>
      <c r="Q324" s="68" t="str">
        <f t="shared" si="160"/>
        <v>0%</v>
      </c>
      <c r="R324" s="69">
        <f t="shared" si="162"/>
        <v>0</v>
      </c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</row>
    <row r="325" ht="14.25" customHeight="1">
      <c r="B325" s="70"/>
      <c r="C325" s="63" t="str">
        <f>IF('DATOS PERSONALES'!A309=0, " ", +'DATOS PERSONALES'!A309)</f>
        <v> </v>
      </c>
      <c r="D325" s="64"/>
      <c r="E325" s="65" t="str">
        <f>+'DATOS PERSONALES'!L309</f>
        <v/>
      </c>
      <c r="F325" s="65" t="str">
        <f>+'DATOS PERSONALES'!M309</f>
        <v/>
      </c>
      <c r="G325" s="65" t="str">
        <f>+'DATOS PERSONALES'!N309</f>
        <v/>
      </c>
      <c r="H325" s="66"/>
      <c r="I325" s="71"/>
      <c r="J325" s="71"/>
      <c r="K325" s="72"/>
      <c r="L325" s="46"/>
      <c r="M325" s="46"/>
      <c r="N325" s="46"/>
      <c r="O325" s="46"/>
      <c r="P325" s="67">
        <f t="shared" si="159"/>
        <v>0</v>
      </c>
      <c r="Q325" s="68" t="str">
        <f t="shared" si="160"/>
        <v>0%</v>
      </c>
      <c r="R325" s="69">
        <f>COUNTIF(H666:K666,"A")+COUNTIF(H666:K666,"NPI")+COUNTIF(H666:K666,"NPI")</f>
        <v>0</v>
      </c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</row>
    <row r="326" ht="14.25" customHeight="1">
      <c r="B326" s="70"/>
      <c r="C326" s="63" t="str">
        <f>IF('DATOS PERSONALES'!A310=0, " ", +'DATOS PERSONALES'!A310)</f>
        <v> </v>
      </c>
      <c r="D326" s="64"/>
      <c r="E326" s="65" t="str">
        <f>+'DATOS PERSONALES'!L310</f>
        <v/>
      </c>
      <c r="F326" s="65" t="str">
        <f>+'DATOS PERSONALES'!M310</f>
        <v/>
      </c>
      <c r="G326" s="65" t="str">
        <f>+'DATOS PERSONALES'!N310</f>
        <v/>
      </c>
      <c r="H326" s="66"/>
      <c r="I326" s="71"/>
      <c r="J326" s="71"/>
      <c r="K326" s="72"/>
      <c r="L326" s="46"/>
      <c r="M326" s="46"/>
      <c r="N326" s="46"/>
      <c r="O326" s="46"/>
      <c r="P326" s="67">
        <f t="shared" si="159"/>
        <v>0</v>
      </c>
      <c r="Q326" s="68" t="str">
        <f t="shared" si="160"/>
        <v>0%</v>
      </c>
      <c r="R326" s="69">
        <f t="shared" ref="R326:R327" si="163">COUNTIF(H667:K667,"A")+COUNTIF(H667:K667,"NPI")</f>
        <v>0</v>
      </c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</row>
    <row r="327" ht="14.25" customHeight="1">
      <c r="B327" s="70"/>
      <c r="C327" s="63" t="str">
        <f>IF('DATOS PERSONALES'!A311=0, " ", +'DATOS PERSONALES'!A311)</f>
        <v> </v>
      </c>
      <c r="D327" s="64"/>
      <c r="E327" s="65" t="str">
        <f>+'DATOS PERSONALES'!L311</f>
        <v/>
      </c>
      <c r="F327" s="65" t="str">
        <f>+'DATOS PERSONALES'!M311</f>
        <v/>
      </c>
      <c r="G327" s="65" t="str">
        <f>+'DATOS PERSONALES'!N311</f>
        <v/>
      </c>
      <c r="H327" s="66"/>
      <c r="I327" s="71"/>
      <c r="J327" s="71"/>
      <c r="K327" s="72"/>
      <c r="L327" s="46"/>
      <c r="M327" s="46"/>
      <c r="N327" s="46"/>
      <c r="O327" s="46"/>
      <c r="P327" s="67">
        <f t="shared" si="159"/>
        <v>0</v>
      </c>
      <c r="Q327" s="68" t="str">
        <f t="shared" si="160"/>
        <v>0%</v>
      </c>
      <c r="R327" s="69">
        <f t="shared" si="163"/>
        <v>0</v>
      </c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</row>
    <row r="328" ht="14.25" customHeight="1">
      <c r="B328" s="70"/>
      <c r="C328" s="63" t="str">
        <f>IF('DATOS PERSONALES'!A312=0, " ", +'DATOS PERSONALES'!A312)</f>
        <v> </v>
      </c>
      <c r="D328" s="64"/>
      <c r="E328" s="65" t="str">
        <f>+'DATOS PERSONALES'!L312</f>
        <v/>
      </c>
      <c r="F328" s="65" t="str">
        <f>+'DATOS PERSONALES'!M312</f>
        <v/>
      </c>
      <c r="G328" s="65" t="str">
        <f>+'DATOS PERSONALES'!N312</f>
        <v/>
      </c>
      <c r="H328" s="66"/>
      <c r="I328" s="71"/>
      <c r="J328" s="71"/>
      <c r="K328" s="72"/>
      <c r="L328" s="46"/>
      <c r="M328" s="46"/>
      <c r="N328" s="46"/>
      <c r="O328" s="46"/>
      <c r="P328" s="67">
        <f t="shared" si="159"/>
        <v>0</v>
      </c>
      <c r="Q328" s="68" t="str">
        <f t="shared" si="160"/>
        <v>0%</v>
      </c>
      <c r="R328" s="69">
        <f>COUNTIF(H669:K669,"A")+COUNTIF(H669:K669,"NPI")+COUNTIF(H669:K669,"NPI")</f>
        <v>0</v>
      </c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</row>
    <row r="329" ht="14.25" customHeight="1">
      <c r="B329" s="70"/>
      <c r="C329" s="63" t="str">
        <f>IF('DATOS PERSONALES'!A313=0, " ", +'DATOS PERSONALES'!A313)</f>
        <v> </v>
      </c>
      <c r="D329" s="64"/>
      <c r="E329" s="65" t="str">
        <f>+'DATOS PERSONALES'!L313</f>
        <v/>
      </c>
      <c r="F329" s="65" t="str">
        <f>+'DATOS PERSONALES'!M313</f>
        <v/>
      </c>
      <c r="G329" s="65" t="str">
        <f>+'DATOS PERSONALES'!N313</f>
        <v/>
      </c>
      <c r="H329" s="66"/>
      <c r="I329" s="71"/>
      <c r="J329" s="71"/>
      <c r="K329" s="72"/>
      <c r="L329" s="46"/>
      <c r="M329" s="46"/>
      <c r="N329" s="46"/>
      <c r="O329" s="46"/>
      <c r="P329" s="67">
        <f t="shared" si="159"/>
        <v>0</v>
      </c>
      <c r="Q329" s="68" t="str">
        <f t="shared" si="160"/>
        <v>0%</v>
      </c>
      <c r="R329" s="69">
        <f t="shared" ref="R329:R330" si="164">COUNTIF(H670:K670,"A")+COUNTIF(H670:K670,"NPI")</f>
        <v>0</v>
      </c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</row>
    <row r="330" ht="14.25" customHeight="1">
      <c r="B330" s="70"/>
      <c r="C330" s="63" t="str">
        <f>IF('DATOS PERSONALES'!A314=0, " ", +'DATOS PERSONALES'!A314)</f>
        <v> </v>
      </c>
      <c r="D330" s="64"/>
      <c r="E330" s="65" t="str">
        <f>+'DATOS PERSONALES'!L314</f>
        <v/>
      </c>
      <c r="F330" s="65" t="str">
        <f>+'DATOS PERSONALES'!M314</f>
        <v/>
      </c>
      <c r="G330" s="65" t="str">
        <f>+'DATOS PERSONALES'!N314</f>
        <v/>
      </c>
      <c r="H330" s="66"/>
      <c r="I330" s="71"/>
      <c r="J330" s="71"/>
      <c r="K330" s="72"/>
      <c r="L330" s="46"/>
      <c r="M330" s="46"/>
      <c r="N330" s="46"/>
      <c r="O330" s="46"/>
      <c r="P330" s="67">
        <f t="shared" si="159"/>
        <v>0</v>
      </c>
      <c r="Q330" s="68" t="str">
        <f t="shared" si="160"/>
        <v>0%</v>
      </c>
      <c r="R330" s="69">
        <f t="shared" si="164"/>
        <v>0</v>
      </c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</row>
    <row r="331" ht="14.25" customHeight="1">
      <c r="B331" s="70"/>
      <c r="C331" s="63" t="str">
        <f>IF('DATOS PERSONALES'!A315=0, " ", +'DATOS PERSONALES'!A315)</f>
        <v> </v>
      </c>
      <c r="D331" s="64"/>
      <c r="E331" s="65" t="str">
        <f>+'DATOS PERSONALES'!L315</f>
        <v/>
      </c>
      <c r="F331" s="65" t="str">
        <f>+'DATOS PERSONALES'!M315</f>
        <v/>
      </c>
      <c r="G331" s="65" t="str">
        <f>+'DATOS PERSONALES'!N315</f>
        <v/>
      </c>
      <c r="H331" s="66"/>
      <c r="I331" s="71"/>
      <c r="J331" s="71"/>
      <c r="K331" s="72"/>
      <c r="L331" s="46"/>
      <c r="M331" s="46"/>
      <c r="N331" s="46"/>
      <c r="O331" s="46"/>
      <c r="P331" s="67">
        <f t="shared" ref="P331:P338" si="165">COUNTIF(H331:K331,"P")+COUNTIF(H331:K331,"T")</f>
        <v>0</v>
      </c>
      <c r="Q331" s="68" t="str">
        <f t="shared" ref="Q331:Q338" si="166">IFERROR(P331/((COUNTIF(H331:K331,"P")+COUNTIF(H331:K331,"A"))+COUNTIF(H331:K331,"T")),"0%")</f>
        <v>0%</v>
      </c>
      <c r="R331" s="69">
        <f>COUNTIF(H330:K330,"A")+COUNTIF(H330:K330,"NPI")+COUNTIF(H330:K330,"NPI")</f>
        <v>0</v>
      </c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</row>
    <row r="332" ht="14.25" customHeight="1">
      <c r="B332" s="70"/>
      <c r="C332" s="63" t="str">
        <f>IF('DATOS PERSONALES'!A316=0, " ", +'DATOS PERSONALES'!A316)</f>
        <v> </v>
      </c>
      <c r="D332" s="64"/>
      <c r="E332" s="65" t="str">
        <f>+'DATOS PERSONALES'!L316</f>
        <v/>
      </c>
      <c r="F332" s="65" t="str">
        <f>+'DATOS PERSONALES'!M316</f>
        <v/>
      </c>
      <c r="G332" s="65" t="str">
        <f>+'DATOS PERSONALES'!N316</f>
        <v/>
      </c>
      <c r="H332" s="66"/>
      <c r="I332" s="71"/>
      <c r="J332" s="71"/>
      <c r="K332" s="72"/>
      <c r="L332" s="46"/>
      <c r="M332" s="46"/>
      <c r="N332" s="46"/>
      <c r="O332" s="46"/>
      <c r="P332" s="67">
        <f t="shared" si="165"/>
        <v>0</v>
      </c>
      <c r="Q332" s="68" t="str">
        <f t="shared" si="166"/>
        <v>0%</v>
      </c>
      <c r="R332" s="69">
        <f t="shared" ref="R332:R333" si="167">COUNTIF(H331:K331,"A")+COUNTIF(H331:K331,"NPI")</f>
        <v>0</v>
      </c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</row>
    <row r="333" ht="14.25" customHeight="1">
      <c r="B333" s="70"/>
      <c r="C333" s="63" t="str">
        <f>IF('DATOS PERSONALES'!A317=0, " ", +'DATOS PERSONALES'!A317)</f>
        <v> </v>
      </c>
      <c r="D333" s="64"/>
      <c r="E333" s="65" t="str">
        <f>+'DATOS PERSONALES'!L317</f>
        <v/>
      </c>
      <c r="F333" s="65" t="str">
        <f>+'DATOS PERSONALES'!M317</f>
        <v/>
      </c>
      <c r="G333" s="65" t="str">
        <f>+'DATOS PERSONALES'!N317</f>
        <v/>
      </c>
      <c r="H333" s="66"/>
      <c r="I333" s="71"/>
      <c r="J333" s="71"/>
      <c r="K333" s="72"/>
      <c r="L333" s="46"/>
      <c r="M333" s="46"/>
      <c r="N333" s="46"/>
      <c r="O333" s="46"/>
      <c r="P333" s="67">
        <f t="shared" si="165"/>
        <v>0</v>
      </c>
      <c r="Q333" s="68" t="str">
        <f t="shared" si="166"/>
        <v>0%</v>
      </c>
      <c r="R333" s="69">
        <f t="shared" si="167"/>
        <v>0</v>
      </c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</row>
    <row r="334" ht="14.25" customHeight="1">
      <c r="B334" s="70"/>
      <c r="C334" s="63" t="str">
        <f>IF('DATOS PERSONALES'!A318=0, " ", +'DATOS PERSONALES'!A318)</f>
        <v> </v>
      </c>
      <c r="D334" s="64"/>
      <c r="E334" s="65" t="str">
        <f>+'DATOS PERSONALES'!L318</f>
        <v/>
      </c>
      <c r="F334" s="65" t="str">
        <f>+'DATOS PERSONALES'!M318</f>
        <v/>
      </c>
      <c r="G334" s="65" t="str">
        <f>+'DATOS PERSONALES'!N318</f>
        <v/>
      </c>
      <c r="H334" s="66"/>
      <c r="I334" s="71"/>
      <c r="J334" s="71"/>
      <c r="K334" s="72"/>
      <c r="L334" s="46"/>
      <c r="M334" s="46"/>
      <c r="N334" s="46"/>
      <c r="O334" s="46"/>
      <c r="P334" s="67">
        <f t="shared" si="165"/>
        <v>0</v>
      </c>
      <c r="Q334" s="68" t="str">
        <f t="shared" si="166"/>
        <v>0%</v>
      </c>
      <c r="R334" s="69">
        <f>COUNTIF(H333:K333,"A")+COUNTIF(H333:K333,"NPI")+COUNTIF(H333:K333,"NPI")</f>
        <v>0</v>
      </c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</row>
    <row r="335" ht="14.25" customHeight="1">
      <c r="B335" s="70"/>
      <c r="C335" s="63" t="str">
        <f>IF('DATOS PERSONALES'!A319=0, " ", +'DATOS PERSONALES'!A319)</f>
        <v> </v>
      </c>
      <c r="D335" s="64"/>
      <c r="E335" s="65" t="str">
        <f>+'DATOS PERSONALES'!L319</f>
        <v/>
      </c>
      <c r="F335" s="65" t="str">
        <f>+'DATOS PERSONALES'!M319</f>
        <v/>
      </c>
      <c r="G335" s="65" t="str">
        <f>+'DATOS PERSONALES'!N319</f>
        <v/>
      </c>
      <c r="H335" s="66"/>
      <c r="I335" s="71"/>
      <c r="J335" s="71"/>
      <c r="K335" s="72"/>
      <c r="L335" s="46"/>
      <c r="M335" s="46"/>
      <c r="N335" s="46"/>
      <c r="O335" s="46"/>
      <c r="P335" s="67">
        <f t="shared" si="165"/>
        <v>0</v>
      </c>
      <c r="Q335" s="68" t="str">
        <f t="shared" si="166"/>
        <v>0%</v>
      </c>
      <c r="R335" s="69">
        <f t="shared" ref="R335:R336" si="168">COUNTIF(H334:K334,"A")+COUNTIF(H334:K334,"NPI")</f>
        <v>0</v>
      </c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</row>
    <row r="336" ht="14.25" customHeight="1">
      <c r="B336" s="70"/>
      <c r="C336" s="63" t="str">
        <f>IF('DATOS PERSONALES'!A320=0, " ", +'DATOS PERSONALES'!A320)</f>
        <v> </v>
      </c>
      <c r="D336" s="64"/>
      <c r="E336" s="65" t="str">
        <f>+'DATOS PERSONALES'!L320</f>
        <v/>
      </c>
      <c r="F336" s="65" t="str">
        <f>+'DATOS PERSONALES'!M320</f>
        <v/>
      </c>
      <c r="G336" s="65" t="str">
        <f>+'DATOS PERSONALES'!N320</f>
        <v/>
      </c>
      <c r="H336" s="66"/>
      <c r="I336" s="71"/>
      <c r="J336" s="71"/>
      <c r="K336" s="72"/>
      <c r="L336" s="46"/>
      <c r="M336" s="46"/>
      <c r="N336" s="46"/>
      <c r="O336" s="46"/>
      <c r="P336" s="67">
        <f t="shared" si="165"/>
        <v>0</v>
      </c>
      <c r="Q336" s="68" t="str">
        <f t="shared" si="166"/>
        <v>0%</v>
      </c>
      <c r="R336" s="69">
        <f t="shared" si="168"/>
        <v>0</v>
      </c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</row>
    <row r="337" ht="14.25" customHeight="1">
      <c r="B337" s="70"/>
      <c r="C337" s="63" t="str">
        <f>IF('DATOS PERSONALES'!A321=0, " ", +'DATOS PERSONALES'!A321)</f>
        <v> </v>
      </c>
      <c r="D337" s="64"/>
      <c r="E337" s="65" t="str">
        <f>+'DATOS PERSONALES'!L321</f>
        <v/>
      </c>
      <c r="F337" s="65" t="str">
        <f>+'DATOS PERSONALES'!M321</f>
        <v/>
      </c>
      <c r="G337" s="65" t="str">
        <f>+'DATOS PERSONALES'!N321</f>
        <v/>
      </c>
      <c r="H337" s="66"/>
      <c r="I337" s="71"/>
      <c r="J337" s="71"/>
      <c r="K337" s="72"/>
      <c r="L337" s="46"/>
      <c r="M337" s="46"/>
      <c r="N337" s="46"/>
      <c r="O337" s="46"/>
      <c r="P337" s="67">
        <f t="shared" si="165"/>
        <v>0</v>
      </c>
      <c r="Q337" s="68" t="str">
        <f t="shared" si="166"/>
        <v>0%</v>
      </c>
      <c r="R337" s="69">
        <f>COUNTIF(H336:K336,"A")+COUNTIF(H336:K336,"NPI")+COUNTIF(H336:K336,"NPI")</f>
        <v>0</v>
      </c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</row>
    <row r="338" ht="14.25" customHeight="1">
      <c r="B338" s="70"/>
      <c r="C338" s="63" t="str">
        <f>IF('DATOS PERSONALES'!A322=0, " ", +'DATOS PERSONALES'!A322)</f>
        <v> </v>
      </c>
      <c r="D338" s="64"/>
      <c r="E338" s="65" t="str">
        <f>+'DATOS PERSONALES'!L322</f>
        <v/>
      </c>
      <c r="F338" s="65" t="str">
        <f>+'DATOS PERSONALES'!M322</f>
        <v/>
      </c>
      <c r="G338" s="65" t="str">
        <f>+'DATOS PERSONALES'!N322</f>
        <v/>
      </c>
      <c r="H338" s="66"/>
      <c r="I338" s="71"/>
      <c r="J338" s="71"/>
      <c r="K338" s="72"/>
      <c r="L338" s="46"/>
      <c r="M338" s="46"/>
      <c r="N338" s="46"/>
      <c r="O338" s="46"/>
      <c r="P338" s="67">
        <f t="shared" si="165"/>
        <v>0</v>
      </c>
      <c r="Q338" s="68" t="str">
        <f t="shared" si="166"/>
        <v>0%</v>
      </c>
      <c r="R338" s="69">
        <f t="shared" ref="R338:R339" si="169">COUNTIF(H337:K337,"A")+COUNTIF(H337:K337,"NPI")</f>
        <v>0</v>
      </c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</row>
    <row r="339" ht="14.25" customHeight="1">
      <c r="B339" s="70"/>
      <c r="C339" s="63" t="str">
        <f>IF('DATOS PERSONALES'!A323=0, " ", +'DATOS PERSONALES'!A323)</f>
        <v> </v>
      </c>
      <c r="D339" s="64"/>
      <c r="E339" s="65" t="str">
        <f>+'DATOS PERSONALES'!L323</f>
        <v/>
      </c>
      <c r="F339" s="65" t="str">
        <f>+'DATOS PERSONALES'!M323</f>
        <v/>
      </c>
      <c r="G339" s="65" t="str">
        <f>+'DATOS PERSONALES'!N323</f>
        <v/>
      </c>
      <c r="H339" s="66"/>
      <c r="I339" s="71"/>
      <c r="J339" s="71"/>
      <c r="K339" s="72"/>
      <c r="L339" s="46"/>
      <c r="M339" s="46"/>
      <c r="N339" s="46"/>
      <c r="O339" s="46"/>
      <c r="P339" s="67">
        <f>COUNTIF(H673:K673,"P")+COUNTIF(H673:K673,"T")</f>
        <v>0</v>
      </c>
      <c r="Q339" s="68" t="str">
        <f>IFERROR(P339/((COUNTIF(H673:K673,"P")+COUNTIF(H673:K673,"A"))+COUNTIF(H673:K673,"T")),"0%")</f>
        <v>0%</v>
      </c>
      <c r="R339" s="69">
        <f t="shared" si="169"/>
        <v>0</v>
      </c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</row>
    <row r="340" ht="14.25" customHeight="1">
      <c r="B340" s="70"/>
      <c r="C340" s="63" t="str">
        <f>IF('DATOS PERSONALES'!A324=0, " ", +'DATOS PERSONALES'!A324)</f>
        <v> </v>
      </c>
      <c r="D340" s="64"/>
      <c r="E340" s="65" t="str">
        <f>+'DATOS PERSONALES'!L324</f>
        <v/>
      </c>
      <c r="F340" s="65" t="str">
        <f>+'DATOS PERSONALES'!M324</f>
        <v/>
      </c>
      <c r="G340" s="65" t="str">
        <f>+'DATOS PERSONALES'!N324</f>
        <v/>
      </c>
      <c r="H340" s="66"/>
      <c r="I340" s="71"/>
      <c r="J340" s="71"/>
      <c r="K340" s="72"/>
      <c r="L340" s="46"/>
      <c r="M340" s="46"/>
      <c r="N340" s="46"/>
      <c r="O340" s="46"/>
      <c r="P340" s="67">
        <f t="shared" ref="P340:P348" si="170">COUNTIF(H682:K682,"P")+COUNTIF(H682:K682,"T")</f>
        <v>0</v>
      </c>
      <c r="Q340" s="68" t="str">
        <f t="shared" ref="Q340:Q348" si="171">IFERROR(P340/((COUNTIF(H682:K682,"P")+COUNTIF(H682:K682,"A"))+COUNTIF(H682:K682,"T")),"0%")</f>
        <v>0%</v>
      </c>
      <c r="R340" s="69">
        <f>COUNTIF(H673:K673,"A")+COUNTIF(H673:K673,"NPI")+COUNTIF(H673:K673,"NPI")</f>
        <v>0</v>
      </c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</row>
    <row r="341" ht="14.25" customHeight="1">
      <c r="B341" s="70"/>
      <c r="C341" s="63" t="str">
        <f>IF('DATOS PERSONALES'!A325=0, " ", +'DATOS PERSONALES'!A325)</f>
        <v> </v>
      </c>
      <c r="D341" s="64"/>
      <c r="E341" s="65" t="str">
        <f>+'DATOS PERSONALES'!L325</f>
        <v/>
      </c>
      <c r="F341" s="65" t="str">
        <f>+'DATOS PERSONALES'!M325</f>
        <v/>
      </c>
      <c r="G341" s="65" t="str">
        <f>+'DATOS PERSONALES'!N325</f>
        <v/>
      </c>
      <c r="H341" s="66"/>
      <c r="I341" s="71"/>
      <c r="J341" s="71"/>
      <c r="K341" s="72"/>
      <c r="L341" s="46"/>
      <c r="M341" s="46"/>
      <c r="N341" s="46"/>
      <c r="O341" s="46"/>
      <c r="P341" s="67">
        <f t="shared" si="170"/>
        <v>0</v>
      </c>
      <c r="Q341" s="68" t="str">
        <f t="shared" si="171"/>
        <v>0%</v>
      </c>
      <c r="R341" s="69">
        <f t="shared" ref="R341:R342" si="172">COUNTIF(H682:K682,"A")+COUNTIF(H682:K682,"NPI")</f>
        <v>0</v>
      </c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</row>
    <row r="342" ht="14.25" customHeight="1">
      <c r="B342" s="70"/>
      <c r="C342" s="63" t="str">
        <f>IF('DATOS PERSONALES'!A326=0, " ", +'DATOS PERSONALES'!A326)</f>
        <v> </v>
      </c>
      <c r="D342" s="64"/>
      <c r="E342" s="65" t="str">
        <f>+'DATOS PERSONALES'!L326</f>
        <v/>
      </c>
      <c r="F342" s="65" t="str">
        <f>+'DATOS PERSONALES'!M326</f>
        <v/>
      </c>
      <c r="G342" s="65" t="str">
        <f>+'DATOS PERSONALES'!N326</f>
        <v/>
      </c>
      <c r="H342" s="66"/>
      <c r="I342" s="71"/>
      <c r="J342" s="71"/>
      <c r="K342" s="72"/>
      <c r="L342" s="46"/>
      <c r="M342" s="46"/>
      <c r="N342" s="46"/>
      <c r="O342" s="46"/>
      <c r="P342" s="67">
        <f t="shared" si="170"/>
        <v>0</v>
      </c>
      <c r="Q342" s="68" t="str">
        <f t="shared" si="171"/>
        <v>0%</v>
      </c>
      <c r="R342" s="69">
        <f t="shared" si="172"/>
        <v>0</v>
      </c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</row>
    <row r="343" ht="14.25" customHeight="1">
      <c r="B343" s="70"/>
      <c r="C343" s="63" t="str">
        <f>IF('DATOS PERSONALES'!A327=0, " ", +'DATOS PERSONALES'!A327)</f>
        <v> </v>
      </c>
      <c r="D343" s="64"/>
      <c r="E343" s="65" t="str">
        <f>+'DATOS PERSONALES'!L327</f>
        <v/>
      </c>
      <c r="F343" s="65" t="str">
        <f>+'DATOS PERSONALES'!M327</f>
        <v/>
      </c>
      <c r="G343" s="65" t="str">
        <f>+'DATOS PERSONALES'!N327</f>
        <v/>
      </c>
      <c r="H343" s="66"/>
      <c r="I343" s="71"/>
      <c r="J343" s="71"/>
      <c r="K343" s="72"/>
      <c r="L343" s="46"/>
      <c r="M343" s="46"/>
      <c r="N343" s="46"/>
      <c r="O343" s="46"/>
      <c r="P343" s="67">
        <f t="shared" si="170"/>
        <v>0</v>
      </c>
      <c r="Q343" s="68" t="str">
        <f t="shared" si="171"/>
        <v>0%</v>
      </c>
      <c r="R343" s="69">
        <f>COUNTIF(H684:K684,"A")+COUNTIF(H684:K684,"NPI")+COUNTIF(H684:K684,"NPI")</f>
        <v>0</v>
      </c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</row>
    <row r="344" ht="14.25" customHeight="1">
      <c r="B344" s="70"/>
      <c r="C344" s="63" t="str">
        <f>IF('DATOS PERSONALES'!A328=0, " ", +'DATOS PERSONALES'!A328)</f>
        <v> </v>
      </c>
      <c r="D344" s="64"/>
      <c r="E344" s="65" t="str">
        <f>+'DATOS PERSONALES'!L328</f>
        <v/>
      </c>
      <c r="F344" s="65" t="str">
        <f>+'DATOS PERSONALES'!M328</f>
        <v/>
      </c>
      <c r="G344" s="65" t="str">
        <f>+'DATOS PERSONALES'!N328</f>
        <v/>
      </c>
      <c r="H344" s="66"/>
      <c r="I344" s="71"/>
      <c r="J344" s="71"/>
      <c r="K344" s="72"/>
      <c r="L344" s="46"/>
      <c r="M344" s="46"/>
      <c r="N344" s="46"/>
      <c r="O344" s="46"/>
      <c r="P344" s="67">
        <f t="shared" si="170"/>
        <v>0</v>
      </c>
      <c r="Q344" s="68" t="str">
        <f t="shared" si="171"/>
        <v>0%</v>
      </c>
      <c r="R344" s="69">
        <f t="shared" ref="R344:R345" si="173">COUNTIF(H685:K685,"A")+COUNTIF(H685:K685,"NPI")</f>
        <v>0</v>
      </c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</row>
    <row r="345" ht="14.25" customHeight="1">
      <c r="B345" s="70"/>
      <c r="C345" s="63" t="str">
        <f>IF('DATOS PERSONALES'!A329=0, " ", +'DATOS PERSONALES'!A329)</f>
        <v> </v>
      </c>
      <c r="D345" s="64"/>
      <c r="E345" s="65" t="str">
        <f>+'DATOS PERSONALES'!L329</f>
        <v/>
      </c>
      <c r="F345" s="65" t="str">
        <f>+'DATOS PERSONALES'!M329</f>
        <v/>
      </c>
      <c r="G345" s="65" t="str">
        <f>+'DATOS PERSONALES'!N329</f>
        <v/>
      </c>
      <c r="H345" s="66"/>
      <c r="I345" s="71"/>
      <c r="J345" s="71"/>
      <c r="K345" s="72"/>
      <c r="L345" s="46"/>
      <c r="M345" s="46"/>
      <c r="N345" s="46"/>
      <c r="O345" s="46"/>
      <c r="P345" s="67">
        <f t="shared" si="170"/>
        <v>0</v>
      </c>
      <c r="Q345" s="68" t="str">
        <f t="shared" si="171"/>
        <v>0%</v>
      </c>
      <c r="R345" s="69">
        <f t="shared" si="173"/>
        <v>0</v>
      </c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</row>
    <row r="346" ht="14.25" customHeight="1">
      <c r="B346" s="70"/>
      <c r="C346" s="63" t="str">
        <f>IF('DATOS PERSONALES'!A330=0, " ", +'DATOS PERSONALES'!A330)</f>
        <v> </v>
      </c>
      <c r="D346" s="64"/>
      <c r="E346" s="65" t="str">
        <f>+'DATOS PERSONALES'!L330</f>
        <v/>
      </c>
      <c r="F346" s="65" t="str">
        <f>+'DATOS PERSONALES'!M330</f>
        <v/>
      </c>
      <c r="G346" s="65" t="str">
        <f>+'DATOS PERSONALES'!N330</f>
        <v/>
      </c>
      <c r="H346" s="66"/>
      <c r="I346" s="71"/>
      <c r="J346" s="71"/>
      <c r="K346" s="72"/>
      <c r="L346" s="46"/>
      <c r="M346" s="46"/>
      <c r="N346" s="46"/>
      <c r="O346" s="46"/>
      <c r="P346" s="67">
        <f t="shared" si="170"/>
        <v>0</v>
      </c>
      <c r="Q346" s="68" t="str">
        <f t="shared" si="171"/>
        <v>0%</v>
      </c>
      <c r="R346" s="69">
        <f>COUNTIF(H687:K687,"A")+COUNTIF(H687:K687,"NPI")+COUNTIF(H687:K687,"NPI")</f>
        <v>0</v>
      </c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</row>
    <row r="347" ht="14.25" customHeight="1">
      <c r="B347" s="70"/>
      <c r="C347" s="63" t="str">
        <f>IF('DATOS PERSONALES'!A331=0, " ", +'DATOS PERSONALES'!A331)</f>
        <v> </v>
      </c>
      <c r="D347" s="64"/>
      <c r="E347" s="65" t="str">
        <f>+'DATOS PERSONALES'!L331</f>
        <v/>
      </c>
      <c r="F347" s="65" t="str">
        <f>+'DATOS PERSONALES'!M331</f>
        <v/>
      </c>
      <c r="G347" s="65" t="str">
        <f>+'DATOS PERSONALES'!N331</f>
        <v/>
      </c>
      <c r="H347" s="66"/>
      <c r="I347" s="71"/>
      <c r="J347" s="71"/>
      <c r="K347" s="72"/>
      <c r="L347" s="46"/>
      <c r="M347" s="46"/>
      <c r="N347" s="46"/>
      <c r="O347" s="46"/>
      <c r="P347" s="67">
        <f t="shared" si="170"/>
        <v>0</v>
      </c>
      <c r="Q347" s="68" t="str">
        <f t="shared" si="171"/>
        <v>0%</v>
      </c>
      <c r="R347" s="69">
        <f t="shared" ref="R347:R348" si="174">COUNTIF(H688:K688,"A")+COUNTIF(H688:K688,"NPI")</f>
        <v>0</v>
      </c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</row>
    <row r="348" ht="14.25" customHeight="1">
      <c r="B348" s="70"/>
      <c r="C348" s="63" t="str">
        <f>IF('DATOS PERSONALES'!A332=0, " ", +'DATOS PERSONALES'!A332)</f>
        <v> </v>
      </c>
      <c r="D348" s="64"/>
      <c r="E348" s="65" t="str">
        <f>+'DATOS PERSONALES'!L332</f>
        <v/>
      </c>
      <c r="F348" s="65" t="str">
        <f>+'DATOS PERSONALES'!M332</f>
        <v/>
      </c>
      <c r="G348" s="65" t="str">
        <f>+'DATOS PERSONALES'!N332</f>
        <v/>
      </c>
      <c r="H348" s="66"/>
      <c r="I348" s="71"/>
      <c r="J348" s="71"/>
      <c r="K348" s="72"/>
      <c r="L348" s="46"/>
      <c r="M348" s="46"/>
      <c r="N348" s="46"/>
      <c r="O348" s="46"/>
      <c r="P348" s="67">
        <f t="shared" si="170"/>
        <v>0</v>
      </c>
      <c r="Q348" s="68" t="str">
        <f t="shared" si="171"/>
        <v>0%</v>
      </c>
      <c r="R348" s="69">
        <f t="shared" si="174"/>
        <v>0</v>
      </c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</row>
    <row r="349" ht="14.25" customHeight="1">
      <c r="B349" s="70"/>
      <c r="C349" s="63" t="str">
        <f>IF('DATOS PERSONALES'!A333=0, " ", +'DATOS PERSONALES'!A333)</f>
        <v> </v>
      </c>
      <c r="D349" s="64"/>
      <c r="E349" s="65" t="str">
        <f>+'DATOS PERSONALES'!L333</f>
        <v/>
      </c>
      <c r="F349" s="65" t="str">
        <f>+'DATOS PERSONALES'!M333</f>
        <v/>
      </c>
      <c r="G349" s="65" t="str">
        <f>+'DATOS PERSONALES'!N333</f>
        <v/>
      </c>
      <c r="H349" s="66"/>
      <c r="I349" s="71"/>
      <c r="J349" s="71"/>
      <c r="K349" s="72"/>
      <c r="L349" s="46"/>
      <c r="M349" s="46"/>
      <c r="N349" s="46"/>
      <c r="O349" s="46"/>
      <c r="P349" s="67">
        <f t="shared" ref="P349:P356" si="175">COUNTIF(H349:K349,"P")+COUNTIF(H349:K349,"T")</f>
        <v>0</v>
      </c>
      <c r="Q349" s="68" t="str">
        <f t="shared" ref="Q349:Q356" si="176">IFERROR(P349/((COUNTIF(H349:K349,"P")+COUNTIF(H349:K349,"A"))+COUNTIF(H349:K349,"T")),"0%")</f>
        <v>0%</v>
      </c>
      <c r="R349" s="69">
        <f>COUNTIF(H348:K348,"A")+COUNTIF(H348:K348,"NPI")+COUNTIF(H348:K348,"NPI")</f>
        <v>0</v>
      </c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</row>
    <row r="350" ht="14.25" customHeight="1">
      <c r="B350" s="70"/>
      <c r="C350" s="63" t="str">
        <f>IF('DATOS PERSONALES'!A334=0, " ", +'DATOS PERSONALES'!A334)</f>
        <v> </v>
      </c>
      <c r="D350" s="64"/>
      <c r="E350" s="65" t="str">
        <f>+'DATOS PERSONALES'!L334</f>
        <v/>
      </c>
      <c r="F350" s="65" t="str">
        <f>+'DATOS PERSONALES'!M334</f>
        <v/>
      </c>
      <c r="G350" s="65" t="str">
        <f>+'DATOS PERSONALES'!N334</f>
        <v/>
      </c>
      <c r="H350" s="66"/>
      <c r="I350" s="71"/>
      <c r="J350" s="71"/>
      <c r="K350" s="72"/>
      <c r="L350" s="46"/>
      <c r="M350" s="46"/>
      <c r="N350" s="46"/>
      <c r="O350" s="46"/>
      <c r="P350" s="67">
        <f t="shared" si="175"/>
        <v>0</v>
      </c>
      <c r="Q350" s="68" t="str">
        <f t="shared" si="176"/>
        <v>0%</v>
      </c>
      <c r="R350" s="69">
        <f t="shared" ref="R350:R351" si="177">COUNTIF(H349:K349,"A")+COUNTIF(H349:K349,"NPI")</f>
        <v>0</v>
      </c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</row>
    <row r="351" ht="14.25" customHeight="1">
      <c r="B351" s="70"/>
      <c r="C351" s="63" t="str">
        <f>IF('DATOS PERSONALES'!A335=0, " ", +'DATOS PERSONALES'!A335)</f>
        <v> </v>
      </c>
      <c r="D351" s="64"/>
      <c r="E351" s="65" t="str">
        <f>+'DATOS PERSONALES'!L335</f>
        <v/>
      </c>
      <c r="F351" s="65" t="str">
        <f>+'DATOS PERSONALES'!M335</f>
        <v/>
      </c>
      <c r="G351" s="65" t="str">
        <f>+'DATOS PERSONALES'!N335</f>
        <v/>
      </c>
      <c r="H351" s="66"/>
      <c r="I351" s="71"/>
      <c r="J351" s="71"/>
      <c r="K351" s="72"/>
      <c r="L351" s="46"/>
      <c r="M351" s="46"/>
      <c r="N351" s="46"/>
      <c r="O351" s="46"/>
      <c r="P351" s="67">
        <f t="shared" si="175"/>
        <v>0</v>
      </c>
      <c r="Q351" s="68" t="str">
        <f t="shared" si="176"/>
        <v>0%</v>
      </c>
      <c r="R351" s="69">
        <f t="shared" si="177"/>
        <v>0</v>
      </c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</row>
    <row r="352" ht="14.25" customHeight="1">
      <c r="B352" s="70"/>
      <c r="C352" s="63" t="str">
        <f>IF('DATOS PERSONALES'!A336=0, " ", +'DATOS PERSONALES'!A336)</f>
        <v> </v>
      </c>
      <c r="D352" s="64"/>
      <c r="E352" s="65" t="str">
        <f>+'DATOS PERSONALES'!L336</f>
        <v/>
      </c>
      <c r="F352" s="65" t="str">
        <f>+'DATOS PERSONALES'!M336</f>
        <v/>
      </c>
      <c r="G352" s="65" t="str">
        <f>+'DATOS PERSONALES'!N336</f>
        <v/>
      </c>
      <c r="H352" s="66"/>
      <c r="I352" s="71"/>
      <c r="J352" s="71"/>
      <c r="K352" s="72"/>
      <c r="L352" s="46"/>
      <c r="M352" s="46"/>
      <c r="N352" s="46"/>
      <c r="O352" s="46"/>
      <c r="P352" s="67">
        <f t="shared" si="175"/>
        <v>0</v>
      </c>
      <c r="Q352" s="68" t="str">
        <f t="shared" si="176"/>
        <v>0%</v>
      </c>
      <c r="R352" s="69">
        <f>COUNTIF(H351:K351,"A")+COUNTIF(H351:K351,"NPI")+COUNTIF(H351:K351,"NPI")</f>
        <v>0</v>
      </c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</row>
    <row r="353" ht="14.25" customHeight="1">
      <c r="B353" s="70"/>
      <c r="C353" s="63" t="str">
        <f>IF('DATOS PERSONALES'!A337=0, " ", +'DATOS PERSONALES'!A337)</f>
        <v> </v>
      </c>
      <c r="D353" s="64"/>
      <c r="E353" s="65" t="str">
        <f>+'DATOS PERSONALES'!L337</f>
        <v/>
      </c>
      <c r="F353" s="65" t="str">
        <f>+'DATOS PERSONALES'!M337</f>
        <v/>
      </c>
      <c r="G353" s="65" t="str">
        <f>+'DATOS PERSONALES'!N337</f>
        <v/>
      </c>
      <c r="H353" s="66"/>
      <c r="I353" s="71"/>
      <c r="J353" s="71"/>
      <c r="K353" s="72"/>
      <c r="L353" s="46"/>
      <c r="M353" s="46"/>
      <c r="N353" s="46"/>
      <c r="O353" s="46"/>
      <c r="P353" s="67">
        <f t="shared" si="175"/>
        <v>0</v>
      </c>
      <c r="Q353" s="68" t="str">
        <f t="shared" si="176"/>
        <v>0%</v>
      </c>
      <c r="R353" s="69">
        <f t="shared" ref="R353:R354" si="178">COUNTIF(H352:K352,"A")+COUNTIF(H352:K352,"NPI")</f>
        <v>0</v>
      </c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</row>
    <row r="354" ht="14.25" customHeight="1">
      <c r="B354" s="70"/>
      <c r="C354" s="63" t="str">
        <f>IF('DATOS PERSONALES'!A338=0, " ", +'DATOS PERSONALES'!A338)</f>
        <v> </v>
      </c>
      <c r="D354" s="64"/>
      <c r="E354" s="65" t="str">
        <f>+'DATOS PERSONALES'!L338</f>
        <v/>
      </c>
      <c r="F354" s="65" t="str">
        <f>+'DATOS PERSONALES'!M338</f>
        <v/>
      </c>
      <c r="G354" s="65" t="str">
        <f>+'DATOS PERSONALES'!N338</f>
        <v/>
      </c>
      <c r="H354" s="66"/>
      <c r="I354" s="71"/>
      <c r="J354" s="71"/>
      <c r="K354" s="72"/>
      <c r="L354" s="46"/>
      <c r="M354" s="46"/>
      <c r="N354" s="46"/>
      <c r="O354" s="46"/>
      <c r="P354" s="67">
        <f t="shared" si="175"/>
        <v>0</v>
      </c>
      <c r="Q354" s="68" t="str">
        <f t="shared" si="176"/>
        <v>0%</v>
      </c>
      <c r="R354" s="69">
        <f t="shared" si="178"/>
        <v>0</v>
      </c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</row>
    <row r="355" ht="14.25" customHeight="1">
      <c r="B355" s="70"/>
      <c r="C355" s="63" t="str">
        <f>IF('DATOS PERSONALES'!A339=0, " ", +'DATOS PERSONALES'!A339)</f>
        <v> </v>
      </c>
      <c r="D355" s="64"/>
      <c r="E355" s="65" t="str">
        <f>+'DATOS PERSONALES'!L339</f>
        <v/>
      </c>
      <c r="F355" s="65" t="str">
        <f>+'DATOS PERSONALES'!M339</f>
        <v/>
      </c>
      <c r="G355" s="65" t="str">
        <f>+'DATOS PERSONALES'!N339</f>
        <v/>
      </c>
      <c r="H355" s="66"/>
      <c r="I355" s="71"/>
      <c r="J355" s="71"/>
      <c r="K355" s="72"/>
      <c r="L355" s="46"/>
      <c r="M355" s="46"/>
      <c r="N355" s="46"/>
      <c r="O355" s="46"/>
      <c r="P355" s="67">
        <f t="shared" si="175"/>
        <v>0</v>
      </c>
      <c r="Q355" s="68" t="str">
        <f t="shared" si="176"/>
        <v>0%</v>
      </c>
      <c r="R355" s="69">
        <f>COUNTIF(H354:K354,"A")+COUNTIF(H354:K354,"NPI")+COUNTIF(H354:K354,"NPI")</f>
        <v>0</v>
      </c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</row>
    <row r="356" ht="14.25" customHeight="1">
      <c r="B356" s="70"/>
      <c r="C356" s="63" t="str">
        <f>IF('DATOS PERSONALES'!A340=0, " ", +'DATOS PERSONALES'!A340)</f>
        <v> </v>
      </c>
      <c r="D356" s="64"/>
      <c r="E356" s="65" t="str">
        <f>+'DATOS PERSONALES'!L340</f>
        <v/>
      </c>
      <c r="F356" s="65" t="str">
        <f>+'DATOS PERSONALES'!M340</f>
        <v/>
      </c>
      <c r="G356" s="65" t="str">
        <f>+'DATOS PERSONALES'!N340</f>
        <v/>
      </c>
      <c r="H356" s="66"/>
      <c r="I356" s="71"/>
      <c r="J356" s="71"/>
      <c r="K356" s="72"/>
      <c r="L356" s="46"/>
      <c r="M356" s="46"/>
      <c r="N356" s="46"/>
      <c r="O356" s="46"/>
      <c r="P356" s="67">
        <f t="shared" si="175"/>
        <v>0</v>
      </c>
      <c r="Q356" s="68" t="str">
        <f t="shared" si="176"/>
        <v>0%</v>
      </c>
      <c r="R356" s="69">
        <f t="shared" ref="R356:R357" si="179">COUNTIF(H355:K355,"A")+COUNTIF(H355:K355,"NPI")</f>
        <v>0</v>
      </c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</row>
    <row r="357" ht="14.25" customHeight="1">
      <c r="B357" s="70"/>
      <c r="C357" s="63" t="str">
        <f>IF('DATOS PERSONALES'!A341=0, " ", +'DATOS PERSONALES'!A341)</f>
        <v> </v>
      </c>
      <c r="D357" s="64"/>
      <c r="E357" s="65" t="str">
        <f>+'DATOS PERSONALES'!L341</f>
        <v/>
      </c>
      <c r="F357" s="65" t="str">
        <f>+'DATOS PERSONALES'!M341</f>
        <v/>
      </c>
      <c r="G357" s="65" t="str">
        <f>+'DATOS PERSONALES'!N341</f>
        <v/>
      </c>
      <c r="H357" s="66"/>
      <c r="I357" s="71"/>
      <c r="J357" s="71"/>
      <c r="K357" s="72"/>
      <c r="L357" s="46"/>
      <c r="M357" s="46"/>
      <c r="N357" s="46"/>
      <c r="O357" s="46"/>
      <c r="P357" s="67">
        <f>COUNTIF(H691:K691,"P")+COUNTIF(H691:K691,"T")</f>
        <v>0</v>
      </c>
      <c r="Q357" s="68" t="str">
        <f>IFERROR(P357/((COUNTIF(H691:K691,"P")+COUNTIF(H691:K691,"A"))+COUNTIF(H691:K691,"T")),"0%")</f>
        <v>0%</v>
      </c>
      <c r="R357" s="69">
        <f t="shared" si="179"/>
        <v>0</v>
      </c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</row>
    <row r="358" ht="14.25" customHeight="1">
      <c r="B358" s="70"/>
      <c r="C358" s="63" t="str">
        <f>IF('DATOS PERSONALES'!A342=0, " ", +'DATOS PERSONALES'!A342)</f>
        <v> </v>
      </c>
      <c r="D358" s="64"/>
      <c r="E358" s="65" t="str">
        <f>+'DATOS PERSONALES'!L342</f>
        <v/>
      </c>
      <c r="F358" s="65" t="str">
        <f>+'DATOS PERSONALES'!M342</f>
        <v/>
      </c>
      <c r="G358" s="65" t="str">
        <f>+'DATOS PERSONALES'!N342</f>
        <v/>
      </c>
      <c r="H358" s="66"/>
      <c r="I358" s="71"/>
      <c r="J358" s="71"/>
      <c r="K358" s="72"/>
      <c r="L358" s="46"/>
      <c r="M358" s="46"/>
      <c r="N358" s="46"/>
      <c r="O358" s="46"/>
      <c r="P358" s="67">
        <f t="shared" ref="P358:P369" si="180">COUNTIF(H700:K700,"P")+COUNTIF(H700:K700,"T")</f>
        <v>0</v>
      </c>
      <c r="Q358" s="68" t="str">
        <f t="shared" ref="Q358:Q369" si="181">IFERROR(P358/((COUNTIF(H700:K700,"P")+COUNTIF(H700:K700,"A"))+COUNTIF(H700:K700,"T")),"0%")</f>
        <v>0%</v>
      </c>
      <c r="R358" s="69">
        <f>COUNTIF(H691:K691,"A")+COUNTIF(H691:K691,"NPI")+COUNTIF(H691:K691,"NPI")</f>
        <v>0</v>
      </c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</row>
    <row r="359" ht="14.25" customHeight="1">
      <c r="B359" s="70"/>
      <c r="C359" s="63" t="str">
        <f>IF('DATOS PERSONALES'!A343=0, " ", +'DATOS PERSONALES'!A343)</f>
        <v> </v>
      </c>
      <c r="D359" s="64"/>
      <c r="E359" s="65" t="str">
        <f>+'DATOS PERSONALES'!L343</f>
        <v/>
      </c>
      <c r="F359" s="65" t="str">
        <f>+'DATOS PERSONALES'!M343</f>
        <v/>
      </c>
      <c r="G359" s="65" t="str">
        <f>+'DATOS PERSONALES'!N343</f>
        <v/>
      </c>
      <c r="H359" s="66"/>
      <c r="I359" s="71"/>
      <c r="J359" s="71"/>
      <c r="K359" s="72"/>
      <c r="L359" s="46"/>
      <c r="M359" s="46"/>
      <c r="N359" s="46"/>
      <c r="O359" s="46"/>
      <c r="P359" s="67">
        <f t="shared" si="180"/>
        <v>0</v>
      </c>
      <c r="Q359" s="68" t="str">
        <f t="shared" si="181"/>
        <v>0%</v>
      </c>
      <c r="R359" s="69">
        <f t="shared" ref="R359:R360" si="182">COUNTIF(H700:K700,"A")+COUNTIF(H700:K700,"NPI")</f>
        <v>0</v>
      </c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</row>
    <row r="360" ht="14.25" customHeight="1">
      <c r="B360" s="70"/>
      <c r="C360" s="63" t="str">
        <f>IF('DATOS PERSONALES'!A344=0, " ", +'DATOS PERSONALES'!A344)</f>
        <v> </v>
      </c>
      <c r="D360" s="64"/>
      <c r="E360" s="65" t="str">
        <f>+'DATOS PERSONALES'!L344</f>
        <v/>
      </c>
      <c r="F360" s="65" t="str">
        <f>+'DATOS PERSONALES'!M344</f>
        <v/>
      </c>
      <c r="G360" s="65" t="str">
        <f>+'DATOS PERSONALES'!N344</f>
        <v/>
      </c>
      <c r="H360" s="66"/>
      <c r="I360" s="71"/>
      <c r="J360" s="71"/>
      <c r="K360" s="72"/>
      <c r="L360" s="46"/>
      <c r="M360" s="46"/>
      <c r="N360" s="46"/>
      <c r="O360" s="46"/>
      <c r="P360" s="67">
        <f t="shared" si="180"/>
        <v>0</v>
      </c>
      <c r="Q360" s="68" t="str">
        <f t="shared" si="181"/>
        <v>0%</v>
      </c>
      <c r="R360" s="69">
        <f t="shared" si="182"/>
        <v>0</v>
      </c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</row>
    <row r="361" ht="14.25" customHeight="1">
      <c r="B361" s="70"/>
      <c r="C361" s="63" t="str">
        <f>IF('DATOS PERSONALES'!A345=0, " ", +'DATOS PERSONALES'!A345)</f>
        <v> </v>
      </c>
      <c r="D361" s="64"/>
      <c r="E361" s="65" t="str">
        <f>+'DATOS PERSONALES'!L345</f>
        <v/>
      </c>
      <c r="F361" s="65" t="str">
        <f>+'DATOS PERSONALES'!M345</f>
        <v/>
      </c>
      <c r="G361" s="65" t="str">
        <f>+'DATOS PERSONALES'!N345</f>
        <v/>
      </c>
      <c r="H361" s="71"/>
      <c r="I361" s="71"/>
      <c r="J361" s="71"/>
      <c r="K361" s="72"/>
      <c r="L361" s="46"/>
      <c r="M361" s="46"/>
      <c r="N361" s="46"/>
      <c r="O361" s="46"/>
      <c r="P361" s="67">
        <f t="shared" si="180"/>
        <v>0</v>
      </c>
      <c r="Q361" s="68" t="str">
        <f t="shared" si="181"/>
        <v>0%</v>
      </c>
      <c r="R361" s="69">
        <f>COUNTIF(H702:K702,"A")+COUNTIF(H702:K702,"NPI")+COUNTIF(H702:K702,"NPI")</f>
        <v>0</v>
      </c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</row>
    <row r="362" ht="14.25" customHeight="1">
      <c r="B362" s="70"/>
      <c r="C362" s="63" t="str">
        <f>IF('DATOS PERSONALES'!A346=0, " ", +'DATOS PERSONALES'!A346)</f>
        <v> </v>
      </c>
      <c r="D362" s="64"/>
      <c r="E362" s="65" t="str">
        <f>+'DATOS PERSONALES'!L346</f>
        <v/>
      </c>
      <c r="F362" s="65" t="str">
        <f>+'DATOS PERSONALES'!M346</f>
        <v/>
      </c>
      <c r="G362" s="65" t="str">
        <f>+'DATOS PERSONALES'!N346</f>
        <v/>
      </c>
      <c r="H362" s="66"/>
      <c r="I362" s="71"/>
      <c r="J362" s="71"/>
      <c r="K362" s="72"/>
      <c r="L362" s="46"/>
      <c r="M362" s="46"/>
      <c r="N362" s="46"/>
      <c r="O362" s="46"/>
      <c r="P362" s="67">
        <f t="shared" si="180"/>
        <v>0</v>
      </c>
      <c r="Q362" s="68" t="str">
        <f t="shared" si="181"/>
        <v>0%</v>
      </c>
      <c r="R362" s="69">
        <f t="shared" ref="R362:R363" si="183">COUNTIF(H703:K703,"A")+COUNTIF(H703:K703,"NPI")</f>
        <v>0</v>
      </c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</row>
    <row r="363" ht="14.25" customHeight="1">
      <c r="B363" s="70"/>
      <c r="C363" s="63" t="str">
        <f>IF('DATOS PERSONALES'!A347=0, " ", +'DATOS PERSONALES'!A347)</f>
        <v> </v>
      </c>
      <c r="D363" s="64"/>
      <c r="E363" s="65" t="str">
        <f>+'DATOS PERSONALES'!L347</f>
        <v/>
      </c>
      <c r="F363" s="65" t="str">
        <f>+'DATOS PERSONALES'!M347</f>
        <v/>
      </c>
      <c r="G363" s="65" t="str">
        <f>+'DATOS PERSONALES'!N347</f>
        <v/>
      </c>
      <c r="H363" s="66"/>
      <c r="I363" s="71"/>
      <c r="J363" s="71"/>
      <c r="K363" s="72"/>
      <c r="L363" s="46"/>
      <c r="M363" s="46"/>
      <c r="N363" s="46"/>
      <c r="O363" s="46"/>
      <c r="P363" s="67">
        <f t="shared" si="180"/>
        <v>0</v>
      </c>
      <c r="Q363" s="68" t="str">
        <f t="shared" si="181"/>
        <v>0%</v>
      </c>
      <c r="R363" s="69">
        <f t="shared" si="183"/>
        <v>0</v>
      </c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</row>
    <row r="364" ht="14.25" customHeight="1">
      <c r="B364" s="70"/>
      <c r="C364" s="63" t="str">
        <f>IF('DATOS PERSONALES'!A348=0, " ", +'DATOS PERSONALES'!A348)</f>
        <v> </v>
      </c>
      <c r="D364" s="64"/>
      <c r="E364" s="65" t="str">
        <f>+'DATOS PERSONALES'!L348</f>
        <v/>
      </c>
      <c r="F364" s="65" t="str">
        <f>+'DATOS PERSONALES'!M348</f>
        <v/>
      </c>
      <c r="G364" s="65" t="str">
        <f>+'DATOS PERSONALES'!N348</f>
        <v/>
      </c>
      <c r="H364" s="66"/>
      <c r="I364" s="71"/>
      <c r="J364" s="71"/>
      <c r="K364" s="72"/>
      <c r="L364" s="46"/>
      <c r="M364" s="46"/>
      <c r="N364" s="46"/>
      <c r="O364" s="46"/>
      <c r="P364" s="67">
        <f t="shared" si="180"/>
        <v>0</v>
      </c>
      <c r="Q364" s="68" t="str">
        <f t="shared" si="181"/>
        <v>0%</v>
      </c>
      <c r="R364" s="69">
        <f>COUNTIF(H705:K705,"A")+COUNTIF(H705:K705,"NPI")+COUNTIF(H705:K705,"NPI")</f>
        <v>0</v>
      </c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</row>
    <row r="365" ht="14.25" customHeight="1">
      <c r="B365" s="70"/>
      <c r="C365" s="63" t="str">
        <f>IF('DATOS PERSONALES'!A349=0, " ", +'DATOS PERSONALES'!A349)</f>
        <v> </v>
      </c>
      <c r="D365" s="64"/>
      <c r="E365" s="65" t="str">
        <f>+'DATOS PERSONALES'!L349</f>
        <v/>
      </c>
      <c r="F365" s="65" t="str">
        <f>+'DATOS PERSONALES'!M349</f>
        <v/>
      </c>
      <c r="G365" s="65" t="str">
        <f>+'DATOS PERSONALES'!N349</f>
        <v/>
      </c>
      <c r="H365" s="66"/>
      <c r="I365" s="71"/>
      <c r="J365" s="71"/>
      <c r="K365" s="72"/>
      <c r="L365" s="46"/>
      <c r="M365" s="46"/>
      <c r="N365" s="46"/>
      <c r="O365" s="46"/>
      <c r="P365" s="67">
        <f t="shared" si="180"/>
        <v>0</v>
      </c>
      <c r="Q365" s="68" t="str">
        <f t="shared" si="181"/>
        <v>0%</v>
      </c>
      <c r="R365" s="69">
        <f t="shared" ref="R365:R366" si="184">COUNTIF(H706:K706,"A")+COUNTIF(H706:K706,"NPI")</f>
        <v>0</v>
      </c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</row>
    <row r="366" ht="14.25" customHeight="1">
      <c r="B366" s="70"/>
      <c r="C366" s="63" t="str">
        <f>IF('DATOS PERSONALES'!A350=0, " ", +'DATOS PERSONALES'!A350)</f>
        <v> </v>
      </c>
      <c r="D366" s="64"/>
      <c r="E366" s="65" t="str">
        <f>+'DATOS PERSONALES'!L350</f>
        <v/>
      </c>
      <c r="F366" s="65" t="str">
        <f>+'DATOS PERSONALES'!M350</f>
        <v/>
      </c>
      <c r="G366" s="65" t="str">
        <f>+'DATOS PERSONALES'!N350</f>
        <v/>
      </c>
      <c r="H366" s="66"/>
      <c r="I366" s="71"/>
      <c r="J366" s="71"/>
      <c r="K366" s="72"/>
      <c r="L366" s="46"/>
      <c r="M366" s="46"/>
      <c r="N366" s="46"/>
      <c r="O366" s="46"/>
      <c r="P366" s="67">
        <f t="shared" si="180"/>
        <v>0</v>
      </c>
      <c r="Q366" s="68" t="str">
        <f t="shared" si="181"/>
        <v>0%</v>
      </c>
      <c r="R366" s="69">
        <f t="shared" si="184"/>
        <v>0</v>
      </c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</row>
    <row r="367" ht="14.25" customHeight="1">
      <c r="B367" s="70"/>
      <c r="C367" s="63" t="str">
        <f>IF('DATOS PERSONALES'!A351=0, " ", +'DATOS PERSONALES'!A351)</f>
        <v> </v>
      </c>
      <c r="D367" s="64"/>
      <c r="E367" s="65" t="str">
        <f>+'DATOS PERSONALES'!L351</f>
        <v/>
      </c>
      <c r="F367" s="65" t="str">
        <f>+'DATOS PERSONALES'!M351</f>
        <v/>
      </c>
      <c r="G367" s="65" t="str">
        <f>+'DATOS PERSONALES'!N351</f>
        <v/>
      </c>
      <c r="H367" s="66"/>
      <c r="I367" s="71"/>
      <c r="J367" s="71"/>
      <c r="K367" s="72"/>
      <c r="L367" s="46"/>
      <c r="M367" s="46"/>
      <c r="N367" s="46"/>
      <c r="O367" s="46"/>
      <c r="P367" s="67">
        <f t="shared" si="180"/>
        <v>0</v>
      </c>
      <c r="Q367" s="68" t="str">
        <f t="shared" si="181"/>
        <v>0%</v>
      </c>
      <c r="R367" s="69">
        <f>COUNTIF(H708:K708,"A")+COUNTIF(H708:K708,"NPI")+COUNTIF(H708:K708,"NPI")</f>
        <v>0</v>
      </c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</row>
    <row r="368" ht="14.25" customHeight="1">
      <c r="B368" s="70"/>
      <c r="C368" s="63" t="str">
        <f>IF('DATOS PERSONALES'!A352=0, " ", +'DATOS PERSONALES'!A352)</f>
        <v> </v>
      </c>
      <c r="D368" s="64"/>
      <c r="E368" s="65" t="str">
        <f>+'DATOS PERSONALES'!L352</f>
        <v/>
      </c>
      <c r="F368" s="65" t="str">
        <f>+'DATOS PERSONALES'!M352</f>
        <v/>
      </c>
      <c r="G368" s="65" t="str">
        <f>+'DATOS PERSONALES'!N352</f>
        <v/>
      </c>
      <c r="H368" s="66"/>
      <c r="I368" s="71"/>
      <c r="J368" s="71"/>
      <c r="K368" s="72"/>
      <c r="L368" s="46"/>
      <c r="M368" s="46"/>
      <c r="N368" s="46"/>
      <c r="O368" s="46"/>
      <c r="P368" s="67">
        <f t="shared" si="180"/>
        <v>0</v>
      </c>
      <c r="Q368" s="68" t="str">
        <f t="shared" si="181"/>
        <v>0%</v>
      </c>
      <c r="R368" s="69">
        <f t="shared" ref="R368:R369" si="185">COUNTIF(H709:K709,"A")+COUNTIF(H709:K709,"NPI")</f>
        <v>0</v>
      </c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</row>
    <row r="369" ht="14.25" customHeight="1">
      <c r="B369" s="70"/>
      <c r="C369" s="63" t="str">
        <f>IF('DATOS PERSONALES'!A353=0, " ", +'DATOS PERSONALES'!A353)</f>
        <v> </v>
      </c>
      <c r="D369" s="64"/>
      <c r="E369" s="65" t="str">
        <f>+'DATOS PERSONALES'!L353</f>
        <v/>
      </c>
      <c r="F369" s="65" t="str">
        <f>+'DATOS PERSONALES'!M353</f>
        <v/>
      </c>
      <c r="G369" s="65" t="str">
        <f>+'DATOS PERSONALES'!N353</f>
        <v/>
      </c>
      <c r="H369" s="66"/>
      <c r="I369" s="71"/>
      <c r="J369" s="71"/>
      <c r="K369" s="72"/>
      <c r="L369" s="46"/>
      <c r="M369" s="46"/>
      <c r="N369" s="46"/>
      <c r="O369" s="46"/>
      <c r="P369" s="67">
        <f t="shared" si="180"/>
        <v>0</v>
      </c>
      <c r="Q369" s="68" t="str">
        <f t="shared" si="181"/>
        <v>0%</v>
      </c>
      <c r="R369" s="69">
        <f t="shared" si="185"/>
        <v>0</v>
      </c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</row>
    <row r="370" ht="14.25" customHeight="1">
      <c r="B370" s="63"/>
      <c r="C370" s="63" t="str">
        <f>IF('DATOS PERSONALES'!A354=0, " ", +'DATOS PERSONALES'!A354)</f>
        <v> </v>
      </c>
      <c r="D370" s="64"/>
      <c r="E370" s="65" t="str">
        <f>+'DATOS PERSONALES'!L354</f>
        <v/>
      </c>
      <c r="F370" s="65" t="str">
        <f>+'DATOS PERSONALES'!M354</f>
        <v/>
      </c>
      <c r="G370" s="65" t="str">
        <f>+'DATOS PERSONALES'!N354</f>
        <v/>
      </c>
      <c r="H370" s="71"/>
      <c r="I370" s="71"/>
      <c r="J370" s="71"/>
      <c r="K370" s="72"/>
      <c r="L370" s="46"/>
      <c r="M370" s="46"/>
      <c r="N370" s="46"/>
      <c r="O370" s="46"/>
      <c r="P370" s="67">
        <f t="shared" ref="P370:P377" si="186">COUNTIF(H370:K370,"P")+COUNTIF(H370:K370,"T")</f>
        <v>0</v>
      </c>
      <c r="Q370" s="68" t="str">
        <f t="shared" ref="Q370:Q377" si="187">IFERROR(P370/((COUNTIF(H370:K370,"P")+COUNTIF(H370:K370,"A"))+COUNTIF(H370:K370,"T")),"0%")</f>
        <v>0%</v>
      </c>
      <c r="R370" s="69">
        <f>COUNTIF(H369:K369,"A")+COUNTIF(H369:K369,"NPI")+COUNTIF(H369:K369,"NPI")</f>
        <v>0</v>
      </c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</row>
    <row r="371" ht="14.25" customHeight="1">
      <c r="B371" s="70"/>
      <c r="C371" s="63" t="str">
        <f>IF('DATOS PERSONALES'!A355=0, " ", +'DATOS PERSONALES'!A355)</f>
        <v> </v>
      </c>
      <c r="D371" s="64"/>
      <c r="E371" s="65" t="str">
        <f>+'DATOS PERSONALES'!L355</f>
        <v/>
      </c>
      <c r="F371" s="65" t="str">
        <f>+'DATOS PERSONALES'!M355</f>
        <v/>
      </c>
      <c r="G371" s="65" t="str">
        <f>+'DATOS PERSONALES'!N355</f>
        <v/>
      </c>
      <c r="H371" s="71"/>
      <c r="I371" s="71"/>
      <c r="J371" s="71"/>
      <c r="K371" s="72"/>
      <c r="L371" s="46"/>
      <c r="M371" s="46"/>
      <c r="N371" s="46"/>
      <c r="O371" s="46"/>
      <c r="P371" s="67">
        <f t="shared" si="186"/>
        <v>0</v>
      </c>
      <c r="Q371" s="68" t="str">
        <f t="shared" si="187"/>
        <v>0%</v>
      </c>
      <c r="R371" s="69">
        <f t="shared" ref="R371:R372" si="188">COUNTIF(H370:K370,"A")+COUNTIF(H370:K370,"NPI")</f>
        <v>0</v>
      </c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</row>
    <row r="372" ht="14.25" customHeight="1">
      <c r="B372" s="70"/>
      <c r="C372" s="63" t="str">
        <f>IF('DATOS PERSONALES'!A356=0, " ", +'DATOS PERSONALES'!A356)</f>
        <v> </v>
      </c>
      <c r="D372" s="64"/>
      <c r="E372" s="65" t="str">
        <f>+'DATOS PERSONALES'!L356</f>
        <v/>
      </c>
      <c r="F372" s="65" t="str">
        <f>+'DATOS PERSONALES'!M356</f>
        <v/>
      </c>
      <c r="G372" s="65" t="str">
        <f>+'DATOS PERSONALES'!N356</f>
        <v/>
      </c>
      <c r="H372" s="71"/>
      <c r="I372" s="71"/>
      <c r="J372" s="71"/>
      <c r="K372" s="72"/>
      <c r="L372" s="46"/>
      <c r="M372" s="46"/>
      <c r="N372" s="46"/>
      <c r="O372" s="46"/>
      <c r="P372" s="67">
        <f t="shared" si="186"/>
        <v>0</v>
      </c>
      <c r="Q372" s="68" t="str">
        <f t="shared" si="187"/>
        <v>0%</v>
      </c>
      <c r="R372" s="69">
        <f t="shared" si="188"/>
        <v>0</v>
      </c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</row>
    <row r="373" ht="14.25" customHeight="1">
      <c r="B373" s="63"/>
      <c r="C373" s="63" t="str">
        <f>IF('DATOS PERSONALES'!A357=0, " ", +'DATOS PERSONALES'!A357)</f>
        <v> </v>
      </c>
      <c r="D373" s="64"/>
      <c r="E373" s="65" t="str">
        <f>+'DATOS PERSONALES'!L357</f>
        <v/>
      </c>
      <c r="F373" s="65" t="str">
        <f>+'DATOS PERSONALES'!M357</f>
        <v/>
      </c>
      <c r="G373" s="65" t="str">
        <f>+'DATOS PERSONALES'!N357</f>
        <v/>
      </c>
      <c r="H373" s="71"/>
      <c r="I373" s="71"/>
      <c r="J373" s="71"/>
      <c r="K373" s="72"/>
      <c r="L373" s="46"/>
      <c r="M373" s="46"/>
      <c r="N373" s="46"/>
      <c r="O373" s="46"/>
      <c r="P373" s="67">
        <f t="shared" si="186"/>
        <v>0</v>
      </c>
      <c r="Q373" s="68" t="str">
        <f t="shared" si="187"/>
        <v>0%</v>
      </c>
      <c r="R373" s="69">
        <f>COUNTIF(H372:K372,"A")+COUNTIF(H372:K372,"NPI")+COUNTIF(H372:K372,"NPI")</f>
        <v>0</v>
      </c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</row>
    <row r="374" ht="14.25" customHeight="1">
      <c r="B374" s="70"/>
      <c r="C374" s="63" t="str">
        <f>IF('DATOS PERSONALES'!A358=0, " ", +'DATOS PERSONALES'!A358)</f>
        <v> </v>
      </c>
      <c r="D374" s="64"/>
      <c r="E374" s="65" t="str">
        <f>+'DATOS PERSONALES'!L358</f>
        <v/>
      </c>
      <c r="F374" s="65" t="str">
        <f>+'DATOS PERSONALES'!M358</f>
        <v/>
      </c>
      <c r="G374" s="65" t="str">
        <f>+'DATOS PERSONALES'!N358</f>
        <v/>
      </c>
      <c r="H374" s="71"/>
      <c r="I374" s="71"/>
      <c r="J374" s="71"/>
      <c r="K374" s="72"/>
      <c r="L374" s="46"/>
      <c r="M374" s="46"/>
      <c r="N374" s="46"/>
      <c r="O374" s="46"/>
      <c r="P374" s="67">
        <f t="shared" si="186"/>
        <v>0</v>
      </c>
      <c r="Q374" s="68" t="str">
        <f t="shared" si="187"/>
        <v>0%</v>
      </c>
      <c r="R374" s="69">
        <f t="shared" ref="R374:R375" si="189">COUNTIF(H373:K373,"A")+COUNTIF(H373:K373,"NPI")</f>
        <v>0</v>
      </c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</row>
    <row r="375" ht="14.25" customHeight="1">
      <c r="B375" s="70"/>
      <c r="C375" s="63" t="str">
        <f>IF('DATOS PERSONALES'!A359=0, " ", +'DATOS PERSONALES'!A359)</f>
        <v> </v>
      </c>
      <c r="D375" s="64"/>
      <c r="E375" s="65" t="str">
        <f>+'DATOS PERSONALES'!L359</f>
        <v/>
      </c>
      <c r="F375" s="65" t="str">
        <f>+'DATOS PERSONALES'!M359</f>
        <v/>
      </c>
      <c r="G375" s="65" t="str">
        <f>+'DATOS PERSONALES'!N359</f>
        <v/>
      </c>
      <c r="H375" s="71"/>
      <c r="I375" s="71"/>
      <c r="J375" s="71"/>
      <c r="K375" s="72"/>
      <c r="L375" s="46"/>
      <c r="M375" s="46"/>
      <c r="N375" s="46"/>
      <c r="O375" s="46"/>
      <c r="P375" s="67">
        <f t="shared" si="186"/>
        <v>0</v>
      </c>
      <c r="Q375" s="68" t="str">
        <f t="shared" si="187"/>
        <v>0%</v>
      </c>
      <c r="R375" s="69">
        <f t="shared" si="189"/>
        <v>0</v>
      </c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</row>
    <row r="376" ht="14.25" customHeight="1">
      <c r="B376" s="63"/>
      <c r="C376" s="63" t="str">
        <f>IF('DATOS PERSONALES'!A360=0, " ", +'DATOS PERSONALES'!A360)</f>
        <v> </v>
      </c>
      <c r="D376" s="64"/>
      <c r="E376" s="65" t="str">
        <f>+'DATOS PERSONALES'!L360</f>
        <v/>
      </c>
      <c r="F376" s="65" t="str">
        <f>+'DATOS PERSONALES'!M360</f>
        <v/>
      </c>
      <c r="G376" s="65" t="str">
        <f>+'DATOS PERSONALES'!N360</f>
        <v/>
      </c>
      <c r="H376" s="71"/>
      <c r="I376" s="71"/>
      <c r="J376" s="71"/>
      <c r="K376" s="72"/>
      <c r="L376" s="46"/>
      <c r="M376" s="46"/>
      <c r="N376" s="46"/>
      <c r="O376" s="46"/>
      <c r="P376" s="67">
        <f t="shared" si="186"/>
        <v>0</v>
      </c>
      <c r="Q376" s="68" t="str">
        <f t="shared" si="187"/>
        <v>0%</v>
      </c>
      <c r="R376" s="69">
        <f>COUNTIF(H375:K375,"A")+COUNTIF(H375:K375,"NPI")+COUNTIF(H375:K375,"NPI")</f>
        <v>0</v>
      </c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</row>
    <row r="377" ht="14.25" customHeight="1">
      <c r="B377" s="70"/>
      <c r="C377" s="63" t="str">
        <f>IF('DATOS PERSONALES'!A361=0, " ", +'DATOS PERSONALES'!A361)</f>
        <v> </v>
      </c>
      <c r="D377" s="64"/>
      <c r="E377" s="65" t="str">
        <f>+'DATOS PERSONALES'!L361</f>
        <v/>
      </c>
      <c r="F377" s="65" t="str">
        <f>+'DATOS PERSONALES'!M361</f>
        <v/>
      </c>
      <c r="G377" s="65" t="str">
        <f>+'DATOS PERSONALES'!N361</f>
        <v/>
      </c>
      <c r="H377" s="71"/>
      <c r="I377" s="71"/>
      <c r="J377" s="71"/>
      <c r="K377" s="72"/>
      <c r="L377" s="46"/>
      <c r="M377" s="46"/>
      <c r="N377" s="46"/>
      <c r="O377" s="46"/>
      <c r="P377" s="67">
        <f t="shared" si="186"/>
        <v>0</v>
      </c>
      <c r="Q377" s="68" t="str">
        <f t="shared" si="187"/>
        <v>0%</v>
      </c>
      <c r="R377" s="69">
        <f t="shared" ref="R377:R378" si="190">COUNTIF(H376:K376,"A")+COUNTIF(H376:K376,"NPI")</f>
        <v>0</v>
      </c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</row>
    <row r="378" ht="14.25" customHeight="1">
      <c r="B378" s="70"/>
      <c r="C378" s="63" t="str">
        <f>IF('DATOS PERSONALES'!A362=0, " ", +'DATOS PERSONALES'!A362)</f>
        <v> </v>
      </c>
      <c r="D378" s="64"/>
      <c r="E378" s="65" t="str">
        <f>+'DATOS PERSONALES'!L362</f>
        <v/>
      </c>
      <c r="F378" s="65" t="str">
        <f>+'DATOS PERSONALES'!M362</f>
        <v/>
      </c>
      <c r="G378" s="65" t="str">
        <f>+'DATOS PERSONALES'!N362</f>
        <v/>
      </c>
      <c r="H378" s="71"/>
      <c r="I378" s="71"/>
      <c r="J378" s="71"/>
      <c r="K378" s="72"/>
      <c r="L378" s="46"/>
      <c r="M378" s="46"/>
      <c r="N378" s="46"/>
      <c r="O378" s="46"/>
      <c r="P378" s="67">
        <f>COUNTIF(H712:K712,"P")+COUNTIF(H712:K712,"T")</f>
        <v>0</v>
      </c>
      <c r="Q378" s="68" t="str">
        <f>IFERROR(P378/((COUNTIF(H712:K712,"P")+COUNTIF(H712:K712,"A"))+COUNTIF(H712:K712,"T")),"0%")</f>
        <v>0%</v>
      </c>
      <c r="R378" s="69">
        <f t="shared" si="190"/>
        <v>0</v>
      </c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</row>
    <row r="379" ht="14.25" customHeight="1">
      <c r="B379" s="63"/>
      <c r="C379" s="63" t="str">
        <f>IF('DATOS PERSONALES'!A363=0, " ", +'DATOS PERSONALES'!A363)</f>
        <v> </v>
      </c>
      <c r="D379" s="64"/>
      <c r="E379" s="65" t="str">
        <f>+'DATOS PERSONALES'!L363</f>
        <v/>
      </c>
      <c r="F379" s="65" t="str">
        <f>+'DATOS PERSONALES'!M363</f>
        <v/>
      </c>
      <c r="G379" s="65" t="str">
        <f>+'DATOS PERSONALES'!N363</f>
        <v/>
      </c>
      <c r="H379" s="71"/>
      <c r="I379" s="71"/>
      <c r="J379" s="71"/>
      <c r="K379" s="72"/>
      <c r="L379" s="46"/>
      <c r="M379" s="46"/>
      <c r="N379" s="46"/>
      <c r="O379" s="46"/>
      <c r="P379" s="67">
        <f t="shared" ref="P379:P380" si="191">COUNTIF(H721:K721,"P")+COUNTIF(H721:K721,"T")</f>
        <v>0</v>
      </c>
      <c r="Q379" s="68" t="str">
        <f t="shared" ref="Q379:Q380" si="192">IFERROR(P379/((COUNTIF(H721:K721,"P")+COUNTIF(H721:K721,"A"))+COUNTIF(H721:K721,"T")),"0%")</f>
        <v>0%</v>
      </c>
      <c r="R379" s="69">
        <f>COUNTIF(H712:K712,"A")+COUNTIF(H712:K712,"NPI")+COUNTIF(H712:K712,"NPI")</f>
        <v>0</v>
      </c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</row>
    <row r="380" ht="14.25" customHeight="1">
      <c r="B380" s="73"/>
      <c r="C380" s="63" t="str">
        <f>IF('DATOS PERSONALES'!A189=0, " ", +'DATOS PERSONALES'!A189)</f>
        <v> </v>
      </c>
      <c r="D380" s="74"/>
      <c r="E380" s="75" t="str">
        <f>+'DATOS PERSONALES'!L364</f>
        <v/>
      </c>
      <c r="F380" s="65" t="str">
        <f>+'DATOS PERSONALES'!M364</f>
        <v/>
      </c>
      <c r="G380" s="75" t="str">
        <f>+'DATOS PERSONALES'!N364</f>
        <v/>
      </c>
      <c r="H380" s="76"/>
      <c r="I380" s="76"/>
      <c r="J380" s="76"/>
      <c r="K380" s="77"/>
      <c r="L380" s="46"/>
      <c r="M380" s="46"/>
      <c r="N380" s="46"/>
      <c r="O380" s="46"/>
      <c r="P380" s="67">
        <f t="shared" si="191"/>
        <v>0</v>
      </c>
      <c r="Q380" s="68" t="str">
        <f t="shared" si="192"/>
        <v>0%</v>
      </c>
      <c r="R380" s="69">
        <f>COUNTIF(H721:K721,"A")+COUNTIF(H721:K721,"NPI")</f>
        <v>0</v>
      </c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</row>
    <row r="381" ht="14.25" customHeight="1">
      <c r="B381" s="46"/>
      <c r="C381" s="1"/>
      <c r="D381" s="1"/>
      <c r="E381" s="1"/>
      <c r="F381" s="1"/>
      <c r="G381" s="1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</row>
    <row r="382" ht="14.25" customHeight="1">
      <c r="B382" s="46"/>
      <c r="C382" s="78" t="s">
        <v>48</v>
      </c>
      <c r="D382" s="79"/>
      <c r="E382" s="80">
        <f>COUNTIF(H19:H380,"P")+COUNTIF(H19:H380,"T")</f>
        <v>1</v>
      </c>
      <c r="F382" s="80"/>
      <c r="G382" s="80">
        <f t="shared" ref="G382:I382" si="193">COUNTIF(I19:I380,"P")+COUNTIF(I19:I380,"T")</f>
        <v>1</v>
      </c>
      <c r="H382" s="80">
        <f t="shared" si="193"/>
        <v>0</v>
      </c>
      <c r="I382" s="80">
        <f t="shared" si="193"/>
        <v>0</v>
      </c>
      <c r="J382" s="46"/>
      <c r="K382" s="46"/>
      <c r="L382" s="46"/>
      <c r="M382" s="46"/>
      <c r="N382" s="46"/>
      <c r="O382" s="46"/>
      <c r="P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</row>
    <row r="383" ht="14.25" customHeight="1">
      <c r="B383" s="46"/>
      <c r="C383" s="81" t="s">
        <v>49</v>
      </c>
      <c r="D383" s="82"/>
      <c r="E383" s="83">
        <f>E382/20</f>
        <v>0.05</v>
      </c>
      <c r="F383" s="83"/>
      <c r="G383" s="83">
        <f t="shared" ref="G383:I383" si="194">G382/20</f>
        <v>0.05</v>
      </c>
      <c r="H383" s="83">
        <f t="shared" si="194"/>
        <v>0</v>
      </c>
      <c r="I383" s="83">
        <f t="shared" si="194"/>
        <v>0</v>
      </c>
      <c r="J383" s="46"/>
      <c r="K383" s="46"/>
      <c r="L383" s="46"/>
      <c r="M383" s="46"/>
      <c r="N383" s="46"/>
      <c r="O383" s="46"/>
      <c r="P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</row>
    <row r="384" ht="14.25" customHeight="1">
      <c r="B384" s="46"/>
      <c r="C384" s="84" t="s">
        <v>50</v>
      </c>
      <c r="D384" s="85"/>
      <c r="E384" s="86">
        <f>COUNTIF(H19:H380,"A")</f>
        <v>1</v>
      </c>
      <c r="F384" s="86"/>
      <c r="G384" s="86">
        <f t="shared" ref="G384:I384" si="195">COUNTIF(I19:I380,"A")</f>
        <v>0</v>
      </c>
      <c r="H384" s="86">
        <f t="shared" si="195"/>
        <v>1</v>
      </c>
      <c r="I384" s="86">
        <f t="shared" si="195"/>
        <v>0</v>
      </c>
      <c r="J384" s="46"/>
      <c r="K384" s="46"/>
      <c r="L384" s="46"/>
      <c r="M384" s="46"/>
      <c r="N384" s="46"/>
      <c r="O384" s="46"/>
      <c r="P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</row>
    <row r="385" ht="14.25" customHeight="1">
      <c r="B385" s="46"/>
      <c r="C385" s="84" t="s">
        <v>79</v>
      </c>
      <c r="D385" s="85" t="str">
        <f>COUNTIF(Tabla5[RESERVA],"SÍ")</f>
        <v>#ERROR!</v>
      </c>
      <c r="E385" s="1"/>
      <c r="F385" s="1"/>
      <c r="G385" s="1"/>
      <c r="H385" s="1"/>
      <c r="I385" s="1"/>
      <c r="J385" s="46"/>
      <c r="K385" s="46"/>
      <c r="L385" s="46"/>
      <c r="M385" s="46"/>
      <c r="N385" s="46"/>
      <c r="O385" s="46"/>
      <c r="P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</row>
    <row r="386" ht="14.25" customHeight="1">
      <c r="B386" s="46"/>
      <c r="C386" s="81" t="s">
        <v>80</v>
      </c>
      <c r="D386" s="82" t="str">
        <f>C13-D385</f>
        <v>#ERROR!</v>
      </c>
      <c r="E386" s="87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</row>
    <row r="387" ht="14.25" customHeight="1">
      <c r="L387" s="46"/>
      <c r="M387" s="46"/>
      <c r="N387" s="46"/>
      <c r="O387" s="46"/>
      <c r="P387" s="46"/>
      <c r="Q387" s="46"/>
      <c r="R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</row>
    <row r="388" ht="14.25" customHeight="1">
      <c r="L388" s="46"/>
      <c r="M388" s="46"/>
      <c r="N388" s="46"/>
      <c r="O388" s="46"/>
      <c r="P388" s="46"/>
      <c r="Q388" s="46"/>
      <c r="R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</row>
    <row r="389" ht="14.25" customHeight="1">
      <c r="L389" s="46"/>
      <c r="M389" s="46"/>
      <c r="N389" s="46"/>
      <c r="O389" s="46"/>
      <c r="P389" s="46"/>
      <c r="Q389" s="46"/>
      <c r="R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</row>
    <row r="390" ht="14.25" customHeight="1">
      <c r="L390" s="46"/>
      <c r="M390" s="46"/>
      <c r="N390" s="46"/>
      <c r="O390" s="46"/>
      <c r="P390" s="46"/>
      <c r="Q390" s="46"/>
      <c r="R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</row>
    <row r="391" ht="14.25" customHeight="1">
      <c r="L391" s="46"/>
      <c r="M391" s="46"/>
      <c r="N391" s="46"/>
      <c r="O391" s="46"/>
      <c r="P391" s="46"/>
      <c r="Q391" s="46"/>
      <c r="R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</row>
    <row r="392" ht="14.25" customHeight="1">
      <c r="L392" s="46"/>
      <c r="M392" s="46"/>
      <c r="N392" s="46"/>
      <c r="O392" s="46"/>
      <c r="P392" s="46"/>
      <c r="Q392" s="46"/>
      <c r="R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</row>
    <row r="393" ht="14.25" customHeight="1">
      <c r="L393" s="46"/>
      <c r="M393" s="46"/>
      <c r="N393" s="46"/>
      <c r="O393" s="46"/>
      <c r="P393" s="46"/>
      <c r="Q393" s="46"/>
      <c r="R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</row>
    <row r="394" ht="14.25" customHeight="1">
      <c r="L394" s="46"/>
      <c r="M394" s="46"/>
      <c r="N394" s="46"/>
      <c r="O394" s="46"/>
      <c r="P394" s="46"/>
      <c r="Q394" s="46"/>
      <c r="R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</row>
    <row r="395" ht="14.25" customHeight="1">
      <c r="L395" s="46"/>
      <c r="M395" s="46"/>
      <c r="N395" s="46"/>
      <c r="O395" s="46"/>
      <c r="P395" s="46"/>
      <c r="Q395" s="46"/>
      <c r="R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</row>
    <row r="396" ht="14.25" customHeight="1">
      <c r="L396" s="46"/>
      <c r="M396" s="46"/>
      <c r="N396" s="46"/>
      <c r="O396" s="46"/>
      <c r="P396" s="46"/>
      <c r="Q396" s="46"/>
      <c r="R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</row>
    <row r="397" ht="14.25" customHeight="1">
      <c r="L397" s="46"/>
      <c r="M397" s="46"/>
      <c r="N397" s="46"/>
      <c r="O397" s="46"/>
      <c r="P397" s="46"/>
      <c r="Q397" s="46"/>
      <c r="R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</row>
    <row r="398" ht="14.25" customHeight="1">
      <c r="L398" s="46"/>
      <c r="M398" s="46"/>
      <c r="N398" s="46"/>
      <c r="O398" s="46"/>
      <c r="P398" s="46"/>
      <c r="Q398" s="46"/>
      <c r="R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</row>
    <row r="399" ht="14.25" customHeight="1">
      <c r="L399" s="46"/>
      <c r="M399" s="46"/>
      <c r="N399" s="46"/>
      <c r="O399" s="46"/>
      <c r="P399" s="46"/>
      <c r="Q399" s="46"/>
      <c r="R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</row>
    <row r="400" ht="14.25" customHeight="1">
      <c r="L400" s="46"/>
      <c r="M400" s="46"/>
      <c r="N400" s="46"/>
      <c r="O400" s="46"/>
      <c r="P400" s="46"/>
      <c r="Q400" s="46"/>
      <c r="R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</row>
    <row r="401" ht="14.25" customHeight="1">
      <c r="L401" s="46"/>
      <c r="M401" s="46"/>
      <c r="N401" s="46"/>
      <c r="O401" s="46"/>
      <c r="P401" s="46"/>
      <c r="Q401" s="46"/>
      <c r="R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</row>
    <row r="402" ht="14.25" customHeight="1">
      <c r="L402" s="46"/>
      <c r="M402" s="46"/>
      <c r="N402" s="46"/>
      <c r="O402" s="46"/>
      <c r="P402" s="46"/>
      <c r="Q402" s="46"/>
      <c r="R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</row>
    <row r="403" ht="14.25" customHeight="1">
      <c r="L403" s="46"/>
      <c r="M403" s="46"/>
      <c r="N403" s="46"/>
      <c r="O403" s="46"/>
      <c r="P403" s="46"/>
      <c r="Q403" s="46"/>
      <c r="R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</row>
    <row r="404" ht="14.25" customHeight="1">
      <c r="L404" s="46"/>
      <c r="M404" s="46"/>
      <c r="N404" s="46"/>
      <c r="O404" s="46"/>
      <c r="P404" s="46"/>
      <c r="Q404" s="46"/>
      <c r="R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</row>
    <row r="405" ht="14.25" customHeight="1">
      <c r="L405" s="46"/>
      <c r="M405" s="46"/>
      <c r="N405" s="46"/>
      <c r="O405" s="46"/>
      <c r="P405" s="46"/>
      <c r="Q405" s="46"/>
      <c r="R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</row>
    <row r="406" ht="14.25" customHeight="1">
      <c r="L406" s="46"/>
      <c r="M406" s="46"/>
      <c r="N406" s="46"/>
      <c r="O406" s="46"/>
      <c r="P406" s="46"/>
      <c r="Q406" s="46"/>
      <c r="R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</row>
    <row r="407" ht="14.25" customHeight="1">
      <c r="L407" s="46"/>
      <c r="M407" s="46"/>
      <c r="N407" s="46"/>
      <c r="O407" s="46"/>
      <c r="P407" s="46"/>
      <c r="Q407" s="46"/>
      <c r="R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</row>
    <row r="408" ht="14.25" customHeight="1">
      <c r="L408" s="46"/>
      <c r="M408" s="46"/>
      <c r="N408" s="46"/>
      <c r="O408" s="46"/>
      <c r="P408" s="46"/>
      <c r="Q408" s="46"/>
      <c r="R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</row>
    <row r="409" ht="14.25" customHeight="1">
      <c r="L409" s="46"/>
      <c r="M409" s="46"/>
      <c r="N409" s="46"/>
      <c r="O409" s="46"/>
      <c r="P409" s="46"/>
      <c r="Q409" s="46"/>
      <c r="R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</row>
    <row r="410" ht="14.25" customHeight="1">
      <c r="L410" s="46"/>
      <c r="M410" s="46"/>
      <c r="N410" s="46"/>
      <c r="O410" s="46"/>
      <c r="P410" s="46"/>
      <c r="Q410" s="46"/>
      <c r="R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</row>
    <row r="411" ht="14.25" customHeight="1">
      <c r="L411" s="46"/>
      <c r="M411" s="46"/>
      <c r="N411" s="46"/>
      <c r="O411" s="46"/>
      <c r="P411" s="46"/>
      <c r="Q411" s="46"/>
      <c r="R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</row>
    <row r="412" ht="14.25" customHeight="1">
      <c r="L412" s="46"/>
      <c r="M412" s="46"/>
      <c r="N412" s="46"/>
      <c r="O412" s="46"/>
      <c r="P412" s="46"/>
      <c r="Q412" s="46"/>
      <c r="R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</row>
    <row r="413" ht="14.25" customHeight="1">
      <c r="L413" s="46"/>
      <c r="M413" s="46"/>
      <c r="N413" s="46"/>
      <c r="O413" s="46"/>
      <c r="P413" s="46"/>
      <c r="Q413" s="46"/>
      <c r="R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</row>
    <row r="414" ht="14.25" customHeight="1">
      <c r="L414" s="46"/>
      <c r="M414" s="46"/>
      <c r="N414" s="46"/>
      <c r="O414" s="46"/>
      <c r="P414" s="46"/>
      <c r="Q414" s="46"/>
      <c r="R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</row>
    <row r="415" ht="14.25" customHeight="1">
      <c r="B415" s="46"/>
      <c r="L415" s="46"/>
      <c r="M415" s="46"/>
      <c r="N415" s="46"/>
      <c r="O415" s="46"/>
      <c r="P415" s="46"/>
      <c r="Q415" s="46"/>
      <c r="R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</row>
    <row r="416" ht="14.25" customHeight="1">
      <c r="B416" s="46"/>
      <c r="L416" s="46"/>
      <c r="M416" s="46"/>
      <c r="N416" s="46"/>
      <c r="O416" s="46"/>
      <c r="P416" s="46"/>
      <c r="Q416" s="46"/>
      <c r="R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</row>
    <row r="417" ht="14.25" customHeight="1">
      <c r="B417" s="46"/>
      <c r="L417" s="46"/>
      <c r="M417" s="46"/>
      <c r="N417" s="46"/>
      <c r="O417" s="46"/>
      <c r="P417" s="46"/>
      <c r="Q417" s="46"/>
      <c r="R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</row>
    <row r="418" ht="14.25" customHeight="1">
      <c r="B418" s="46"/>
      <c r="L418" s="46"/>
      <c r="M418" s="46"/>
      <c r="N418" s="46"/>
      <c r="O418" s="46"/>
      <c r="P418" s="46"/>
      <c r="Q418" s="46"/>
      <c r="R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</row>
    <row r="419" ht="14.25" customHeight="1">
      <c r="B419" s="46"/>
      <c r="L419" s="46"/>
      <c r="M419" s="46"/>
      <c r="N419" s="46"/>
      <c r="O419" s="46"/>
      <c r="P419" s="46"/>
      <c r="Q419" s="46"/>
      <c r="R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</row>
    <row r="420" ht="14.25" customHeight="1">
      <c r="B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</row>
    <row r="421" ht="14.25" customHeight="1">
      <c r="B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</row>
    <row r="422" ht="14.25" customHeight="1">
      <c r="B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</row>
    <row r="423" ht="14.25" customHeight="1">
      <c r="B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</row>
    <row r="424" ht="14.25" customHeight="1">
      <c r="B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</row>
    <row r="425" ht="14.25" customHeight="1">
      <c r="B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</row>
    <row r="426" ht="14.25" customHeight="1">
      <c r="B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</row>
    <row r="427" ht="14.25" customHeight="1">
      <c r="B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</row>
    <row r="428" ht="14.25" customHeight="1">
      <c r="B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</row>
    <row r="429" ht="14.25" customHeight="1">
      <c r="B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</row>
    <row r="430" ht="14.25" customHeight="1">
      <c r="B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</row>
    <row r="431" ht="14.25" customHeight="1">
      <c r="B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</row>
    <row r="432" ht="14.25" customHeight="1">
      <c r="B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</row>
    <row r="433" ht="14.25" customHeight="1">
      <c r="B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</row>
    <row r="434" ht="14.25" customHeight="1">
      <c r="B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</row>
    <row r="435" ht="14.25" customHeight="1">
      <c r="B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</row>
    <row r="436" ht="14.25" customHeight="1">
      <c r="B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</row>
    <row r="437" ht="14.25" customHeight="1">
      <c r="B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</row>
    <row r="438" ht="14.25" customHeight="1">
      <c r="B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</row>
    <row r="439" ht="14.25" customHeight="1">
      <c r="B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</row>
    <row r="440" ht="14.25" customHeight="1">
      <c r="B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</row>
    <row r="441" ht="14.25" customHeight="1">
      <c r="B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</row>
    <row r="442" ht="14.25" customHeight="1">
      <c r="B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</row>
    <row r="443" ht="14.25" customHeight="1">
      <c r="B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</row>
    <row r="444" ht="14.25" customHeight="1">
      <c r="B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</row>
    <row r="445" ht="14.25" customHeight="1">
      <c r="B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</row>
    <row r="446" ht="14.25" customHeight="1">
      <c r="B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</row>
    <row r="447" ht="14.25" customHeight="1">
      <c r="B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</row>
    <row r="448" ht="14.25" customHeight="1">
      <c r="B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</row>
    <row r="449" ht="14.25" customHeight="1">
      <c r="B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</row>
    <row r="450" ht="14.25" customHeight="1">
      <c r="B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</row>
    <row r="451" ht="14.25" customHeight="1">
      <c r="B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</row>
    <row r="452" ht="14.25" customHeight="1">
      <c r="B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</row>
    <row r="453" ht="14.25" customHeight="1">
      <c r="B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</row>
    <row r="454" ht="14.25" customHeight="1">
      <c r="B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</row>
    <row r="455" ht="14.25" customHeight="1">
      <c r="B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</row>
    <row r="456" ht="14.25" customHeight="1">
      <c r="B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</row>
    <row r="457" ht="14.25" customHeight="1">
      <c r="B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ht="14.25" customHeight="1">
      <c r="B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</row>
    <row r="459" ht="14.25" customHeight="1">
      <c r="B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</row>
    <row r="460" ht="14.25" customHeight="1">
      <c r="B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</row>
    <row r="461" ht="14.25" customHeight="1">
      <c r="B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</row>
    <row r="462" ht="14.25" customHeight="1">
      <c r="B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</row>
    <row r="463" ht="14.25" customHeight="1">
      <c r="B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</row>
    <row r="464" ht="14.25" customHeight="1">
      <c r="B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</row>
    <row r="465" ht="14.25" customHeight="1">
      <c r="B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</row>
    <row r="466" ht="14.25" customHeight="1">
      <c r="B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</row>
    <row r="467" ht="14.25" customHeight="1">
      <c r="B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</row>
    <row r="468" ht="14.25" customHeight="1">
      <c r="B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</row>
    <row r="469" ht="14.25" customHeight="1">
      <c r="B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</row>
    <row r="470" ht="14.25" customHeight="1">
      <c r="B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</row>
    <row r="471" ht="14.25" customHeight="1">
      <c r="B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</row>
    <row r="472" ht="14.25" customHeight="1">
      <c r="B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</row>
    <row r="473" ht="14.25" customHeight="1">
      <c r="B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</row>
    <row r="474" ht="14.25" customHeight="1">
      <c r="B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</row>
    <row r="475" ht="14.25" customHeight="1">
      <c r="B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</row>
    <row r="476" ht="14.25" customHeight="1">
      <c r="B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</row>
    <row r="477" ht="14.25" customHeight="1">
      <c r="B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</row>
    <row r="478" ht="14.25" customHeight="1">
      <c r="B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</row>
    <row r="479" ht="14.25" customHeight="1">
      <c r="B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</row>
    <row r="480" ht="14.25" customHeight="1">
      <c r="B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</row>
    <row r="481" ht="14.25" customHeight="1">
      <c r="B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</row>
    <row r="482" ht="14.25" customHeight="1">
      <c r="B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</row>
    <row r="483" ht="14.25" customHeight="1">
      <c r="B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</row>
    <row r="484" ht="14.25" customHeight="1">
      <c r="B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</row>
    <row r="485" ht="14.25" customHeight="1">
      <c r="B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</row>
    <row r="486" ht="14.25" customHeight="1">
      <c r="B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</row>
    <row r="487" ht="14.25" customHeight="1">
      <c r="B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</row>
    <row r="488" ht="14.25" customHeight="1">
      <c r="B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</row>
    <row r="489" ht="14.25" customHeight="1">
      <c r="B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</row>
    <row r="490" ht="14.25" customHeight="1">
      <c r="B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</row>
    <row r="491" ht="14.25" customHeight="1">
      <c r="B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</row>
    <row r="492" ht="14.25" customHeight="1">
      <c r="B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</row>
    <row r="493" ht="14.25" customHeight="1">
      <c r="B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</row>
    <row r="494" ht="14.25" customHeight="1">
      <c r="B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</row>
    <row r="495" ht="14.25" customHeight="1">
      <c r="B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</row>
    <row r="496" ht="14.25" customHeight="1">
      <c r="B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</row>
    <row r="497" ht="14.25" customHeight="1">
      <c r="B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</row>
    <row r="498" ht="14.25" customHeight="1">
      <c r="B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</row>
    <row r="499" ht="14.25" customHeight="1">
      <c r="B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</row>
    <row r="500" ht="14.25" customHeight="1">
      <c r="B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</row>
    <row r="501" ht="14.25" customHeight="1">
      <c r="B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</row>
    <row r="502" ht="14.25" customHeight="1">
      <c r="B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</row>
    <row r="503" ht="14.25" customHeight="1">
      <c r="B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</row>
    <row r="504" ht="14.25" customHeight="1">
      <c r="B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</row>
    <row r="505" ht="14.25" customHeight="1">
      <c r="B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</row>
    <row r="506" ht="14.25" customHeight="1">
      <c r="B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</row>
    <row r="507" ht="14.25" customHeight="1">
      <c r="B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</row>
    <row r="508" ht="14.25" customHeight="1">
      <c r="B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</row>
    <row r="509" ht="14.25" customHeight="1">
      <c r="B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</row>
    <row r="510" ht="14.25" customHeight="1">
      <c r="B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</row>
    <row r="511" ht="14.25" customHeight="1">
      <c r="B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</row>
    <row r="512" ht="14.25" customHeight="1">
      <c r="B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</row>
    <row r="513" ht="14.25" customHeight="1">
      <c r="B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</row>
    <row r="514" ht="14.25" customHeight="1">
      <c r="B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</row>
    <row r="515" ht="14.25" customHeight="1">
      <c r="B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</row>
    <row r="516" ht="14.25" customHeight="1">
      <c r="B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</row>
    <row r="517" ht="14.25" customHeight="1">
      <c r="B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</row>
    <row r="518" ht="14.25" customHeight="1">
      <c r="B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</row>
    <row r="519" ht="14.25" customHeight="1">
      <c r="B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</row>
    <row r="520" ht="14.25" customHeight="1">
      <c r="B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</row>
    <row r="521" ht="14.25" customHeight="1">
      <c r="B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</row>
    <row r="522" ht="14.25" customHeight="1">
      <c r="B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</row>
    <row r="523" ht="14.25" customHeight="1">
      <c r="B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</row>
    <row r="524" ht="14.25" customHeight="1">
      <c r="B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</row>
    <row r="525" ht="14.25" customHeight="1">
      <c r="B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</row>
    <row r="526" ht="14.25" customHeight="1">
      <c r="B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</row>
    <row r="527" ht="14.25" customHeight="1">
      <c r="B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</row>
    <row r="528" ht="14.25" customHeight="1">
      <c r="B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</row>
    <row r="529" ht="14.25" customHeight="1">
      <c r="B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</row>
    <row r="530" ht="14.25" customHeight="1">
      <c r="B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</row>
    <row r="531" ht="14.25" customHeight="1">
      <c r="B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</row>
    <row r="532" ht="14.25" customHeight="1">
      <c r="B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</row>
    <row r="533" ht="14.25" customHeight="1">
      <c r="B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</row>
    <row r="534" ht="14.25" customHeight="1">
      <c r="B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</row>
    <row r="535" ht="14.25" customHeight="1">
      <c r="B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</row>
    <row r="536" ht="14.25" customHeight="1">
      <c r="B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</row>
    <row r="537" ht="14.25" customHeight="1">
      <c r="B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</row>
    <row r="538" ht="14.25" customHeight="1">
      <c r="B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</row>
    <row r="539" ht="14.25" customHeight="1">
      <c r="B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</row>
    <row r="540" ht="14.25" customHeight="1">
      <c r="B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</row>
    <row r="541" ht="14.25" customHeight="1">
      <c r="B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</row>
    <row r="542" ht="14.25" customHeight="1">
      <c r="B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</row>
    <row r="543" ht="14.25" customHeight="1">
      <c r="B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</row>
    <row r="544" ht="14.25" customHeight="1">
      <c r="B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</row>
    <row r="545" ht="14.25" customHeight="1">
      <c r="B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</row>
    <row r="546" ht="14.25" customHeight="1">
      <c r="B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</row>
    <row r="547" ht="14.25" customHeight="1">
      <c r="B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</row>
    <row r="548" ht="14.25" customHeight="1">
      <c r="B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</row>
    <row r="549" ht="14.25" customHeight="1">
      <c r="B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</row>
    <row r="550" ht="14.25" customHeight="1">
      <c r="B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</row>
    <row r="551" ht="14.25" customHeight="1">
      <c r="B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</row>
    <row r="552" ht="14.25" customHeight="1">
      <c r="B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</row>
    <row r="553" ht="14.25" customHeight="1">
      <c r="B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</row>
    <row r="554" ht="14.25" customHeight="1">
      <c r="B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</row>
    <row r="555" ht="14.25" customHeight="1">
      <c r="B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</row>
    <row r="556" ht="14.25" customHeight="1">
      <c r="B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</row>
    <row r="557" ht="14.25" customHeight="1">
      <c r="B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</row>
    <row r="558" ht="14.25" customHeight="1">
      <c r="B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</row>
    <row r="559" ht="14.25" customHeight="1">
      <c r="B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</row>
    <row r="560" ht="14.25" customHeight="1">
      <c r="B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</row>
    <row r="561" ht="14.25" customHeight="1">
      <c r="B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</row>
    <row r="562" ht="14.25" customHeight="1">
      <c r="B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</row>
    <row r="563" ht="14.25" customHeight="1">
      <c r="B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</row>
    <row r="564" ht="14.25" customHeight="1">
      <c r="B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</row>
    <row r="565" ht="14.25" customHeight="1">
      <c r="B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</row>
    <row r="566" ht="14.25" customHeight="1">
      <c r="B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</row>
    <row r="567" ht="14.25" customHeight="1">
      <c r="B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</row>
    <row r="568" ht="14.25" customHeight="1">
      <c r="B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</row>
    <row r="569" ht="14.25" customHeight="1">
      <c r="B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</row>
    <row r="570" ht="14.25" customHeight="1">
      <c r="B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</row>
    <row r="571" ht="14.25" customHeight="1">
      <c r="B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</row>
    <row r="572" ht="14.25" customHeight="1">
      <c r="B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</row>
    <row r="573" ht="14.25" customHeight="1">
      <c r="B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</row>
    <row r="574" ht="14.25" customHeight="1">
      <c r="B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</row>
    <row r="575" ht="14.25" customHeight="1">
      <c r="B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</row>
    <row r="576" ht="14.25" customHeight="1">
      <c r="B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</row>
    <row r="577" ht="14.25" customHeight="1">
      <c r="B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</row>
    <row r="578" ht="14.25" customHeight="1">
      <c r="B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</row>
    <row r="579" ht="14.25" customHeight="1">
      <c r="B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</row>
    <row r="580" ht="14.25" customHeight="1">
      <c r="B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</row>
    <row r="581" ht="14.25" customHeight="1">
      <c r="B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</row>
    <row r="582" ht="14.25" customHeight="1">
      <c r="B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</row>
    <row r="583" ht="14.25" customHeight="1">
      <c r="B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</row>
    <row r="584" ht="14.25" customHeight="1">
      <c r="B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</row>
    <row r="585" ht="14.25" customHeight="1">
      <c r="B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</row>
    <row r="586" ht="14.25" customHeight="1">
      <c r="B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</row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8:$K$26">
    <filterColumn colId="3">
      <filters>
        <filter val="Lunes 14:30"/>
        <filter val="Miércoles 08:15"/>
      </filters>
    </filterColumn>
  </autoFilter>
  <mergeCells count="7">
    <mergeCell ref="A1:M1"/>
    <mergeCell ref="A3:B3"/>
    <mergeCell ref="A5:B5"/>
    <mergeCell ref="A7:B7"/>
    <mergeCell ref="A9:B9"/>
    <mergeCell ref="A11:B11"/>
    <mergeCell ref="A13:B13"/>
  </mergeCells>
  <conditionalFormatting sqref="H381:K381">
    <cfRule type="cellIs" dxfId="6" priority="1" operator="equal">
      <formula>"T"</formula>
    </cfRule>
  </conditionalFormatting>
  <conditionalFormatting sqref="H19:K380">
    <cfRule type="beginsWith" dxfId="0" priority="2" operator="beginsWith" text="A">
      <formula>LEFT((H19),LEN("A"))=("A")</formula>
    </cfRule>
  </conditionalFormatting>
  <conditionalFormatting sqref="H19:K380">
    <cfRule type="beginsWith" dxfId="1" priority="3" operator="beginsWith" text="C">
      <formula>LEFT((H19),LEN("C"))=("C")</formula>
    </cfRule>
  </conditionalFormatting>
  <conditionalFormatting sqref="H19:K380">
    <cfRule type="beginsWith" dxfId="7" priority="4" operator="beginsWith" text="P">
      <formula>LEFT((H19),LEN("P"))=("P")</formula>
    </cfRule>
  </conditionalFormatting>
  <dataValidations>
    <dataValidation type="list" allowBlank="1" showErrorMessage="1" sqref="C11">
      <formula1>'PLANILLA DE ASISTENCIA '!$AC$7:$AC$200</formula1>
    </dataValidation>
    <dataValidation type="list" allowBlank="1" showErrorMessage="1" sqref="H381:K381">
      <formula1>"P,A,F"</formula1>
    </dataValidation>
    <dataValidation type="list" allowBlank="1" showErrorMessage="1" sqref="C9">
      <formula1>CONFIGURACION!$N$6:$N$300</formula1>
    </dataValidation>
    <dataValidation type="list" allowBlank="1" showErrorMessage="1" sqref="D19:D380">
      <formula1>"SÍ,NO"</formula1>
    </dataValidation>
    <dataValidation type="list" allowBlank="1" showErrorMessage="1" sqref="H19:K380">
      <formula1>"P,A,F,CLASE SUSPENDIDA,T,NPI"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2.43"/>
    <col customWidth="1" min="3" max="3" width="10.71"/>
    <col customWidth="1" min="4" max="4" width="25.29"/>
    <col customWidth="1" min="5" max="5" width="12.43"/>
    <col customWidth="1" min="6" max="6" width="10.71"/>
    <col customWidth="1" min="7" max="7" width="20.29"/>
    <col customWidth="1" min="8" max="8" width="28.71"/>
    <col customWidth="1" min="9" max="9" width="31.0"/>
    <col customWidth="1" min="10" max="25" width="10.71"/>
  </cols>
  <sheetData>
    <row r="2">
      <c r="A2" s="88" t="s">
        <v>81</v>
      </c>
      <c r="B2" s="89" t="s">
        <v>82</v>
      </c>
      <c r="C2" s="89" t="s">
        <v>83</v>
      </c>
      <c r="D2" s="89" t="s">
        <v>84</v>
      </c>
      <c r="E2" s="89" t="s">
        <v>85</v>
      </c>
      <c r="F2" s="89" t="s">
        <v>86</v>
      </c>
      <c r="G2" s="89" t="s">
        <v>87</v>
      </c>
      <c r="H2" s="89" t="s">
        <v>88</v>
      </c>
      <c r="I2" s="89" t="s">
        <v>89</v>
      </c>
    </row>
    <row r="3">
      <c r="A3" s="90" t="s">
        <v>15</v>
      </c>
      <c r="B3" s="91" t="s">
        <v>90</v>
      </c>
      <c r="C3" s="91" t="s">
        <v>91</v>
      </c>
      <c r="D3" s="92">
        <v>44956.0</v>
      </c>
      <c r="E3" s="91" t="s">
        <v>92</v>
      </c>
      <c r="F3" s="91" t="s">
        <v>93</v>
      </c>
      <c r="G3" s="91">
        <v>5400.0</v>
      </c>
      <c r="H3" s="91" t="s">
        <v>94</v>
      </c>
      <c r="I3" s="91"/>
    </row>
    <row r="4">
      <c r="A4" s="90" t="s">
        <v>15</v>
      </c>
      <c r="B4" s="91" t="s">
        <v>90</v>
      </c>
      <c r="C4" s="91" t="s">
        <v>91</v>
      </c>
      <c r="D4" s="92">
        <v>44956.0</v>
      </c>
      <c r="E4" s="91" t="s">
        <v>92</v>
      </c>
      <c r="F4" s="91" t="s">
        <v>93</v>
      </c>
      <c r="G4" s="91">
        <v>200.0</v>
      </c>
      <c r="H4" s="91" t="s">
        <v>95</v>
      </c>
      <c r="I4" s="91"/>
    </row>
    <row r="5">
      <c r="A5" s="90" t="s">
        <v>22</v>
      </c>
      <c r="B5" s="91" t="s">
        <v>90</v>
      </c>
      <c r="C5" s="91"/>
      <c r="D5" s="92">
        <v>44956.0</v>
      </c>
      <c r="E5" s="91" t="s">
        <v>92</v>
      </c>
      <c r="F5" s="91" t="s">
        <v>96</v>
      </c>
      <c r="G5" s="91">
        <v>-500.0</v>
      </c>
      <c r="H5" s="91" t="s">
        <v>95</v>
      </c>
      <c r="I5" s="91"/>
    </row>
    <row r="6">
      <c r="A6" s="93" t="s">
        <v>28</v>
      </c>
      <c r="B6" s="91"/>
      <c r="C6" s="94"/>
      <c r="D6" s="92"/>
      <c r="E6" s="91"/>
      <c r="F6" s="91"/>
      <c r="G6" s="91"/>
      <c r="H6" s="91"/>
      <c r="I6" s="91"/>
    </row>
    <row r="7">
      <c r="A7" s="90" t="s">
        <v>28</v>
      </c>
      <c r="B7" s="91"/>
      <c r="C7" s="91"/>
      <c r="D7" s="92"/>
      <c r="E7" s="91"/>
      <c r="F7" s="91"/>
      <c r="G7" s="91"/>
      <c r="H7" s="91"/>
      <c r="I7" s="91"/>
    </row>
    <row r="8">
      <c r="A8" s="95" t="s">
        <v>15</v>
      </c>
      <c r="B8" s="91"/>
      <c r="C8" s="94"/>
      <c r="D8" s="92"/>
      <c r="E8" s="91"/>
      <c r="F8" s="91"/>
      <c r="G8" s="91"/>
      <c r="H8" s="91"/>
      <c r="I8" s="91"/>
    </row>
    <row r="9">
      <c r="A9" s="90"/>
      <c r="B9" s="91"/>
      <c r="C9" s="91"/>
      <c r="D9" s="92"/>
      <c r="E9" s="91"/>
      <c r="F9" s="91"/>
      <c r="G9" s="91"/>
      <c r="H9" s="91"/>
      <c r="I9" s="91"/>
    </row>
    <row r="10">
      <c r="A10" s="93"/>
      <c r="B10" s="91"/>
      <c r="C10" s="91"/>
      <c r="D10" s="92"/>
      <c r="E10" s="91"/>
      <c r="F10" s="91"/>
      <c r="G10" s="91"/>
      <c r="H10" s="91"/>
      <c r="I10" s="91"/>
    </row>
    <row r="11">
      <c r="A11" s="90"/>
      <c r="B11" s="91"/>
      <c r="C11" s="91"/>
      <c r="D11" s="92"/>
      <c r="E11" s="91"/>
      <c r="F11" s="91"/>
      <c r="G11" s="91"/>
      <c r="H11" s="91"/>
      <c r="I11" s="91"/>
    </row>
    <row r="12">
      <c r="A12" s="93"/>
      <c r="B12" s="91"/>
      <c r="C12" s="91"/>
      <c r="D12" s="92"/>
      <c r="E12" s="91"/>
      <c r="F12" s="91"/>
      <c r="G12" s="91"/>
      <c r="H12" s="91"/>
      <c r="I12" s="91"/>
    </row>
    <row r="13">
      <c r="A13" s="90"/>
      <c r="B13" s="91"/>
      <c r="C13" s="91"/>
      <c r="D13" s="92"/>
      <c r="E13" s="91"/>
      <c r="F13" s="91"/>
      <c r="G13" s="91"/>
      <c r="H13" s="91"/>
      <c r="I13" s="91"/>
    </row>
    <row r="14">
      <c r="A14" s="93"/>
      <c r="B14" s="91"/>
      <c r="C14" s="91"/>
      <c r="D14" s="92"/>
      <c r="E14" s="91"/>
      <c r="F14" s="91"/>
      <c r="G14" s="91"/>
      <c r="H14" s="91"/>
      <c r="I14" s="91"/>
    </row>
    <row r="15">
      <c r="A15" s="90"/>
      <c r="B15" s="91"/>
      <c r="C15" s="91"/>
      <c r="D15" s="92"/>
      <c r="E15" s="91"/>
      <c r="F15" s="91"/>
      <c r="G15" s="91"/>
      <c r="H15" s="91"/>
      <c r="I15" s="91"/>
    </row>
    <row r="16">
      <c r="A16" s="93"/>
      <c r="B16" s="91"/>
      <c r="C16" s="91"/>
      <c r="D16" s="92"/>
      <c r="E16" s="91"/>
      <c r="F16" s="91"/>
      <c r="G16" s="91"/>
      <c r="H16" s="91"/>
      <c r="I16" s="91"/>
    </row>
    <row r="17">
      <c r="A17" s="90"/>
      <c r="B17" s="91"/>
      <c r="C17" s="91"/>
      <c r="D17" s="92"/>
      <c r="E17" s="91"/>
      <c r="F17" s="91"/>
      <c r="G17" s="91"/>
      <c r="H17" s="91"/>
      <c r="I17" s="91"/>
    </row>
    <row r="18">
      <c r="A18" s="93"/>
      <c r="B18" s="91"/>
      <c r="C18" s="91"/>
      <c r="D18" s="92"/>
      <c r="E18" s="91"/>
      <c r="F18" s="91"/>
      <c r="G18" s="91"/>
      <c r="H18" s="91"/>
      <c r="I18" s="91"/>
    </row>
    <row r="19">
      <c r="A19" s="90"/>
      <c r="B19" s="91"/>
      <c r="C19" s="91"/>
      <c r="D19" s="92"/>
      <c r="E19" s="91"/>
      <c r="F19" s="91"/>
      <c r="G19" s="91"/>
      <c r="H19" s="91"/>
      <c r="I19" s="91"/>
    </row>
    <row r="20">
      <c r="A20" s="93"/>
      <c r="B20" s="91"/>
      <c r="C20" s="91"/>
      <c r="D20" s="92"/>
      <c r="E20" s="91"/>
      <c r="F20" s="91"/>
      <c r="G20" s="91"/>
      <c r="H20" s="91"/>
      <c r="I20" s="91"/>
    </row>
    <row r="21" ht="15.75" customHeight="1">
      <c r="A21" s="90"/>
      <c r="B21" s="91"/>
      <c r="C21" s="91"/>
      <c r="D21" s="92"/>
      <c r="E21" s="91"/>
      <c r="F21" s="91"/>
      <c r="G21" s="91"/>
      <c r="H21" s="91"/>
      <c r="I21" s="91"/>
    </row>
    <row r="22" ht="15.75" customHeight="1">
      <c r="A22" s="93"/>
      <c r="B22" s="91"/>
      <c r="C22" s="91"/>
      <c r="D22" s="92"/>
      <c r="E22" s="91"/>
      <c r="F22" s="91"/>
      <c r="G22" s="91"/>
      <c r="H22" s="91"/>
      <c r="I22" s="9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I$11"/>
  <conditionalFormatting sqref="H3:H22">
    <cfRule type="cellIs" dxfId="8" priority="1" operator="lessThan">
      <formula>0</formula>
    </cfRule>
  </conditionalFormatting>
  <conditionalFormatting sqref="H3:H22">
    <cfRule type="cellIs" dxfId="9" priority="2" operator="greaterThan">
      <formula>0</formula>
    </cfRule>
  </conditionalFormatting>
  <conditionalFormatting sqref="H3:H22">
    <cfRule type="cellIs" dxfId="10" priority="3" operator="greaterThan">
      <formula>0</formula>
    </cfRule>
  </conditionalFormatting>
  <conditionalFormatting sqref="I25">
    <cfRule type="notContainsBlanks" dxfId="11" priority="4">
      <formula>LEN(TRIM(I25))&gt;0</formula>
    </cfRule>
  </conditionalFormatting>
  <dataValidations>
    <dataValidation type="list" allowBlank="1" showErrorMessage="1" sqref="H3:H22">
      <formula1>CONFIGURACION!$G$4:$G$7</formula1>
    </dataValidation>
    <dataValidation type="date" operator="greaterThan" allowBlank="1" showErrorMessage="1" sqref="D3:D22">
      <formula1>44895.0</formula1>
    </dataValidation>
    <dataValidation type="list" allowBlank="1" showErrorMessage="1" sqref="A3:A22">
      <formula1>'DATOS PERSONALES'!$A$3:$A$23</formula1>
    </dataValidation>
    <dataValidation type="list" allowBlank="1" showErrorMessage="1" sqref="B3:C22">
      <formula1>CONFIGURACION!$I$4:$I$8</formula1>
    </dataValidation>
    <dataValidation type="list" allowBlank="1" showErrorMessage="1" sqref="E3:E22">
      <formula1>CONFIGURACION!$H$4:$H$14</formula1>
    </dataValidation>
    <dataValidation type="list" allowBlank="1" showErrorMessage="1" sqref="F3:F22">
      <formula1>CONFIGURACION!$J$4:$J$10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6.43"/>
    <col customWidth="1" min="3" max="3" width="20.29"/>
    <col customWidth="1" min="4" max="4" width="26.29"/>
    <col customWidth="1" min="5" max="5" width="11.86"/>
    <col customWidth="1" min="6" max="6" width="37.86"/>
    <col customWidth="1" min="7" max="7" width="17.43"/>
    <col customWidth="1" min="8" max="26" width="10.71"/>
  </cols>
  <sheetData>
    <row r="1">
      <c r="A1" s="1"/>
      <c r="B1" s="1"/>
      <c r="C1" s="1"/>
      <c r="D1" s="96"/>
      <c r="E1" s="1"/>
      <c r="F1" s="1"/>
      <c r="G1" s="96"/>
    </row>
    <row r="2">
      <c r="A2" s="4" t="s">
        <v>97</v>
      </c>
      <c r="B2" s="4" t="s">
        <v>11</v>
      </c>
      <c r="C2" s="4" t="s">
        <v>98</v>
      </c>
      <c r="D2" s="97" t="s">
        <v>99</v>
      </c>
      <c r="E2" s="4" t="s">
        <v>100</v>
      </c>
      <c r="F2" s="4" t="s">
        <v>101</v>
      </c>
      <c r="G2" s="97" t="s">
        <v>102</v>
      </c>
    </row>
    <row r="3">
      <c r="A3" s="19" t="str">
        <f>'DATOS PERSONALES'!$A3</f>
        <v>Cantero Pedro</v>
      </c>
      <c r="B3" s="98">
        <f>+'DATOS PERSONALES'!$K3</f>
        <v>4200</v>
      </c>
      <c r="C3" s="98">
        <f>IF($A3="","",SUMIF(CAJA!$A$3:$A$990,$A3,CAJA!$G$3:$G$990))</f>
        <v>5600</v>
      </c>
      <c r="D3" s="99">
        <f>IF($A3="","",SUMIF(CONFIGURACION!$G$39:$G$1000,$A3,CONFIGURACION!$I$39:$I$1000))</f>
        <v>-1400</v>
      </c>
      <c r="E3" s="21"/>
      <c r="F3" s="21"/>
      <c r="G3" s="100">
        <f t="shared" ref="G3:G1000" si="1">IF($A3="","",$B3-$C3+$E3)</f>
        <v>-1400</v>
      </c>
    </row>
    <row r="4">
      <c r="A4" s="19" t="str">
        <f>'DATOS PERSONALES'!$A4</f>
        <v>Rolo, Marquez</v>
      </c>
      <c r="B4" s="98">
        <f>+'DATOS PERSONALES'!$K4</f>
        <v>14000</v>
      </c>
      <c r="C4" s="98">
        <f>IF($A4="","",SUMIF(CAJA!$A$3:$A$990,$A4,CAJA!$G$3:$G$990))</f>
        <v>-500</v>
      </c>
      <c r="D4" s="99">
        <f>IF($A4="","",SUMIF(CONFIGURACION!$G$39:$G$1000,$A4,CONFIGURACION!$I$39:$I$1000))</f>
        <v>14500</v>
      </c>
      <c r="E4" s="21"/>
      <c r="F4" s="21"/>
      <c r="G4" s="101">
        <f t="shared" si="1"/>
        <v>14500</v>
      </c>
      <c r="I4" s="18"/>
    </row>
    <row r="5">
      <c r="A5" s="19" t="str">
        <f>'DATOS PERSONALES'!$A5</f>
        <v>Torrez Enrique</v>
      </c>
      <c r="B5" s="98">
        <f>+'DATOS PERSONALES'!$K5</f>
        <v>4200</v>
      </c>
      <c r="C5" s="98">
        <f>IF($A5="","",SUMIF(CAJA!$A$3:$A$990,$A5,CAJA!$G$3:$G$990))</f>
        <v>0</v>
      </c>
      <c r="D5" s="99">
        <f>IF($A5="","",SUMIF(CONFIGURACION!$G$39:$G$1000,$A5,CONFIGURACION!$I$39:$I$1000))</f>
        <v>4200</v>
      </c>
      <c r="E5" s="21"/>
      <c r="F5" s="21" t="s">
        <v>103</v>
      </c>
      <c r="G5" s="101">
        <f t="shared" si="1"/>
        <v>4200</v>
      </c>
      <c r="J5" s="18"/>
    </row>
    <row r="6">
      <c r="A6" s="19" t="str">
        <f>'DATOS PERSONALES'!$A6</f>
        <v>DADA</v>
      </c>
      <c r="B6" s="98" t="str">
        <f>+'DATOS PERSONALES'!$K6</f>
        <v/>
      </c>
      <c r="C6" s="98">
        <f>IF($A6="","",SUMIF(CAJA!$A$3:$A$990,$A6,CAJA!$G$3:$G$990))</f>
        <v>0</v>
      </c>
      <c r="D6" s="99">
        <f>IF($A6="","",SUMIF(CONFIGURACION!$G$39:$G$1000,$A6,CONFIGURACION!$I$39:$I$1000))</f>
        <v>0</v>
      </c>
      <c r="E6" s="21"/>
      <c r="F6" s="21"/>
      <c r="G6" s="99">
        <f t="shared" si="1"/>
        <v>0</v>
      </c>
    </row>
    <row r="7">
      <c r="A7" s="19" t="str">
        <f>'DATOS PERSONALES'!$A7</f>
        <v/>
      </c>
      <c r="B7" s="98" t="str">
        <f>+'DATOS PERSONALES'!$K7</f>
        <v/>
      </c>
      <c r="C7" s="98" t="str">
        <f>IF($A7="","",SUMIF(CAJA!$A$3:$A$990,$A7,CAJA!$G$3:$G$990))</f>
        <v/>
      </c>
      <c r="D7" s="102" t="str">
        <f>IF($A7="","",SUMIF(CONFIGURACION!$G$39:$G$1000,$A7,CONFIGURACION!$I$39:$I$1000))</f>
        <v/>
      </c>
      <c r="E7" s="21"/>
      <c r="F7" s="21"/>
      <c r="G7" s="102" t="str">
        <f t="shared" si="1"/>
        <v/>
      </c>
    </row>
    <row r="8">
      <c r="A8" s="19" t="str">
        <f>'DATOS PERSONALES'!$A8</f>
        <v/>
      </c>
      <c r="B8" s="98" t="str">
        <f>+'DATOS PERSONALES'!$K8</f>
        <v/>
      </c>
      <c r="C8" s="98" t="str">
        <f>IF($A8="","",SUMIF(CAJA!$A$3:$A$990,$A8,CAJA!$G$3:$G$990))</f>
        <v/>
      </c>
      <c r="D8" s="102" t="str">
        <f>IF($A8="","",SUMIF(CONFIGURACION!$G$39:$G$1000,$A8,CONFIGURACION!$I$39:$I$1000))</f>
        <v/>
      </c>
      <c r="E8" s="21"/>
      <c r="F8" s="21"/>
      <c r="G8" s="102" t="str">
        <f t="shared" si="1"/>
        <v/>
      </c>
    </row>
    <row r="9">
      <c r="A9" s="19" t="str">
        <f>'DATOS PERSONALES'!$A9</f>
        <v/>
      </c>
      <c r="B9" s="98" t="str">
        <f>+'DATOS PERSONALES'!$K9</f>
        <v/>
      </c>
      <c r="C9" s="98" t="str">
        <f>IF($A9="","",SUMIF(CAJA!$A$3:$A$990,$A9,CAJA!$G$3:$G$990))</f>
        <v/>
      </c>
      <c r="D9" s="102" t="str">
        <f>IF($A9="","",SUMIF(CONFIGURACION!$G$39:$G$1000,$A9,CONFIGURACION!$I$39:$I$1000))</f>
        <v/>
      </c>
      <c r="E9" s="21"/>
      <c r="F9" s="21"/>
      <c r="G9" s="102" t="str">
        <f t="shared" si="1"/>
        <v/>
      </c>
    </row>
    <row r="10">
      <c r="A10" s="19" t="str">
        <f>'DATOS PERSONALES'!$A10</f>
        <v/>
      </c>
      <c r="B10" s="98" t="str">
        <f>+'DATOS PERSONALES'!$K10</f>
        <v/>
      </c>
      <c r="C10" s="98" t="str">
        <f>IF($A10="","",SUMIF(CAJA!$A$3:$A$990,$A10,CAJA!$G$3:$G$990))</f>
        <v/>
      </c>
      <c r="D10" s="102" t="str">
        <f>IF($A10="","",SUMIF(CONFIGURACION!$G$39:$G$1000,$A10,CONFIGURACION!$I$39:$I$1000))</f>
        <v/>
      </c>
      <c r="E10" s="21"/>
      <c r="F10" s="21"/>
      <c r="G10" s="102" t="str">
        <f t="shared" si="1"/>
        <v/>
      </c>
    </row>
    <row r="11">
      <c r="A11" s="19" t="str">
        <f>'DATOS PERSONALES'!$A11</f>
        <v/>
      </c>
      <c r="B11" s="98" t="str">
        <f>+'DATOS PERSONALES'!$K11</f>
        <v/>
      </c>
      <c r="C11" s="98" t="str">
        <f>IF($A11="","",SUMIF(CAJA!$A$3:$A$990,$A11,CAJA!$G$3:$G$990))</f>
        <v/>
      </c>
      <c r="D11" s="102" t="str">
        <f>IF($A11="","",SUMIF(CONFIGURACION!$G$39:$G$1000,$A11,CONFIGURACION!$I$39:$I$1000))</f>
        <v/>
      </c>
      <c r="E11" s="21"/>
      <c r="F11" s="21"/>
      <c r="G11" s="102" t="str">
        <f t="shared" si="1"/>
        <v/>
      </c>
    </row>
    <row r="12">
      <c r="A12" s="19" t="str">
        <f>'DATOS PERSONALES'!$A12</f>
        <v/>
      </c>
      <c r="B12" s="98" t="str">
        <f>+'DATOS PERSONALES'!$K12</f>
        <v/>
      </c>
      <c r="C12" s="98" t="str">
        <f>IF($A12="","",SUMIF(CAJA!$A$3:$A$990,$A12,CAJA!$G$3:$G$990))</f>
        <v/>
      </c>
      <c r="D12" s="102" t="str">
        <f>IF($A12="","",SUMIF(CONFIGURACION!$G$39:$G$1000,$A12,CONFIGURACION!$I$39:$I$1000))</f>
        <v/>
      </c>
      <c r="E12" s="21"/>
      <c r="F12" s="21"/>
      <c r="G12" s="102" t="str">
        <f t="shared" si="1"/>
        <v/>
      </c>
    </row>
    <row r="13">
      <c r="A13" s="19" t="str">
        <f>'DATOS PERSONALES'!$A13</f>
        <v/>
      </c>
      <c r="B13" s="98" t="str">
        <f>+'DATOS PERSONALES'!$K13</f>
        <v/>
      </c>
      <c r="C13" s="98" t="str">
        <f>IF($A13="","",SUMIF(CAJA!$A$3:$A$990,$A13,CAJA!$G$3:$G$990))</f>
        <v/>
      </c>
      <c r="D13" s="102" t="str">
        <f>IF($A13="","",SUMIF(CONFIGURACION!$G$39:$G$1000,$A13,CONFIGURACION!$I$39:$I$1000))</f>
        <v/>
      </c>
      <c r="E13" s="21"/>
      <c r="F13" s="21"/>
      <c r="G13" s="102" t="str">
        <f t="shared" si="1"/>
        <v/>
      </c>
    </row>
    <row r="14">
      <c r="A14" s="19" t="str">
        <f>'DATOS PERSONALES'!$A14</f>
        <v/>
      </c>
      <c r="B14" s="98" t="str">
        <f>+'DATOS PERSONALES'!$K14</f>
        <v/>
      </c>
      <c r="C14" s="98" t="str">
        <f>IF($A14="","",SUMIF(CAJA!$A$3:$A$990,$A14,CAJA!$G$3:$G$990))</f>
        <v/>
      </c>
      <c r="D14" s="102" t="str">
        <f>IF($A14="","",SUMIF(CONFIGURACION!$G$39:$G$1000,$A14,CONFIGURACION!$I$39:$I$1000))</f>
        <v/>
      </c>
      <c r="E14" s="21"/>
      <c r="F14" s="21"/>
      <c r="G14" s="102" t="str">
        <f t="shared" si="1"/>
        <v/>
      </c>
    </row>
    <row r="15">
      <c r="A15" s="19" t="str">
        <f>'DATOS PERSONALES'!$A15</f>
        <v/>
      </c>
      <c r="B15" s="98" t="str">
        <f>+'DATOS PERSONALES'!$K15</f>
        <v/>
      </c>
      <c r="C15" s="98" t="str">
        <f>IF($A15="","",SUMIF(CAJA!$A$3:$A$990,$A15,CAJA!$G$3:$G$990))</f>
        <v/>
      </c>
      <c r="D15" s="102" t="str">
        <f>IF($A15="","",SUMIF(CONFIGURACION!$G$39:$G$1000,$A15,CONFIGURACION!$I$39:$I$1000))</f>
        <v/>
      </c>
      <c r="E15" s="21"/>
      <c r="F15" s="21"/>
      <c r="G15" s="102" t="str">
        <f t="shared" si="1"/>
        <v/>
      </c>
    </row>
    <row r="16">
      <c r="A16" s="19" t="str">
        <f>'DATOS PERSONALES'!$A16</f>
        <v/>
      </c>
      <c r="B16" s="98" t="str">
        <f>+'DATOS PERSONALES'!$K16</f>
        <v/>
      </c>
      <c r="C16" s="98" t="str">
        <f>IF($A16="","",SUMIF(CAJA!$A$3:$A$990,$A16,CAJA!$G$3:$G$990))</f>
        <v/>
      </c>
      <c r="D16" s="102" t="str">
        <f>IF($A16="","",SUMIF(CONFIGURACION!$G$39:$G$1000,$A16,CONFIGURACION!$I$39:$I$1000))</f>
        <v/>
      </c>
      <c r="E16" s="21"/>
      <c r="F16" s="21"/>
      <c r="G16" s="102" t="str">
        <f t="shared" si="1"/>
        <v/>
      </c>
    </row>
    <row r="17">
      <c r="A17" s="19" t="str">
        <f>'DATOS PERSONALES'!$A17</f>
        <v/>
      </c>
      <c r="B17" s="98" t="str">
        <f>+'DATOS PERSONALES'!$K17</f>
        <v/>
      </c>
      <c r="C17" s="98" t="str">
        <f>IF($A17="","",SUMIF(CAJA!$A$3:$A$990,$A17,CAJA!$G$3:$G$990))</f>
        <v/>
      </c>
      <c r="D17" s="102" t="str">
        <f>IF($A17="","",SUMIF(CONFIGURACION!$G$39:$G$1000,$A17,CONFIGURACION!$I$39:$I$1000))</f>
        <v/>
      </c>
      <c r="E17" s="21"/>
      <c r="F17" s="21"/>
      <c r="G17" s="102" t="str">
        <f t="shared" si="1"/>
        <v/>
      </c>
    </row>
    <row r="18">
      <c r="A18" s="19" t="str">
        <f>'DATOS PERSONALES'!$A18</f>
        <v/>
      </c>
      <c r="B18" s="98" t="str">
        <f>+'DATOS PERSONALES'!$K18</f>
        <v/>
      </c>
      <c r="C18" s="98" t="str">
        <f>IF($A18="","",SUMIF(CAJA!$A$3:$A$990,$A18,CAJA!$G$3:$G$990))</f>
        <v/>
      </c>
      <c r="D18" s="102" t="str">
        <f>IF($A18="","",SUMIF(CONFIGURACION!$G$39:$G$1000,$A18,CONFIGURACION!$I$39:$I$1000))</f>
        <v/>
      </c>
      <c r="E18" s="21"/>
      <c r="F18" s="21"/>
      <c r="G18" s="102" t="str">
        <f t="shared" si="1"/>
        <v/>
      </c>
    </row>
    <row r="19">
      <c r="A19" s="19" t="str">
        <f>'DATOS PERSONALES'!$A19</f>
        <v/>
      </c>
      <c r="B19" s="98" t="str">
        <f>+'DATOS PERSONALES'!$K19</f>
        <v/>
      </c>
      <c r="C19" s="98" t="str">
        <f>IF($A19="","",SUMIF(CAJA!$A$3:$A$990,$A19,CAJA!$G$3:$G$990))</f>
        <v/>
      </c>
      <c r="D19" s="102" t="str">
        <f>IF($A19="","",SUMIF(CONFIGURACION!$G$39:$G$1000,$A19,CONFIGURACION!$I$39:$I$1000))</f>
        <v/>
      </c>
      <c r="E19" s="21"/>
      <c r="F19" s="21"/>
      <c r="G19" s="102" t="str">
        <f t="shared" si="1"/>
        <v/>
      </c>
    </row>
    <row r="20">
      <c r="A20" s="19" t="str">
        <f>'DATOS PERSONALES'!$A20</f>
        <v/>
      </c>
      <c r="B20" s="98" t="str">
        <f>+'DATOS PERSONALES'!$K20</f>
        <v/>
      </c>
      <c r="C20" s="98" t="str">
        <f>IF($A20="","",SUMIF(CAJA!$A$3:$A$990,$A20,CAJA!$G$3:$G$990))</f>
        <v/>
      </c>
      <c r="D20" s="102" t="str">
        <f>IF($A20="","",SUMIF(CONFIGURACION!$G$39:$G$1000,$A20,CONFIGURACION!$I$39:$I$1000))</f>
        <v/>
      </c>
      <c r="E20" s="21"/>
      <c r="F20" s="21"/>
      <c r="G20" s="102" t="str">
        <f t="shared" si="1"/>
        <v/>
      </c>
    </row>
    <row r="21" ht="15.75" customHeight="1">
      <c r="A21" s="19" t="str">
        <f>'DATOS PERSONALES'!$A21</f>
        <v/>
      </c>
      <c r="B21" s="98" t="str">
        <f>+'DATOS PERSONALES'!$K21</f>
        <v/>
      </c>
      <c r="C21" s="98" t="str">
        <f>IF($A21="","",SUMIF(CAJA!$A$3:$A$990,$A21,CAJA!$G$3:$G$990))</f>
        <v/>
      </c>
      <c r="D21" s="102" t="str">
        <f>IF($A21="","",SUMIF(CONFIGURACION!$G$39:$G$1000,$A21,CONFIGURACION!$I$39:$I$1000))</f>
        <v/>
      </c>
      <c r="E21" s="21"/>
      <c r="F21" s="21"/>
      <c r="G21" s="102" t="str">
        <f t="shared" si="1"/>
        <v/>
      </c>
    </row>
    <row r="22" ht="15.75" customHeight="1">
      <c r="A22" s="19" t="str">
        <f>'DATOS PERSONALES'!$A22</f>
        <v/>
      </c>
      <c r="B22" s="98" t="str">
        <f>+'DATOS PERSONALES'!$K22</f>
        <v/>
      </c>
      <c r="C22" s="98" t="str">
        <f>IF($A22="","",SUMIF(CAJA!$A$3:$A$990,$A22,CAJA!$G$3:$G$990))</f>
        <v/>
      </c>
      <c r="D22" s="102" t="str">
        <f>IF($A22="","",SUMIF(CONFIGURACION!$G$39:$G$1000,$A22,CONFIGURACION!$I$39:$I$1000))</f>
        <v/>
      </c>
      <c r="E22" s="21"/>
      <c r="F22" s="21"/>
      <c r="G22" s="102" t="str">
        <f t="shared" si="1"/>
        <v/>
      </c>
    </row>
    <row r="23" ht="15.75" customHeight="1">
      <c r="A23" s="19" t="str">
        <f>'DATOS PERSONALES'!$A23</f>
        <v/>
      </c>
      <c r="B23" s="98" t="str">
        <f>+'DATOS PERSONALES'!$K23</f>
        <v/>
      </c>
      <c r="C23" s="98" t="str">
        <f>IF($A23="","",SUMIF(CAJA!$A$3:$A$990,$A23,CAJA!$G$3:$G$990))</f>
        <v/>
      </c>
      <c r="D23" s="102" t="str">
        <f>IF($A23="","",SUMIF(CONFIGURACION!$G$39:$G$1000,$A23,CONFIGURACION!$I$39:$I$1000))</f>
        <v/>
      </c>
      <c r="E23" s="33"/>
      <c r="F23" s="33"/>
      <c r="G23" s="102" t="str">
        <f t="shared" si="1"/>
        <v/>
      </c>
    </row>
    <row r="24" ht="15.75" customHeight="1">
      <c r="A24" s="19" t="str">
        <f>'DATOS PERSONALES'!$A24</f>
        <v/>
      </c>
      <c r="B24" s="98" t="str">
        <f>+'DATOS PERSONALES'!$K24</f>
        <v/>
      </c>
      <c r="C24" s="98" t="str">
        <f>IF($A24="","",SUMIF(CAJA!$A$3:$A$990,$A24,CAJA!$G$3:$G$990))</f>
        <v/>
      </c>
      <c r="D24" s="102" t="str">
        <f>IF($A24="","",SUMIF(CONFIGURACION!$G$39:$G$1000,$A24,CONFIGURACION!$I$39:$I$1000))</f>
        <v/>
      </c>
      <c r="E24" s="33"/>
      <c r="F24" s="33"/>
      <c r="G24" s="102" t="str">
        <f t="shared" si="1"/>
        <v/>
      </c>
    </row>
    <row r="25" ht="15.75" customHeight="1">
      <c r="A25" s="19" t="str">
        <f>'DATOS PERSONALES'!$A25</f>
        <v/>
      </c>
      <c r="B25" s="98" t="str">
        <f>+'DATOS PERSONALES'!$K25</f>
        <v/>
      </c>
      <c r="C25" s="98" t="str">
        <f>IF($A25="","",SUMIF(CAJA!$A$3:$A$990,$A25,CAJA!$G$3:$G$990))</f>
        <v/>
      </c>
      <c r="D25" s="102" t="str">
        <f>IF($A25="","",SUMIF(CONFIGURACION!$G$39:$G$1000,$A25,CONFIGURACION!$I$39:$I$1000))</f>
        <v/>
      </c>
      <c r="E25" s="33"/>
      <c r="F25" s="33"/>
      <c r="G25" s="102" t="str">
        <f t="shared" si="1"/>
        <v/>
      </c>
    </row>
    <row r="26" ht="15.75" customHeight="1">
      <c r="A26" s="19" t="str">
        <f>'DATOS PERSONALES'!$A26</f>
        <v/>
      </c>
      <c r="B26" s="98" t="str">
        <f>+'DATOS PERSONALES'!$K26</f>
        <v/>
      </c>
      <c r="C26" s="98" t="str">
        <f>IF($A26="","",SUMIF(CAJA!$A$3:$A$990,$A26,CAJA!$G$3:$G$990))</f>
        <v/>
      </c>
      <c r="D26" s="102" t="str">
        <f>IF($A26="","",SUMIF(CONFIGURACION!$G$39:$G$1000,$A26,CONFIGURACION!$I$39:$I$1000))</f>
        <v/>
      </c>
      <c r="E26" s="33"/>
      <c r="F26" s="33"/>
      <c r="G26" s="102" t="str">
        <f t="shared" si="1"/>
        <v/>
      </c>
    </row>
    <row r="27" ht="15.75" customHeight="1">
      <c r="A27" s="19" t="str">
        <f>'DATOS PERSONALES'!$A27</f>
        <v/>
      </c>
      <c r="B27" s="98" t="str">
        <f>+'DATOS PERSONALES'!$K27</f>
        <v/>
      </c>
      <c r="C27" s="98" t="str">
        <f>IF($A27="","",SUMIF(CAJA!$A$3:$A$990,$A27,CAJA!$G$3:$G$990))</f>
        <v/>
      </c>
      <c r="D27" s="102" t="str">
        <f>IF($A27="","",SUMIF(CONFIGURACION!$G$39:$G$1000,$A27,CONFIGURACION!$I$39:$I$1000))</f>
        <v/>
      </c>
      <c r="E27" s="33"/>
      <c r="F27" s="33"/>
      <c r="G27" s="102" t="str">
        <f t="shared" si="1"/>
        <v/>
      </c>
    </row>
    <row r="28" ht="15.75" customHeight="1">
      <c r="A28" s="19" t="str">
        <f>'DATOS PERSONALES'!$A28</f>
        <v/>
      </c>
      <c r="B28" s="98" t="str">
        <f>+'DATOS PERSONALES'!$K28</f>
        <v/>
      </c>
      <c r="C28" s="98" t="str">
        <f>IF($A28="","",SUMIF(CAJA!$A$3:$A$990,$A28,CAJA!$G$3:$G$990))</f>
        <v/>
      </c>
      <c r="D28" s="102" t="str">
        <f>IF($A28="","",SUMIF(CONFIGURACION!$G$39:$G$1000,$A28,CONFIGURACION!$I$39:$I$1000))</f>
        <v/>
      </c>
      <c r="E28" s="33"/>
      <c r="F28" s="33"/>
      <c r="G28" s="102" t="str">
        <f t="shared" si="1"/>
        <v/>
      </c>
    </row>
    <row r="29" ht="15.75" customHeight="1">
      <c r="A29" s="19" t="str">
        <f>'DATOS PERSONALES'!$A29</f>
        <v/>
      </c>
      <c r="B29" s="98" t="str">
        <f>+'DATOS PERSONALES'!$K29</f>
        <v/>
      </c>
      <c r="C29" s="98" t="str">
        <f>IF($A29="","",SUMIF(CAJA!$A$3:$A$990,$A29,CAJA!$G$3:$G$990))</f>
        <v/>
      </c>
      <c r="D29" s="102" t="str">
        <f>IF($A29="","",SUMIF(CONFIGURACION!$G$39:$G$1000,$A29,CONFIGURACION!$I$39:$I$1000))</f>
        <v/>
      </c>
      <c r="E29" s="33"/>
      <c r="F29" s="33"/>
      <c r="G29" s="102" t="str">
        <f t="shared" si="1"/>
        <v/>
      </c>
    </row>
    <row r="30" ht="15.75" customHeight="1">
      <c r="A30" s="19" t="str">
        <f>'DATOS PERSONALES'!$A30</f>
        <v/>
      </c>
      <c r="B30" s="98" t="str">
        <f>+'DATOS PERSONALES'!$K30</f>
        <v/>
      </c>
      <c r="C30" s="98" t="str">
        <f>IF($A30="","",SUMIF(CAJA!$A$3:$A$990,$A30,CAJA!$G$3:$G$990))</f>
        <v/>
      </c>
      <c r="D30" s="102" t="str">
        <f>IF($A30="","",SUMIF(CONFIGURACION!$G$39:$G$1000,$A30,CONFIGURACION!$I$39:$I$1000))</f>
        <v/>
      </c>
      <c r="E30" s="33"/>
      <c r="F30" s="33"/>
      <c r="G30" s="102" t="str">
        <f t="shared" si="1"/>
        <v/>
      </c>
    </row>
    <row r="31" ht="15.75" customHeight="1">
      <c r="A31" s="19" t="str">
        <f>'DATOS PERSONALES'!$A31</f>
        <v/>
      </c>
      <c r="B31" s="98" t="str">
        <f>+'DATOS PERSONALES'!$K31</f>
        <v/>
      </c>
      <c r="C31" s="98" t="str">
        <f>IF($A31="","",SUMIF(CAJA!$A$3:$A$990,$A31,CAJA!$G$3:$G$990))</f>
        <v/>
      </c>
      <c r="D31" s="102" t="str">
        <f>IF($A31="","",SUMIF(CONFIGURACION!$G$39:$G$1000,$A31,CONFIGURACION!$I$39:$I$1000))</f>
        <v/>
      </c>
      <c r="E31" s="33"/>
      <c r="F31" s="33"/>
      <c r="G31" s="102" t="str">
        <f t="shared" si="1"/>
        <v/>
      </c>
    </row>
    <row r="32" ht="15.75" customHeight="1">
      <c r="A32" s="19" t="str">
        <f>'DATOS PERSONALES'!$A32</f>
        <v/>
      </c>
      <c r="B32" s="98" t="str">
        <f>+'DATOS PERSONALES'!$K32</f>
        <v/>
      </c>
      <c r="C32" s="98" t="str">
        <f>IF($A32="","",SUMIF(CAJA!$A$3:$A$990,$A32,CAJA!$G$3:$G$990))</f>
        <v/>
      </c>
      <c r="D32" s="102" t="str">
        <f>IF($A32="","",SUMIF(CONFIGURACION!$G$39:$G$1000,$A32,CONFIGURACION!$I$39:$I$1000))</f>
        <v/>
      </c>
      <c r="E32" s="33"/>
      <c r="F32" s="33"/>
      <c r="G32" s="102" t="str">
        <f t="shared" si="1"/>
        <v/>
      </c>
    </row>
    <row r="33" ht="15.75" customHeight="1">
      <c r="A33" s="19" t="str">
        <f>'DATOS PERSONALES'!$A33</f>
        <v/>
      </c>
      <c r="B33" s="98" t="str">
        <f>+'DATOS PERSONALES'!$K33</f>
        <v/>
      </c>
      <c r="C33" s="98" t="str">
        <f>IF($A33="","",SUMIF(CAJA!$A$3:$A$990,$A33,CAJA!$G$3:$G$990))</f>
        <v/>
      </c>
      <c r="D33" s="102" t="str">
        <f>IF($A33="","",SUMIF(CONFIGURACION!$G$39:$G$1000,$A33,CONFIGURACION!$I$39:$I$1000))</f>
        <v/>
      </c>
      <c r="E33" s="33"/>
      <c r="F33" s="33"/>
      <c r="G33" s="102" t="str">
        <f t="shared" si="1"/>
        <v/>
      </c>
    </row>
    <row r="34" ht="15.75" customHeight="1">
      <c r="A34" s="19" t="str">
        <f>'DATOS PERSONALES'!$A34</f>
        <v/>
      </c>
      <c r="B34" s="98" t="str">
        <f>+'DATOS PERSONALES'!$K34</f>
        <v/>
      </c>
      <c r="C34" s="98" t="str">
        <f>IF($A34="","",SUMIF(CAJA!$A$3:$A$990,$A34,CAJA!$G$3:$G$990))</f>
        <v/>
      </c>
      <c r="D34" s="102" t="str">
        <f>IF($A34="","",SUMIF(CONFIGURACION!$G$39:$G$1000,$A34,CONFIGURACION!$I$39:$I$1000))</f>
        <v/>
      </c>
      <c r="E34" s="33"/>
      <c r="F34" s="33"/>
      <c r="G34" s="102" t="str">
        <f t="shared" si="1"/>
        <v/>
      </c>
    </row>
    <row r="35" ht="15.75" customHeight="1">
      <c r="A35" s="19" t="str">
        <f>'DATOS PERSONALES'!$A35</f>
        <v/>
      </c>
      <c r="B35" s="98" t="str">
        <f>+'DATOS PERSONALES'!$K35</f>
        <v/>
      </c>
      <c r="C35" s="98" t="str">
        <f>IF($A35="","",SUMIF(CAJA!$A$3:$A$990,$A35,CAJA!$G$3:$G$990))</f>
        <v/>
      </c>
      <c r="D35" s="102" t="str">
        <f>IF($A35="","",SUMIF(CONFIGURACION!$G$39:$G$1000,$A35,CONFIGURACION!$I$39:$I$1000))</f>
        <v/>
      </c>
      <c r="E35" s="33"/>
      <c r="F35" s="33"/>
      <c r="G35" s="102" t="str">
        <f t="shared" si="1"/>
        <v/>
      </c>
    </row>
    <row r="36" ht="15.75" customHeight="1">
      <c r="A36" s="19" t="str">
        <f>'DATOS PERSONALES'!$A36</f>
        <v/>
      </c>
      <c r="B36" s="98" t="str">
        <f>+'DATOS PERSONALES'!$K36</f>
        <v/>
      </c>
      <c r="C36" s="98" t="str">
        <f>IF($A36="","",SUMIF(CAJA!$A$3:$A$990,$A36,CAJA!$G$3:$G$990))</f>
        <v/>
      </c>
      <c r="D36" s="102" t="str">
        <f>IF($A36="","",SUMIF(CONFIGURACION!$G$39:$G$1000,$A36,CONFIGURACION!$I$39:$I$1000))</f>
        <v/>
      </c>
      <c r="E36" s="33"/>
      <c r="F36" s="33"/>
      <c r="G36" s="102" t="str">
        <f t="shared" si="1"/>
        <v/>
      </c>
    </row>
    <row r="37" ht="15.75" customHeight="1">
      <c r="A37" s="19" t="str">
        <f>'DATOS PERSONALES'!$A37</f>
        <v/>
      </c>
      <c r="B37" s="98" t="str">
        <f>+'DATOS PERSONALES'!$K37</f>
        <v/>
      </c>
      <c r="C37" s="98" t="str">
        <f>IF($A37="","",SUMIF(CAJA!$A$3:$A$990,$A37,CAJA!$G$3:$G$990))</f>
        <v/>
      </c>
      <c r="D37" s="102" t="str">
        <f>IF($A37="","",SUMIF(CONFIGURACION!$G$39:$G$1000,$A37,CONFIGURACION!$I$39:$I$1000))</f>
        <v/>
      </c>
      <c r="E37" s="33"/>
      <c r="F37" s="33"/>
      <c r="G37" s="102" t="str">
        <f t="shared" si="1"/>
        <v/>
      </c>
    </row>
    <row r="38" ht="15.75" customHeight="1">
      <c r="A38" s="19" t="str">
        <f>'DATOS PERSONALES'!$A38</f>
        <v/>
      </c>
      <c r="B38" s="98" t="str">
        <f>+'DATOS PERSONALES'!$K38</f>
        <v/>
      </c>
      <c r="C38" s="98" t="str">
        <f>IF($A38="","",SUMIF(CAJA!$A$3:$A$990,$A38,CAJA!$G$3:$G$990))</f>
        <v/>
      </c>
      <c r="D38" s="102" t="str">
        <f>IF($A38="","",SUMIF(CONFIGURACION!$G$39:$G$1000,$A38,CONFIGURACION!$I$39:$I$1000))</f>
        <v/>
      </c>
      <c r="E38" s="33"/>
      <c r="F38" s="33"/>
      <c r="G38" s="102" t="str">
        <f t="shared" si="1"/>
        <v/>
      </c>
    </row>
    <row r="39" ht="15.75" customHeight="1">
      <c r="A39" s="19" t="str">
        <f>'DATOS PERSONALES'!$A39</f>
        <v/>
      </c>
      <c r="B39" s="98" t="str">
        <f>+'DATOS PERSONALES'!$K39</f>
        <v/>
      </c>
      <c r="C39" s="98" t="str">
        <f>IF($A39="","",SUMIF(CAJA!$A$3:$A$990,$A39,CAJA!$G$3:$G$990))</f>
        <v/>
      </c>
      <c r="D39" s="102" t="str">
        <f>IF($A39="","",SUMIF(CONFIGURACION!$G$39:$G$1000,$A39,CONFIGURACION!$I$39:$I$1000))</f>
        <v/>
      </c>
      <c r="E39" s="33"/>
      <c r="F39" s="33"/>
      <c r="G39" s="102" t="str">
        <f t="shared" si="1"/>
        <v/>
      </c>
    </row>
    <row r="40" ht="15.75" customHeight="1">
      <c r="A40" s="19" t="str">
        <f>'DATOS PERSONALES'!$A40</f>
        <v/>
      </c>
      <c r="B40" s="98" t="str">
        <f>+'DATOS PERSONALES'!$K40</f>
        <v/>
      </c>
      <c r="C40" s="98" t="str">
        <f>IF($A40="","",SUMIF(CAJA!$A$3:$A$990,$A40,CAJA!$G$3:$G$990))</f>
        <v/>
      </c>
      <c r="D40" s="102" t="str">
        <f>IF($A40="","",SUMIF(CONFIGURACION!$G$39:$G$1000,$A40,CONFIGURACION!$I$39:$I$1000))</f>
        <v/>
      </c>
      <c r="E40" s="33"/>
      <c r="F40" s="33"/>
      <c r="G40" s="102" t="str">
        <f t="shared" si="1"/>
        <v/>
      </c>
    </row>
    <row r="41" ht="15.75" customHeight="1">
      <c r="A41" s="19" t="str">
        <f>'DATOS PERSONALES'!$A41</f>
        <v/>
      </c>
      <c r="B41" s="98" t="str">
        <f>+'DATOS PERSONALES'!$K41</f>
        <v/>
      </c>
      <c r="C41" s="98" t="str">
        <f>IF($A41="","",SUMIF(CAJA!$A$3:$A$990,$A41,CAJA!$G$3:$G$990))</f>
        <v/>
      </c>
      <c r="D41" s="102" t="str">
        <f>IF($A41="","",SUMIF(CONFIGURACION!$G$39:$G$1000,$A41,CONFIGURACION!$I$39:$I$1000))</f>
        <v/>
      </c>
      <c r="E41" s="33"/>
      <c r="F41" s="33"/>
      <c r="G41" s="102" t="str">
        <f t="shared" si="1"/>
        <v/>
      </c>
    </row>
    <row r="42" ht="15.75" customHeight="1">
      <c r="A42" s="19" t="str">
        <f>'DATOS PERSONALES'!$A42</f>
        <v/>
      </c>
      <c r="B42" s="98" t="str">
        <f>+'DATOS PERSONALES'!$K42</f>
        <v/>
      </c>
      <c r="C42" s="98" t="str">
        <f>IF($A42="","",SUMIF(CAJA!$A$3:$A$990,$A42,CAJA!$G$3:$G$990))</f>
        <v/>
      </c>
      <c r="D42" s="102" t="str">
        <f>IF($A42="","",SUMIF(CONFIGURACION!$G$39:$G$1000,$A42,CONFIGURACION!$I$39:$I$1000))</f>
        <v/>
      </c>
      <c r="E42" s="33"/>
      <c r="F42" s="33"/>
      <c r="G42" s="102" t="str">
        <f t="shared" si="1"/>
        <v/>
      </c>
    </row>
    <row r="43" ht="15.75" customHeight="1">
      <c r="A43" s="19" t="str">
        <f>'DATOS PERSONALES'!$A43</f>
        <v/>
      </c>
      <c r="B43" s="98" t="str">
        <f>+'DATOS PERSONALES'!$K43</f>
        <v/>
      </c>
      <c r="C43" s="98" t="str">
        <f>IF($A43="","",SUMIF(CAJA!$A$3:$A$990,$A43,CAJA!$G$3:$G$990))</f>
        <v/>
      </c>
      <c r="D43" s="102" t="str">
        <f>IF($A43="","",SUMIF(CONFIGURACION!$G$39:$G$1000,$A43,CONFIGURACION!$I$39:$I$1000))</f>
        <v/>
      </c>
      <c r="E43" s="33"/>
      <c r="F43" s="33"/>
      <c r="G43" s="102" t="str">
        <f t="shared" si="1"/>
        <v/>
      </c>
    </row>
    <row r="44" ht="15.75" customHeight="1">
      <c r="A44" s="19" t="str">
        <f>'DATOS PERSONALES'!$A44</f>
        <v/>
      </c>
      <c r="B44" s="98" t="str">
        <f>+'DATOS PERSONALES'!$K44</f>
        <v/>
      </c>
      <c r="C44" s="98" t="str">
        <f>IF($A44="","",SUMIF(CAJA!$A$3:$A$990,$A44,CAJA!$G$3:$G$990))</f>
        <v/>
      </c>
      <c r="D44" s="102" t="str">
        <f>IF($A44="","",SUMIF(CONFIGURACION!$G$39:$G$1000,$A44,CONFIGURACION!$I$39:$I$1000))</f>
        <v/>
      </c>
      <c r="E44" s="33"/>
      <c r="F44" s="33"/>
      <c r="G44" s="102" t="str">
        <f t="shared" si="1"/>
        <v/>
      </c>
    </row>
    <row r="45" ht="15.75" customHeight="1">
      <c r="A45" s="19" t="str">
        <f>'DATOS PERSONALES'!$A45</f>
        <v/>
      </c>
      <c r="B45" s="98" t="str">
        <f>+'DATOS PERSONALES'!$K45</f>
        <v/>
      </c>
      <c r="C45" s="98" t="str">
        <f>IF($A45="","",SUMIF(CAJA!$A$3:$A$990,$A45,CAJA!$G$3:$G$990))</f>
        <v/>
      </c>
      <c r="D45" s="102" t="str">
        <f>IF($A45="","",SUMIF(CONFIGURACION!$G$39:$G$1000,$A45,CONFIGURACION!$I$39:$I$1000))</f>
        <v/>
      </c>
      <c r="E45" s="33"/>
      <c r="F45" s="33"/>
      <c r="G45" s="102" t="str">
        <f t="shared" si="1"/>
        <v/>
      </c>
    </row>
    <row r="46" ht="15.75" customHeight="1">
      <c r="A46" s="19" t="str">
        <f>'DATOS PERSONALES'!$A46</f>
        <v/>
      </c>
      <c r="B46" s="98" t="str">
        <f>+'DATOS PERSONALES'!$K46</f>
        <v/>
      </c>
      <c r="C46" s="98" t="str">
        <f>IF($A46="","",SUMIF(CAJA!$A$3:$A$990,$A46,CAJA!$G$3:$G$990))</f>
        <v/>
      </c>
      <c r="D46" s="102" t="str">
        <f>IF($A46="","",SUMIF(CONFIGURACION!$G$39:$G$1000,$A46,CONFIGURACION!$I$39:$I$1000))</f>
        <v/>
      </c>
      <c r="E46" s="33"/>
      <c r="F46" s="33"/>
      <c r="G46" s="102" t="str">
        <f t="shared" si="1"/>
        <v/>
      </c>
    </row>
    <row r="47" ht="15.75" customHeight="1">
      <c r="A47" s="19" t="str">
        <f>'DATOS PERSONALES'!$A47</f>
        <v/>
      </c>
      <c r="B47" s="98" t="str">
        <f>+'DATOS PERSONALES'!$K47</f>
        <v/>
      </c>
      <c r="C47" s="98" t="str">
        <f>IF($A47="","",SUMIF(CAJA!$A$3:$A$990,$A47,CAJA!$G$3:$G$990))</f>
        <v/>
      </c>
      <c r="D47" s="102" t="str">
        <f>IF($A47="","",SUMIF(CONFIGURACION!$G$39:$G$1000,$A47,CONFIGURACION!$I$39:$I$1000))</f>
        <v/>
      </c>
      <c r="E47" s="33"/>
      <c r="F47" s="33"/>
      <c r="G47" s="102" t="str">
        <f t="shared" si="1"/>
        <v/>
      </c>
    </row>
    <row r="48" ht="15.75" customHeight="1">
      <c r="A48" s="19" t="str">
        <f>'DATOS PERSONALES'!$A48</f>
        <v/>
      </c>
      <c r="B48" s="98" t="str">
        <f>+'DATOS PERSONALES'!$K48</f>
        <v/>
      </c>
      <c r="C48" s="98" t="str">
        <f>IF($A48="","",SUMIF(CAJA!$A$3:$A$990,$A48,CAJA!$G$3:$G$990))</f>
        <v/>
      </c>
      <c r="D48" s="102" t="str">
        <f>IF($A48="","",SUMIF(CONFIGURACION!$G$39:$G$1000,$A48,CONFIGURACION!$I$39:$I$1000))</f>
        <v/>
      </c>
      <c r="E48" s="33"/>
      <c r="F48" s="33"/>
      <c r="G48" s="102" t="str">
        <f t="shared" si="1"/>
        <v/>
      </c>
    </row>
    <row r="49" ht="15.75" customHeight="1">
      <c r="A49" s="19" t="str">
        <f>'DATOS PERSONALES'!$A49</f>
        <v/>
      </c>
      <c r="B49" s="98" t="str">
        <f>+'DATOS PERSONALES'!$K49</f>
        <v/>
      </c>
      <c r="C49" s="98" t="str">
        <f>IF($A49="","",SUMIF(CAJA!$A$3:$A$990,$A49,CAJA!$G$3:$G$990))</f>
        <v/>
      </c>
      <c r="D49" s="102" t="str">
        <f>IF($A49="","",SUMIF(CONFIGURACION!$G$39:$G$1000,$A49,CONFIGURACION!$I$39:$I$1000))</f>
        <v/>
      </c>
      <c r="E49" s="33"/>
      <c r="F49" s="33"/>
      <c r="G49" s="102" t="str">
        <f t="shared" si="1"/>
        <v/>
      </c>
    </row>
    <row r="50" ht="15.75" customHeight="1">
      <c r="A50" s="19" t="str">
        <f>'DATOS PERSONALES'!$A50</f>
        <v/>
      </c>
      <c r="B50" s="98" t="str">
        <f>+'DATOS PERSONALES'!$K50</f>
        <v/>
      </c>
      <c r="C50" s="98" t="str">
        <f>IF($A50="","",SUMIF(CAJA!$A$3:$A$990,$A50,CAJA!$G$3:$G$990))</f>
        <v/>
      </c>
      <c r="D50" s="102" t="str">
        <f>IF($A50="","",SUMIF(CONFIGURACION!$G$39:$G$1000,$A50,CONFIGURACION!$I$39:$I$1000))</f>
        <v/>
      </c>
      <c r="E50" s="33"/>
      <c r="F50" s="33"/>
      <c r="G50" s="102" t="str">
        <f t="shared" si="1"/>
        <v/>
      </c>
    </row>
    <row r="51" ht="15.75" customHeight="1">
      <c r="A51" s="19" t="str">
        <f>'DATOS PERSONALES'!$A51</f>
        <v/>
      </c>
      <c r="B51" s="98" t="str">
        <f>+'DATOS PERSONALES'!$K51</f>
        <v/>
      </c>
      <c r="C51" s="98" t="str">
        <f>IF($A51="","",SUMIF(CAJA!$A$3:$A$990,$A51,CAJA!$G$3:$G$990))</f>
        <v/>
      </c>
      <c r="D51" s="102" t="str">
        <f>IF($A51="","",SUMIF(CONFIGURACION!$G$39:$G$1000,$A51,CONFIGURACION!$I$39:$I$1000))</f>
        <v/>
      </c>
      <c r="E51" s="33"/>
      <c r="F51" s="33"/>
      <c r="G51" s="102" t="str">
        <f t="shared" si="1"/>
        <v/>
      </c>
    </row>
    <row r="52" ht="15.75" customHeight="1">
      <c r="A52" s="103" t="str">
        <f>'DATOS PERSONALES'!$A52</f>
        <v/>
      </c>
      <c r="B52" s="95" t="str">
        <f>+'DATOS PERSONALES'!$K52</f>
        <v/>
      </c>
      <c r="C52" s="95" t="str">
        <f>IF($A52="","",SUMIF(CAJA!$A$3:$A$990,$A52,CAJA!$G$3:$G$990))</f>
        <v/>
      </c>
      <c r="D52" s="104" t="str">
        <f>IF($A52="","",SUMIF(CONFIGURACION!$G$39:$G$1000,$A52,CONFIGURACION!$I$39:$I$1000))</f>
        <v/>
      </c>
      <c r="E52" s="1"/>
      <c r="F52" s="1"/>
      <c r="G52" s="105" t="str">
        <f t="shared" si="1"/>
        <v/>
      </c>
    </row>
    <row r="53" ht="15.75" customHeight="1">
      <c r="A53" s="103" t="str">
        <f>'DATOS PERSONALES'!$A53</f>
        <v/>
      </c>
      <c r="B53" s="95" t="str">
        <f>+'DATOS PERSONALES'!$K53</f>
        <v/>
      </c>
      <c r="C53" s="95" t="str">
        <f>IF($A53="","",SUMIF(CAJA!$A$3:$A$990,$A53,CAJA!$G$3:$G$990))</f>
        <v/>
      </c>
      <c r="D53" s="104" t="str">
        <f>IF($A53="","",SUMIF(CONFIGURACION!$G$39:$G$1000,$A53,CONFIGURACION!$I$39:$I$1000))</f>
        <v/>
      </c>
      <c r="E53" s="1"/>
      <c r="F53" s="1"/>
      <c r="G53" s="105" t="str">
        <f t="shared" si="1"/>
        <v/>
      </c>
    </row>
    <row r="54" ht="15.75" customHeight="1">
      <c r="A54" s="103" t="str">
        <f>'DATOS PERSONALES'!$A54</f>
        <v/>
      </c>
      <c r="B54" s="95" t="str">
        <f>+'DATOS PERSONALES'!$K54</f>
        <v/>
      </c>
      <c r="C54" s="95" t="str">
        <f>IF($A54="","",SUMIF(CAJA!$A$3:$A$990,$A54,CAJA!$G$3:$G$990))</f>
        <v/>
      </c>
      <c r="D54" s="104" t="str">
        <f>IF($A54="","",SUMIF(CONFIGURACION!$G$39:$G$1000,$A54,CONFIGURACION!$I$39:$I$1000))</f>
        <v/>
      </c>
      <c r="E54" s="1"/>
      <c r="F54" s="1"/>
      <c r="G54" s="105" t="str">
        <f t="shared" si="1"/>
        <v/>
      </c>
    </row>
    <row r="55" ht="15.75" customHeight="1">
      <c r="A55" s="103" t="str">
        <f>'DATOS PERSONALES'!$A55</f>
        <v/>
      </c>
      <c r="B55" s="95" t="str">
        <f>+'DATOS PERSONALES'!$K55</f>
        <v/>
      </c>
      <c r="C55" s="95" t="str">
        <f>IF($A55="","",SUMIF(CAJA!$A$3:$A$990,$A55,CAJA!$G$3:$G$990))</f>
        <v/>
      </c>
      <c r="D55" s="104" t="str">
        <f>IF($A55="","",SUMIF(CONFIGURACION!$G$39:$G$1000,$A55,CONFIGURACION!$I$39:$I$1000))</f>
        <v/>
      </c>
      <c r="E55" s="1"/>
      <c r="F55" s="1"/>
      <c r="G55" s="105" t="str">
        <f t="shared" si="1"/>
        <v/>
      </c>
    </row>
    <row r="56" ht="15.75" customHeight="1">
      <c r="A56" s="103" t="str">
        <f>'DATOS PERSONALES'!$A56</f>
        <v/>
      </c>
      <c r="B56" s="95" t="str">
        <f>+'DATOS PERSONALES'!$K56</f>
        <v/>
      </c>
      <c r="C56" s="95" t="str">
        <f>IF($A56="","",SUMIF(CAJA!$A$3:$A$990,$A56,CAJA!$G$3:$G$990))</f>
        <v/>
      </c>
      <c r="D56" s="104" t="str">
        <f>IF($A56="","",SUMIF(CONFIGURACION!$G$39:$G$1000,$A56,CONFIGURACION!$I$39:$I$1000))</f>
        <v/>
      </c>
      <c r="E56" s="1"/>
      <c r="F56" s="1"/>
      <c r="G56" s="105" t="str">
        <f t="shared" si="1"/>
        <v/>
      </c>
    </row>
    <row r="57" ht="15.75" customHeight="1">
      <c r="A57" s="103" t="str">
        <f>'DATOS PERSONALES'!$A57</f>
        <v/>
      </c>
      <c r="B57" s="95" t="str">
        <f>+'DATOS PERSONALES'!$K57</f>
        <v/>
      </c>
      <c r="C57" s="95" t="str">
        <f>IF($A57="","",SUMIF(CAJA!$A$3:$A$990,$A57,CAJA!$G$3:$G$990))</f>
        <v/>
      </c>
      <c r="D57" s="104" t="str">
        <f>IF($A57="","",SUMIF(CONFIGURACION!$G$39:$G$1000,$A57,CONFIGURACION!$I$39:$I$1000))</f>
        <v/>
      </c>
      <c r="E57" s="1"/>
      <c r="F57" s="1"/>
      <c r="G57" s="105" t="str">
        <f t="shared" si="1"/>
        <v/>
      </c>
    </row>
    <row r="58" ht="15.75" customHeight="1">
      <c r="A58" s="103" t="str">
        <f>'DATOS PERSONALES'!$A58</f>
        <v/>
      </c>
      <c r="B58" s="95" t="str">
        <f>+'DATOS PERSONALES'!$K58</f>
        <v/>
      </c>
      <c r="C58" s="95" t="str">
        <f>IF($A58="","",SUMIF(CAJA!$A$3:$A$990,$A58,CAJA!$G$3:$G$990))</f>
        <v/>
      </c>
      <c r="D58" s="104" t="str">
        <f>IF($A58="","",SUMIF(CONFIGURACION!$G$39:$G$1000,$A58,CONFIGURACION!$I$39:$I$1000))</f>
        <v/>
      </c>
      <c r="E58" s="1"/>
      <c r="F58" s="1"/>
      <c r="G58" s="105" t="str">
        <f t="shared" si="1"/>
        <v/>
      </c>
    </row>
    <row r="59" ht="15.75" customHeight="1">
      <c r="A59" s="103" t="str">
        <f>'DATOS PERSONALES'!$A59</f>
        <v/>
      </c>
      <c r="B59" s="95" t="str">
        <f>+'DATOS PERSONALES'!$K59</f>
        <v/>
      </c>
      <c r="C59" s="95" t="str">
        <f>IF($A59="","",SUMIF(CAJA!$A$3:$A$990,$A59,CAJA!$G$3:$G$990))</f>
        <v/>
      </c>
      <c r="D59" s="104" t="str">
        <f>IF($A59="","",SUMIF(CONFIGURACION!$G$39:$G$1000,$A59,CONFIGURACION!$I$39:$I$1000))</f>
        <v/>
      </c>
      <c r="E59" s="1"/>
      <c r="F59" s="1"/>
      <c r="G59" s="105" t="str">
        <f t="shared" si="1"/>
        <v/>
      </c>
    </row>
    <row r="60" ht="15.75" customHeight="1">
      <c r="A60" s="103" t="str">
        <f>'DATOS PERSONALES'!$A60</f>
        <v/>
      </c>
      <c r="B60" s="95" t="str">
        <f>+'DATOS PERSONALES'!$K60</f>
        <v/>
      </c>
      <c r="C60" s="95" t="str">
        <f>IF($A60="","",SUMIF(CAJA!$A$3:$A$990,$A60,CAJA!$G$3:$G$990))</f>
        <v/>
      </c>
      <c r="D60" s="104" t="str">
        <f>IF($A60="","",SUMIF(CONFIGURACION!$G$39:$G$1000,$A60,CONFIGURACION!$I$39:$I$1000))</f>
        <v/>
      </c>
      <c r="E60" s="1"/>
      <c r="F60" s="1"/>
      <c r="G60" s="105" t="str">
        <f t="shared" si="1"/>
        <v/>
      </c>
    </row>
    <row r="61" ht="15.75" customHeight="1">
      <c r="A61" s="103" t="str">
        <f>'DATOS PERSONALES'!$A61</f>
        <v/>
      </c>
      <c r="B61" s="95" t="str">
        <f>+'DATOS PERSONALES'!$K61</f>
        <v/>
      </c>
      <c r="C61" s="95" t="str">
        <f>IF($A61="","",SUMIF(CAJA!$A$3:$A$990,$A61,CAJA!$G$3:$G$990))</f>
        <v/>
      </c>
      <c r="D61" s="104" t="str">
        <f>IF($A61="","",SUMIF(CONFIGURACION!$G$39:$G$1000,$A61,CONFIGURACION!$I$39:$I$1000))</f>
        <v/>
      </c>
      <c r="E61" s="1"/>
      <c r="F61" s="1"/>
      <c r="G61" s="105" t="str">
        <f t="shared" si="1"/>
        <v/>
      </c>
    </row>
    <row r="62" ht="15.75" customHeight="1">
      <c r="A62" s="103" t="str">
        <f>'DATOS PERSONALES'!$A62</f>
        <v/>
      </c>
      <c r="B62" s="95" t="str">
        <f>+'DATOS PERSONALES'!$K62</f>
        <v/>
      </c>
      <c r="C62" s="95" t="str">
        <f>IF($A62="","",SUMIF(CAJA!$A$3:$A$990,$A62,CAJA!$G$3:$G$990))</f>
        <v/>
      </c>
      <c r="D62" s="104" t="str">
        <f>IF($A62="","",SUMIF(CONFIGURACION!$G$39:$G$1000,$A62,CONFIGURACION!$I$39:$I$1000))</f>
        <v/>
      </c>
      <c r="E62" s="1"/>
      <c r="F62" s="1"/>
      <c r="G62" s="105" t="str">
        <f t="shared" si="1"/>
        <v/>
      </c>
    </row>
    <row r="63" ht="15.75" customHeight="1">
      <c r="A63" s="103" t="str">
        <f>'DATOS PERSONALES'!$A63</f>
        <v/>
      </c>
      <c r="B63" s="95" t="str">
        <f>+'DATOS PERSONALES'!$K63</f>
        <v/>
      </c>
      <c r="C63" s="95" t="str">
        <f>IF($A63="","",SUMIF(CAJA!$A$3:$A$990,$A63,CAJA!$G$3:$G$990))</f>
        <v/>
      </c>
      <c r="D63" s="104" t="str">
        <f>IF($A63="","",SUMIF(CONFIGURACION!$G$39:$G$1000,$A63,CONFIGURACION!$I$39:$I$1000))</f>
        <v/>
      </c>
      <c r="E63" s="1"/>
      <c r="F63" s="1"/>
      <c r="G63" s="105" t="str">
        <f t="shared" si="1"/>
        <v/>
      </c>
    </row>
    <row r="64" ht="15.75" customHeight="1">
      <c r="A64" s="103" t="str">
        <f>'DATOS PERSONALES'!$A64</f>
        <v/>
      </c>
      <c r="B64" s="95" t="str">
        <f>+'DATOS PERSONALES'!$K64</f>
        <v/>
      </c>
      <c r="C64" s="95" t="str">
        <f>IF($A64="","",SUMIF(CAJA!$A$3:$A$990,$A64,CAJA!$G$3:$G$990))</f>
        <v/>
      </c>
      <c r="D64" s="104" t="str">
        <f>IF($A64="","",SUMIF(CONFIGURACION!$G$39:$G$1000,$A64,CONFIGURACION!$I$39:$I$1000))</f>
        <v/>
      </c>
      <c r="E64" s="1"/>
      <c r="F64" s="1"/>
      <c r="G64" s="105" t="str">
        <f t="shared" si="1"/>
        <v/>
      </c>
    </row>
    <row r="65" ht="15.75" customHeight="1">
      <c r="A65" s="103" t="str">
        <f>'DATOS PERSONALES'!$A65</f>
        <v/>
      </c>
      <c r="B65" s="95" t="str">
        <f>+'DATOS PERSONALES'!$K65</f>
        <v/>
      </c>
      <c r="C65" s="95" t="str">
        <f>IF($A65="","",SUMIF(CAJA!$A$3:$A$990,$A65,CAJA!$G$3:$G$990))</f>
        <v/>
      </c>
      <c r="D65" s="104" t="str">
        <f>IF($A65="","",SUMIF(CONFIGURACION!$G$39:$G$1000,$A65,CONFIGURACION!$I$39:$I$1000))</f>
        <v/>
      </c>
      <c r="E65" s="1"/>
      <c r="F65" s="1"/>
      <c r="G65" s="105" t="str">
        <f t="shared" si="1"/>
        <v/>
      </c>
    </row>
    <row r="66" ht="15.75" customHeight="1">
      <c r="A66" s="103" t="str">
        <f>'DATOS PERSONALES'!$A66</f>
        <v/>
      </c>
      <c r="B66" s="95" t="str">
        <f>+'DATOS PERSONALES'!$K66</f>
        <v/>
      </c>
      <c r="C66" s="95" t="str">
        <f>IF($A66="","",SUMIF(CAJA!$A$3:$A$990,$A66,CAJA!$G$3:$G$990))</f>
        <v/>
      </c>
      <c r="D66" s="104" t="str">
        <f>IF($A66="","",SUMIF(CONFIGURACION!$G$39:$G$1000,$A66,CONFIGURACION!$I$39:$I$1000))</f>
        <v/>
      </c>
      <c r="E66" s="1"/>
      <c r="F66" s="1"/>
      <c r="G66" s="105" t="str">
        <f t="shared" si="1"/>
        <v/>
      </c>
    </row>
    <row r="67" ht="15.75" customHeight="1">
      <c r="A67" s="103" t="str">
        <f>'DATOS PERSONALES'!$A67</f>
        <v/>
      </c>
      <c r="B67" s="95" t="str">
        <f>+'DATOS PERSONALES'!$K67</f>
        <v/>
      </c>
      <c r="C67" s="95" t="str">
        <f>IF($A67="","",SUMIF(CAJA!$A$3:$A$990,$A67,CAJA!$G$3:$G$990))</f>
        <v/>
      </c>
      <c r="D67" s="104" t="str">
        <f>IF($A67="","",SUMIF(CONFIGURACION!$G$39:$G$1000,$A67,CONFIGURACION!$I$39:$I$1000))</f>
        <v/>
      </c>
      <c r="E67" s="1"/>
      <c r="F67" s="1"/>
      <c r="G67" s="105" t="str">
        <f t="shared" si="1"/>
        <v/>
      </c>
    </row>
    <row r="68" ht="15.75" customHeight="1">
      <c r="A68" s="103" t="str">
        <f>'DATOS PERSONALES'!$A68</f>
        <v/>
      </c>
      <c r="B68" s="95" t="str">
        <f>+'DATOS PERSONALES'!$K68</f>
        <v/>
      </c>
      <c r="C68" s="95" t="str">
        <f>IF($A68="","",SUMIF(CAJA!$A$3:$A$990,$A68,CAJA!$G$3:$G$990))</f>
        <v/>
      </c>
      <c r="D68" s="104" t="str">
        <f>IF($A68="","",SUMIF(CONFIGURACION!$G$39:$G$1000,$A68,CONFIGURACION!$I$39:$I$1000))</f>
        <v/>
      </c>
      <c r="E68" s="1"/>
      <c r="F68" s="1"/>
      <c r="G68" s="105" t="str">
        <f t="shared" si="1"/>
        <v/>
      </c>
    </row>
    <row r="69" ht="15.75" customHeight="1">
      <c r="A69" s="103" t="str">
        <f>'DATOS PERSONALES'!$A69</f>
        <v/>
      </c>
      <c r="B69" s="95" t="str">
        <f>+'DATOS PERSONALES'!$K69</f>
        <v/>
      </c>
      <c r="C69" s="95" t="str">
        <f>IF($A69="","",SUMIF(CAJA!$A$3:$A$990,$A69,CAJA!$G$3:$G$990))</f>
        <v/>
      </c>
      <c r="D69" s="104" t="str">
        <f>IF($A69="","",SUMIF(CONFIGURACION!$G$39:$G$1000,$A69,CONFIGURACION!$I$39:$I$1000))</f>
        <v/>
      </c>
      <c r="E69" s="1"/>
      <c r="F69" s="1"/>
      <c r="G69" s="105" t="str">
        <f t="shared" si="1"/>
        <v/>
      </c>
    </row>
    <row r="70" ht="15.75" customHeight="1">
      <c r="A70" s="103" t="str">
        <f>'DATOS PERSONALES'!$A70</f>
        <v/>
      </c>
      <c r="B70" s="95" t="str">
        <f>+'DATOS PERSONALES'!$K70</f>
        <v/>
      </c>
      <c r="C70" s="95" t="str">
        <f>IF($A70="","",SUMIF(CAJA!$A$3:$A$990,$A70,CAJA!$G$3:$G$990))</f>
        <v/>
      </c>
      <c r="D70" s="104" t="str">
        <f>IF($A70="","",SUMIF(CONFIGURACION!$G$39:$G$1000,$A70,CONFIGURACION!$I$39:$I$1000))</f>
        <v/>
      </c>
      <c r="E70" s="1"/>
      <c r="F70" s="1"/>
      <c r="G70" s="105" t="str">
        <f t="shared" si="1"/>
        <v/>
      </c>
    </row>
    <row r="71" ht="15.75" customHeight="1">
      <c r="A71" s="103" t="str">
        <f>'DATOS PERSONALES'!$A71</f>
        <v/>
      </c>
      <c r="B71" s="95" t="str">
        <f>+'DATOS PERSONALES'!$K71</f>
        <v/>
      </c>
      <c r="C71" s="95" t="str">
        <f>IF($A71="","",SUMIF(CAJA!$A$3:$A$990,$A71,CAJA!$G$3:$G$990))</f>
        <v/>
      </c>
      <c r="D71" s="104" t="str">
        <f>IF($A71="","",SUMIF(CONFIGURACION!$G$39:$G$1000,$A71,CONFIGURACION!$I$39:$I$1000))</f>
        <v/>
      </c>
      <c r="E71" s="1"/>
      <c r="F71" s="1"/>
      <c r="G71" s="105" t="str">
        <f t="shared" si="1"/>
        <v/>
      </c>
    </row>
    <row r="72" ht="15.75" customHeight="1">
      <c r="A72" s="103" t="str">
        <f>'DATOS PERSONALES'!$A72</f>
        <v/>
      </c>
      <c r="B72" s="95" t="str">
        <f>+'DATOS PERSONALES'!$K72</f>
        <v/>
      </c>
      <c r="C72" s="95" t="str">
        <f>IF($A72="","",SUMIF(CAJA!$A$3:$A$990,$A72,CAJA!$G$3:$G$990))</f>
        <v/>
      </c>
      <c r="D72" s="104" t="str">
        <f>IF($A72="","",SUMIF(CONFIGURACION!$G$39:$G$1000,$A72,CONFIGURACION!$I$39:$I$1000))</f>
        <v/>
      </c>
      <c r="E72" s="1"/>
      <c r="F72" s="1"/>
      <c r="G72" s="105" t="str">
        <f t="shared" si="1"/>
        <v/>
      </c>
    </row>
    <row r="73" ht="15.75" customHeight="1">
      <c r="A73" s="103" t="str">
        <f>'DATOS PERSONALES'!$A73</f>
        <v/>
      </c>
      <c r="B73" s="95" t="str">
        <f>+'DATOS PERSONALES'!$K73</f>
        <v/>
      </c>
      <c r="C73" s="95" t="str">
        <f>IF($A73="","",SUMIF(CAJA!$A$3:$A$990,$A73,CAJA!$G$3:$G$990))</f>
        <v/>
      </c>
      <c r="D73" s="104" t="str">
        <f>IF($A73="","",SUMIF(CONFIGURACION!$G$39:$G$1000,$A73,CONFIGURACION!$I$39:$I$1000))</f>
        <v/>
      </c>
      <c r="E73" s="1"/>
      <c r="F73" s="1"/>
      <c r="G73" s="105" t="str">
        <f t="shared" si="1"/>
        <v/>
      </c>
    </row>
    <row r="74" ht="15.75" customHeight="1">
      <c r="A74" s="103" t="str">
        <f>'DATOS PERSONALES'!$A74</f>
        <v/>
      </c>
      <c r="B74" s="95" t="str">
        <f>+'DATOS PERSONALES'!$K74</f>
        <v/>
      </c>
      <c r="C74" s="95" t="str">
        <f>IF($A74="","",SUMIF(CAJA!$A$3:$A$990,$A74,CAJA!$G$3:$G$990))</f>
        <v/>
      </c>
      <c r="D74" s="104" t="str">
        <f>IF($A74="","",SUMIF(CONFIGURACION!$G$39:$G$1000,$A74,CONFIGURACION!$I$39:$I$1000))</f>
        <v/>
      </c>
      <c r="E74" s="1"/>
      <c r="F74" s="1"/>
      <c r="G74" s="105" t="str">
        <f t="shared" si="1"/>
        <v/>
      </c>
    </row>
    <row r="75" ht="15.75" customHeight="1">
      <c r="A75" s="103" t="str">
        <f>'DATOS PERSONALES'!$A75</f>
        <v/>
      </c>
      <c r="B75" s="95" t="str">
        <f>+'DATOS PERSONALES'!$K75</f>
        <v/>
      </c>
      <c r="C75" s="95" t="str">
        <f>IF($A75="","",SUMIF(CAJA!$A$3:$A$990,$A75,CAJA!$G$3:$G$990))</f>
        <v/>
      </c>
      <c r="D75" s="104" t="str">
        <f>IF($A75="","",SUMIF(CONFIGURACION!$G$39:$G$1000,$A75,CONFIGURACION!$I$39:$I$1000))</f>
        <v/>
      </c>
      <c r="E75" s="1"/>
      <c r="F75" s="1"/>
      <c r="G75" s="105" t="str">
        <f t="shared" si="1"/>
        <v/>
      </c>
    </row>
    <row r="76" ht="15.75" customHeight="1">
      <c r="A76" s="103" t="str">
        <f>'DATOS PERSONALES'!$A76</f>
        <v/>
      </c>
      <c r="B76" s="95" t="str">
        <f>+'DATOS PERSONALES'!$K76</f>
        <v/>
      </c>
      <c r="C76" s="95" t="str">
        <f>IF($A76="","",SUMIF(CAJA!$A$3:$A$990,$A76,CAJA!$G$3:$G$990))</f>
        <v/>
      </c>
      <c r="D76" s="104" t="str">
        <f>IF($A76="","",SUMIF(CONFIGURACION!$G$39:$G$1000,$A76,CONFIGURACION!$I$39:$I$1000))</f>
        <v/>
      </c>
      <c r="E76" s="1"/>
      <c r="F76" s="1"/>
      <c r="G76" s="105" t="str">
        <f t="shared" si="1"/>
        <v/>
      </c>
    </row>
    <row r="77" ht="15.75" customHeight="1">
      <c r="A77" s="103" t="str">
        <f>'DATOS PERSONALES'!$A77</f>
        <v/>
      </c>
      <c r="B77" s="95" t="str">
        <f>+'DATOS PERSONALES'!$K77</f>
        <v/>
      </c>
      <c r="C77" s="95" t="str">
        <f>IF($A77="","",SUMIF(CAJA!$A$3:$A$990,$A77,CAJA!$G$3:$G$990))</f>
        <v/>
      </c>
      <c r="D77" s="104" t="str">
        <f>IF($A77="","",SUMIF(CONFIGURACION!$G$39:$G$1000,$A77,CONFIGURACION!$I$39:$I$1000))</f>
        <v/>
      </c>
      <c r="E77" s="1"/>
      <c r="F77" s="1"/>
      <c r="G77" s="105" t="str">
        <f t="shared" si="1"/>
        <v/>
      </c>
    </row>
    <row r="78" ht="15.75" customHeight="1">
      <c r="A78" s="103" t="str">
        <f>'DATOS PERSONALES'!$A78</f>
        <v/>
      </c>
      <c r="B78" s="95" t="str">
        <f>+'DATOS PERSONALES'!$K78</f>
        <v/>
      </c>
      <c r="C78" s="95" t="str">
        <f>IF($A78="","",SUMIF(CAJA!$A$3:$A$990,$A78,CAJA!$G$3:$G$990))</f>
        <v/>
      </c>
      <c r="D78" s="104" t="str">
        <f>IF($A78="","",SUMIF(CONFIGURACION!$G$39:$G$1000,$A78,CONFIGURACION!$I$39:$I$1000))</f>
        <v/>
      </c>
      <c r="E78" s="1"/>
      <c r="F78" s="1"/>
      <c r="G78" s="105" t="str">
        <f t="shared" si="1"/>
        <v/>
      </c>
    </row>
    <row r="79" ht="15.75" customHeight="1">
      <c r="A79" s="103" t="str">
        <f>'DATOS PERSONALES'!$A79</f>
        <v/>
      </c>
      <c r="B79" s="95" t="str">
        <f>+'DATOS PERSONALES'!$K79</f>
        <v/>
      </c>
      <c r="C79" s="95" t="str">
        <f>IF($A79="","",SUMIF(CAJA!$A$3:$A$990,$A79,CAJA!$G$3:$G$990))</f>
        <v/>
      </c>
      <c r="D79" s="104" t="str">
        <f>IF($A79="","",SUMIF(CONFIGURACION!$G$39:$G$1000,$A79,CONFIGURACION!$I$39:$I$1000))</f>
        <v/>
      </c>
      <c r="E79" s="1"/>
      <c r="F79" s="1"/>
      <c r="G79" s="105" t="str">
        <f t="shared" si="1"/>
        <v/>
      </c>
    </row>
    <row r="80" ht="15.75" customHeight="1">
      <c r="A80" s="103" t="str">
        <f>'DATOS PERSONALES'!$A80</f>
        <v/>
      </c>
      <c r="B80" s="95" t="str">
        <f>+'DATOS PERSONALES'!$K80</f>
        <v/>
      </c>
      <c r="C80" s="95" t="str">
        <f>IF($A80="","",SUMIF(CAJA!$A$3:$A$990,$A80,CAJA!$G$3:$G$990))</f>
        <v/>
      </c>
      <c r="D80" s="104" t="str">
        <f>IF($A80="","",SUMIF(CONFIGURACION!$G$39:$G$1000,$A80,CONFIGURACION!$I$39:$I$1000))</f>
        <v/>
      </c>
      <c r="E80" s="1"/>
      <c r="F80" s="1"/>
      <c r="G80" s="105" t="str">
        <f t="shared" si="1"/>
        <v/>
      </c>
    </row>
    <row r="81" ht="15.75" customHeight="1">
      <c r="A81" s="103" t="str">
        <f>'DATOS PERSONALES'!$A81</f>
        <v/>
      </c>
      <c r="B81" s="95" t="str">
        <f>+'DATOS PERSONALES'!$K81</f>
        <v/>
      </c>
      <c r="C81" s="95" t="str">
        <f>IF($A81="","",SUMIF(CAJA!$A$3:$A$990,$A81,CAJA!$G$3:$G$990))</f>
        <v/>
      </c>
      <c r="D81" s="104" t="str">
        <f>IF($A81="","",SUMIF(CONFIGURACION!$G$39:$G$1000,$A81,CONFIGURACION!$I$39:$I$1000))</f>
        <v/>
      </c>
      <c r="E81" s="1"/>
      <c r="F81" s="1"/>
      <c r="G81" s="105" t="str">
        <f t="shared" si="1"/>
        <v/>
      </c>
    </row>
    <row r="82" ht="15.75" customHeight="1">
      <c r="A82" s="103" t="str">
        <f>'DATOS PERSONALES'!$A82</f>
        <v/>
      </c>
      <c r="B82" s="95" t="str">
        <f>+'DATOS PERSONALES'!$K82</f>
        <v/>
      </c>
      <c r="C82" s="95" t="str">
        <f>IF($A82="","",SUMIF(CAJA!$A$3:$A$990,$A82,CAJA!$G$3:$G$990))</f>
        <v/>
      </c>
      <c r="D82" s="104" t="str">
        <f>IF($A82="","",SUMIF(CONFIGURACION!$G$39:$G$1000,$A82,CONFIGURACION!$I$39:$I$1000))</f>
        <v/>
      </c>
      <c r="E82" s="1"/>
      <c r="F82" s="1"/>
      <c r="G82" s="105" t="str">
        <f t="shared" si="1"/>
        <v/>
      </c>
    </row>
    <row r="83" ht="15.75" customHeight="1">
      <c r="A83" s="103" t="str">
        <f>'DATOS PERSONALES'!$A83</f>
        <v/>
      </c>
      <c r="B83" s="95" t="str">
        <f>+'DATOS PERSONALES'!$K83</f>
        <v/>
      </c>
      <c r="C83" s="95" t="str">
        <f>IF($A83="","",SUMIF(CAJA!$A$3:$A$990,$A83,CAJA!$G$3:$G$990))</f>
        <v/>
      </c>
      <c r="D83" s="104" t="str">
        <f>IF($A83="","",SUMIF(CONFIGURACION!$G$39:$G$1000,$A83,CONFIGURACION!$I$39:$I$1000))</f>
        <v/>
      </c>
      <c r="E83" s="1"/>
      <c r="F83" s="1"/>
      <c r="G83" s="105" t="str">
        <f t="shared" si="1"/>
        <v/>
      </c>
    </row>
    <row r="84" ht="15.75" customHeight="1">
      <c r="A84" s="103" t="str">
        <f>'DATOS PERSONALES'!$A84</f>
        <v/>
      </c>
      <c r="B84" s="95" t="str">
        <f>+'DATOS PERSONALES'!$K84</f>
        <v/>
      </c>
      <c r="C84" s="95" t="str">
        <f>IF($A84="","",SUMIF(CAJA!$A$3:$A$990,$A84,CAJA!$G$3:$G$990))</f>
        <v/>
      </c>
      <c r="D84" s="104" t="str">
        <f>IF($A84="","",SUMIF(CONFIGURACION!$G$39:$G$1000,$A84,CONFIGURACION!$I$39:$I$1000))</f>
        <v/>
      </c>
      <c r="E84" s="1"/>
      <c r="F84" s="1"/>
      <c r="G84" s="105" t="str">
        <f t="shared" si="1"/>
        <v/>
      </c>
    </row>
    <row r="85" ht="15.75" customHeight="1">
      <c r="A85" s="103" t="str">
        <f>'DATOS PERSONALES'!$A85</f>
        <v/>
      </c>
      <c r="B85" s="95" t="str">
        <f>+'DATOS PERSONALES'!$K85</f>
        <v/>
      </c>
      <c r="C85" s="95" t="str">
        <f>IF($A85="","",SUMIF(CAJA!$A$3:$A$990,$A85,CAJA!$G$3:$G$990))</f>
        <v/>
      </c>
      <c r="D85" s="104" t="str">
        <f>IF($A85="","",SUMIF(CONFIGURACION!$G$39:$G$1000,$A85,CONFIGURACION!$I$39:$I$1000))</f>
        <v/>
      </c>
      <c r="E85" s="1"/>
      <c r="F85" s="1"/>
      <c r="G85" s="105" t="str">
        <f t="shared" si="1"/>
        <v/>
      </c>
    </row>
    <row r="86" ht="15.75" customHeight="1">
      <c r="A86" s="103" t="str">
        <f>'DATOS PERSONALES'!$A86</f>
        <v/>
      </c>
      <c r="B86" s="95" t="str">
        <f>+'DATOS PERSONALES'!$K86</f>
        <v/>
      </c>
      <c r="C86" s="95" t="str">
        <f>IF($A86="","",SUMIF(CAJA!$A$3:$A$990,$A86,CAJA!$G$3:$G$990))</f>
        <v/>
      </c>
      <c r="D86" s="104" t="str">
        <f>IF($A86="","",SUMIF(CONFIGURACION!$G$39:$G$1000,$A86,CONFIGURACION!$I$39:$I$1000))</f>
        <v/>
      </c>
      <c r="E86" s="1"/>
      <c r="F86" s="1"/>
      <c r="G86" s="105" t="str">
        <f t="shared" si="1"/>
        <v/>
      </c>
    </row>
    <row r="87" ht="15.75" customHeight="1">
      <c r="A87" s="103" t="str">
        <f>'DATOS PERSONALES'!$A87</f>
        <v/>
      </c>
      <c r="B87" s="95" t="str">
        <f>+'DATOS PERSONALES'!$K87</f>
        <v/>
      </c>
      <c r="C87" s="95" t="str">
        <f>IF($A87="","",SUMIF(CAJA!$A$3:$A$990,$A87,CAJA!$G$3:$G$990))</f>
        <v/>
      </c>
      <c r="D87" s="104" t="str">
        <f>IF($A87="","",SUMIF(CONFIGURACION!$G$39:$G$1000,$A87,CONFIGURACION!$I$39:$I$1000))</f>
        <v/>
      </c>
      <c r="E87" s="1"/>
      <c r="F87" s="1"/>
      <c r="G87" s="105" t="str">
        <f t="shared" si="1"/>
        <v/>
      </c>
    </row>
    <row r="88" ht="15.75" customHeight="1">
      <c r="A88" s="103" t="str">
        <f>'DATOS PERSONALES'!$A88</f>
        <v/>
      </c>
      <c r="B88" s="95" t="str">
        <f>+'DATOS PERSONALES'!$K88</f>
        <v/>
      </c>
      <c r="C88" s="95" t="str">
        <f>IF($A88="","",SUMIF(CAJA!$A$3:$A$990,$A88,CAJA!$G$3:$G$990))</f>
        <v/>
      </c>
      <c r="D88" s="104" t="str">
        <f>IF($A88="","",SUMIF(CONFIGURACION!$G$39:$G$1000,$A88,CONFIGURACION!$I$39:$I$1000))</f>
        <v/>
      </c>
      <c r="E88" s="1"/>
      <c r="F88" s="1"/>
      <c r="G88" s="105" t="str">
        <f t="shared" si="1"/>
        <v/>
      </c>
    </row>
    <row r="89" ht="15.75" customHeight="1">
      <c r="A89" s="103" t="str">
        <f>'DATOS PERSONALES'!$A89</f>
        <v/>
      </c>
      <c r="B89" s="95" t="str">
        <f>+'DATOS PERSONALES'!$K89</f>
        <v/>
      </c>
      <c r="C89" s="95" t="str">
        <f>IF($A89="","",SUMIF(CAJA!$A$3:$A$990,$A89,CAJA!$G$3:$G$990))</f>
        <v/>
      </c>
      <c r="D89" s="104" t="str">
        <f>IF($A89="","",SUMIF(CONFIGURACION!$G$39:$G$1000,$A89,CONFIGURACION!$I$39:$I$1000))</f>
        <v/>
      </c>
      <c r="E89" s="1"/>
      <c r="F89" s="1"/>
      <c r="G89" s="105" t="str">
        <f t="shared" si="1"/>
        <v/>
      </c>
    </row>
    <row r="90" ht="15.75" customHeight="1">
      <c r="A90" s="103" t="str">
        <f>'DATOS PERSONALES'!$A90</f>
        <v/>
      </c>
      <c r="B90" s="95" t="str">
        <f>+'DATOS PERSONALES'!$K90</f>
        <v/>
      </c>
      <c r="C90" s="95" t="str">
        <f>IF($A90="","",SUMIF(CAJA!$A$3:$A$990,$A90,CAJA!$G$3:$G$990))</f>
        <v/>
      </c>
      <c r="D90" s="104" t="str">
        <f>IF($A90="","",SUMIF(CONFIGURACION!$G$39:$G$1000,$A90,CONFIGURACION!$I$39:$I$1000))</f>
        <v/>
      </c>
      <c r="E90" s="1"/>
      <c r="F90" s="1"/>
      <c r="G90" s="105" t="str">
        <f t="shared" si="1"/>
        <v/>
      </c>
    </row>
    <row r="91" ht="15.75" customHeight="1">
      <c r="A91" s="103" t="str">
        <f>'DATOS PERSONALES'!$A91</f>
        <v/>
      </c>
      <c r="B91" s="95" t="str">
        <f>+'DATOS PERSONALES'!$K91</f>
        <v/>
      </c>
      <c r="C91" s="95" t="str">
        <f>IF($A91="","",SUMIF(CAJA!$A$3:$A$990,$A91,CAJA!$G$3:$G$990))</f>
        <v/>
      </c>
      <c r="D91" s="104" t="str">
        <f>IF($A91="","",SUMIF(CONFIGURACION!$G$39:$G$1000,$A91,CONFIGURACION!$I$39:$I$1000))</f>
        <v/>
      </c>
      <c r="E91" s="1"/>
      <c r="F91" s="1"/>
      <c r="G91" s="105" t="str">
        <f t="shared" si="1"/>
        <v/>
      </c>
    </row>
    <row r="92" ht="15.75" customHeight="1">
      <c r="A92" s="103" t="str">
        <f>'DATOS PERSONALES'!$A92</f>
        <v/>
      </c>
      <c r="B92" s="95" t="str">
        <f>+'DATOS PERSONALES'!$K92</f>
        <v/>
      </c>
      <c r="C92" s="95" t="str">
        <f>IF($A92="","",SUMIF(CAJA!$A$3:$A$990,$A92,CAJA!$G$3:$G$990))</f>
        <v/>
      </c>
      <c r="D92" s="104" t="str">
        <f>IF($A92="","",SUMIF(CONFIGURACION!$G$39:$G$1000,$A92,CONFIGURACION!$I$39:$I$1000))</f>
        <v/>
      </c>
      <c r="E92" s="1"/>
      <c r="F92" s="1"/>
      <c r="G92" s="105" t="str">
        <f t="shared" si="1"/>
        <v/>
      </c>
    </row>
    <row r="93" ht="15.75" customHeight="1">
      <c r="A93" s="103" t="str">
        <f>'DATOS PERSONALES'!$A93</f>
        <v/>
      </c>
      <c r="B93" s="95" t="str">
        <f>+'DATOS PERSONALES'!$K93</f>
        <v/>
      </c>
      <c r="C93" s="95" t="str">
        <f>IF($A93="","",SUMIF(CAJA!$A$3:$A$990,$A93,CAJA!$G$3:$G$990))</f>
        <v/>
      </c>
      <c r="D93" s="104" t="str">
        <f>IF($A93="","",SUMIF(CONFIGURACION!$G$39:$G$1000,$A93,CONFIGURACION!$I$39:$I$1000))</f>
        <v/>
      </c>
      <c r="E93" s="1"/>
      <c r="F93" s="1"/>
      <c r="G93" s="105" t="str">
        <f t="shared" si="1"/>
        <v/>
      </c>
    </row>
    <row r="94" ht="15.75" customHeight="1">
      <c r="A94" s="103" t="str">
        <f>'DATOS PERSONALES'!$A94</f>
        <v/>
      </c>
      <c r="B94" s="95" t="str">
        <f>+'DATOS PERSONALES'!$K94</f>
        <v/>
      </c>
      <c r="C94" s="95" t="str">
        <f>IF($A94="","",SUMIF(CAJA!$A$3:$A$990,$A94,CAJA!$G$3:$G$990))</f>
        <v/>
      </c>
      <c r="D94" s="104" t="str">
        <f>IF($A94="","",SUMIF(CONFIGURACION!$G$39:$G$1000,$A94,CONFIGURACION!$I$39:$I$1000))</f>
        <v/>
      </c>
      <c r="E94" s="1"/>
      <c r="F94" s="1"/>
      <c r="G94" s="105" t="str">
        <f t="shared" si="1"/>
        <v/>
      </c>
    </row>
    <row r="95" ht="15.75" customHeight="1">
      <c r="A95" s="103" t="str">
        <f>'DATOS PERSONALES'!$A95</f>
        <v/>
      </c>
      <c r="B95" s="95" t="str">
        <f>+'DATOS PERSONALES'!$K95</f>
        <v/>
      </c>
      <c r="C95" s="95" t="str">
        <f>IF($A95="","",SUMIF(CAJA!$A$3:$A$990,$A95,CAJA!$G$3:$G$990))</f>
        <v/>
      </c>
      <c r="D95" s="104" t="str">
        <f>IF($A95="","",SUMIF(CONFIGURACION!$G$39:$G$1000,$A95,CONFIGURACION!$I$39:$I$1000))</f>
        <v/>
      </c>
      <c r="E95" s="1"/>
      <c r="F95" s="1"/>
      <c r="G95" s="105" t="str">
        <f t="shared" si="1"/>
        <v/>
      </c>
    </row>
    <row r="96" ht="15.75" customHeight="1">
      <c r="A96" s="103" t="str">
        <f>'DATOS PERSONALES'!$A96</f>
        <v/>
      </c>
      <c r="B96" s="95" t="str">
        <f>+'DATOS PERSONALES'!$K96</f>
        <v/>
      </c>
      <c r="C96" s="95" t="str">
        <f>IF($A96="","",SUMIF(CAJA!$A$3:$A$990,$A96,CAJA!$G$3:$G$990))</f>
        <v/>
      </c>
      <c r="D96" s="104" t="str">
        <f>IF($A96="","",SUMIF(CONFIGURACION!$G$39:$G$1000,$A96,CONFIGURACION!$I$39:$I$1000))</f>
        <v/>
      </c>
      <c r="E96" s="1"/>
      <c r="F96" s="1"/>
      <c r="G96" s="105" t="str">
        <f t="shared" si="1"/>
        <v/>
      </c>
    </row>
    <row r="97" ht="15.75" customHeight="1">
      <c r="A97" s="103" t="str">
        <f>'DATOS PERSONALES'!$A97</f>
        <v/>
      </c>
      <c r="B97" s="95" t="str">
        <f>+'DATOS PERSONALES'!$K97</f>
        <v/>
      </c>
      <c r="C97" s="95" t="str">
        <f>IF($A97="","",SUMIF(CAJA!$A$3:$A$990,$A97,CAJA!$G$3:$G$990))</f>
        <v/>
      </c>
      <c r="D97" s="104" t="str">
        <f>IF($A97="","",SUMIF(CONFIGURACION!$G$39:$G$1000,$A97,CONFIGURACION!$I$39:$I$1000))</f>
        <v/>
      </c>
      <c r="E97" s="1"/>
      <c r="F97" s="1"/>
      <c r="G97" s="105" t="str">
        <f t="shared" si="1"/>
        <v/>
      </c>
    </row>
    <row r="98" ht="15.75" customHeight="1">
      <c r="A98" s="103" t="str">
        <f>'DATOS PERSONALES'!$A98</f>
        <v/>
      </c>
      <c r="B98" s="95" t="str">
        <f>+'DATOS PERSONALES'!$K98</f>
        <v/>
      </c>
      <c r="C98" s="95" t="str">
        <f>IF($A98="","",SUMIF(CAJA!$A$3:$A$990,$A98,CAJA!$G$3:$G$990))</f>
        <v/>
      </c>
      <c r="D98" s="104" t="str">
        <f>IF($A98="","",SUMIF(CONFIGURACION!$G$39:$G$1000,$A98,CONFIGURACION!$I$39:$I$1000))</f>
        <v/>
      </c>
      <c r="E98" s="1"/>
      <c r="F98" s="1"/>
      <c r="G98" s="105" t="str">
        <f t="shared" si="1"/>
        <v/>
      </c>
    </row>
    <row r="99" ht="15.75" customHeight="1">
      <c r="A99" s="103" t="str">
        <f>'DATOS PERSONALES'!$A99</f>
        <v/>
      </c>
      <c r="B99" s="95" t="str">
        <f>+'DATOS PERSONALES'!$K99</f>
        <v/>
      </c>
      <c r="C99" s="95" t="str">
        <f>IF($A99="","",SUMIF(CAJA!$A$3:$A$990,$A99,CAJA!$G$3:$G$990))</f>
        <v/>
      </c>
      <c r="D99" s="104" t="str">
        <f>IF($A99="","",SUMIF(CONFIGURACION!$G$39:$G$1000,$A99,CONFIGURACION!$I$39:$I$1000))</f>
        <v/>
      </c>
      <c r="E99" s="1"/>
      <c r="F99" s="1"/>
      <c r="G99" s="105" t="str">
        <f t="shared" si="1"/>
        <v/>
      </c>
    </row>
    <row r="100" ht="15.75" customHeight="1">
      <c r="A100" s="103" t="str">
        <f>'DATOS PERSONALES'!$A100</f>
        <v/>
      </c>
      <c r="B100" s="95" t="str">
        <f>+'DATOS PERSONALES'!$K100</f>
        <v/>
      </c>
      <c r="C100" s="95" t="str">
        <f>IF($A100="","",SUMIF(CAJA!$A$3:$A$990,$A100,CAJA!$G$3:$G$990))</f>
        <v/>
      </c>
      <c r="D100" s="104" t="str">
        <f>IF($A100="","",SUMIF(CONFIGURACION!$G$39:$G$1000,$A100,CONFIGURACION!$I$39:$I$1000))</f>
        <v/>
      </c>
      <c r="E100" s="1"/>
      <c r="F100" s="1"/>
      <c r="G100" s="105" t="str">
        <f t="shared" si="1"/>
        <v/>
      </c>
    </row>
    <row r="101" ht="15.75" customHeight="1">
      <c r="A101" s="103" t="str">
        <f>'DATOS PERSONALES'!$A101</f>
        <v/>
      </c>
      <c r="B101" s="95" t="str">
        <f>+'DATOS PERSONALES'!$K101</f>
        <v/>
      </c>
      <c r="C101" s="95" t="str">
        <f>IF($A101="","",SUMIF(CAJA!$A$3:$A$990,$A101,CAJA!$G$3:$G$990))</f>
        <v/>
      </c>
      <c r="D101" s="104" t="str">
        <f>IF($A101="","",SUMIF(CONFIGURACION!$G$39:$G$1000,$A101,CONFIGURACION!$I$39:$I$1000))</f>
        <v/>
      </c>
      <c r="E101" s="1"/>
      <c r="F101" s="1"/>
      <c r="G101" s="105" t="str">
        <f t="shared" si="1"/>
        <v/>
      </c>
    </row>
    <row r="102" ht="15.75" customHeight="1">
      <c r="A102" s="103" t="str">
        <f>'DATOS PERSONALES'!$A102</f>
        <v/>
      </c>
      <c r="B102" s="95" t="str">
        <f>+'DATOS PERSONALES'!$K102</f>
        <v/>
      </c>
      <c r="C102" s="95" t="str">
        <f>IF($A102="","",SUMIF(CAJA!$A$3:$A$990,$A102,CAJA!$G$3:$G$990))</f>
        <v/>
      </c>
      <c r="D102" s="104" t="str">
        <f>IF($A102="","",SUMIF(CONFIGURACION!$G$39:$G$1000,$A102,CONFIGURACION!$I$39:$I$1000))</f>
        <v/>
      </c>
      <c r="E102" s="1"/>
      <c r="F102" s="1"/>
      <c r="G102" s="105" t="str">
        <f t="shared" si="1"/>
        <v/>
      </c>
    </row>
    <row r="103" ht="15.75" customHeight="1">
      <c r="A103" s="103" t="str">
        <f>'DATOS PERSONALES'!$A103</f>
        <v/>
      </c>
      <c r="B103" s="95" t="str">
        <f>+'DATOS PERSONALES'!$K103</f>
        <v/>
      </c>
      <c r="C103" s="95" t="str">
        <f>IF($A103="","",SUMIF(CAJA!$A$3:$A$990,$A103,CAJA!$G$3:$G$990))</f>
        <v/>
      </c>
      <c r="D103" s="104" t="str">
        <f>IF($A103="","",SUMIF(CONFIGURACION!$G$39:$G$1000,$A103,CONFIGURACION!$I$39:$I$1000))</f>
        <v/>
      </c>
      <c r="E103" s="1"/>
      <c r="F103" s="1"/>
      <c r="G103" s="105" t="str">
        <f t="shared" si="1"/>
        <v/>
      </c>
    </row>
    <row r="104" ht="15.75" customHeight="1">
      <c r="A104" s="103" t="str">
        <f>'DATOS PERSONALES'!$A104</f>
        <v/>
      </c>
      <c r="B104" s="95" t="str">
        <f>+'DATOS PERSONALES'!$K104</f>
        <v/>
      </c>
      <c r="C104" s="95" t="str">
        <f>IF($A104="","",SUMIF(CAJA!$A$3:$A$990,$A104,CAJA!$G$3:$G$990))</f>
        <v/>
      </c>
      <c r="D104" s="104" t="str">
        <f>IF($A104="","",SUMIF(CONFIGURACION!$G$39:$G$1000,$A104,CONFIGURACION!$I$39:$I$1000))</f>
        <v/>
      </c>
      <c r="E104" s="1"/>
      <c r="F104" s="1"/>
      <c r="G104" s="105" t="str">
        <f t="shared" si="1"/>
        <v/>
      </c>
    </row>
    <row r="105" ht="15.75" customHeight="1">
      <c r="A105" s="103" t="str">
        <f>'DATOS PERSONALES'!$A105</f>
        <v/>
      </c>
      <c r="B105" s="95" t="str">
        <f>+'DATOS PERSONALES'!$K105</f>
        <v/>
      </c>
      <c r="C105" s="95" t="str">
        <f>IF($A105="","",SUMIF(CAJA!$A$3:$A$990,$A105,CAJA!$G$3:$G$990))</f>
        <v/>
      </c>
      <c r="D105" s="104" t="str">
        <f>IF($A105="","",SUMIF(CONFIGURACION!$G$39:$G$1000,$A105,CONFIGURACION!$I$39:$I$1000))</f>
        <v/>
      </c>
      <c r="E105" s="1"/>
      <c r="F105" s="1"/>
      <c r="G105" s="105" t="str">
        <f t="shared" si="1"/>
        <v/>
      </c>
    </row>
    <row r="106" ht="15.75" customHeight="1">
      <c r="A106" s="103" t="str">
        <f>'DATOS PERSONALES'!$A106</f>
        <v/>
      </c>
      <c r="B106" s="95" t="str">
        <f>+'DATOS PERSONALES'!$K106</f>
        <v/>
      </c>
      <c r="C106" s="95" t="str">
        <f>IF($A106="","",SUMIF(CAJA!$A$3:$A$990,$A106,CAJA!$G$3:$G$990))</f>
        <v/>
      </c>
      <c r="D106" s="104" t="str">
        <f>IF($A106="","",SUMIF(CONFIGURACION!$G$39:$G$1000,$A106,CONFIGURACION!$I$39:$I$1000))</f>
        <v/>
      </c>
      <c r="E106" s="1"/>
      <c r="F106" s="1"/>
      <c r="G106" s="105" t="str">
        <f t="shared" si="1"/>
        <v/>
      </c>
    </row>
    <row r="107" ht="15.75" customHeight="1">
      <c r="A107" s="103" t="str">
        <f>'DATOS PERSONALES'!$A107</f>
        <v/>
      </c>
      <c r="B107" s="95" t="str">
        <f>+'DATOS PERSONALES'!$K107</f>
        <v/>
      </c>
      <c r="C107" s="95" t="str">
        <f>IF($A107="","",SUMIF(CAJA!$A$3:$A$990,$A107,CAJA!$G$3:$G$990))</f>
        <v/>
      </c>
      <c r="D107" s="104" t="str">
        <f>IF($A107="","",SUMIF(CONFIGURACION!$G$39:$G$1000,$A107,CONFIGURACION!$I$39:$I$1000))</f>
        <v/>
      </c>
      <c r="E107" s="1"/>
      <c r="F107" s="1"/>
      <c r="G107" s="105" t="str">
        <f t="shared" si="1"/>
        <v/>
      </c>
    </row>
    <row r="108" ht="15.75" customHeight="1">
      <c r="A108" s="103" t="str">
        <f>'DATOS PERSONALES'!$A108</f>
        <v/>
      </c>
      <c r="B108" s="95" t="str">
        <f>+'DATOS PERSONALES'!$K108</f>
        <v/>
      </c>
      <c r="C108" s="95" t="str">
        <f>IF($A108="","",SUMIF(CAJA!$A$3:$A$990,$A108,CAJA!$G$3:$G$990))</f>
        <v/>
      </c>
      <c r="D108" s="104" t="str">
        <f>IF($A108="","",SUMIF(CONFIGURACION!$G$39:$G$1000,$A108,CONFIGURACION!$I$39:$I$1000))</f>
        <v/>
      </c>
      <c r="E108" s="1"/>
      <c r="F108" s="1"/>
      <c r="G108" s="105" t="str">
        <f t="shared" si="1"/>
        <v/>
      </c>
    </row>
    <row r="109" ht="15.75" customHeight="1">
      <c r="A109" s="103" t="str">
        <f>'DATOS PERSONALES'!$A109</f>
        <v/>
      </c>
      <c r="B109" s="95" t="str">
        <f>+'DATOS PERSONALES'!$K109</f>
        <v/>
      </c>
      <c r="C109" s="95" t="str">
        <f>IF($A109="","",SUMIF(CAJA!$A$3:$A$990,$A109,CAJA!$G$3:$G$990))</f>
        <v/>
      </c>
      <c r="D109" s="104" t="str">
        <f>IF($A109="","",SUMIF(CONFIGURACION!$G$39:$G$1000,$A109,CONFIGURACION!$I$39:$I$1000))</f>
        <v/>
      </c>
      <c r="E109" s="1"/>
      <c r="F109" s="1"/>
      <c r="G109" s="105" t="str">
        <f t="shared" si="1"/>
        <v/>
      </c>
    </row>
    <row r="110" ht="15.75" customHeight="1">
      <c r="A110" s="103" t="str">
        <f>'DATOS PERSONALES'!$A110</f>
        <v/>
      </c>
      <c r="B110" s="95" t="str">
        <f>+'DATOS PERSONALES'!$K110</f>
        <v/>
      </c>
      <c r="C110" s="95" t="str">
        <f>IF($A110="","",SUMIF(CAJA!$A$3:$A$990,$A110,CAJA!$G$3:$G$990))</f>
        <v/>
      </c>
      <c r="D110" s="104" t="str">
        <f>IF($A110="","",SUMIF(CONFIGURACION!$G$39:$G$1000,$A110,CONFIGURACION!$I$39:$I$1000))</f>
        <v/>
      </c>
      <c r="E110" s="1"/>
      <c r="F110" s="1"/>
      <c r="G110" s="105" t="str">
        <f t="shared" si="1"/>
        <v/>
      </c>
    </row>
    <row r="111" ht="15.75" customHeight="1">
      <c r="A111" s="103" t="str">
        <f>'DATOS PERSONALES'!$A111</f>
        <v/>
      </c>
      <c r="B111" s="95" t="str">
        <f>+'DATOS PERSONALES'!$K111</f>
        <v/>
      </c>
      <c r="C111" s="95" t="str">
        <f>IF($A111="","",SUMIF(CAJA!$A$3:$A$990,$A111,CAJA!$G$3:$G$990))</f>
        <v/>
      </c>
      <c r="D111" s="104" t="str">
        <f>IF($A111="","",SUMIF(CONFIGURACION!$G$39:$G$1000,$A111,CONFIGURACION!$I$39:$I$1000))</f>
        <v/>
      </c>
      <c r="E111" s="1"/>
      <c r="F111" s="1"/>
      <c r="G111" s="105" t="str">
        <f t="shared" si="1"/>
        <v/>
      </c>
    </row>
    <row r="112" ht="15.75" customHeight="1">
      <c r="A112" s="103" t="str">
        <f>'DATOS PERSONALES'!$A112</f>
        <v/>
      </c>
      <c r="B112" s="95" t="str">
        <f>+'DATOS PERSONALES'!$K112</f>
        <v/>
      </c>
      <c r="C112" s="95" t="str">
        <f>IF($A112="","",SUMIF(CAJA!$A$3:$A$990,$A112,CAJA!$G$3:$G$990))</f>
        <v/>
      </c>
      <c r="D112" s="104" t="str">
        <f>IF($A112="","",SUMIF(CONFIGURACION!$G$39:$G$1000,$A112,CONFIGURACION!$I$39:$I$1000))</f>
        <v/>
      </c>
      <c r="E112" s="1"/>
      <c r="F112" s="1"/>
      <c r="G112" s="105" t="str">
        <f t="shared" si="1"/>
        <v/>
      </c>
    </row>
    <row r="113" ht="15.75" customHeight="1">
      <c r="A113" s="103" t="str">
        <f>'DATOS PERSONALES'!$A113</f>
        <v/>
      </c>
      <c r="B113" s="95" t="str">
        <f>+'DATOS PERSONALES'!$K113</f>
        <v/>
      </c>
      <c r="C113" s="95" t="str">
        <f>IF($A113="","",SUMIF(CAJA!$A$3:$A$990,$A113,CAJA!$G$3:$G$990))</f>
        <v/>
      </c>
      <c r="D113" s="104" t="str">
        <f>IF($A113="","",SUMIF(CONFIGURACION!$G$39:$G$1000,$A113,CONFIGURACION!$I$39:$I$1000))</f>
        <v/>
      </c>
      <c r="E113" s="1"/>
      <c r="F113" s="1"/>
      <c r="G113" s="105" t="str">
        <f t="shared" si="1"/>
        <v/>
      </c>
    </row>
    <row r="114" ht="15.75" customHeight="1">
      <c r="A114" s="103" t="str">
        <f>'DATOS PERSONALES'!$A114</f>
        <v/>
      </c>
      <c r="B114" s="95" t="str">
        <f>+'DATOS PERSONALES'!$K114</f>
        <v/>
      </c>
      <c r="C114" s="95" t="str">
        <f>IF($A114="","",SUMIF(CAJA!$A$3:$A$990,$A114,CAJA!$G$3:$G$990))</f>
        <v/>
      </c>
      <c r="D114" s="104" t="str">
        <f>IF($A114="","",SUMIF(CONFIGURACION!$G$39:$G$1000,$A114,CONFIGURACION!$I$39:$I$1000))</f>
        <v/>
      </c>
      <c r="E114" s="1"/>
      <c r="F114" s="1"/>
      <c r="G114" s="105" t="str">
        <f t="shared" si="1"/>
        <v/>
      </c>
    </row>
    <row r="115" ht="15.75" customHeight="1">
      <c r="A115" s="103" t="str">
        <f>'DATOS PERSONALES'!$A115</f>
        <v/>
      </c>
      <c r="B115" s="95" t="str">
        <f>+'DATOS PERSONALES'!$K115</f>
        <v/>
      </c>
      <c r="C115" s="95" t="str">
        <f>IF($A115="","",SUMIF(CAJA!$A$3:$A$990,$A115,CAJA!$G$3:$G$990))</f>
        <v/>
      </c>
      <c r="D115" s="104" t="str">
        <f>IF($A115="","",SUMIF(CONFIGURACION!$G$39:$G$1000,$A115,CONFIGURACION!$I$39:$I$1000))</f>
        <v/>
      </c>
      <c r="E115" s="1"/>
      <c r="F115" s="1"/>
      <c r="G115" s="105" t="str">
        <f t="shared" si="1"/>
        <v/>
      </c>
    </row>
    <row r="116" ht="15.75" customHeight="1">
      <c r="A116" s="103" t="str">
        <f>'DATOS PERSONALES'!$A116</f>
        <v/>
      </c>
      <c r="B116" s="95" t="str">
        <f>+'DATOS PERSONALES'!$K116</f>
        <v/>
      </c>
      <c r="C116" s="95" t="str">
        <f>IF($A116="","",SUMIF(CAJA!$A$3:$A$990,$A116,CAJA!$G$3:$G$990))</f>
        <v/>
      </c>
      <c r="D116" s="104" t="str">
        <f>IF($A116="","",SUMIF(CONFIGURACION!$G$39:$G$1000,$A116,CONFIGURACION!$I$39:$I$1000))</f>
        <v/>
      </c>
      <c r="E116" s="1"/>
      <c r="F116" s="1"/>
      <c r="G116" s="105" t="str">
        <f t="shared" si="1"/>
        <v/>
      </c>
    </row>
    <row r="117" ht="15.75" customHeight="1">
      <c r="A117" s="103" t="str">
        <f>'DATOS PERSONALES'!$A117</f>
        <v/>
      </c>
      <c r="B117" s="95" t="str">
        <f>+'DATOS PERSONALES'!$K117</f>
        <v/>
      </c>
      <c r="C117" s="95" t="str">
        <f>IF($A117="","",SUMIF(CAJA!$A$3:$A$990,$A117,CAJA!$G$3:$G$990))</f>
        <v/>
      </c>
      <c r="D117" s="104" t="str">
        <f>IF($A117="","",SUMIF(CONFIGURACION!$G$39:$G$1000,$A117,CONFIGURACION!$I$39:$I$1000))</f>
        <v/>
      </c>
      <c r="E117" s="1"/>
      <c r="F117" s="1"/>
      <c r="G117" s="105" t="str">
        <f t="shared" si="1"/>
        <v/>
      </c>
    </row>
    <row r="118" ht="15.75" customHeight="1">
      <c r="A118" s="103" t="str">
        <f>'DATOS PERSONALES'!$A118</f>
        <v/>
      </c>
      <c r="B118" s="95" t="str">
        <f>+'DATOS PERSONALES'!$K118</f>
        <v/>
      </c>
      <c r="C118" s="95" t="str">
        <f>IF($A118="","",SUMIF(CAJA!$A$3:$A$990,$A118,CAJA!$G$3:$G$990))</f>
        <v/>
      </c>
      <c r="D118" s="104" t="str">
        <f>IF($A118="","",SUMIF(CONFIGURACION!$G$39:$G$1000,$A118,CONFIGURACION!$I$39:$I$1000))</f>
        <v/>
      </c>
      <c r="E118" s="1"/>
      <c r="F118" s="1"/>
      <c r="G118" s="105" t="str">
        <f t="shared" si="1"/>
        <v/>
      </c>
    </row>
    <row r="119" ht="15.75" customHeight="1">
      <c r="A119" s="103" t="str">
        <f>'DATOS PERSONALES'!$A119</f>
        <v/>
      </c>
      <c r="B119" s="95" t="str">
        <f>+'DATOS PERSONALES'!$K119</f>
        <v/>
      </c>
      <c r="C119" s="95" t="str">
        <f>IF($A119="","",SUMIF(CAJA!$A$3:$A$990,$A119,CAJA!$G$3:$G$990))</f>
        <v/>
      </c>
      <c r="D119" s="104" t="str">
        <f>IF($A119="","",SUMIF(CONFIGURACION!$G$39:$G$1000,$A119,CONFIGURACION!$I$39:$I$1000))</f>
        <v/>
      </c>
      <c r="E119" s="1"/>
      <c r="F119" s="1"/>
      <c r="G119" s="105" t="str">
        <f t="shared" si="1"/>
        <v/>
      </c>
    </row>
    <row r="120" ht="15.75" customHeight="1">
      <c r="A120" s="103" t="str">
        <f>'DATOS PERSONALES'!$A120</f>
        <v/>
      </c>
      <c r="B120" s="95" t="str">
        <f>+'DATOS PERSONALES'!$K120</f>
        <v/>
      </c>
      <c r="C120" s="95" t="str">
        <f>IF($A120="","",SUMIF(CAJA!$A$3:$A$990,$A120,CAJA!$G$3:$G$990))</f>
        <v/>
      </c>
      <c r="D120" s="104" t="str">
        <f>IF($A120="","",SUMIF(CONFIGURACION!$G$39:$G$1000,$A120,CONFIGURACION!$I$39:$I$1000))</f>
        <v/>
      </c>
      <c r="E120" s="1"/>
      <c r="F120" s="1"/>
      <c r="G120" s="105" t="str">
        <f t="shared" si="1"/>
        <v/>
      </c>
    </row>
    <row r="121" ht="15.75" customHeight="1">
      <c r="A121" s="103" t="str">
        <f>'DATOS PERSONALES'!$A121</f>
        <v/>
      </c>
      <c r="B121" s="95" t="str">
        <f>+'DATOS PERSONALES'!$K121</f>
        <v/>
      </c>
      <c r="C121" s="95" t="str">
        <f>IF($A121="","",SUMIF(CAJA!$A$3:$A$990,$A121,CAJA!$G$3:$G$990))</f>
        <v/>
      </c>
      <c r="D121" s="104" t="str">
        <f>IF($A121="","",SUMIF(CONFIGURACION!$G$39:$G$1000,$A121,CONFIGURACION!$I$39:$I$1000))</f>
        <v/>
      </c>
      <c r="E121" s="1"/>
      <c r="F121" s="1"/>
      <c r="G121" s="105" t="str">
        <f t="shared" si="1"/>
        <v/>
      </c>
    </row>
    <row r="122" ht="15.75" customHeight="1">
      <c r="A122" s="103" t="str">
        <f>'DATOS PERSONALES'!$A122</f>
        <v/>
      </c>
      <c r="B122" s="95" t="str">
        <f>+'DATOS PERSONALES'!$K122</f>
        <v/>
      </c>
      <c r="C122" s="95" t="str">
        <f>IF($A122="","",SUMIF(CAJA!$A$3:$A$990,$A122,CAJA!$G$3:$G$990))</f>
        <v/>
      </c>
      <c r="D122" s="104" t="str">
        <f>IF($A122="","",SUMIF(CONFIGURACION!$G$39:$G$1000,$A122,CONFIGURACION!$I$39:$I$1000))</f>
        <v/>
      </c>
      <c r="E122" s="1"/>
      <c r="F122" s="1"/>
      <c r="G122" s="105" t="str">
        <f t="shared" si="1"/>
        <v/>
      </c>
    </row>
    <row r="123" ht="15.75" customHeight="1">
      <c r="A123" s="103" t="str">
        <f>'DATOS PERSONALES'!$A123</f>
        <v/>
      </c>
      <c r="B123" s="95" t="str">
        <f>+'DATOS PERSONALES'!$K123</f>
        <v/>
      </c>
      <c r="C123" s="95" t="str">
        <f>IF($A123="","",SUMIF(CAJA!$A$3:$A$990,$A123,CAJA!$G$3:$G$990))</f>
        <v/>
      </c>
      <c r="D123" s="104" t="str">
        <f>IF($A123="","",SUMIF(CONFIGURACION!$G$39:$G$1000,$A123,CONFIGURACION!$I$39:$I$1000))</f>
        <v/>
      </c>
      <c r="E123" s="1"/>
      <c r="F123" s="1"/>
      <c r="G123" s="105" t="str">
        <f t="shared" si="1"/>
        <v/>
      </c>
    </row>
    <row r="124" ht="15.75" customHeight="1">
      <c r="A124" s="103" t="str">
        <f>'DATOS PERSONALES'!$A124</f>
        <v/>
      </c>
      <c r="B124" s="95" t="str">
        <f>+'DATOS PERSONALES'!$K124</f>
        <v/>
      </c>
      <c r="C124" s="95" t="str">
        <f>IF($A124="","",SUMIF(CAJA!$A$3:$A$990,$A124,CAJA!$G$3:$G$990))</f>
        <v/>
      </c>
      <c r="D124" s="104" t="str">
        <f>IF($A124="","",SUMIF(CONFIGURACION!$G$39:$G$1000,$A124,CONFIGURACION!$I$39:$I$1000))</f>
        <v/>
      </c>
      <c r="E124" s="1"/>
      <c r="F124" s="1"/>
      <c r="G124" s="105" t="str">
        <f t="shared" si="1"/>
        <v/>
      </c>
    </row>
    <row r="125" ht="15.75" customHeight="1">
      <c r="A125" s="103" t="str">
        <f>'DATOS PERSONALES'!$A125</f>
        <v/>
      </c>
      <c r="B125" s="95" t="str">
        <f>+'DATOS PERSONALES'!$K125</f>
        <v/>
      </c>
      <c r="C125" s="95" t="str">
        <f>IF($A125="","",SUMIF(CAJA!$A$3:$A$990,$A125,CAJA!$G$3:$G$990))</f>
        <v/>
      </c>
      <c r="D125" s="104" t="str">
        <f>IF($A125="","",SUMIF(CONFIGURACION!$G$39:$G$1000,$A125,CONFIGURACION!$I$39:$I$1000))</f>
        <v/>
      </c>
      <c r="E125" s="1"/>
      <c r="F125" s="1"/>
      <c r="G125" s="105" t="str">
        <f t="shared" si="1"/>
        <v/>
      </c>
    </row>
    <row r="126" ht="15.75" customHeight="1">
      <c r="A126" s="103" t="str">
        <f>'DATOS PERSONALES'!$A126</f>
        <v/>
      </c>
      <c r="B126" s="95" t="str">
        <f>+'DATOS PERSONALES'!$K126</f>
        <v/>
      </c>
      <c r="C126" s="95" t="str">
        <f>IF($A126="","",SUMIF(CAJA!$A$3:$A$990,$A126,CAJA!$G$3:$G$990))</f>
        <v/>
      </c>
      <c r="D126" s="104" t="str">
        <f>IF($A126="","",SUMIF(CONFIGURACION!$G$39:$G$1000,$A126,CONFIGURACION!$I$39:$I$1000))</f>
        <v/>
      </c>
      <c r="E126" s="1"/>
      <c r="F126" s="1"/>
      <c r="G126" s="105" t="str">
        <f t="shared" si="1"/>
        <v/>
      </c>
    </row>
    <row r="127" ht="15.75" customHeight="1">
      <c r="A127" s="103" t="str">
        <f>'DATOS PERSONALES'!$A127</f>
        <v/>
      </c>
      <c r="B127" s="95" t="str">
        <f>+'DATOS PERSONALES'!$K127</f>
        <v/>
      </c>
      <c r="C127" s="95" t="str">
        <f>IF($A127="","",SUMIF(CAJA!$A$3:$A$990,$A127,CAJA!$G$3:$G$990))</f>
        <v/>
      </c>
      <c r="D127" s="104" t="str">
        <f>IF($A127="","",SUMIF(CONFIGURACION!$G$39:$G$1000,$A127,CONFIGURACION!$I$39:$I$1000))</f>
        <v/>
      </c>
      <c r="E127" s="1"/>
      <c r="F127" s="1"/>
      <c r="G127" s="105" t="str">
        <f t="shared" si="1"/>
        <v/>
      </c>
    </row>
    <row r="128" ht="15.75" customHeight="1">
      <c r="A128" s="103" t="str">
        <f>'DATOS PERSONALES'!$A128</f>
        <v/>
      </c>
      <c r="B128" s="95" t="str">
        <f>+'DATOS PERSONALES'!$K128</f>
        <v/>
      </c>
      <c r="C128" s="95" t="str">
        <f>IF($A128="","",SUMIF(CAJA!$A$3:$A$990,$A128,CAJA!$G$3:$G$990))</f>
        <v/>
      </c>
      <c r="D128" s="104" t="str">
        <f>IF($A128="","",SUMIF(CONFIGURACION!$G$39:$G$1000,$A128,CONFIGURACION!$I$39:$I$1000))</f>
        <v/>
      </c>
      <c r="E128" s="1"/>
      <c r="F128" s="1"/>
      <c r="G128" s="105" t="str">
        <f t="shared" si="1"/>
        <v/>
      </c>
    </row>
    <row r="129" ht="15.75" customHeight="1">
      <c r="A129" s="103" t="str">
        <f>'DATOS PERSONALES'!$A129</f>
        <v/>
      </c>
      <c r="B129" s="95" t="str">
        <f>+'DATOS PERSONALES'!$K129</f>
        <v/>
      </c>
      <c r="C129" s="95" t="str">
        <f>IF($A129="","",SUMIF(CAJA!$A$3:$A$990,$A129,CAJA!$G$3:$G$990))</f>
        <v/>
      </c>
      <c r="D129" s="104" t="str">
        <f>IF($A129="","",SUMIF(CONFIGURACION!$G$39:$G$1000,$A129,CONFIGURACION!$I$39:$I$1000))</f>
        <v/>
      </c>
      <c r="E129" s="1"/>
      <c r="F129" s="1"/>
      <c r="G129" s="105" t="str">
        <f t="shared" si="1"/>
        <v/>
      </c>
    </row>
    <row r="130" ht="15.75" customHeight="1">
      <c r="A130" s="103" t="str">
        <f>'DATOS PERSONALES'!$A130</f>
        <v/>
      </c>
      <c r="B130" s="95" t="str">
        <f>+'DATOS PERSONALES'!$K130</f>
        <v/>
      </c>
      <c r="C130" s="95" t="str">
        <f>IF($A130="","",SUMIF(CAJA!$A$3:$A$990,$A130,CAJA!$G$3:$G$990))</f>
        <v/>
      </c>
      <c r="D130" s="104" t="str">
        <f>IF($A130="","",SUMIF(CONFIGURACION!$G$39:$G$1000,$A130,CONFIGURACION!$I$39:$I$1000))</f>
        <v/>
      </c>
      <c r="E130" s="1"/>
      <c r="F130" s="1"/>
      <c r="G130" s="105" t="str">
        <f t="shared" si="1"/>
        <v/>
      </c>
    </row>
    <row r="131" ht="15.75" customHeight="1">
      <c r="A131" s="103" t="str">
        <f>'DATOS PERSONALES'!$A131</f>
        <v/>
      </c>
      <c r="B131" s="95" t="str">
        <f>+'DATOS PERSONALES'!$K131</f>
        <v/>
      </c>
      <c r="C131" s="95" t="str">
        <f>IF($A131="","",SUMIF(CAJA!$A$3:$A$990,$A131,CAJA!$G$3:$G$990))</f>
        <v/>
      </c>
      <c r="D131" s="104" t="str">
        <f>IF($A131="","",SUMIF(CONFIGURACION!$G$39:$G$1000,$A131,CONFIGURACION!$I$39:$I$1000))</f>
        <v/>
      </c>
      <c r="E131" s="1"/>
      <c r="F131" s="1"/>
      <c r="G131" s="105" t="str">
        <f t="shared" si="1"/>
        <v/>
      </c>
    </row>
    <row r="132" ht="15.75" customHeight="1">
      <c r="A132" s="103" t="str">
        <f>'DATOS PERSONALES'!$A132</f>
        <v/>
      </c>
      <c r="B132" s="95" t="str">
        <f>+'DATOS PERSONALES'!$K132</f>
        <v/>
      </c>
      <c r="C132" s="95" t="str">
        <f>IF($A132="","",SUMIF(CAJA!$A$3:$A$990,$A132,CAJA!$G$3:$G$990))</f>
        <v/>
      </c>
      <c r="D132" s="104" t="str">
        <f>IF($A132="","",SUMIF(CONFIGURACION!$G$39:$G$1000,$A132,CONFIGURACION!$I$39:$I$1000))</f>
        <v/>
      </c>
      <c r="E132" s="1"/>
      <c r="F132" s="1"/>
      <c r="G132" s="105" t="str">
        <f t="shared" si="1"/>
        <v/>
      </c>
    </row>
    <row r="133" ht="15.75" customHeight="1">
      <c r="A133" s="103" t="str">
        <f>'DATOS PERSONALES'!$A133</f>
        <v/>
      </c>
      <c r="B133" s="95" t="str">
        <f>+'DATOS PERSONALES'!$K133</f>
        <v/>
      </c>
      <c r="C133" s="95" t="str">
        <f>IF($A133="","",SUMIF(CAJA!$A$3:$A$990,$A133,CAJA!$G$3:$G$990))</f>
        <v/>
      </c>
      <c r="D133" s="104" t="str">
        <f>IF($A133="","",SUMIF(CONFIGURACION!$G$39:$G$1000,$A133,CONFIGURACION!$I$39:$I$1000))</f>
        <v/>
      </c>
      <c r="E133" s="1"/>
      <c r="F133" s="1"/>
      <c r="G133" s="105" t="str">
        <f t="shared" si="1"/>
        <v/>
      </c>
    </row>
    <row r="134" ht="15.75" customHeight="1">
      <c r="A134" s="103" t="str">
        <f>'DATOS PERSONALES'!$A134</f>
        <v/>
      </c>
      <c r="B134" s="95" t="str">
        <f>+'DATOS PERSONALES'!$K134</f>
        <v/>
      </c>
      <c r="C134" s="95" t="str">
        <f>IF($A134="","",SUMIF(CAJA!$A$3:$A$990,$A134,CAJA!$G$3:$G$990))</f>
        <v/>
      </c>
      <c r="D134" s="104" t="str">
        <f>IF($A134="","",SUMIF(CONFIGURACION!$G$39:$G$1000,$A134,CONFIGURACION!$I$39:$I$1000))</f>
        <v/>
      </c>
      <c r="E134" s="1"/>
      <c r="F134" s="1"/>
      <c r="G134" s="105" t="str">
        <f t="shared" si="1"/>
        <v/>
      </c>
    </row>
    <row r="135" ht="15.75" customHeight="1">
      <c r="A135" s="103" t="str">
        <f>'DATOS PERSONALES'!$A135</f>
        <v/>
      </c>
      <c r="B135" s="95" t="str">
        <f>+'DATOS PERSONALES'!$K135</f>
        <v/>
      </c>
      <c r="C135" s="95" t="str">
        <f>IF($A135="","",SUMIF(CAJA!$A$3:$A$990,$A135,CAJA!$G$3:$G$990))</f>
        <v/>
      </c>
      <c r="D135" s="104" t="str">
        <f>IF($A135="","",SUMIF(CONFIGURACION!$G$39:$G$1000,$A135,CONFIGURACION!$I$39:$I$1000))</f>
        <v/>
      </c>
      <c r="E135" s="1"/>
      <c r="F135" s="1"/>
      <c r="G135" s="105" t="str">
        <f t="shared" si="1"/>
        <v/>
      </c>
    </row>
    <row r="136" ht="15.75" customHeight="1">
      <c r="A136" s="103" t="str">
        <f>'DATOS PERSONALES'!$A136</f>
        <v/>
      </c>
      <c r="B136" s="95" t="str">
        <f>+'DATOS PERSONALES'!$K136</f>
        <v/>
      </c>
      <c r="C136" s="95" t="str">
        <f>IF($A136="","",SUMIF(CAJA!$A$3:$A$990,$A136,CAJA!$G$3:$G$990))</f>
        <v/>
      </c>
      <c r="D136" s="104" t="str">
        <f>IF($A136="","",SUMIF(CONFIGURACION!$G$39:$G$1000,$A136,CONFIGURACION!$I$39:$I$1000))</f>
        <v/>
      </c>
      <c r="E136" s="1"/>
      <c r="F136" s="1"/>
      <c r="G136" s="105" t="str">
        <f t="shared" si="1"/>
        <v/>
      </c>
    </row>
    <row r="137" ht="15.75" customHeight="1">
      <c r="A137" s="103" t="str">
        <f>'DATOS PERSONALES'!$A137</f>
        <v/>
      </c>
      <c r="B137" s="95" t="str">
        <f>+'DATOS PERSONALES'!$K137</f>
        <v/>
      </c>
      <c r="C137" s="95" t="str">
        <f>IF($A137="","",SUMIF(CAJA!$A$3:$A$990,$A137,CAJA!$G$3:$G$990))</f>
        <v/>
      </c>
      <c r="D137" s="104" t="str">
        <f>IF($A137="","",SUMIF(CONFIGURACION!$G$39:$G$1000,$A137,CONFIGURACION!$I$39:$I$1000))</f>
        <v/>
      </c>
      <c r="E137" s="1"/>
      <c r="F137" s="1"/>
      <c r="G137" s="105" t="str">
        <f t="shared" si="1"/>
        <v/>
      </c>
    </row>
    <row r="138" ht="15.75" customHeight="1">
      <c r="A138" s="103" t="str">
        <f>'DATOS PERSONALES'!$A138</f>
        <v/>
      </c>
      <c r="B138" s="95" t="str">
        <f>+'DATOS PERSONALES'!$K138</f>
        <v/>
      </c>
      <c r="C138" s="95" t="str">
        <f>IF($A138="","",SUMIF(CAJA!$A$3:$A$990,$A138,CAJA!$G$3:$G$990))</f>
        <v/>
      </c>
      <c r="D138" s="104" t="str">
        <f>IF($A138="","",SUMIF(CONFIGURACION!$G$39:$G$1000,$A138,CONFIGURACION!$I$39:$I$1000))</f>
        <v/>
      </c>
      <c r="E138" s="1"/>
      <c r="F138" s="1"/>
      <c r="G138" s="105" t="str">
        <f t="shared" si="1"/>
        <v/>
      </c>
    </row>
    <row r="139" ht="15.75" customHeight="1">
      <c r="A139" s="103" t="str">
        <f>'DATOS PERSONALES'!$A139</f>
        <v/>
      </c>
      <c r="B139" s="95" t="str">
        <f>+'DATOS PERSONALES'!$K139</f>
        <v/>
      </c>
      <c r="C139" s="95" t="str">
        <f>IF($A139="","",SUMIF(CAJA!$A$3:$A$990,$A139,CAJA!$G$3:$G$990))</f>
        <v/>
      </c>
      <c r="D139" s="104" t="str">
        <f>IF($A139="","",SUMIF(CONFIGURACION!$G$39:$G$1000,$A139,CONFIGURACION!$I$39:$I$1000))</f>
        <v/>
      </c>
      <c r="E139" s="1"/>
      <c r="F139" s="1"/>
      <c r="G139" s="105" t="str">
        <f t="shared" si="1"/>
        <v/>
      </c>
    </row>
    <row r="140" ht="15.75" customHeight="1">
      <c r="A140" s="103" t="str">
        <f>'DATOS PERSONALES'!$A140</f>
        <v/>
      </c>
      <c r="B140" s="95" t="str">
        <f>+'DATOS PERSONALES'!$K140</f>
        <v/>
      </c>
      <c r="C140" s="95" t="str">
        <f>IF($A140="","",SUMIF(CAJA!$A$3:$A$990,$A140,CAJA!$G$3:$G$990))</f>
        <v/>
      </c>
      <c r="D140" s="104" t="str">
        <f>IF($A140="","",SUMIF(CONFIGURACION!$G$39:$G$1000,$A140,CONFIGURACION!$I$39:$I$1000))</f>
        <v/>
      </c>
      <c r="E140" s="1"/>
      <c r="F140" s="1"/>
      <c r="G140" s="105" t="str">
        <f t="shared" si="1"/>
        <v/>
      </c>
    </row>
    <row r="141" ht="15.75" customHeight="1">
      <c r="A141" s="103" t="str">
        <f>'DATOS PERSONALES'!$A141</f>
        <v/>
      </c>
      <c r="B141" s="95" t="str">
        <f>+'DATOS PERSONALES'!$K141</f>
        <v/>
      </c>
      <c r="C141" s="95" t="str">
        <f>IF($A141="","",SUMIF(CAJA!$A$3:$A$990,$A141,CAJA!$G$3:$G$990))</f>
        <v/>
      </c>
      <c r="D141" s="104" t="str">
        <f>IF($A141="","",SUMIF(CONFIGURACION!$G$39:$G$1000,$A141,CONFIGURACION!$I$39:$I$1000))</f>
        <v/>
      </c>
      <c r="E141" s="1"/>
      <c r="F141" s="1"/>
      <c r="G141" s="105" t="str">
        <f t="shared" si="1"/>
        <v/>
      </c>
    </row>
    <row r="142" ht="15.75" customHeight="1">
      <c r="A142" s="103" t="str">
        <f>'DATOS PERSONALES'!$A142</f>
        <v/>
      </c>
      <c r="B142" s="95" t="str">
        <f>+'DATOS PERSONALES'!$K142</f>
        <v/>
      </c>
      <c r="C142" s="95" t="str">
        <f>IF($A142="","",SUMIF(CAJA!$A$3:$A$990,$A142,CAJA!$G$3:$G$990))</f>
        <v/>
      </c>
      <c r="D142" s="104" t="str">
        <f>IF($A142="","",SUMIF(CONFIGURACION!$G$39:$G$1000,$A142,CONFIGURACION!$I$39:$I$1000))</f>
        <v/>
      </c>
      <c r="E142" s="1"/>
      <c r="F142" s="1"/>
      <c r="G142" s="105" t="str">
        <f t="shared" si="1"/>
        <v/>
      </c>
    </row>
    <row r="143" ht="15.75" customHeight="1">
      <c r="A143" s="103" t="str">
        <f>'DATOS PERSONALES'!$A143</f>
        <v/>
      </c>
      <c r="B143" s="95" t="str">
        <f>+'DATOS PERSONALES'!$K143</f>
        <v/>
      </c>
      <c r="C143" s="95" t="str">
        <f>IF($A143="","",SUMIF(CAJA!$A$3:$A$990,$A143,CAJA!$G$3:$G$990))</f>
        <v/>
      </c>
      <c r="D143" s="104" t="str">
        <f>IF($A143="","",SUMIF(CONFIGURACION!$G$39:$G$1000,$A143,CONFIGURACION!$I$39:$I$1000))</f>
        <v/>
      </c>
      <c r="E143" s="1"/>
      <c r="F143" s="1"/>
      <c r="G143" s="105" t="str">
        <f t="shared" si="1"/>
        <v/>
      </c>
    </row>
    <row r="144" ht="15.75" customHeight="1">
      <c r="A144" s="103" t="str">
        <f>'DATOS PERSONALES'!$A144</f>
        <v/>
      </c>
      <c r="B144" s="95" t="str">
        <f>+'DATOS PERSONALES'!$K144</f>
        <v/>
      </c>
      <c r="C144" s="95" t="str">
        <f>IF($A144="","",SUMIF(CAJA!$A$3:$A$990,$A144,CAJA!$G$3:$G$990))</f>
        <v/>
      </c>
      <c r="D144" s="104" t="str">
        <f>IF($A144="","",SUMIF(CONFIGURACION!$G$39:$G$1000,$A144,CONFIGURACION!$I$39:$I$1000))</f>
        <v/>
      </c>
      <c r="E144" s="1"/>
      <c r="F144" s="1"/>
      <c r="G144" s="105" t="str">
        <f t="shared" si="1"/>
        <v/>
      </c>
    </row>
    <row r="145" ht="15.75" customHeight="1">
      <c r="A145" s="103" t="str">
        <f>'DATOS PERSONALES'!$A145</f>
        <v/>
      </c>
      <c r="B145" s="95" t="str">
        <f>+'DATOS PERSONALES'!$K145</f>
        <v/>
      </c>
      <c r="C145" s="95" t="str">
        <f>IF($A145="","",SUMIF(CAJA!$A$3:$A$990,$A145,CAJA!$G$3:$G$990))</f>
        <v/>
      </c>
      <c r="D145" s="104" t="str">
        <f>IF($A145="","",SUMIF(CONFIGURACION!$G$39:$G$1000,$A145,CONFIGURACION!$I$39:$I$1000))</f>
        <v/>
      </c>
      <c r="E145" s="1"/>
      <c r="F145" s="1"/>
      <c r="G145" s="105" t="str">
        <f t="shared" si="1"/>
        <v/>
      </c>
    </row>
    <row r="146" ht="15.75" customHeight="1">
      <c r="A146" s="103" t="str">
        <f>'DATOS PERSONALES'!$A146</f>
        <v/>
      </c>
      <c r="B146" s="95" t="str">
        <f>+'DATOS PERSONALES'!$K146</f>
        <v/>
      </c>
      <c r="C146" s="95" t="str">
        <f>IF($A146="","",SUMIF(CAJA!$A$3:$A$990,$A146,CAJA!$G$3:$G$990))</f>
        <v/>
      </c>
      <c r="D146" s="104" t="str">
        <f>IF($A146="","",SUMIF(CONFIGURACION!$G$39:$G$1000,$A146,CONFIGURACION!$I$39:$I$1000))</f>
        <v/>
      </c>
      <c r="E146" s="1"/>
      <c r="F146" s="1"/>
      <c r="G146" s="105" t="str">
        <f t="shared" si="1"/>
        <v/>
      </c>
    </row>
    <row r="147" ht="15.75" customHeight="1">
      <c r="A147" s="103" t="str">
        <f>'DATOS PERSONALES'!$A147</f>
        <v/>
      </c>
      <c r="B147" s="95" t="str">
        <f>+'DATOS PERSONALES'!$K147</f>
        <v/>
      </c>
      <c r="C147" s="95" t="str">
        <f>IF($A147="","",SUMIF(CAJA!$A$3:$A$990,$A147,CAJA!$G$3:$G$990))</f>
        <v/>
      </c>
      <c r="D147" s="104" t="str">
        <f>IF($A147="","",SUMIF(CONFIGURACION!$G$39:$G$1000,$A147,CONFIGURACION!$I$39:$I$1000))</f>
        <v/>
      </c>
      <c r="E147" s="1"/>
      <c r="F147" s="1"/>
      <c r="G147" s="105" t="str">
        <f t="shared" si="1"/>
        <v/>
      </c>
    </row>
    <row r="148" ht="15.75" customHeight="1">
      <c r="A148" s="103" t="str">
        <f>'DATOS PERSONALES'!$A148</f>
        <v/>
      </c>
      <c r="B148" s="95" t="str">
        <f>+'DATOS PERSONALES'!$K148</f>
        <v/>
      </c>
      <c r="C148" s="95" t="str">
        <f>IF($A148="","",SUMIF(CAJA!$A$3:$A$990,$A148,CAJA!$G$3:$G$990))</f>
        <v/>
      </c>
      <c r="D148" s="104" t="str">
        <f>IF($A148="","",SUMIF(CONFIGURACION!$G$39:$G$1000,$A148,CONFIGURACION!$I$39:$I$1000))</f>
        <v/>
      </c>
      <c r="E148" s="1"/>
      <c r="F148" s="1"/>
      <c r="G148" s="105" t="str">
        <f t="shared" si="1"/>
        <v/>
      </c>
    </row>
    <row r="149" ht="15.75" customHeight="1">
      <c r="A149" s="103" t="str">
        <f>'DATOS PERSONALES'!$A149</f>
        <v/>
      </c>
      <c r="B149" s="95" t="str">
        <f>+'DATOS PERSONALES'!$K149</f>
        <v/>
      </c>
      <c r="C149" s="95" t="str">
        <f>IF($A149="","",SUMIF(CAJA!$A$3:$A$990,$A149,CAJA!$G$3:$G$990))</f>
        <v/>
      </c>
      <c r="D149" s="104" t="str">
        <f>IF($A149="","",SUMIF(CONFIGURACION!$G$39:$G$1000,$A149,CONFIGURACION!$I$39:$I$1000))</f>
        <v/>
      </c>
      <c r="E149" s="1"/>
      <c r="F149" s="1"/>
      <c r="G149" s="105" t="str">
        <f t="shared" si="1"/>
        <v/>
      </c>
    </row>
    <row r="150" ht="15.75" customHeight="1">
      <c r="A150" s="103" t="str">
        <f>'DATOS PERSONALES'!$A150</f>
        <v/>
      </c>
      <c r="B150" s="95" t="str">
        <f>+'DATOS PERSONALES'!$K150</f>
        <v/>
      </c>
      <c r="C150" s="95" t="str">
        <f>IF($A150="","",SUMIF(CAJA!$A$3:$A$990,$A150,CAJA!$G$3:$G$990))</f>
        <v/>
      </c>
      <c r="D150" s="104" t="str">
        <f>IF($A150="","",SUMIF(CONFIGURACION!$G$39:$G$1000,$A150,CONFIGURACION!$I$39:$I$1000))</f>
        <v/>
      </c>
      <c r="E150" s="1"/>
      <c r="F150" s="1"/>
      <c r="G150" s="105" t="str">
        <f t="shared" si="1"/>
        <v/>
      </c>
    </row>
    <row r="151" ht="15.75" customHeight="1">
      <c r="A151" s="103" t="str">
        <f>'DATOS PERSONALES'!$A151</f>
        <v/>
      </c>
      <c r="B151" s="95" t="str">
        <f>+'DATOS PERSONALES'!$K151</f>
        <v/>
      </c>
      <c r="C151" s="95" t="str">
        <f>IF($A151="","",SUMIF(CAJA!$A$3:$A$990,$A151,CAJA!$G$3:$G$990))</f>
        <v/>
      </c>
      <c r="D151" s="104" t="str">
        <f>IF($A151="","",SUMIF(CONFIGURACION!$G$39:$G$1000,$A151,CONFIGURACION!$I$39:$I$1000))</f>
        <v/>
      </c>
      <c r="E151" s="1"/>
      <c r="F151" s="1"/>
      <c r="G151" s="105" t="str">
        <f t="shared" si="1"/>
        <v/>
      </c>
    </row>
    <row r="152" ht="15.75" customHeight="1">
      <c r="A152" s="103" t="str">
        <f>'DATOS PERSONALES'!$A152</f>
        <v/>
      </c>
      <c r="B152" s="95" t="str">
        <f>+'DATOS PERSONALES'!$K152</f>
        <v/>
      </c>
      <c r="C152" s="95" t="str">
        <f>IF($A152="","",SUMIF(CAJA!$A$3:$A$990,$A152,CAJA!$G$3:$G$990))</f>
        <v/>
      </c>
      <c r="D152" s="104" t="str">
        <f>IF($A152="","",SUMIF(CONFIGURACION!$G$39:$G$1000,$A152,CONFIGURACION!$I$39:$I$1000))</f>
        <v/>
      </c>
      <c r="E152" s="1"/>
      <c r="F152" s="1"/>
      <c r="G152" s="105" t="str">
        <f t="shared" si="1"/>
        <v/>
      </c>
    </row>
    <row r="153" ht="15.75" customHeight="1">
      <c r="A153" s="103" t="str">
        <f>'DATOS PERSONALES'!$A153</f>
        <v/>
      </c>
      <c r="B153" s="95" t="str">
        <f>+'DATOS PERSONALES'!$K153</f>
        <v/>
      </c>
      <c r="C153" s="95" t="str">
        <f>IF($A153="","",SUMIF(CAJA!$A$3:$A$990,$A153,CAJA!$G$3:$G$990))</f>
        <v/>
      </c>
      <c r="D153" s="104" t="str">
        <f>IF($A153="","",SUMIF(CONFIGURACION!$G$39:$G$1000,$A153,CONFIGURACION!$I$39:$I$1000))</f>
        <v/>
      </c>
      <c r="E153" s="1"/>
      <c r="F153" s="1"/>
      <c r="G153" s="105" t="str">
        <f t="shared" si="1"/>
        <v/>
      </c>
    </row>
    <row r="154" ht="15.75" customHeight="1">
      <c r="A154" s="103" t="str">
        <f>'DATOS PERSONALES'!$A154</f>
        <v/>
      </c>
      <c r="B154" s="95" t="str">
        <f>+'DATOS PERSONALES'!$K154</f>
        <v/>
      </c>
      <c r="C154" s="95" t="str">
        <f>IF($A154="","",SUMIF(CAJA!$A$3:$A$990,$A154,CAJA!$G$3:$G$990))</f>
        <v/>
      </c>
      <c r="D154" s="104" t="str">
        <f>IF($A154="","",SUMIF(CONFIGURACION!$G$39:$G$1000,$A154,CONFIGURACION!$I$39:$I$1000))</f>
        <v/>
      </c>
      <c r="E154" s="1"/>
      <c r="F154" s="1"/>
      <c r="G154" s="105" t="str">
        <f t="shared" si="1"/>
        <v/>
      </c>
    </row>
    <row r="155" ht="15.75" customHeight="1">
      <c r="A155" s="103" t="str">
        <f>'DATOS PERSONALES'!$A155</f>
        <v/>
      </c>
      <c r="B155" s="95" t="str">
        <f>+'DATOS PERSONALES'!$K155</f>
        <v/>
      </c>
      <c r="C155" s="95" t="str">
        <f>IF($A155="","",SUMIF(CAJA!$A$3:$A$990,$A155,CAJA!$G$3:$G$990))</f>
        <v/>
      </c>
      <c r="D155" s="104" t="str">
        <f>IF($A155="","",SUMIF(CONFIGURACION!$G$39:$G$1000,$A155,CONFIGURACION!$I$39:$I$1000))</f>
        <v/>
      </c>
      <c r="E155" s="1"/>
      <c r="F155" s="1"/>
      <c r="G155" s="105" t="str">
        <f t="shared" si="1"/>
        <v/>
      </c>
    </row>
    <row r="156" ht="15.75" customHeight="1">
      <c r="A156" s="103" t="str">
        <f>'DATOS PERSONALES'!$A156</f>
        <v/>
      </c>
      <c r="B156" s="95" t="str">
        <f>+'DATOS PERSONALES'!$K156</f>
        <v/>
      </c>
      <c r="C156" s="95" t="str">
        <f>IF($A156="","",SUMIF(CAJA!$A$3:$A$990,$A156,CAJA!$G$3:$G$990))</f>
        <v/>
      </c>
      <c r="D156" s="104" t="str">
        <f>IF($A156="","",SUMIF(CONFIGURACION!$G$39:$G$1000,$A156,CONFIGURACION!$I$39:$I$1000))</f>
        <v/>
      </c>
      <c r="E156" s="1"/>
      <c r="F156" s="1"/>
      <c r="G156" s="105" t="str">
        <f t="shared" si="1"/>
        <v/>
      </c>
    </row>
    <row r="157" ht="15.75" customHeight="1">
      <c r="A157" s="103" t="str">
        <f>'DATOS PERSONALES'!$A157</f>
        <v/>
      </c>
      <c r="B157" s="95" t="str">
        <f>+'DATOS PERSONALES'!$K157</f>
        <v/>
      </c>
      <c r="C157" s="95" t="str">
        <f>IF($A157="","",SUMIF(CAJA!$A$3:$A$990,$A157,CAJA!$G$3:$G$990))</f>
        <v/>
      </c>
      <c r="D157" s="104" t="str">
        <f>IF($A157="","",SUMIF(CONFIGURACION!$G$39:$G$1000,$A157,CONFIGURACION!$I$39:$I$1000))</f>
        <v/>
      </c>
      <c r="E157" s="1"/>
      <c r="F157" s="1"/>
      <c r="G157" s="105" t="str">
        <f t="shared" si="1"/>
        <v/>
      </c>
    </row>
    <row r="158" ht="15.75" customHeight="1">
      <c r="A158" s="103" t="str">
        <f>'DATOS PERSONALES'!$A158</f>
        <v/>
      </c>
      <c r="B158" s="95" t="str">
        <f>+'DATOS PERSONALES'!$K158</f>
        <v/>
      </c>
      <c r="C158" s="95" t="str">
        <f>IF($A158="","",SUMIF(CAJA!$A$3:$A$990,$A158,CAJA!$G$3:$G$990))</f>
        <v/>
      </c>
      <c r="D158" s="104" t="str">
        <f>IF($A158="","",SUMIF(CONFIGURACION!$G$39:$G$1000,$A158,CONFIGURACION!$I$39:$I$1000))</f>
        <v/>
      </c>
      <c r="E158" s="1"/>
      <c r="F158" s="1"/>
      <c r="G158" s="105" t="str">
        <f t="shared" si="1"/>
        <v/>
      </c>
    </row>
    <row r="159" ht="15.75" customHeight="1">
      <c r="A159" s="103" t="str">
        <f>'DATOS PERSONALES'!$A159</f>
        <v/>
      </c>
      <c r="B159" s="95" t="str">
        <f>+'DATOS PERSONALES'!$K159</f>
        <v/>
      </c>
      <c r="C159" s="95" t="str">
        <f>IF($A159="","",SUMIF(CAJA!$A$3:$A$990,$A159,CAJA!$G$3:$G$990))</f>
        <v/>
      </c>
      <c r="D159" s="104" t="str">
        <f>IF($A159="","",SUMIF(CONFIGURACION!$G$39:$G$1000,$A159,CONFIGURACION!$I$39:$I$1000))</f>
        <v/>
      </c>
      <c r="E159" s="1"/>
      <c r="F159" s="1"/>
      <c r="G159" s="105" t="str">
        <f t="shared" si="1"/>
        <v/>
      </c>
    </row>
    <row r="160" ht="15.75" customHeight="1">
      <c r="A160" s="103" t="str">
        <f>'DATOS PERSONALES'!$A160</f>
        <v/>
      </c>
      <c r="B160" s="95" t="str">
        <f>+'DATOS PERSONALES'!$K160</f>
        <v/>
      </c>
      <c r="C160" s="95" t="str">
        <f>IF($A160="","",SUMIF(CAJA!$A$3:$A$990,$A160,CAJA!$G$3:$G$990))</f>
        <v/>
      </c>
      <c r="D160" s="104" t="str">
        <f>IF($A160="","",SUMIF(CONFIGURACION!$G$39:$G$1000,$A160,CONFIGURACION!$I$39:$I$1000))</f>
        <v/>
      </c>
      <c r="E160" s="1"/>
      <c r="F160" s="1"/>
      <c r="G160" s="105" t="str">
        <f t="shared" si="1"/>
        <v/>
      </c>
    </row>
    <row r="161" ht="15.75" customHeight="1">
      <c r="A161" s="103" t="str">
        <f>'DATOS PERSONALES'!$A161</f>
        <v/>
      </c>
      <c r="B161" s="95" t="str">
        <f>+'DATOS PERSONALES'!$K161</f>
        <v/>
      </c>
      <c r="C161" s="95" t="str">
        <f>IF($A161="","",SUMIF(CAJA!$A$3:$A$990,$A161,CAJA!$G$3:$G$990))</f>
        <v/>
      </c>
      <c r="D161" s="104" t="str">
        <f>IF($A161="","",SUMIF(CONFIGURACION!$G$39:$G$1000,$A161,CONFIGURACION!$I$39:$I$1000))</f>
        <v/>
      </c>
      <c r="E161" s="1"/>
      <c r="F161" s="1"/>
      <c r="G161" s="105" t="str">
        <f t="shared" si="1"/>
        <v/>
      </c>
    </row>
    <row r="162" ht="15.75" customHeight="1">
      <c r="A162" s="103" t="str">
        <f>'DATOS PERSONALES'!$A162</f>
        <v/>
      </c>
      <c r="B162" s="95" t="str">
        <f>+'DATOS PERSONALES'!$K162</f>
        <v/>
      </c>
      <c r="C162" s="95" t="str">
        <f>IF($A162="","",SUMIF(CAJA!$A$3:$A$990,$A162,CAJA!$G$3:$G$990))</f>
        <v/>
      </c>
      <c r="D162" s="104" t="str">
        <f>IF($A162="","",SUMIF(CONFIGURACION!$G$39:$G$1000,$A162,CONFIGURACION!$I$39:$I$1000))</f>
        <v/>
      </c>
      <c r="E162" s="1"/>
      <c r="F162" s="1"/>
      <c r="G162" s="105" t="str">
        <f t="shared" si="1"/>
        <v/>
      </c>
    </row>
    <row r="163" ht="15.75" customHeight="1">
      <c r="A163" s="103" t="str">
        <f>'DATOS PERSONALES'!$A163</f>
        <v/>
      </c>
      <c r="B163" s="95" t="str">
        <f>+'DATOS PERSONALES'!$K163</f>
        <v/>
      </c>
      <c r="C163" s="95" t="str">
        <f>IF($A163="","",SUMIF(CAJA!$A$3:$A$990,$A163,CAJA!$G$3:$G$990))</f>
        <v/>
      </c>
      <c r="D163" s="104" t="str">
        <f>IF($A163="","",SUMIF(CONFIGURACION!$G$39:$G$1000,$A163,CONFIGURACION!$I$39:$I$1000))</f>
        <v/>
      </c>
      <c r="E163" s="1"/>
      <c r="F163" s="1"/>
      <c r="G163" s="105" t="str">
        <f t="shared" si="1"/>
        <v/>
      </c>
    </row>
    <row r="164" ht="15.75" customHeight="1">
      <c r="A164" s="103" t="str">
        <f>'DATOS PERSONALES'!$A164</f>
        <v/>
      </c>
      <c r="B164" s="95" t="str">
        <f>+'DATOS PERSONALES'!$K164</f>
        <v/>
      </c>
      <c r="C164" s="95" t="str">
        <f>IF($A164="","",SUMIF(CAJA!$A$3:$A$990,$A164,CAJA!$G$3:$G$990))</f>
        <v/>
      </c>
      <c r="D164" s="104" t="str">
        <f>IF($A164="","",SUMIF(CONFIGURACION!$G$39:$G$1000,$A164,CONFIGURACION!$I$39:$I$1000))</f>
        <v/>
      </c>
      <c r="E164" s="1"/>
      <c r="F164" s="1"/>
      <c r="G164" s="105" t="str">
        <f t="shared" si="1"/>
        <v/>
      </c>
    </row>
    <row r="165" ht="15.75" customHeight="1">
      <c r="A165" s="103" t="str">
        <f>'DATOS PERSONALES'!$A165</f>
        <v/>
      </c>
      <c r="B165" s="95" t="str">
        <f>+'DATOS PERSONALES'!$K165</f>
        <v/>
      </c>
      <c r="C165" s="95" t="str">
        <f>IF($A165="","",SUMIF(CAJA!$A$3:$A$990,$A165,CAJA!$G$3:$G$990))</f>
        <v/>
      </c>
      <c r="D165" s="104" t="str">
        <f>IF($A165="","",SUMIF(CONFIGURACION!$G$39:$G$1000,$A165,CONFIGURACION!$I$39:$I$1000))</f>
        <v/>
      </c>
      <c r="E165" s="1"/>
      <c r="F165" s="1"/>
      <c r="G165" s="105" t="str">
        <f t="shared" si="1"/>
        <v/>
      </c>
    </row>
    <row r="166" ht="15.75" customHeight="1">
      <c r="A166" s="103" t="str">
        <f>'DATOS PERSONALES'!$A166</f>
        <v/>
      </c>
      <c r="B166" s="95" t="str">
        <f>+'DATOS PERSONALES'!$K166</f>
        <v/>
      </c>
      <c r="C166" s="95" t="str">
        <f>IF($A166="","",SUMIF(CAJA!$A$3:$A$990,$A166,CAJA!$G$3:$G$990))</f>
        <v/>
      </c>
      <c r="D166" s="104" t="str">
        <f>IF($A166="","",SUMIF(CONFIGURACION!$G$39:$G$1000,$A166,CONFIGURACION!$I$39:$I$1000))</f>
        <v/>
      </c>
      <c r="E166" s="1"/>
      <c r="F166" s="1"/>
      <c r="G166" s="105" t="str">
        <f t="shared" si="1"/>
        <v/>
      </c>
    </row>
    <row r="167" ht="15.75" customHeight="1">
      <c r="A167" s="103" t="str">
        <f>'DATOS PERSONALES'!$A167</f>
        <v/>
      </c>
      <c r="B167" s="95" t="str">
        <f>+'DATOS PERSONALES'!$K167</f>
        <v/>
      </c>
      <c r="C167" s="95" t="str">
        <f>IF($A167="","",SUMIF(CAJA!$A$3:$A$990,$A167,CAJA!$G$3:$G$990))</f>
        <v/>
      </c>
      <c r="D167" s="104" t="str">
        <f>IF($A167="","",SUMIF(CONFIGURACION!$G$39:$G$1000,$A167,CONFIGURACION!$I$39:$I$1000))</f>
        <v/>
      </c>
      <c r="E167" s="1"/>
      <c r="F167" s="1"/>
      <c r="G167" s="105" t="str">
        <f t="shared" si="1"/>
        <v/>
      </c>
    </row>
    <row r="168" ht="15.75" customHeight="1">
      <c r="A168" s="103" t="str">
        <f>'DATOS PERSONALES'!$A168</f>
        <v/>
      </c>
      <c r="B168" s="95" t="str">
        <f>+'DATOS PERSONALES'!$K168</f>
        <v/>
      </c>
      <c r="C168" s="95" t="str">
        <f>IF($A168="","",SUMIF(CAJA!$A$3:$A$990,$A168,CAJA!$G$3:$G$990))</f>
        <v/>
      </c>
      <c r="D168" s="104" t="str">
        <f>IF($A168="","",SUMIF(CONFIGURACION!$G$39:$G$1000,$A168,CONFIGURACION!$I$39:$I$1000))</f>
        <v/>
      </c>
      <c r="E168" s="1"/>
      <c r="F168" s="1"/>
      <c r="G168" s="105" t="str">
        <f t="shared" si="1"/>
        <v/>
      </c>
    </row>
    <row r="169" ht="15.75" customHeight="1">
      <c r="A169" s="103" t="str">
        <f>'DATOS PERSONALES'!$A169</f>
        <v/>
      </c>
      <c r="B169" s="95" t="str">
        <f>+'DATOS PERSONALES'!$K169</f>
        <v/>
      </c>
      <c r="C169" s="95" t="str">
        <f>IF($A169="","",SUMIF(CAJA!$A$3:$A$990,$A169,CAJA!$G$3:$G$990))</f>
        <v/>
      </c>
      <c r="D169" s="104" t="str">
        <f>IF($A169="","",SUMIF(CONFIGURACION!$G$39:$G$1000,$A169,CONFIGURACION!$I$39:$I$1000))</f>
        <v/>
      </c>
      <c r="E169" s="1"/>
      <c r="F169" s="1"/>
      <c r="G169" s="105" t="str">
        <f t="shared" si="1"/>
        <v/>
      </c>
    </row>
    <row r="170" ht="15.75" customHeight="1">
      <c r="A170" s="103" t="str">
        <f>'DATOS PERSONALES'!$A170</f>
        <v/>
      </c>
      <c r="B170" s="95" t="str">
        <f>+'DATOS PERSONALES'!$K170</f>
        <v/>
      </c>
      <c r="C170" s="95" t="str">
        <f>IF($A170="","",SUMIF(CAJA!$A$3:$A$990,$A170,CAJA!$G$3:$G$990))</f>
        <v/>
      </c>
      <c r="D170" s="104" t="str">
        <f>IF($A170="","",SUMIF(CONFIGURACION!$G$39:$G$1000,$A170,CONFIGURACION!$I$39:$I$1000))</f>
        <v/>
      </c>
      <c r="E170" s="1"/>
      <c r="F170" s="1"/>
      <c r="G170" s="105" t="str">
        <f t="shared" si="1"/>
        <v/>
      </c>
    </row>
    <row r="171" ht="15.75" customHeight="1">
      <c r="A171" s="103" t="str">
        <f>'DATOS PERSONALES'!$A171</f>
        <v/>
      </c>
      <c r="B171" s="95" t="str">
        <f>+'DATOS PERSONALES'!$K171</f>
        <v/>
      </c>
      <c r="C171" s="95" t="str">
        <f>IF($A171="","",SUMIF(CAJA!$A$3:$A$990,$A171,CAJA!$G$3:$G$990))</f>
        <v/>
      </c>
      <c r="D171" s="104" t="str">
        <f>IF($A171="","",SUMIF(CONFIGURACION!$G$39:$G$1000,$A171,CONFIGURACION!$I$39:$I$1000))</f>
        <v/>
      </c>
      <c r="E171" s="1"/>
      <c r="F171" s="1"/>
      <c r="G171" s="105" t="str">
        <f t="shared" si="1"/>
        <v/>
      </c>
    </row>
    <row r="172" ht="15.75" customHeight="1">
      <c r="A172" s="103" t="str">
        <f>'DATOS PERSONALES'!$A172</f>
        <v/>
      </c>
      <c r="B172" s="95" t="str">
        <f>+'DATOS PERSONALES'!$K172</f>
        <v/>
      </c>
      <c r="C172" s="95" t="str">
        <f>IF($A172="","",SUMIF(CAJA!$A$3:$A$990,$A172,CAJA!$G$3:$G$990))</f>
        <v/>
      </c>
      <c r="D172" s="104" t="str">
        <f>IF($A172="","",SUMIF(CONFIGURACION!$G$39:$G$1000,$A172,CONFIGURACION!$I$39:$I$1000))</f>
        <v/>
      </c>
      <c r="E172" s="1"/>
      <c r="F172" s="1"/>
      <c r="G172" s="105" t="str">
        <f t="shared" si="1"/>
        <v/>
      </c>
    </row>
    <row r="173" ht="15.75" customHeight="1">
      <c r="A173" s="103" t="str">
        <f>'DATOS PERSONALES'!$A173</f>
        <v/>
      </c>
      <c r="B173" s="95" t="str">
        <f>+'DATOS PERSONALES'!$K173</f>
        <v/>
      </c>
      <c r="C173" s="95" t="str">
        <f>IF($A173="","",SUMIF(CAJA!$A$3:$A$990,$A173,CAJA!$G$3:$G$990))</f>
        <v/>
      </c>
      <c r="D173" s="104" t="str">
        <f>IF($A173="","",SUMIF(CONFIGURACION!$G$39:$G$1000,$A173,CONFIGURACION!$I$39:$I$1000))</f>
        <v/>
      </c>
      <c r="E173" s="1"/>
      <c r="F173" s="1"/>
      <c r="G173" s="105" t="str">
        <f t="shared" si="1"/>
        <v/>
      </c>
    </row>
    <row r="174" ht="15.75" customHeight="1">
      <c r="A174" s="103" t="str">
        <f>'DATOS PERSONALES'!$A174</f>
        <v/>
      </c>
      <c r="B174" s="95" t="str">
        <f>+'DATOS PERSONALES'!$K174</f>
        <v/>
      </c>
      <c r="C174" s="95" t="str">
        <f>IF($A174="","",SUMIF(CAJA!$A$3:$A$990,$A174,CAJA!$G$3:$G$990))</f>
        <v/>
      </c>
      <c r="D174" s="104" t="str">
        <f>IF($A174="","",SUMIF(CONFIGURACION!$G$39:$G$1000,$A174,CONFIGURACION!$I$39:$I$1000))</f>
        <v/>
      </c>
      <c r="E174" s="1"/>
      <c r="F174" s="1"/>
      <c r="G174" s="105" t="str">
        <f t="shared" si="1"/>
        <v/>
      </c>
    </row>
    <row r="175" ht="15.75" customHeight="1">
      <c r="A175" s="103" t="str">
        <f>'DATOS PERSONALES'!$A175</f>
        <v/>
      </c>
      <c r="B175" s="95" t="str">
        <f>+'DATOS PERSONALES'!$K175</f>
        <v/>
      </c>
      <c r="C175" s="95" t="str">
        <f>IF($A175="","",SUMIF(CAJA!$A$3:$A$990,$A175,CAJA!$G$3:$G$990))</f>
        <v/>
      </c>
      <c r="D175" s="104" t="str">
        <f>IF($A175="","",SUMIF(CONFIGURACION!$G$39:$G$1000,$A175,CONFIGURACION!$I$39:$I$1000))</f>
        <v/>
      </c>
      <c r="E175" s="1"/>
      <c r="F175" s="1"/>
      <c r="G175" s="105" t="str">
        <f t="shared" si="1"/>
        <v/>
      </c>
    </row>
    <row r="176" ht="15.75" customHeight="1">
      <c r="A176" s="103" t="str">
        <f>'DATOS PERSONALES'!$A176</f>
        <v/>
      </c>
      <c r="B176" s="95" t="str">
        <f>+'DATOS PERSONALES'!$K176</f>
        <v/>
      </c>
      <c r="C176" s="95" t="str">
        <f>IF($A176="","",SUMIF(CAJA!$A$3:$A$990,$A176,CAJA!$G$3:$G$990))</f>
        <v/>
      </c>
      <c r="D176" s="104" t="str">
        <f>IF($A176="","",SUMIF(CONFIGURACION!$G$39:$G$1000,$A176,CONFIGURACION!$I$39:$I$1000))</f>
        <v/>
      </c>
      <c r="E176" s="1"/>
      <c r="F176" s="1"/>
      <c r="G176" s="105" t="str">
        <f t="shared" si="1"/>
        <v/>
      </c>
    </row>
    <row r="177" ht="15.75" customHeight="1">
      <c r="A177" s="103" t="str">
        <f>'DATOS PERSONALES'!$A177</f>
        <v/>
      </c>
      <c r="B177" s="95" t="str">
        <f>+'DATOS PERSONALES'!$K177</f>
        <v/>
      </c>
      <c r="C177" s="95" t="str">
        <f>IF($A177="","",SUMIF(CAJA!$A$3:$A$990,$A177,CAJA!$G$3:$G$990))</f>
        <v/>
      </c>
      <c r="D177" s="104" t="str">
        <f>IF($A177="","",SUMIF(CONFIGURACION!$G$39:$G$1000,$A177,CONFIGURACION!$I$39:$I$1000))</f>
        <v/>
      </c>
      <c r="E177" s="1"/>
      <c r="F177" s="1"/>
      <c r="G177" s="105" t="str">
        <f t="shared" si="1"/>
        <v/>
      </c>
    </row>
    <row r="178" ht="15.75" customHeight="1">
      <c r="A178" s="103" t="str">
        <f>'DATOS PERSONALES'!$A178</f>
        <v/>
      </c>
      <c r="B178" s="95" t="str">
        <f>+'DATOS PERSONALES'!$K178</f>
        <v/>
      </c>
      <c r="C178" s="95" t="str">
        <f>IF($A178="","",SUMIF(CAJA!$A$3:$A$990,$A178,CAJA!$G$3:$G$990))</f>
        <v/>
      </c>
      <c r="D178" s="104" t="str">
        <f>IF($A178="","",SUMIF(CONFIGURACION!$G$39:$G$1000,$A178,CONFIGURACION!$I$39:$I$1000))</f>
        <v/>
      </c>
      <c r="E178" s="1"/>
      <c r="F178" s="1"/>
      <c r="G178" s="105" t="str">
        <f t="shared" si="1"/>
        <v/>
      </c>
    </row>
    <row r="179" ht="15.75" customHeight="1">
      <c r="A179" s="103" t="str">
        <f>'DATOS PERSONALES'!$A179</f>
        <v/>
      </c>
      <c r="B179" s="95" t="str">
        <f>+'DATOS PERSONALES'!$K179</f>
        <v/>
      </c>
      <c r="C179" s="95" t="str">
        <f>IF($A179="","",SUMIF(CAJA!$A$3:$A$990,$A179,CAJA!$G$3:$G$990))</f>
        <v/>
      </c>
      <c r="D179" s="104" t="str">
        <f>IF($A179="","",SUMIF(CONFIGURACION!$G$39:$G$1000,$A179,CONFIGURACION!$I$39:$I$1000))</f>
        <v/>
      </c>
      <c r="E179" s="1"/>
      <c r="F179" s="1"/>
      <c r="G179" s="105" t="str">
        <f t="shared" si="1"/>
        <v/>
      </c>
    </row>
    <row r="180" ht="15.75" customHeight="1">
      <c r="A180" s="103" t="str">
        <f>'DATOS PERSONALES'!$A180</f>
        <v/>
      </c>
      <c r="B180" s="95" t="str">
        <f>+'DATOS PERSONALES'!$K180</f>
        <v/>
      </c>
      <c r="C180" s="95" t="str">
        <f>IF($A180="","",SUMIF(CAJA!$A$3:$A$990,$A180,CAJA!$G$3:$G$990))</f>
        <v/>
      </c>
      <c r="D180" s="104" t="str">
        <f>IF($A180="","",SUMIF(CONFIGURACION!$G$39:$G$1000,$A180,CONFIGURACION!$I$39:$I$1000))</f>
        <v/>
      </c>
      <c r="E180" s="1"/>
      <c r="F180" s="1"/>
      <c r="G180" s="105" t="str">
        <f t="shared" si="1"/>
        <v/>
      </c>
    </row>
    <row r="181" ht="15.75" customHeight="1">
      <c r="A181" s="103" t="str">
        <f>'DATOS PERSONALES'!$A181</f>
        <v/>
      </c>
      <c r="B181" s="95" t="str">
        <f>+'DATOS PERSONALES'!$K181</f>
        <v/>
      </c>
      <c r="C181" s="95" t="str">
        <f>IF($A181="","",SUMIF(CAJA!$A$3:$A$990,$A181,CAJA!$G$3:$G$990))</f>
        <v/>
      </c>
      <c r="D181" s="104" t="str">
        <f>IF($A181="","",SUMIF(CONFIGURACION!$G$39:$G$1000,$A181,CONFIGURACION!$I$39:$I$1000))</f>
        <v/>
      </c>
      <c r="E181" s="1"/>
      <c r="F181" s="1"/>
      <c r="G181" s="105" t="str">
        <f t="shared" si="1"/>
        <v/>
      </c>
    </row>
    <row r="182" ht="15.75" customHeight="1">
      <c r="A182" s="103" t="str">
        <f>'DATOS PERSONALES'!$A182</f>
        <v/>
      </c>
      <c r="B182" s="95" t="str">
        <f>+'DATOS PERSONALES'!$K182</f>
        <v/>
      </c>
      <c r="C182" s="95" t="str">
        <f>IF($A182="","",SUMIF(CAJA!$A$3:$A$990,$A182,CAJA!$G$3:$G$990))</f>
        <v/>
      </c>
      <c r="D182" s="104" t="str">
        <f>IF($A182="","",SUMIF(CONFIGURACION!$G$39:$G$1000,$A182,CONFIGURACION!$I$39:$I$1000))</f>
        <v/>
      </c>
      <c r="E182" s="1"/>
      <c r="F182" s="1"/>
      <c r="G182" s="105" t="str">
        <f t="shared" si="1"/>
        <v/>
      </c>
    </row>
    <row r="183" ht="15.75" customHeight="1">
      <c r="A183" s="103" t="str">
        <f>'DATOS PERSONALES'!$A183</f>
        <v/>
      </c>
      <c r="B183" s="95" t="str">
        <f>+'DATOS PERSONALES'!$K183</f>
        <v/>
      </c>
      <c r="C183" s="95" t="str">
        <f>IF($A183="","",SUMIF(CAJA!$A$3:$A$990,$A183,CAJA!$G$3:$G$990))</f>
        <v/>
      </c>
      <c r="D183" s="104" t="str">
        <f>IF($A183="","",SUMIF(CONFIGURACION!$G$39:$G$1000,$A183,CONFIGURACION!$I$39:$I$1000))</f>
        <v/>
      </c>
      <c r="E183" s="1"/>
      <c r="F183" s="1"/>
      <c r="G183" s="105" t="str">
        <f t="shared" si="1"/>
        <v/>
      </c>
    </row>
    <row r="184" ht="15.75" customHeight="1">
      <c r="A184" s="103" t="str">
        <f>'DATOS PERSONALES'!$A184</f>
        <v/>
      </c>
      <c r="B184" s="95" t="str">
        <f>+'DATOS PERSONALES'!$K184</f>
        <v/>
      </c>
      <c r="C184" s="95" t="str">
        <f>IF($A184="","",SUMIF(CAJA!$A$3:$A$990,$A184,CAJA!$G$3:$G$990))</f>
        <v/>
      </c>
      <c r="D184" s="104" t="str">
        <f>IF($A184="","",SUMIF(CONFIGURACION!$G$39:$G$1000,$A184,CONFIGURACION!$I$39:$I$1000))</f>
        <v/>
      </c>
      <c r="E184" s="1"/>
      <c r="F184" s="1"/>
      <c r="G184" s="105" t="str">
        <f t="shared" si="1"/>
        <v/>
      </c>
    </row>
    <row r="185" ht="15.75" customHeight="1">
      <c r="A185" s="103" t="str">
        <f>'DATOS PERSONALES'!$A185</f>
        <v/>
      </c>
      <c r="B185" s="95" t="str">
        <f>+'DATOS PERSONALES'!$K185</f>
        <v/>
      </c>
      <c r="C185" s="95" t="str">
        <f>IF($A185="","",SUMIF(CAJA!$A$3:$A$990,$A185,CAJA!$G$3:$G$990))</f>
        <v/>
      </c>
      <c r="D185" s="104" t="str">
        <f>IF($A185="","",SUMIF(CONFIGURACION!$G$39:$G$1000,$A185,CONFIGURACION!$I$39:$I$1000))</f>
        <v/>
      </c>
      <c r="E185" s="1"/>
      <c r="F185" s="1"/>
      <c r="G185" s="105" t="str">
        <f t="shared" si="1"/>
        <v/>
      </c>
    </row>
    <row r="186" ht="15.75" customHeight="1">
      <c r="A186" s="103" t="str">
        <f>'DATOS PERSONALES'!$A186</f>
        <v/>
      </c>
      <c r="B186" s="95" t="str">
        <f>+'DATOS PERSONALES'!$K186</f>
        <v/>
      </c>
      <c r="C186" s="95" t="str">
        <f>IF($A186="","",SUMIF(CAJA!$A$3:$A$990,$A186,CAJA!$G$3:$G$990))</f>
        <v/>
      </c>
      <c r="D186" s="104" t="str">
        <f>IF($A186="","",SUMIF(CONFIGURACION!$G$39:$G$1000,$A186,CONFIGURACION!$I$39:$I$1000))</f>
        <v/>
      </c>
      <c r="E186" s="1"/>
      <c r="F186" s="1"/>
      <c r="G186" s="105" t="str">
        <f t="shared" si="1"/>
        <v/>
      </c>
    </row>
    <row r="187" ht="15.75" customHeight="1">
      <c r="A187" s="103" t="str">
        <f>'DATOS PERSONALES'!$A187</f>
        <v/>
      </c>
      <c r="B187" s="95" t="str">
        <f>+'DATOS PERSONALES'!$K187</f>
        <v/>
      </c>
      <c r="C187" s="95" t="str">
        <f>IF($A187="","",SUMIF(CAJA!$A$3:$A$990,$A187,CAJA!$G$3:$G$990))</f>
        <v/>
      </c>
      <c r="D187" s="104" t="str">
        <f>IF($A187="","",SUMIF(CONFIGURACION!$G$39:$G$1000,$A187,CONFIGURACION!$I$39:$I$1000))</f>
        <v/>
      </c>
      <c r="E187" s="1"/>
      <c r="F187" s="1"/>
      <c r="G187" s="105" t="str">
        <f t="shared" si="1"/>
        <v/>
      </c>
    </row>
    <row r="188" ht="15.75" customHeight="1">
      <c r="A188" s="103" t="str">
        <f>'DATOS PERSONALES'!$A188</f>
        <v/>
      </c>
      <c r="B188" s="95" t="str">
        <f>+'DATOS PERSONALES'!$K188</f>
        <v/>
      </c>
      <c r="C188" s="95" t="str">
        <f>IF($A188="","",SUMIF(CAJA!$A$3:$A$990,$A188,CAJA!$G$3:$G$990))</f>
        <v/>
      </c>
      <c r="D188" s="104" t="str">
        <f>IF($A188="","",SUMIF(CONFIGURACION!$G$39:$G$1000,$A188,CONFIGURACION!$I$39:$I$1000))</f>
        <v/>
      </c>
      <c r="E188" s="1"/>
      <c r="F188" s="1"/>
      <c r="G188" s="105" t="str">
        <f t="shared" si="1"/>
        <v/>
      </c>
    </row>
    <row r="189" ht="15.75" customHeight="1">
      <c r="A189" s="103" t="str">
        <f>'DATOS PERSONALES'!$A189</f>
        <v/>
      </c>
      <c r="B189" s="95" t="str">
        <f>+'DATOS PERSONALES'!$K189</f>
        <v/>
      </c>
      <c r="C189" s="95" t="str">
        <f>IF($A189="","",SUMIF(CAJA!$A$3:$A$990,$A189,CAJA!$G$3:$G$990))</f>
        <v/>
      </c>
      <c r="D189" s="104" t="str">
        <f>IF($A189="","",SUMIF(CONFIGURACION!$G$39:$G$1000,$A189,CONFIGURACION!$I$39:$I$1000))</f>
        <v/>
      </c>
      <c r="E189" s="1"/>
      <c r="F189" s="1"/>
      <c r="G189" s="105" t="str">
        <f t="shared" si="1"/>
        <v/>
      </c>
    </row>
    <row r="190" ht="15.75" customHeight="1">
      <c r="A190" s="103" t="str">
        <f>'DATOS PERSONALES'!$A190</f>
        <v/>
      </c>
      <c r="B190" s="95" t="str">
        <f>+'DATOS PERSONALES'!$K190</f>
        <v/>
      </c>
      <c r="C190" s="95" t="str">
        <f>IF($A190="","",SUMIF(CAJA!$A$3:$A$990,$A190,CAJA!$G$3:$G$990))</f>
        <v/>
      </c>
      <c r="D190" s="104" t="str">
        <f>IF($A190="","",SUMIF(CONFIGURACION!$G$39:$G$1000,$A190,CONFIGURACION!$I$39:$I$1000))</f>
        <v/>
      </c>
      <c r="E190" s="1"/>
      <c r="F190" s="1"/>
      <c r="G190" s="105" t="str">
        <f t="shared" si="1"/>
        <v/>
      </c>
    </row>
    <row r="191" ht="15.75" customHeight="1">
      <c r="A191" s="103" t="str">
        <f>'DATOS PERSONALES'!$A191</f>
        <v/>
      </c>
      <c r="B191" s="95" t="str">
        <f>+'DATOS PERSONALES'!$K191</f>
        <v/>
      </c>
      <c r="C191" s="95" t="str">
        <f>IF($A191="","",SUMIF(CAJA!$A$3:$A$990,$A191,CAJA!$G$3:$G$990))</f>
        <v/>
      </c>
      <c r="D191" s="104" t="str">
        <f>IF($A191="","",SUMIF(CONFIGURACION!$G$39:$G$1000,$A191,CONFIGURACION!$I$39:$I$1000))</f>
        <v/>
      </c>
      <c r="E191" s="1"/>
      <c r="F191" s="1"/>
      <c r="G191" s="105" t="str">
        <f t="shared" si="1"/>
        <v/>
      </c>
    </row>
    <row r="192" ht="15.75" customHeight="1">
      <c r="A192" s="103" t="str">
        <f>'DATOS PERSONALES'!$A192</f>
        <v/>
      </c>
      <c r="B192" s="95" t="str">
        <f>+'DATOS PERSONALES'!$K192</f>
        <v/>
      </c>
      <c r="C192" s="95" t="str">
        <f>IF($A192="","",SUMIF(CAJA!$A$3:$A$990,$A192,CAJA!$G$3:$G$990))</f>
        <v/>
      </c>
      <c r="D192" s="104" t="str">
        <f>IF($A192="","",SUMIF(CONFIGURACION!$G$39:$G$1000,$A192,CONFIGURACION!$I$39:$I$1000))</f>
        <v/>
      </c>
      <c r="E192" s="1"/>
      <c r="F192" s="1"/>
      <c r="G192" s="105" t="str">
        <f t="shared" si="1"/>
        <v/>
      </c>
    </row>
    <row r="193" ht="15.75" customHeight="1">
      <c r="A193" s="103" t="str">
        <f>'DATOS PERSONALES'!$A193</f>
        <v/>
      </c>
      <c r="B193" s="95" t="str">
        <f>+'DATOS PERSONALES'!$K193</f>
        <v/>
      </c>
      <c r="C193" s="95" t="str">
        <f>IF($A193="","",SUMIF(CAJA!$A$3:$A$990,$A193,CAJA!$G$3:$G$990))</f>
        <v/>
      </c>
      <c r="D193" s="104" t="str">
        <f>IF($A193="","",SUMIF(CONFIGURACION!$G$39:$G$1000,$A193,CONFIGURACION!$I$39:$I$1000))</f>
        <v/>
      </c>
      <c r="E193" s="1"/>
      <c r="F193" s="1"/>
      <c r="G193" s="105" t="str">
        <f t="shared" si="1"/>
        <v/>
      </c>
    </row>
    <row r="194" ht="15.75" customHeight="1">
      <c r="A194" s="103" t="str">
        <f>'DATOS PERSONALES'!$A194</f>
        <v/>
      </c>
      <c r="B194" s="95" t="str">
        <f>+'DATOS PERSONALES'!$K194</f>
        <v/>
      </c>
      <c r="C194" s="95" t="str">
        <f>IF($A194="","",SUMIF(CAJA!$A$3:$A$990,$A194,CAJA!$G$3:$G$990))</f>
        <v/>
      </c>
      <c r="D194" s="104" t="str">
        <f>IF($A194="","",SUMIF(CONFIGURACION!$G$39:$G$1000,$A194,CONFIGURACION!$I$39:$I$1000))</f>
        <v/>
      </c>
      <c r="E194" s="1"/>
      <c r="F194" s="1"/>
      <c r="G194" s="105" t="str">
        <f t="shared" si="1"/>
        <v/>
      </c>
    </row>
    <row r="195" ht="15.75" customHeight="1">
      <c r="A195" s="103" t="str">
        <f>'DATOS PERSONALES'!$A195</f>
        <v/>
      </c>
      <c r="B195" s="95" t="str">
        <f>+'DATOS PERSONALES'!$K195</f>
        <v/>
      </c>
      <c r="C195" s="95" t="str">
        <f>IF($A195="","",SUMIF(CAJA!$A$3:$A$990,$A195,CAJA!$G$3:$G$990))</f>
        <v/>
      </c>
      <c r="D195" s="104" t="str">
        <f>IF($A195="","",SUMIF(CONFIGURACION!$G$39:$G$1000,$A195,CONFIGURACION!$I$39:$I$1000))</f>
        <v/>
      </c>
      <c r="E195" s="1"/>
      <c r="F195" s="1"/>
      <c r="G195" s="105" t="str">
        <f t="shared" si="1"/>
        <v/>
      </c>
    </row>
    <row r="196" ht="15.75" customHeight="1">
      <c r="A196" s="103" t="str">
        <f>'DATOS PERSONALES'!$A196</f>
        <v/>
      </c>
      <c r="B196" s="95" t="str">
        <f>+'DATOS PERSONALES'!$K196</f>
        <v/>
      </c>
      <c r="C196" s="95" t="str">
        <f>IF($A196="","",SUMIF(CAJA!$A$3:$A$990,$A196,CAJA!$G$3:$G$990))</f>
        <v/>
      </c>
      <c r="D196" s="104" t="str">
        <f>IF($A196="","",SUMIF(CONFIGURACION!$G$39:$G$1000,$A196,CONFIGURACION!$I$39:$I$1000))</f>
        <v/>
      </c>
      <c r="E196" s="1"/>
      <c r="F196" s="1"/>
      <c r="G196" s="105" t="str">
        <f t="shared" si="1"/>
        <v/>
      </c>
    </row>
    <row r="197" ht="15.75" customHeight="1">
      <c r="A197" s="103" t="str">
        <f>'DATOS PERSONALES'!$A197</f>
        <v/>
      </c>
      <c r="B197" s="95" t="str">
        <f>+'DATOS PERSONALES'!$K197</f>
        <v/>
      </c>
      <c r="C197" s="95" t="str">
        <f>IF($A197="","",SUMIF(CAJA!$A$3:$A$990,$A197,CAJA!$G$3:$G$990))</f>
        <v/>
      </c>
      <c r="D197" s="104" t="str">
        <f>IF($A197="","",SUMIF(CONFIGURACION!$G$39:$G$1000,$A197,CONFIGURACION!$I$39:$I$1000))</f>
        <v/>
      </c>
      <c r="E197" s="1"/>
      <c r="F197" s="1"/>
      <c r="G197" s="105" t="str">
        <f t="shared" si="1"/>
        <v/>
      </c>
    </row>
    <row r="198" ht="15.75" customHeight="1">
      <c r="A198" s="103" t="str">
        <f>'DATOS PERSONALES'!$A198</f>
        <v/>
      </c>
      <c r="B198" s="95" t="str">
        <f>+'DATOS PERSONALES'!$K198</f>
        <v/>
      </c>
      <c r="C198" s="95" t="str">
        <f>IF($A198="","",SUMIF(CAJA!$A$3:$A$990,$A198,CAJA!$G$3:$G$990))</f>
        <v/>
      </c>
      <c r="D198" s="104" t="str">
        <f>IF($A198="","",SUMIF(CONFIGURACION!$G$39:$G$1000,$A198,CONFIGURACION!$I$39:$I$1000))</f>
        <v/>
      </c>
      <c r="E198" s="1"/>
      <c r="F198" s="1"/>
      <c r="G198" s="105" t="str">
        <f t="shared" si="1"/>
        <v/>
      </c>
    </row>
    <row r="199" ht="15.75" customHeight="1">
      <c r="A199" s="103" t="str">
        <f>'DATOS PERSONALES'!$A199</f>
        <v/>
      </c>
      <c r="B199" s="95" t="str">
        <f>+'DATOS PERSONALES'!$K199</f>
        <v/>
      </c>
      <c r="C199" s="95" t="str">
        <f>IF($A199="","",SUMIF(CAJA!$A$3:$A$990,$A199,CAJA!$G$3:$G$990))</f>
        <v/>
      </c>
      <c r="D199" s="104" t="str">
        <f>IF($A199="","",SUMIF(CONFIGURACION!$G$39:$G$1000,$A199,CONFIGURACION!$I$39:$I$1000))</f>
        <v/>
      </c>
      <c r="E199" s="1"/>
      <c r="F199" s="1"/>
      <c r="G199" s="105" t="str">
        <f t="shared" si="1"/>
        <v/>
      </c>
    </row>
    <row r="200" ht="15.75" customHeight="1">
      <c r="A200" s="103" t="str">
        <f>'DATOS PERSONALES'!$A200</f>
        <v/>
      </c>
      <c r="B200" s="95" t="str">
        <f>+'DATOS PERSONALES'!$K200</f>
        <v/>
      </c>
      <c r="C200" s="95" t="str">
        <f>IF($A200="","",SUMIF(CAJA!$A$3:$A$990,$A200,CAJA!$G$3:$G$990))</f>
        <v/>
      </c>
      <c r="D200" s="104" t="str">
        <f>IF($A200="","",SUMIF(CONFIGURACION!$G$39:$G$1000,$A200,CONFIGURACION!$I$39:$I$1000))</f>
        <v/>
      </c>
      <c r="E200" s="1"/>
      <c r="F200" s="1"/>
      <c r="G200" s="105" t="str">
        <f t="shared" si="1"/>
        <v/>
      </c>
    </row>
    <row r="201" ht="15.75" customHeight="1">
      <c r="A201" s="103" t="str">
        <f>'DATOS PERSONALES'!$A201</f>
        <v/>
      </c>
      <c r="B201" s="95" t="str">
        <f>+'DATOS PERSONALES'!$K201</f>
        <v/>
      </c>
      <c r="C201" s="95" t="str">
        <f>IF($A201="","",SUMIF(CAJA!$A$3:$A$990,$A201,CAJA!$G$3:$G$990))</f>
        <v/>
      </c>
      <c r="D201" s="104" t="str">
        <f>IF($A201="","",SUMIF(CONFIGURACION!$G$39:$G$1000,$A201,CONFIGURACION!$I$39:$I$1000))</f>
        <v/>
      </c>
      <c r="E201" s="1"/>
      <c r="F201" s="1"/>
      <c r="G201" s="105" t="str">
        <f t="shared" si="1"/>
        <v/>
      </c>
    </row>
    <row r="202" ht="15.75" customHeight="1">
      <c r="A202" s="103" t="str">
        <f>'DATOS PERSONALES'!$A202</f>
        <v/>
      </c>
      <c r="B202" s="95" t="str">
        <f>+'DATOS PERSONALES'!$K202</f>
        <v/>
      </c>
      <c r="C202" s="95" t="str">
        <f>IF($A202="","",SUMIF(CAJA!$A$3:$A$990,$A202,CAJA!$G$3:$G$990))</f>
        <v/>
      </c>
      <c r="D202" s="104" t="str">
        <f>IF($A202="","",SUMIF(CONFIGURACION!$G$39:$G$1000,$A202,CONFIGURACION!$I$39:$I$1000))</f>
        <v/>
      </c>
      <c r="E202" s="1"/>
      <c r="F202" s="1"/>
      <c r="G202" s="105" t="str">
        <f t="shared" si="1"/>
        <v/>
      </c>
    </row>
    <row r="203" ht="15.75" customHeight="1">
      <c r="A203" s="103" t="str">
        <f>'DATOS PERSONALES'!$A203</f>
        <v/>
      </c>
      <c r="B203" s="95" t="str">
        <f>+'DATOS PERSONALES'!$K203</f>
        <v/>
      </c>
      <c r="C203" s="95" t="str">
        <f>IF($A203="","",SUMIF(CAJA!$A$3:$A$990,$A203,CAJA!$G$3:$G$990))</f>
        <v/>
      </c>
      <c r="D203" s="104" t="str">
        <f>IF($A203="","",SUMIF(CONFIGURACION!$G$39:$G$1000,$A203,CONFIGURACION!$I$39:$I$1000))</f>
        <v/>
      </c>
      <c r="E203" s="1"/>
      <c r="F203" s="1"/>
      <c r="G203" s="105" t="str">
        <f t="shared" si="1"/>
        <v/>
      </c>
    </row>
    <row r="204" ht="15.75" customHeight="1">
      <c r="A204" s="103" t="str">
        <f>'DATOS PERSONALES'!$A204</f>
        <v/>
      </c>
      <c r="B204" s="95" t="str">
        <f>+'DATOS PERSONALES'!$K204</f>
        <v/>
      </c>
      <c r="C204" s="95" t="str">
        <f>IF($A204="","",SUMIF(CAJA!$A$3:$A$990,$A204,CAJA!$G$3:$G$990))</f>
        <v/>
      </c>
      <c r="D204" s="104" t="str">
        <f>IF($A204="","",SUMIF(CONFIGURACION!$G$39:$G$1000,$A204,CONFIGURACION!$I$39:$I$1000))</f>
        <v/>
      </c>
      <c r="E204" s="1"/>
      <c r="F204" s="1"/>
      <c r="G204" s="105" t="str">
        <f t="shared" si="1"/>
        <v/>
      </c>
    </row>
    <row r="205" ht="15.75" customHeight="1">
      <c r="A205" s="103" t="str">
        <f>'DATOS PERSONALES'!$A205</f>
        <v/>
      </c>
      <c r="B205" s="95" t="str">
        <f>+'DATOS PERSONALES'!$K205</f>
        <v/>
      </c>
      <c r="C205" s="95" t="str">
        <f>IF($A205="","",SUMIF(CAJA!$A$3:$A$990,$A205,CAJA!$G$3:$G$990))</f>
        <v/>
      </c>
      <c r="D205" s="104" t="str">
        <f>IF($A205="","",SUMIF(CONFIGURACION!$G$39:$G$1000,$A205,CONFIGURACION!$I$39:$I$1000))</f>
        <v/>
      </c>
      <c r="E205" s="1"/>
      <c r="F205" s="1"/>
      <c r="G205" s="105" t="str">
        <f t="shared" si="1"/>
        <v/>
      </c>
    </row>
    <row r="206" ht="15.75" customHeight="1">
      <c r="A206" s="103" t="str">
        <f>'DATOS PERSONALES'!$A206</f>
        <v/>
      </c>
      <c r="B206" s="95" t="str">
        <f>+'DATOS PERSONALES'!$K206</f>
        <v/>
      </c>
      <c r="C206" s="95" t="str">
        <f>IF($A206="","",SUMIF(CAJA!$A$3:$A$990,$A206,CAJA!$G$3:$G$990))</f>
        <v/>
      </c>
      <c r="D206" s="104" t="str">
        <f>IF($A206="","",SUMIF(CONFIGURACION!$G$39:$G$1000,$A206,CONFIGURACION!$I$39:$I$1000))</f>
        <v/>
      </c>
      <c r="E206" s="1"/>
      <c r="F206" s="1"/>
      <c r="G206" s="105" t="str">
        <f t="shared" si="1"/>
        <v/>
      </c>
    </row>
    <row r="207" ht="15.75" customHeight="1">
      <c r="A207" s="103" t="str">
        <f>'DATOS PERSONALES'!$A207</f>
        <v/>
      </c>
      <c r="B207" s="95" t="str">
        <f>+'DATOS PERSONALES'!$K207</f>
        <v/>
      </c>
      <c r="C207" s="95" t="str">
        <f>IF($A207="","",SUMIF(CAJA!$A$3:$A$990,$A207,CAJA!$G$3:$G$990))</f>
        <v/>
      </c>
      <c r="D207" s="104" t="str">
        <f>IF($A207="","",SUMIF(CONFIGURACION!$G$39:$G$1000,$A207,CONFIGURACION!$I$39:$I$1000))</f>
        <v/>
      </c>
      <c r="E207" s="1"/>
      <c r="F207" s="1"/>
      <c r="G207" s="105" t="str">
        <f t="shared" si="1"/>
        <v/>
      </c>
    </row>
    <row r="208" ht="15.75" customHeight="1">
      <c r="A208" s="103" t="str">
        <f>'DATOS PERSONALES'!$A208</f>
        <v/>
      </c>
      <c r="B208" s="95" t="str">
        <f>+'DATOS PERSONALES'!$K208</f>
        <v/>
      </c>
      <c r="C208" s="95" t="str">
        <f>IF($A208="","",SUMIF(CAJA!$A$3:$A$990,$A208,CAJA!$G$3:$G$990))</f>
        <v/>
      </c>
      <c r="D208" s="104" t="str">
        <f>IF($A208="","",SUMIF(CONFIGURACION!$G$39:$G$1000,$A208,CONFIGURACION!$I$39:$I$1000))</f>
        <v/>
      </c>
      <c r="E208" s="1"/>
      <c r="F208" s="1"/>
      <c r="G208" s="105" t="str">
        <f t="shared" si="1"/>
        <v/>
      </c>
    </row>
    <row r="209" ht="15.75" customHeight="1">
      <c r="A209" s="103" t="str">
        <f>'DATOS PERSONALES'!$A209</f>
        <v/>
      </c>
      <c r="B209" s="95" t="str">
        <f>+'DATOS PERSONALES'!$K209</f>
        <v/>
      </c>
      <c r="C209" s="95" t="str">
        <f>IF($A209="","",SUMIF(CAJA!$A$3:$A$990,$A209,CAJA!$G$3:$G$990))</f>
        <v/>
      </c>
      <c r="D209" s="104" t="str">
        <f>IF($A209="","",SUMIF(CONFIGURACION!$G$39:$G$1000,$A209,CONFIGURACION!$I$39:$I$1000))</f>
        <v/>
      </c>
      <c r="E209" s="1"/>
      <c r="F209" s="1"/>
      <c r="G209" s="105" t="str">
        <f t="shared" si="1"/>
        <v/>
      </c>
    </row>
    <row r="210" ht="15.75" customHeight="1">
      <c r="A210" s="103" t="str">
        <f>'DATOS PERSONALES'!$A210</f>
        <v/>
      </c>
      <c r="B210" s="95" t="str">
        <f>+'DATOS PERSONALES'!$K210</f>
        <v/>
      </c>
      <c r="C210" s="95" t="str">
        <f>IF($A210="","",SUMIF(CAJA!$A$3:$A$990,$A210,CAJA!$G$3:$G$990))</f>
        <v/>
      </c>
      <c r="D210" s="104" t="str">
        <f>IF($A210="","",SUMIF(CONFIGURACION!$G$39:$G$1000,$A210,CONFIGURACION!$I$39:$I$1000))</f>
        <v/>
      </c>
      <c r="E210" s="1"/>
      <c r="F210" s="1"/>
      <c r="G210" s="105" t="str">
        <f t="shared" si="1"/>
        <v/>
      </c>
    </row>
    <row r="211" ht="15.75" customHeight="1">
      <c r="A211" s="103" t="str">
        <f>'DATOS PERSONALES'!$A211</f>
        <v/>
      </c>
      <c r="B211" s="95" t="str">
        <f>+'DATOS PERSONALES'!$K211</f>
        <v/>
      </c>
      <c r="C211" s="95" t="str">
        <f>IF($A211="","",SUMIF(CAJA!$A$3:$A$990,$A211,CAJA!$G$3:$G$990))</f>
        <v/>
      </c>
      <c r="D211" s="104" t="str">
        <f>IF($A211="","",SUMIF(CONFIGURACION!$G$39:$G$1000,$A211,CONFIGURACION!$I$39:$I$1000))</f>
        <v/>
      </c>
      <c r="E211" s="1"/>
      <c r="F211" s="1"/>
      <c r="G211" s="105" t="str">
        <f t="shared" si="1"/>
        <v/>
      </c>
    </row>
    <row r="212" ht="15.75" customHeight="1">
      <c r="A212" s="103" t="str">
        <f>'DATOS PERSONALES'!$A212</f>
        <v/>
      </c>
      <c r="B212" s="95" t="str">
        <f>+'DATOS PERSONALES'!$K212</f>
        <v/>
      </c>
      <c r="C212" s="95" t="str">
        <f>IF($A212="","",SUMIF(CAJA!$A$3:$A$990,$A212,CAJA!$G$3:$G$990))</f>
        <v/>
      </c>
      <c r="D212" s="104" t="str">
        <f>IF($A212="","",SUMIF(CONFIGURACION!$G$39:$G$1000,$A212,CONFIGURACION!$I$39:$I$1000))</f>
        <v/>
      </c>
      <c r="E212" s="1"/>
      <c r="F212" s="1"/>
      <c r="G212" s="105" t="str">
        <f t="shared" si="1"/>
        <v/>
      </c>
    </row>
    <row r="213" ht="15.75" customHeight="1">
      <c r="A213" s="103" t="str">
        <f>'DATOS PERSONALES'!$A213</f>
        <v/>
      </c>
      <c r="B213" s="95" t="str">
        <f>+'DATOS PERSONALES'!$K213</f>
        <v/>
      </c>
      <c r="C213" s="95" t="str">
        <f>IF($A213="","",SUMIF(CAJA!$A$3:$A$990,$A213,CAJA!$G$3:$G$990))</f>
        <v/>
      </c>
      <c r="D213" s="104" t="str">
        <f>IF($A213="","",SUMIF(CONFIGURACION!$G$39:$G$1000,$A213,CONFIGURACION!$I$39:$I$1000))</f>
        <v/>
      </c>
      <c r="E213" s="1"/>
      <c r="F213" s="1"/>
      <c r="G213" s="105" t="str">
        <f t="shared" si="1"/>
        <v/>
      </c>
    </row>
    <row r="214" ht="15.75" customHeight="1">
      <c r="A214" s="103" t="str">
        <f>'DATOS PERSONALES'!$A214</f>
        <v/>
      </c>
      <c r="B214" s="95" t="str">
        <f>+'DATOS PERSONALES'!$K214</f>
        <v/>
      </c>
      <c r="C214" s="95" t="str">
        <f>IF($A214="","",SUMIF(CAJA!$A$3:$A$990,$A214,CAJA!$G$3:$G$990))</f>
        <v/>
      </c>
      <c r="D214" s="104" t="str">
        <f>IF($A214="","",SUMIF(CONFIGURACION!$G$39:$G$1000,$A214,CONFIGURACION!$I$39:$I$1000))</f>
        <v/>
      </c>
      <c r="E214" s="1"/>
      <c r="F214" s="1"/>
      <c r="G214" s="105" t="str">
        <f t="shared" si="1"/>
        <v/>
      </c>
    </row>
    <row r="215" ht="15.75" customHeight="1">
      <c r="A215" s="103" t="str">
        <f>'DATOS PERSONALES'!$A215</f>
        <v/>
      </c>
      <c r="B215" s="95" t="str">
        <f>+'DATOS PERSONALES'!$K215</f>
        <v/>
      </c>
      <c r="C215" s="95" t="str">
        <f>IF($A215="","",SUMIF(CAJA!$A$3:$A$990,$A215,CAJA!$G$3:$G$990))</f>
        <v/>
      </c>
      <c r="D215" s="104" t="str">
        <f>IF($A215="","",SUMIF(CONFIGURACION!$G$39:$G$1000,$A215,CONFIGURACION!$I$39:$I$1000))</f>
        <v/>
      </c>
      <c r="E215" s="1"/>
      <c r="F215" s="1"/>
      <c r="G215" s="105" t="str">
        <f t="shared" si="1"/>
        <v/>
      </c>
    </row>
    <row r="216" ht="15.75" customHeight="1">
      <c r="A216" s="103" t="str">
        <f>'DATOS PERSONALES'!$A216</f>
        <v/>
      </c>
      <c r="B216" s="95" t="str">
        <f>+'DATOS PERSONALES'!$K216</f>
        <v/>
      </c>
      <c r="C216" s="95" t="str">
        <f>IF($A216="","",SUMIF(CAJA!$A$3:$A$990,$A216,CAJA!$G$3:$G$990))</f>
        <v/>
      </c>
      <c r="D216" s="104" t="str">
        <f>IF($A216="","",SUMIF(CONFIGURACION!$G$39:$G$1000,$A216,CONFIGURACION!$I$39:$I$1000))</f>
        <v/>
      </c>
      <c r="E216" s="1"/>
      <c r="F216" s="1"/>
      <c r="G216" s="105" t="str">
        <f t="shared" si="1"/>
        <v/>
      </c>
    </row>
    <row r="217" ht="15.75" customHeight="1">
      <c r="A217" s="103" t="str">
        <f>'DATOS PERSONALES'!$A217</f>
        <v/>
      </c>
      <c r="B217" s="95" t="str">
        <f>+'DATOS PERSONALES'!$K217</f>
        <v/>
      </c>
      <c r="C217" s="95" t="str">
        <f>IF($A217="","",SUMIF(CAJA!$A$3:$A$990,$A217,CAJA!$G$3:$G$990))</f>
        <v/>
      </c>
      <c r="D217" s="104" t="str">
        <f>IF($A217="","",SUMIF(CONFIGURACION!$G$39:$G$1000,$A217,CONFIGURACION!$I$39:$I$1000))</f>
        <v/>
      </c>
      <c r="E217" s="1"/>
      <c r="F217" s="1"/>
      <c r="G217" s="105" t="str">
        <f t="shared" si="1"/>
        <v/>
      </c>
    </row>
    <row r="218" ht="15.75" customHeight="1">
      <c r="A218" s="103" t="str">
        <f>'DATOS PERSONALES'!$A218</f>
        <v/>
      </c>
      <c r="B218" s="95" t="str">
        <f>+'DATOS PERSONALES'!$K218</f>
        <v/>
      </c>
      <c r="C218" s="95" t="str">
        <f>IF($A218="","",SUMIF(CAJA!$A$3:$A$990,$A218,CAJA!$G$3:$G$990))</f>
        <v/>
      </c>
      <c r="D218" s="104" t="str">
        <f>IF($A218="","",SUMIF(CONFIGURACION!$G$39:$G$1000,$A218,CONFIGURACION!$I$39:$I$1000))</f>
        <v/>
      </c>
      <c r="E218" s="1"/>
      <c r="F218" s="1"/>
      <c r="G218" s="105" t="str">
        <f t="shared" si="1"/>
        <v/>
      </c>
    </row>
    <row r="219" ht="15.75" customHeight="1">
      <c r="A219" s="103" t="str">
        <f>'DATOS PERSONALES'!$A219</f>
        <v/>
      </c>
      <c r="B219" s="95" t="str">
        <f>+'DATOS PERSONALES'!$K219</f>
        <v/>
      </c>
      <c r="C219" s="95" t="str">
        <f>IF($A219="","",SUMIF(CAJA!$A$3:$A$990,$A219,CAJA!$G$3:$G$990))</f>
        <v/>
      </c>
      <c r="D219" s="104" t="str">
        <f>IF($A219="","",SUMIF(CONFIGURACION!$G$39:$G$1000,$A219,CONFIGURACION!$I$39:$I$1000))</f>
        <v/>
      </c>
      <c r="E219" s="1"/>
      <c r="F219" s="1"/>
      <c r="G219" s="105" t="str">
        <f t="shared" si="1"/>
        <v/>
      </c>
    </row>
    <row r="220" ht="15.75" customHeight="1">
      <c r="A220" s="103" t="str">
        <f>'DATOS PERSONALES'!$A220</f>
        <v/>
      </c>
      <c r="B220" s="95" t="str">
        <f>+'DATOS PERSONALES'!$K220</f>
        <v/>
      </c>
      <c r="C220" s="95" t="str">
        <f>IF($A220="","",SUMIF(CAJA!$A$3:$A$990,$A220,CAJA!$G$3:$G$990))</f>
        <v/>
      </c>
      <c r="D220" s="104" t="str">
        <f>IF($A220="","",SUMIF(CONFIGURACION!$G$39:$G$1000,$A220,CONFIGURACION!$I$39:$I$1000))</f>
        <v/>
      </c>
      <c r="E220" s="1"/>
      <c r="F220" s="1"/>
      <c r="G220" s="105" t="str">
        <f t="shared" si="1"/>
        <v/>
      </c>
    </row>
    <row r="221" ht="15.75" customHeight="1">
      <c r="A221" s="103" t="str">
        <f>'DATOS PERSONALES'!$A221</f>
        <v/>
      </c>
      <c r="B221" s="95" t="str">
        <f>+'DATOS PERSONALES'!$K221</f>
        <v/>
      </c>
      <c r="C221" s="95" t="str">
        <f>IF($A221="","",SUMIF(CAJA!$A$3:$A$990,$A221,CAJA!$G$3:$G$990))</f>
        <v/>
      </c>
      <c r="D221" s="104" t="str">
        <f>IF($A221="","",SUMIF(CONFIGURACION!$G$39:$G$1000,$A221,CONFIGURACION!$I$39:$I$1000))</f>
        <v/>
      </c>
      <c r="E221" s="1"/>
      <c r="F221" s="1"/>
      <c r="G221" s="105" t="str">
        <f t="shared" si="1"/>
        <v/>
      </c>
    </row>
    <row r="222" ht="15.75" customHeight="1">
      <c r="A222" s="103" t="str">
        <f>'DATOS PERSONALES'!$A222</f>
        <v/>
      </c>
      <c r="B222" s="95" t="str">
        <f>+'DATOS PERSONALES'!$K222</f>
        <v/>
      </c>
      <c r="C222" s="95" t="str">
        <f>IF($A222="","",SUMIF(CAJA!$A$3:$A$990,$A222,CAJA!$G$3:$G$990))</f>
        <v/>
      </c>
      <c r="D222" s="104" t="str">
        <f>IF($A222="","",SUMIF(CONFIGURACION!$G$39:$G$1000,$A222,CONFIGURACION!$I$39:$I$1000))</f>
        <v/>
      </c>
      <c r="E222" s="1"/>
      <c r="F222" s="1"/>
      <c r="G222" s="105" t="str">
        <f t="shared" si="1"/>
        <v/>
      </c>
    </row>
    <row r="223" ht="15.75" customHeight="1">
      <c r="A223" s="103" t="str">
        <f>'DATOS PERSONALES'!$A223</f>
        <v/>
      </c>
      <c r="B223" s="95" t="str">
        <f>+'DATOS PERSONALES'!$K223</f>
        <v/>
      </c>
      <c r="C223" s="95" t="str">
        <f>IF($A223="","",SUMIF(CAJA!$A$3:$A$990,$A223,CAJA!$G$3:$G$990))</f>
        <v/>
      </c>
      <c r="D223" s="104" t="str">
        <f>IF($A223="","",SUMIF(CONFIGURACION!$G$39:$G$1000,$A223,CONFIGURACION!$I$39:$I$1000))</f>
        <v/>
      </c>
      <c r="E223" s="1"/>
      <c r="F223" s="1"/>
      <c r="G223" s="105" t="str">
        <f t="shared" si="1"/>
        <v/>
      </c>
    </row>
    <row r="224" ht="15.75" customHeight="1">
      <c r="A224" s="103" t="str">
        <f>'DATOS PERSONALES'!$A224</f>
        <v/>
      </c>
      <c r="B224" s="95" t="str">
        <f>+'DATOS PERSONALES'!$K224</f>
        <v/>
      </c>
      <c r="C224" s="95" t="str">
        <f>IF($A224="","",SUMIF(CAJA!$A$3:$A$990,$A224,CAJA!$G$3:$G$990))</f>
        <v/>
      </c>
      <c r="D224" s="104" t="str">
        <f>IF($A224="","",SUMIF(CONFIGURACION!$G$39:$G$1000,$A224,CONFIGURACION!$I$39:$I$1000))</f>
        <v/>
      </c>
      <c r="E224" s="1"/>
      <c r="F224" s="1"/>
      <c r="G224" s="105" t="str">
        <f t="shared" si="1"/>
        <v/>
      </c>
    </row>
    <row r="225" ht="15.75" customHeight="1">
      <c r="A225" s="103" t="str">
        <f>'DATOS PERSONALES'!$A225</f>
        <v/>
      </c>
      <c r="B225" s="95" t="str">
        <f>+'DATOS PERSONALES'!$K225</f>
        <v/>
      </c>
      <c r="C225" s="95" t="str">
        <f>IF($A225="","",SUMIF(CAJA!$A$3:$A$990,$A225,CAJA!$G$3:$G$990))</f>
        <v/>
      </c>
      <c r="D225" s="104" t="str">
        <f>IF($A225="","",SUMIF(CONFIGURACION!$G$39:$G$1000,$A225,CONFIGURACION!$I$39:$I$1000))</f>
        <v/>
      </c>
      <c r="E225" s="1"/>
      <c r="F225" s="1"/>
      <c r="G225" s="105" t="str">
        <f t="shared" si="1"/>
        <v/>
      </c>
    </row>
    <row r="226" ht="15.75" customHeight="1">
      <c r="A226" s="103" t="str">
        <f>'DATOS PERSONALES'!$A226</f>
        <v/>
      </c>
      <c r="B226" s="95" t="str">
        <f>+'DATOS PERSONALES'!$K226</f>
        <v/>
      </c>
      <c r="C226" s="95" t="str">
        <f>IF($A226="","",SUMIF(CAJA!$A$3:$A$990,$A226,CAJA!$G$3:$G$990))</f>
        <v/>
      </c>
      <c r="D226" s="104" t="str">
        <f>IF($A226="","",SUMIF(CONFIGURACION!$G$39:$G$1000,$A226,CONFIGURACION!$I$39:$I$1000))</f>
        <v/>
      </c>
      <c r="E226" s="1"/>
      <c r="F226" s="1"/>
      <c r="G226" s="105" t="str">
        <f t="shared" si="1"/>
        <v/>
      </c>
    </row>
    <row r="227" ht="15.75" customHeight="1">
      <c r="A227" s="103" t="str">
        <f>'DATOS PERSONALES'!$A227</f>
        <v/>
      </c>
      <c r="B227" s="95" t="str">
        <f>+'DATOS PERSONALES'!$K227</f>
        <v/>
      </c>
      <c r="C227" s="95" t="str">
        <f>IF($A227="","",SUMIF(CAJA!$A$3:$A$990,$A227,CAJA!$G$3:$G$990))</f>
        <v/>
      </c>
      <c r="D227" s="104" t="str">
        <f>IF($A227="","",SUMIF(CONFIGURACION!$G$39:$G$1000,$A227,CONFIGURACION!$I$39:$I$1000))</f>
        <v/>
      </c>
      <c r="E227" s="1"/>
      <c r="F227" s="1"/>
      <c r="G227" s="105" t="str">
        <f t="shared" si="1"/>
        <v/>
      </c>
    </row>
    <row r="228" ht="15.75" customHeight="1">
      <c r="A228" s="103" t="str">
        <f>'DATOS PERSONALES'!$A228</f>
        <v/>
      </c>
      <c r="B228" s="95" t="str">
        <f>+'DATOS PERSONALES'!$K228</f>
        <v/>
      </c>
      <c r="C228" s="95" t="str">
        <f>IF($A228="","",SUMIF(CAJA!$A$3:$A$990,$A228,CAJA!$G$3:$G$990))</f>
        <v/>
      </c>
      <c r="D228" s="104" t="str">
        <f>IF($A228="","",SUMIF(CONFIGURACION!$G$39:$G$1000,$A228,CONFIGURACION!$I$39:$I$1000))</f>
        <v/>
      </c>
      <c r="E228" s="1"/>
      <c r="F228" s="1"/>
      <c r="G228" s="105" t="str">
        <f t="shared" si="1"/>
        <v/>
      </c>
    </row>
    <row r="229" ht="15.75" customHeight="1">
      <c r="A229" s="103" t="str">
        <f>'DATOS PERSONALES'!$A229</f>
        <v/>
      </c>
      <c r="B229" s="95" t="str">
        <f>+'DATOS PERSONALES'!$K229</f>
        <v/>
      </c>
      <c r="C229" s="95" t="str">
        <f>IF($A229="","",SUMIF(CAJA!$A$3:$A$990,$A229,CAJA!$G$3:$G$990))</f>
        <v/>
      </c>
      <c r="D229" s="104" t="str">
        <f>IF($A229="","",SUMIF(CONFIGURACION!$G$39:$G$1000,$A229,CONFIGURACION!$I$39:$I$1000))</f>
        <v/>
      </c>
      <c r="E229" s="1"/>
      <c r="F229" s="1"/>
      <c r="G229" s="105" t="str">
        <f t="shared" si="1"/>
        <v/>
      </c>
    </row>
    <row r="230" ht="15.75" customHeight="1">
      <c r="A230" s="103" t="str">
        <f>'DATOS PERSONALES'!$A230</f>
        <v/>
      </c>
      <c r="B230" s="95" t="str">
        <f>+'DATOS PERSONALES'!$K230</f>
        <v/>
      </c>
      <c r="C230" s="95" t="str">
        <f>IF($A230="","",SUMIF(CAJA!$A$3:$A$990,$A230,CAJA!$G$3:$G$990))</f>
        <v/>
      </c>
      <c r="D230" s="104" t="str">
        <f>IF($A230="","",SUMIF(CONFIGURACION!$G$39:$G$1000,$A230,CONFIGURACION!$I$39:$I$1000))</f>
        <v/>
      </c>
      <c r="E230" s="1"/>
      <c r="F230" s="1"/>
      <c r="G230" s="105" t="str">
        <f t="shared" si="1"/>
        <v/>
      </c>
    </row>
    <row r="231" ht="15.75" customHeight="1">
      <c r="A231" s="103" t="str">
        <f>'DATOS PERSONALES'!$A231</f>
        <v/>
      </c>
      <c r="B231" s="95" t="str">
        <f>+'DATOS PERSONALES'!$K231</f>
        <v/>
      </c>
      <c r="C231" s="95" t="str">
        <f>IF($A231="","",SUMIF(CAJA!$A$3:$A$990,$A231,CAJA!$G$3:$G$990))</f>
        <v/>
      </c>
      <c r="D231" s="104" t="str">
        <f>IF($A231="","",SUMIF(CONFIGURACION!$G$39:$G$1000,$A231,CONFIGURACION!$I$39:$I$1000))</f>
        <v/>
      </c>
      <c r="E231" s="1"/>
      <c r="F231" s="1"/>
      <c r="G231" s="105" t="str">
        <f t="shared" si="1"/>
        <v/>
      </c>
    </row>
    <row r="232" ht="15.75" customHeight="1">
      <c r="A232" s="103" t="str">
        <f>'DATOS PERSONALES'!$A232</f>
        <v/>
      </c>
      <c r="B232" s="95" t="str">
        <f>+'DATOS PERSONALES'!$K232</f>
        <v/>
      </c>
      <c r="C232" s="95" t="str">
        <f>IF($A232="","",SUMIF(CAJA!$A$3:$A$990,$A232,CAJA!$G$3:$G$990))</f>
        <v/>
      </c>
      <c r="D232" s="104" t="str">
        <f>IF($A232="","",SUMIF(CONFIGURACION!$G$39:$G$1000,$A232,CONFIGURACION!$I$39:$I$1000))</f>
        <v/>
      </c>
      <c r="E232" s="1"/>
      <c r="F232" s="1"/>
      <c r="G232" s="105" t="str">
        <f t="shared" si="1"/>
        <v/>
      </c>
    </row>
    <row r="233" ht="15.75" customHeight="1">
      <c r="A233" s="103" t="str">
        <f>'DATOS PERSONALES'!$A233</f>
        <v/>
      </c>
      <c r="B233" s="95" t="str">
        <f>+'DATOS PERSONALES'!$K233</f>
        <v/>
      </c>
      <c r="C233" s="95" t="str">
        <f>IF($A233="","",SUMIF(CAJA!$A$3:$A$990,$A233,CAJA!$G$3:$G$990))</f>
        <v/>
      </c>
      <c r="D233" s="104" t="str">
        <f>IF($A233="","",SUMIF(CONFIGURACION!$G$39:$G$1000,$A233,CONFIGURACION!$I$39:$I$1000))</f>
        <v/>
      </c>
      <c r="E233" s="1"/>
      <c r="F233" s="1"/>
      <c r="G233" s="105" t="str">
        <f t="shared" si="1"/>
        <v/>
      </c>
    </row>
    <row r="234" ht="15.75" customHeight="1">
      <c r="A234" s="103" t="str">
        <f>'DATOS PERSONALES'!$A234</f>
        <v/>
      </c>
      <c r="B234" s="95" t="str">
        <f>+'DATOS PERSONALES'!$K234</f>
        <v/>
      </c>
      <c r="C234" s="95" t="str">
        <f>IF($A234="","",SUMIF(CAJA!$A$3:$A$990,$A234,CAJA!$G$3:$G$990))</f>
        <v/>
      </c>
      <c r="D234" s="104" t="str">
        <f>IF($A234="","",SUMIF(CONFIGURACION!$G$39:$G$1000,$A234,CONFIGURACION!$I$39:$I$1000))</f>
        <v/>
      </c>
      <c r="E234" s="1"/>
      <c r="F234" s="1"/>
      <c r="G234" s="105" t="str">
        <f t="shared" si="1"/>
        <v/>
      </c>
    </row>
    <row r="235" ht="15.75" customHeight="1">
      <c r="A235" s="103" t="str">
        <f>'DATOS PERSONALES'!$A235</f>
        <v/>
      </c>
      <c r="B235" s="95" t="str">
        <f>+'DATOS PERSONALES'!$K235</f>
        <v/>
      </c>
      <c r="C235" s="95" t="str">
        <f>IF($A235="","",SUMIF(CAJA!$A$3:$A$990,$A235,CAJA!$G$3:$G$990))</f>
        <v/>
      </c>
      <c r="D235" s="104" t="str">
        <f>IF($A235="","",SUMIF(CONFIGURACION!$G$39:$G$1000,$A235,CONFIGURACION!$I$39:$I$1000))</f>
        <v/>
      </c>
      <c r="E235" s="1"/>
      <c r="F235" s="1"/>
      <c r="G235" s="105" t="str">
        <f t="shared" si="1"/>
        <v/>
      </c>
    </row>
    <row r="236" ht="15.75" customHeight="1">
      <c r="A236" s="103" t="str">
        <f>'DATOS PERSONALES'!$A236</f>
        <v/>
      </c>
      <c r="B236" s="95" t="str">
        <f>+'DATOS PERSONALES'!$K236</f>
        <v/>
      </c>
      <c r="C236" s="95" t="str">
        <f>IF($A236="","",SUMIF(CAJA!$A$3:$A$990,$A236,CAJA!$G$3:$G$990))</f>
        <v/>
      </c>
      <c r="D236" s="104" t="str">
        <f>IF($A236="","",SUMIF(CONFIGURACION!$G$39:$G$1000,$A236,CONFIGURACION!$I$39:$I$1000))</f>
        <v/>
      </c>
      <c r="E236" s="1"/>
      <c r="F236" s="1"/>
      <c r="G236" s="105" t="str">
        <f t="shared" si="1"/>
        <v/>
      </c>
    </row>
    <row r="237" ht="15.75" customHeight="1">
      <c r="A237" s="103" t="str">
        <f>'DATOS PERSONALES'!$A237</f>
        <v/>
      </c>
      <c r="B237" s="95" t="str">
        <f>+'DATOS PERSONALES'!$K237</f>
        <v/>
      </c>
      <c r="C237" s="95" t="str">
        <f>IF($A237="","",SUMIF(CAJA!$A$3:$A$990,$A237,CAJA!$G$3:$G$990))</f>
        <v/>
      </c>
      <c r="D237" s="104" t="str">
        <f>IF($A237="","",SUMIF(CONFIGURACION!$G$39:$G$1000,$A237,CONFIGURACION!$I$39:$I$1000))</f>
        <v/>
      </c>
      <c r="E237" s="1"/>
      <c r="F237" s="1"/>
      <c r="G237" s="105" t="str">
        <f t="shared" si="1"/>
        <v/>
      </c>
    </row>
    <row r="238" ht="15.75" customHeight="1">
      <c r="A238" s="103" t="str">
        <f>'DATOS PERSONALES'!$A238</f>
        <v/>
      </c>
      <c r="B238" s="95" t="str">
        <f>+'DATOS PERSONALES'!$K238</f>
        <v/>
      </c>
      <c r="C238" s="95" t="str">
        <f>IF($A238="","",SUMIF(CAJA!$A$3:$A$990,$A238,CAJA!$G$3:$G$990))</f>
        <v/>
      </c>
      <c r="D238" s="104" t="str">
        <f>IF($A238="","",SUMIF(CONFIGURACION!$G$39:$G$1000,$A238,CONFIGURACION!$I$39:$I$1000))</f>
        <v/>
      </c>
      <c r="E238" s="1"/>
      <c r="F238" s="1"/>
      <c r="G238" s="105" t="str">
        <f t="shared" si="1"/>
        <v/>
      </c>
    </row>
    <row r="239" ht="15.75" customHeight="1">
      <c r="A239" s="103" t="str">
        <f>'DATOS PERSONALES'!$A239</f>
        <v/>
      </c>
      <c r="B239" s="95" t="str">
        <f>+'DATOS PERSONALES'!$K239</f>
        <v/>
      </c>
      <c r="C239" s="95" t="str">
        <f>IF($A239="","",SUMIF(CAJA!$A$3:$A$990,$A239,CAJA!$G$3:$G$990))</f>
        <v/>
      </c>
      <c r="D239" s="104" t="str">
        <f>IF($A239="","",SUMIF(CONFIGURACION!$G$39:$G$1000,$A239,CONFIGURACION!$I$39:$I$1000))</f>
        <v/>
      </c>
      <c r="E239" s="1"/>
      <c r="F239" s="1"/>
      <c r="G239" s="105" t="str">
        <f t="shared" si="1"/>
        <v/>
      </c>
    </row>
    <row r="240" ht="15.75" customHeight="1">
      <c r="A240" s="103" t="str">
        <f>'DATOS PERSONALES'!$A240</f>
        <v/>
      </c>
      <c r="B240" s="95" t="str">
        <f>+'DATOS PERSONALES'!$K240</f>
        <v/>
      </c>
      <c r="C240" s="95" t="str">
        <f>IF($A240="","",SUMIF(CAJA!$A$3:$A$990,$A240,CAJA!$G$3:$G$990))</f>
        <v/>
      </c>
      <c r="D240" s="104" t="str">
        <f>IF($A240="","",SUMIF(CONFIGURACION!$G$39:$G$1000,$A240,CONFIGURACION!$I$39:$I$1000))</f>
        <v/>
      </c>
      <c r="E240" s="1"/>
      <c r="F240" s="1"/>
      <c r="G240" s="105" t="str">
        <f t="shared" si="1"/>
        <v/>
      </c>
    </row>
    <row r="241" ht="15.75" customHeight="1">
      <c r="A241" s="103" t="str">
        <f>'DATOS PERSONALES'!$A241</f>
        <v/>
      </c>
      <c r="B241" s="95" t="str">
        <f>+'DATOS PERSONALES'!$K241</f>
        <v/>
      </c>
      <c r="C241" s="95" t="str">
        <f>IF($A241="","",SUMIF(CAJA!$A$3:$A$990,$A241,CAJA!$G$3:$G$990))</f>
        <v/>
      </c>
      <c r="D241" s="104" t="str">
        <f>IF($A241="","",SUMIF(CONFIGURACION!$G$39:$G$1000,$A241,CONFIGURACION!$I$39:$I$1000))</f>
        <v/>
      </c>
      <c r="E241" s="1"/>
      <c r="F241" s="1"/>
      <c r="G241" s="105" t="str">
        <f t="shared" si="1"/>
        <v/>
      </c>
    </row>
    <row r="242" ht="15.75" customHeight="1">
      <c r="A242" s="103" t="str">
        <f>'DATOS PERSONALES'!$A242</f>
        <v/>
      </c>
      <c r="B242" s="95" t="str">
        <f>+'DATOS PERSONALES'!$K242</f>
        <v/>
      </c>
      <c r="C242" s="95" t="str">
        <f>IF($A242="","",SUMIF(CAJA!$A$3:$A$990,$A242,CAJA!$G$3:$G$990))</f>
        <v/>
      </c>
      <c r="D242" s="104" t="str">
        <f>IF($A242="","",SUMIF(CONFIGURACION!$G$39:$G$1000,$A242,CONFIGURACION!$I$39:$I$1000))</f>
        <v/>
      </c>
      <c r="E242" s="1"/>
      <c r="F242" s="1"/>
      <c r="G242" s="105" t="str">
        <f t="shared" si="1"/>
        <v/>
      </c>
    </row>
    <row r="243" ht="15.75" customHeight="1">
      <c r="A243" s="103" t="str">
        <f>'DATOS PERSONALES'!$A243</f>
        <v/>
      </c>
      <c r="B243" s="95" t="str">
        <f>+'DATOS PERSONALES'!$K243</f>
        <v/>
      </c>
      <c r="C243" s="95" t="str">
        <f>IF($A243="","",SUMIF(CAJA!$A$3:$A$990,$A243,CAJA!$G$3:$G$990))</f>
        <v/>
      </c>
      <c r="D243" s="104" t="str">
        <f>IF($A243="","",SUMIF(CONFIGURACION!$G$39:$G$1000,$A243,CONFIGURACION!$I$39:$I$1000))</f>
        <v/>
      </c>
      <c r="E243" s="1"/>
      <c r="F243" s="1"/>
      <c r="G243" s="105" t="str">
        <f t="shared" si="1"/>
        <v/>
      </c>
    </row>
    <row r="244" ht="15.75" customHeight="1">
      <c r="A244" s="103" t="str">
        <f>'DATOS PERSONALES'!$A244</f>
        <v/>
      </c>
      <c r="B244" s="95" t="str">
        <f>+'DATOS PERSONALES'!$K244</f>
        <v/>
      </c>
      <c r="C244" s="95" t="str">
        <f>IF($A244="","",SUMIF(CAJA!$A$3:$A$990,$A244,CAJA!$G$3:$G$990))</f>
        <v/>
      </c>
      <c r="D244" s="104" t="str">
        <f>IF($A244="","",SUMIF(CONFIGURACION!$G$39:$G$1000,$A244,CONFIGURACION!$I$39:$I$1000))</f>
        <v/>
      </c>
      <c r="E244" s="1"/>
      <c r="F244" s="1"/>
      <c r="G244" s="105" t="str">
        <f t="shared" si="1"/>
        <v/>
      </c>
    </row>
    <row r="245" ht="15.75" customHeight="1">
      <c r="A245" s="103" t="str">
        <f>'DATOS PERSONALES'!$A245</f>
        <v/>
      </c>
      <c r="B245" s="95" t="str">
        <f>+'DATOS PERSONALES'!$K245</f>
        <v/>
      </c>
      <c r="C245" s="95" t="str">
        <f>IF($A245="","",SUMIF(CAJA!$A$3:$A$990,$A245,CAJA!$G$3:$G$990))</f>
        <v/>
      </c>
      <c r="D245" s="104" t="str">
        <f>IF($A245="","",SUMIF(CONFIGURACION!$G$39:$G$1000,$A245,CONFIGURACION!$I$39:$I$1000))</f>
        <v/>
      </c>
      <c r="E245" s="1"/>
      <c r="F245" s="1"/>
      <c r="G245" s="105" t="str">
        <f t="shared" si="1"/>
        <v/>
      </c>
    </row>
    <row r="246" ht="15.75" customHeight="1">
      <c r="A246" s="103" t="str">
        <f>'DATOS PERSONALES'!$A246</f>
        <v/>
      </c>
      <c r="B246" s="95" t="str">
        <f>+'DATOS PERSONALES'!$K246</f>
        <v/>
      </c>
      <c r="C246" s="95" t="str">
        <f>IF($A246="","",SUMIF(CAJA!$A$3:$A$990,$A246,CAJA!$G$3:$G$990))</f>
        <v/>
      </c>
      <c r="D246" s="104" t="str">
        <f>IF($A246="","",SUMIF(CONFIGURACION!$G$39:$G$1000,$A246,CONFIGURACION!$I$39:$I$1000))</f>
        <v/>
      </c>
      <c r="E246" s="1"/>
      <c r="F246" s="1"/>
      <c r="G246" s="105" t="str">
        <f t="shared" si="1"/>
        <v/>
      </c>
    </row>
    <row r="247" ht="15.75" customHeight="1">
      <c r="A247" s="103" t="str">
        <f>'DATOS PERSONALES'!$A247</f>
        <v/>
      </c>
      <c r="B247" s="95" t="str">
        <f>+'DATOS PERSONALES'!$K247</f>
        <v/>
      </c>
      <c r="C247" s="95" t="str">
        <f>IF($A247="","",SUMIF(CAJA!$A$3:$A$990,$A247,CAJA!$G$3:$G$990))</f>
        <v/>
      </c>
      <c r="D247" s="104" t="str">
        <f>IF($A247="","",SUMIF(CONFIGURACION!$G$39:$G$1000,$A247,CONFIGURACION!$I$39:$I$1000))</f>
        <v/>
      </c>
      <c r="E247" s="1"/>
      <c r="F247" s="1"/>
      <c r="G247" s="105" t="str">
        <f t="shared" si="1"/>
        <v/>
      </c>
    </row>
    <row r="248" ht="15.75" customHeight="1">
      <c r="A248" s="103" t="str">
        <f>'DATOS PERSONALES'!$A248</f>
        <v/>
      </c>
      <c r="B248" s="95" t="str">
        <f>+'DATOS PERSONALES'!$K248</f>
        <v/>
      </c>
      <c r="C248" s="95" t="str">
        <f>IF($A248="","",SUMIF(CAJA!$A$3:$A$990,$A248,CAJA!$G$3:$G$990))</f>
        <v/>
      </c>
      <c r="D248" s="104" t="str">
        <f>IF($A248="","",SUMIF(CONFIGURACION!$G$39:$G$1000,$A248,CONFIGURACION!$I$39:$I$1000))</f>
        <v/>
      </c>
      <c r="E248" s="1"/>
      <c r="F248" s="1"/>
      <c r="G248" s="105" t="str">
        <f t="shared" si="1"/>
        <v/>
      </c>
    </row>
    <row r="249" ht="15.75" customHeight="1">
      <c r="A249" s="103" t="str">
        <f>'DATOS PERSONALES'!$A249</f>
        <v/>
      </c>
      <c r="B249" s="95" t="str">
        <f>+'DATOS PERSONALES'!$K249</f>
        <v/>
      </c>
      <c r="C249" s="95" t="str">
        <f>IF($A249="","",SUMIF(CAJA!$A$3:$A$990,$A249,CAJA!$G$3:$G$990))</f>
        <v/>
      </c>
      <c r="D249" s="104" t="str">
        <f>IF($A249="","",SUMIF(CONFIGURACION!$G$39:$G$1000,$A249,CONFIGURACION!$I$39:$I$1000))</f>
        <v/>
      </c>
      <c r="E249" s="1"/>
      <c r="F249" s="1"/>
      <c r="G249" s="105" t="str">
        <f t="shared" si="1"/>
        <v/>
      </c>
    </row>
    <row r="250" ht="15.75" customHeight="1">
      <c r="A250" s="103" t="str">
        <f>'DATOS PERSONALES'!$A250</f>
        <v/>
      </c>
      <c r="B250" s="95" t="str">
        <f>+'DATOS PERSONALES'!$K250</f>
        <v/>
      </c>
      <c r="C250" s="95" t="str">
        <f>IF($A250="","",SUMIF(CAJA!$A$3:$A$990,$A250,CAJA!$G$3:$G$990))</f>
        <v/>
      </c>
      <c r="D250" s="104" t="str">
        <f>IF($A250="","",SUMIF(CONFIGURACION!$G$39:$G$1000,$A250,CONFIGURACION!$I$39:$I$1000))</f>
        <v/>
      </c>
      <c r="E250" s="1"/>
      <c r="F250" s="1"/>
      <c r="G250" s="105" t="str">
        <f t="shared" si="1"/>
        <v/>
      </c>
    </row>
    <row r="251" ht="15.75" customHeight="1">
      <c r="A251" s="103" t="str">
        <f>'DATOS PERSONALES'!$A251</f>
        <v/>
      </c>
      <c r="B251" s="95" t="str">
        <f>+'DATOS PERSONALES'!$K251</f>
        <v/>
      </c>
      <c r="C251" s="95" t="str">
        <f>IF($A251="","",SUMIF(CAJA!$A$3:$A$990,$A251,CAJA!$G$3:$G$990))</f>
        <v/>
      </c>
      <c r="D251" s="104" t="str">
        <f>IF($A251="","",SUMIF(CONFIGURACION!$G$39:$G$1000,$A251,CONFIGURACION!$I$39:$I$1000))</f>
        <v/>
      </c>
      <c r="E251" s="1"/>
      <c r="F251" s="1"/>
      <c r="G251" s="105" t="str">
        <f t="shared" si="1"/>
        <v/>
      </c>
    </row>
    <row r="252" ht="15.75" customHeight="1">
      <c r="A252" s="103" t="str">
        <f>'DATOS PERSONALES'!$A252</f>
        <v/>
      </c>
      <c r="B252" s="95" t="str">
        <f>+'DATOS PERSONALES'!$K252</f>
        <v/>
      </c>
      <c r="C252" s="95" t="str">
        <f>IF($A252="","",SUMIF(CAJA!$A$3:$A$990,$A252,CAJA!$G$3:$G$990))</f>
        <v/>
      </c>
      <c r="D252" s="104" t="str">
        <f>IF($A252="","",SUMIF(CONFIGURACION!$G$39:$G$1000,$A252,CONFIGURACION!$I$39:$I$1000))</f>
        <v/>
      </c>
      <c r="E252" s="1"/>
      <c r="F252" s="1"/>
      <c r="G252" s="105" t="str">
        <f t="shared" si="1"/>
        <v/>
      </c>
    </row>
    <row r="253" ht="15.75" customHeight="1">
      <c r="A253" s="103" t="str">
        <f>'DATOS PERSONALES'!$A253</f>
        <v/>
      </c>
      <c r="B253" s="95" t="str">
        <f>+'DATOS PERSONALES'!$K253</f>
        <v/>
      </c>
      <c r="C253" s="95" t="str">
        <f>IF($A253="","",SUMIF(CAJA!$A$3:$A$990,$A253,CAJA!$G$3:$G$990))</f>
        <v/>
      </c>
      <c r="D253" s="104" t="str">
        <f>IF($A253="","",SUMIF(CONFIGURACION!$G$39:$G$1000,$A253,CONFIGURACION!$I$39:$I$1000))</f>
        <v/>
      </c>
      <c r="E253" s="1"/>
      <c r="F253" s="1"/>
      <c r="G253" s="105" t="str">
        <f t="shared" si="1"/>
        <v/>
      </c>
    </row>
    <row r="254" ht="15.75" customHeight="1">
      <c r="A254" s="103" t="str">
        <f>'DATOS PERSONALES'!$A254</f>
        <v/>
      </c>
      <c r="B254" s="95" t="str">
        <f>+'DATOS PERSONALES'!$K254</f>
        <v/>
      </c>
      <c r="C254" s="95" t="str">
        <f>IF($A254="","",SUMIF(CAJA!$A$3:$A$990,$A254,CAJA!$G$3:$G$990))</f>
        <v/>
      </c>
      <c r="D254" s="104" t="str">
        <f>IF($A254="","",SUMIF(CONFIGURACION!$G$39:$G$1000,$A254,CONFIGURACION!$I$39:$I$1000))</f>
        <v/>
      </c>
      <c r="E254" s="1"/>
      <c r="F254" s="1"/>
      <c r="G254" s="105" t="str">
        <f t="shared" si="1"/>
        <v/>
      </c>
    </row>
    <row r="255" ht="15.75" customHeight="1">
      <c r="A255" s="103" t="str">
        <f>'DATOS PERSONALES'!$A255</f>
        <v/>
      </c>
      <c r="B255" s="95" t="str">
        <f>+'DATOS PERSONALES'!$K255</f>
        <v/>
      </c>
      <c r="C255" s="95" t="str">
        <f>IF($A255="","",SUMIF(CAJA!$A$3:$A$990,$A255,CAJA!$G$3:$G$990))</f>
        <v/>
      </c>
      <c r="D255" s="104" t="str">
        <f>IF($A255="","",SUMIF(CONFIGURACION!$G$39:$G$1000,$A255,CONFIGURACION!$I$39:$I$1000))</f>
        <v/>
      </c>
      <c r="E255" s="1"/>
      <c r="F255" s="1"/>
      <c r="G255" s="105" t="str">
        <f t="shared" si="1"/>
        <v/>
      </c>
    </row>
    <row r="256" ht="15.75" customHeight="1">
      <c r="A256" s="103" t="str">
        <f>'DATOS PERSONALES'!$A256</f>
        <v/>
      </c>
      <c r="B256" s="95" t="str">
        <f>+'DATOS PERSONALES'!$K256</f>
        <v/>
      </c>
      <c r="C256" s="95" t="str">
        <f>IF($A256="","",SUMIF(CAJA!$A$3:$A$990,$A256,CAJA!$G$3:$G$990))</f>
        <v/>
      </c>
      <c r="D256" s="104" t="str">
        <f>IF($A256="","",SUMIF(CONFIGURACION!$G$39:$G$1000,$A256,CONFIGURACION!$I$39:$I$1000))</f>
        <v/>
      </c>
      <c r="E256" s="1"/>
      <c r="F256" s="1"/>
      <c r="G256" s="105" t="str">
        <f t="shared" si="1"/>
        <v/>
      </c>
    </row>
    <row r="257" ht="15.75" customHeight="1">
      <c r="A257" s="103" t="str">
        <f>'DATOS PERSONALES'!$A257</f>
        <v/>
      </c>
      <c r="B257" s="95" t="str">
        <f>+'DATOS PERSONALES'!$K257</f>
        <v/>
      </c>
      <c r="C257" s="95" t="str">
        <f>IF($A257="","",SUMIF(CAJA!$A$3:$A$990,$A257,CAJA!$G$3:$G$990))</f>
        <v/>
      </c>
      <c r="D257" s="104" t="str">
        <f>IF($A257="","",SUMIF(CONFIGURACION!$G$39:$G$1000,$A257,CONFIGURACION!$I$39:$I$1000))</f>
        <v/>
      </c>
      <c r="E257" s="1"/>
      <c r="F257" s="1"/>
      <c r="G257" s="105" t="str">
        <f t="shared" si="1"/>
        <v/>
      </c>
    </row>
    <row r="258" ht="15.75" customHeight="1">
      <c r="A258" s="103" t="str">
        <f>'DATOS PERSONALES'!$A258</f>
        <v/>
      </c>
      <c r="B258" s="95" t="str">
        <f>+'DATOS PERSONALES'!$K258</f>
        <v/>
      </c>
      <c r="C258" s="95" t="str">
        <f>IF($A258="","",SUMIF(CAJA!$A$3:$A$990,$A258,CAJA!$G$3:$G$990))</f>
        <v/>
      </c>
      <c r="D258" s="104" t="str">
        <f>IF($A258="","",SUMIF(CONFIGURACION!$G$39:$G$1000,$A258,CONFIGURACION!$I$39:$I$1000))</f>
        <v/>
      </c>
      <c r="E258" s="1"/>
      <c r="F258" s="1"/>
      <c r="G258" s="105" t="str">
        <f t="shared" si="1"/>
        <v/>
      </c>
    </row>
    <row r="259" ht="15.75" customHeight="1">
      <c r="A259" s="103" t="str">
        <f>'DATOS PERSONALES'!$A259</f>
        <v/>
      </c>
      <c r="B259" s="95" t="str">
        <f>+'DATOS PERSONALES'!$K259</f>
        <v/>
      </c>
      <c r="C259" s="95" t="str">
        <f>IF($A259="","",SUMIF(CAJA!$A$3:$A$990,$A259,CAJA!$G$3:$G$990))</f>
        <v/>
      </c>
      <c r="D259" s="104" t="str">
        <f>IF($A259="","",SUMIF(CONFIGURACION!$G$39:$G$1000,$A259,CONFIGURACION!$I$39:$I$1000))</f>
        <v/>
      </c>
      <c r="E259" s="1"/>
      <c r="F259" s="1"/>
      <c r="G259" s="105" t="str">
        <f t="shared" si="1"/>
        <v/>
      </c>
    </row>
    <row r="260" ht="15.75" customHeight="1">
      <c r="A260" s="103" t="str">
        <f>'DATOS PERSONALES'!$A260</f>
        <v/>
      </c>
      <c r="B260" s="95" t="str">
        <f>+'DATOS PERSONALES'!$K260</f>
        <v/>
      </c>
      <c r="C260" s="95" t="str">
        <f>IF($A260="","",SUMIF(CAJA!$A$3:$A$990,$A260,CAJA!$G$3:$G$990))</f>
        <v/>
      </c>
      <c r="D260" s="104" t="str">
        <f>IF($A260="","",SUMIF(CONFIGURACION!$G$39:$G$1000,$A260,CONFIGURACION!$I$39:$I$1000))</f>
        <v/>
      </c>
      <c r="E260" s="1"/>
      <c r="F260" s="1"/>
      <c r="G260" s="105" t="str">
        <f t="shared" si="1"/>
        <v/>
      </c>
    </row>
    <row r="261" ht="15.75" customHeight="1">
      <c r="A261" s="103" t="str">
        <f>'DATOS PERSONALES'!$A261</f>
        <v/>
      </c>
      <c r="B261" s="95" t="str">
        <f>+'DATOS PERSONALES'!$K261</f>
        <v/>
      </c>
      <c r="C261" s="95" t="str">
        <f>IF($A261="","",SUMIF(CAJA!$A$3:$A$990,$A261,CAJA!$G$3:$G$990))</f>
        <v/>
      </c>
      <c r="D261" s="104" t="str">
        <f>IF($A261="","",SUMIF(CONFIGURACION!$G$39:$G$1000,$A261,CONFIGURACION!$I$39:$I$1000))</f>
        <v/>
      </c>
      <c r="E261" s="1"/>
      <c r="F261" s="1"/>
      <c r="G261" s="105" t="str">
        <f t="shared" si="1"/>
        <v/>
      </c>
    </row>
    <row r="262" ht="15.75" customHeight="1">
      <c r="A262" s="103" t="str">
        <f>'DATOS PERSONALES'!$A262</f>
        <v/>
      </c>
      <c r="B262" s="95" t="str">
        <f>+'DATOS PERSONALES'!$K262</f>
        <v/>
      </c>
      <c r="C262" s="95" t="str">
        <f>IF($A262="","",SUMIF(CAJA!$A$3:$A$990,$A262,CAJA!$G$3:$G$990))</f>
        <v/>
      </c>
      <c r="D262" s="104" t="str">
        <f>IF($A262="","",SUMIF(CONFIGURACION!$G$39:$G$1000,$A262,CONFIGURACION!$I$39:$I$1000))</f>
        <v/>
      </c>
      <c r="E262" s="1"/>
      <c r="F262" s="1"/>
      <c r="G262" s="105" t="str">
        <f t="shared" si="1"/>
        <v/>
      </c>
    </row>
    <row r="263" ht="15.75" customHeight="1">
      <c r="A263" s="103" t="str">
        <f>'DATOS PERSONALES'!$A263</f>
        <v/>
      </c>
      <c r="B263" s="95" t="str">
        <f>+'DATOS PERSONALES'!$K263</f>
        <v/>
      </c>
      <c r="C263" s="95" t="str">
        <f>IF($A263="","",SUMIF(CAJA!$A$3:$A$990,$A263,CAJA!$G$3:$G$990))</f>
        <v/>
      </c>
      <c r="D263" s="104" t="str">
        <f>IF($A263="","",SUMIF(CONFIGURACION!$G$39:$G$1000,$A263,CONFIGURACION!$I$39:$I$1000))</f>
        <v/>
      </c>
      <c r="E263" s="1"/>
      <c r="F263" s="1"/>
      <c r="G263" s="105" t="str">
        <f t="shared" si="1"/>
        <v/>
      </c>
    </row>
    <row r="264" ht="15.75" customHeight="1">
      <c r="A264" s="103" t="str">
        <f>'DATOS PERSONALES'!$A264</f>
        <v/>
      </c>
      <c r="B264" s="95" t="str">
        <f>+'DATOS PERSONALES'!$K264</f>
        <v/>
      </c>
      <c r="C264" s="95" t="str">
        <f>IF($A264="","",SUMIF(CAJA!$A$3:$A$990,$A264,CAJA!$G$3:$G$990))</f>
        <v/>
      </c>
      <c r="D264" s="104" t="str">
        <f>IF($A264="","",SUMIF(CONFIGURACION!$G$39:$G$1000,$A264,CONFIGURACION!$I$39:$I$1000))</f>
        <v/>
      </c>
      <c r="E264" s="1"/>
      <c r="F264" s="1"/>
      <c r="G264" s="105" t="str">
        <f t="shared" si="1"/>
        <v/>
      </c>
    </row>
    <row r="265" ht="15.75" customHeight="1">
      <c r="A265" s="103" t="str">
        <f>'DATOS PERSONALES'!$A265</f>
        <v/>
      </c>
      <c r="B265" s="95" t="str">
        <f>+'DATOS PERSONALES'!$K265</f>
        <v/>
      </c>
      <c r="C265" s="95" t="str">
        <f>IF($A265="","",SUMIF(CAJA!$A$3:$A$990,$A265,CAJA!$G$3:$G$990))</f>
        <v/>
      </c>
      <c r="D265" s="104" t="str">
        <f>IF($A265="","",SUMIF(CONFIGURACION!$G$39:$G$1000,$A265,CONFIGURACION!$I$39:$I$1000))</f>
        <v/>
      </c>
      <c r="E265" s="1"/>
      <c r="F265" s="1"/>
      <c r="G265" s="105" t="str">
        <f t="shared" si="1"/>
        <v/>
      </c>
    </row>
    <row r="266" ht="15.75" customHeight="1">
      <c r="A266" s="103" t="str">
        <f>'DATOS PERSONALES'!$A266</f>
        <v/>
      </c>
      <c r="B266" s="95" t="str">
        <f>+'DATOS PERSONALES'!$K266</f>
        <v/>
      </c>
      <c r="C266" s="95" t="str">
        <f>IF($A266="","",SUMIF(CAJA!$A$3:$A$990,$A266,CAJA!$G$3:$G$990))</f>
        <v/>
      </c>
      <c r="D266" s="104" t="str">
        <f>IF($A266="","",SUMIF(CONFIGURACION!$G$39:$G$1000,$A266,CONFIGURACION!$I$39:$I$1000))</f>
        <v/>
      </c>
      <c r="E266" s="1"/>
      <c r="F266" s="1"/>
      <c r="G266" s="105" t="str">
        <f t="shared" si="1"/>
        <v/>
      </c>
    </row>
    <row r="267" ht="15.75" customHeight="1">
      <c r="A267" s="103" t="str">
        <f>'DATOS PERSONALES'!$A267</f>
        <v/>
      </c>
      <c r="B267" s="95" t="str">
        <f>+'DATOS PERSONALES'!$K267</f>
        <v/>
      </c>
      <c r="C267" s="95" t="str">
        <f>IF($A267="","",SUMIF(CAJA!$A$3:$A$990,$A267,CAJA!$G$3:$G$990))</f>
        <v/>
      </c>
      <c r="D267" s="104" t="str">
        <f>IF($A267="","",SUMIF(CONFIGURACION!$G$39:$G$1000,$A267,CONFIGURACION!$I$39:$I$1000))</f>
        <v/>
      </c>
      <c r="E267" s="1"/>
      <c r="F267" s="1"/>
      <c r="G267" s="105" t="str">
        <f t="shared" si="1"/>
        <v/>
      </c>
    </row>
    <row r="268" ht="15.75" customHeight="1">
      <c r="A268" s="103" t="str">
        <f>'DATOS PERSONALES'!$A268</f>
        <v/>
      </c>
      <c r="B268" s="95" t="str">
        <f>+'DATOS PERSONALES'!$K268</f>
        <v/>
      </c>
      <c r="C268" s="95" t="str">
        <f>IF($A268="","",SUMIF(CAJA!$A$3:$A$990,$A268,CAJA!$G$3:$G$990))</f>
        <v/>
      </c>
      <c r="D268" s="104" t="str">
        <f>IF($A268="","",SUMIF(CONFIGURACION!$G$39:$G$1000,$A268,CONFIGURACION!$I$39:$I$1000))</f>
        <v/>
      </c>
      <c r="E268" s="1"/>
      <c r="F268" s="1"/>
      <c r="G268" s="105" t="str">
        <f t="shared" si="1"/>
        <v/>
      </c>
    </row>
    <row r="269" ht="15.75" customHeight="1">
      <c r="A269" s="103" t="str">
        <f>'DATOS PERSONALES'!$A269</f>
        <v/>
      </c>
      <c r="B269" s="95" t="str">
        <f>+'DATOS PERSONALES'!$K269</f>
        <v/>
      </c>
      <c r="C269" s="95" t="str">
        <f>IF($A269="","",SUMIF(CAJA!$A$3:$A$990,$A269,CAJA!$G$3:$G$990))</f>
        <v/>
      </c>
      <c r="D269" s="104" t="str">
        <f>IF($A269="","",SUMIF(CONFIGURACION!$G$39:$G$1000,$A269,CONFIGURACION!$I$39:$I$1000))</f>
        <v/>
      </c>
      <c r="E269" s="1"/>
      <c r="F269" s="1"/>
      <c r="G269" s="105" t="str">
        <f t="shared" si="1"/>
        <v/>
      </c>
    </row>
    <row r="270" ht="15.75" customHeight="1">
      <c r="A270" s="103" t="str">
        <f>'DATOS PERSONALES'!$A270</f>
        <v/>
      </c>
      <c r="B270" s="95" t="str">
        <f>+'DATOS PERSONALES'!$K270</f>
        <v/>
      </c>
      <c r="C270" s="95" t="str">
        <f>IF($A270="","",SUMIF(CAJA!$A$3:$A$990,$A270,CAJA!$G$3:$G$990))</f>
        <v/>
      </c>
      <c r="D270" s="104" t="str">
        <f>IF($A270="","",SUMIF(CONFIGURACION!$G$39:$G$1000,$A270,CONFIGURACION!$I$39:$I$1000))</f>
        <v/>
      </c>
      <c r="E270" s="1"/>
      <c r="F270" s="1"/>
      <c r="G270" s="105" t="str">
        <f t="shared" si="1"/>
        <v/>
      </c>
    </row>
    <row r="271" ht="15.75" customHeight="1">
      <c r="A271" s="103" t="str">
        <f>'DATOS PERSONALES'!$A271</f>
        <v/>
      </c>
      <c r="B271" s="95" t="str">
        <f>+'DATOS PERSONALES'!$K271</f>
        <v/>
      </c>
      <c r="C271" s="95" t="str">
        <f>IF($A271="","",SUMIF(CAJA!$A$3:$A$990,$A271,CAJA!$G$3:$G$990))</f>
        <v/>
      </c>
      <c r="D271" s="104" t="str">
        <f>IF($A271="","",SUMIF(CONFIGURACION!$G$39:$G$1000,$A271,CONFIGURACION!$I$39:$I$1000))</f>
        <v/>
      </c>
      <c r="E271" s="1"/>
      <c r="F271" s="1"/>
      <c r="G271" s="105" t="str">
        <f t="shared" si="1"/>
        <v/>
      </c>
    </row>
    <row r="272" ht="15.75" customHeight="1">
      <c r="A272" s="103" t="str">
        <f>'DATOS PERSONALES'!$A272</f>
        <v/>
      </c>
      <c r="B272" s="95" t="str">
        <f>+'DATOS PERSONALES'!$K272</f>
        <v/>
      </c>
      <c r="C272" s="95" t="str">
        <f>IF($A272="","",SUMIF(CAJA!$A$3:$A$990,$A272,CAJA!$G$3:$G$990))</f>
        <v/>
      </c>
      <c r="D272" s="104" t="str">
        <f>IF($A272="","",SUMIF(CONFIGURACION!$G$39:$G$1000,$A272,CONFIGURACION!$I$39:$I$1000))</f>
        <v/>
      </c>
      <c r="E272" s="1"/>
      <c r="F272" s="1"/>
      <c r="G272" s="105" t="str">
        <f t="shared" si="1"/>
        <v/>
      </c>
    </row>
    <row r="273" ht="15.75" customHeight="1">
      <c r="A273" s="103" t="str">
        <f>'DATOS PERSONALES'!$A273</f>
        <v/>
      </c>
      <c r="B273" s="95" t="str">
        <f>+'DATOS PERSONALES'!$K273</f>
        <v/>
      </c>
      <c r="C273" s="95" t="str">
        <f>IF($A273="","",SUMIF(CAJA!$A$3:$A$990,$A273,CAJA!$G$3:$G$990))</f>
        <v/>
      </c>
      <c r="D273" s="104" t="str">
        <f>IF($A273="","",SUMIF(CONFIGURACION!$G$39:$G$1000,$A273,CONFIGURACION!$I$39:$I$1000))</f>
        <v/>
      </c>
      <c r="E273" s="1"/>
      <c r="F273" s="1"/>
      <c r="G273" s="105" t="str">
        <f t="shared" si="1"/>
        <v/>
      </c>
    </row>
    <row r="274" ht="15.75" customHeight="1">
      <c r="A274" s="103" t="str">
        <f>'DATOS PERSONALES'!$A274</f>
        <v/>
      </c>
      <c r="B274" s="95" t="str">
        <f>+'DATOS PERSONALES'!$K274</f>
        <v/>
      </c>
      <c r="C274" s="95" t="str">
        <f>IF($A274="","",SUMIF(CAJA!$A$3:$A$990,$A274,CAJA!$G$3:$G$990))</f>
        <v/>
      </c>
      <c r="D274" s="104" t="str">
        <f>IF($A274="","",SUMIF(CONFIGURACION!$G$39:$G$1000,$A274,CONFIGURACION!$I$39:$I$1000))</f>
        <v/>
      </c>
      <c r="E274" s="1"/>
      <c r="F274" s="1"/>
      <c r="G274" s="105" t="str">
        <f t="shared" si="1"/>
        <v/>
      </c>
    </row>
    <row r="275" ht="15.75" customHeight="1">
      <c r="A275" s="103" t="str">
        <f>'DATOS PERSONALES'!$A275</f>
        <v/>
      </c>
      <c r="B275" s="95" t="str">
        <f>+'DATOS PERSONALES'!$K275</f>
        <v/>
      </c>
      <c r="C275" s="95" t="str">
        <f>IF($A275="","",SUMIF(CAJA!$A$3:$A$990,$A275,CAJA!$G$3:$G$990))</f>
        <v/>
      </c>
      <c r="D275" s="104" t="str">
        <f>IF($A275="","",SUMIF(CONFIGURACION!$G$39:$G$1000,$A275,CONFIGURACION!$I$39:$I$1000))</f>
        <v/>
      </c>
      <c r="E275" s="1"/>
      <c r="F275" s="1"/>
      <c r="G275" s="105" t="str">
        <f t="shared" si="1"/>
        <v/>
      </c>
    </row>
    <row r="276" ht="15.75" customHeight="1">
      <c r="A276" s="103" t="str">
        <f>'DATOS PERSONALES'!$A276</f>
        <v/>
      </c>
      <c r="B276" s="95" t="str">
        <f>+'DATOS PERSONALES'!$K276</f>
        <v/>
      </c>
      <c r="C276" s="95" t="str">
        <f>IF($A276="","",SUMIF(CAJA!$A$3:$A$990,$A276,CAJA!$G$3:$G$990))</f>
        <v/>
      </c>
      <c r="D276" s="104" t="str">
        <f>IF($A276="","",SUMIF(CONFIGURACION!$G$39:$G$1000,$A276,CONFIGURACION!$I$39:$I$1000))</f>
        <v/>
      </c>
      <c r="E276" s="1"/>
      <c r="F276" s="1"/>
      <c r="G276" s="105" t="str">
        <f t="shared" si="1"/>
        <v/>
      </c>
    </row>
    <row r="277" ht="15.75" customHeight="1">
      <c r="A277" s="103" t="str">
        <f>'DATOS PERSONALES'!$A277</f>
        <v/>
      </c>
      <c r="B277" s="95" t="str">
        <f>+'DATOS PERSONALES'!$K277</f>
        <v/>
      </c>
      <c r="C277" s="95" t="str">
        <f>IF($A277="","",SUMIF(CAJA!$A$3:$A$990,$A277,CAJA!$G$3:$G$990))</f>
        <v/>
      </c>
      <c r="D277" s="104" t="str">
        <f>IF($A277="","",SUMIF(CONFIGURACION!$G$39:$G$1000,$A277,CONFIGURACION!$I$39:$I$1000))</f>
        <v/>
      </c>
      <c r="E277" s="1"/>
      <c r="F277" s="1"/>
      <c r="G277" s="105" t="str">
        <f t="shared" si="1"/>
        <v/>
      </c>
    </row>
    <row r="278" ht="15.75" customHeight="1">
      <c r="A278" s="103" t="str">
        <f>'DATOS PERSONALES'!$A278</f>
        <v/>
      </c>
      <c r="B278" s="95" t="str">
        <f>+'DATOS PERSONALES'!$K278</f>
        <v/>
      </c>
      <c r="C278" s="95" t="str">
        <f>IF($A278="","",SUMIF(CAJA!$A$3:$A$990,$A278,CAJA!$G$3:$G$990))</f>
        <v/>
      </c>
      <c r="D278" s="104" t="str">
        <f>IF($A278="","",SUMIF(CONFIGURACION!$G$39:$G$1000,$A278,CONFIGURACION!$I$39:$I$1000))</f>
        <v/>
      </c>
      <c r="E278" s="1"/>
      <c r="F278" s="1"/>
      <c r="G278" s="105" t="str">
        <f t="shared" si="1"/>
        <v/>
      </c>
    </row>
    <row r="279" ht="15.75" customHeight="1">
      <c r="A279" s="103" t="str">
        <f>'DATOS PERSONALES'!$A279</f>
        <v/>
      </c>
      <c r="B279" s="95" t="str">
        <f>+'DATOS PERSONALES'!$K279</f>
        <v/>
      </c>
      <c r="C279" s="95" t="str">
        <f>IF($A279="","",SUMIF(CAJA!$A$3:$A$990,$A279,CAJA!$G$3:$G$990))</f>
        <v/>
      </c>
      <c r="D279" s="104" t="str">
        <f>IF($A279="","",SUMIF(CONFIGURACION!$G$39:$G$1000,$A279,CONFIGURACION!$I$39:$I$1000))</f>
        <v/>
      </c>
      <c r="E279" s="1"/>
      <c r="F279" s="1"/>
      <c r="G279" s="105" t="str">
        <f t="shared" si="1"/>
        <v/>
      </c>
    </row>
    <row r="280" ht="15.75" customHeight="1">
      <c r="A280" s="103" t="str">
        <f>'DATOS PERSONALES'!$A280</f>
        <v/>
      </c>
      <c r="B280" s="95" t="str">
        <f>+'DATOS PERSONALES'!$K280</f>
        <v/>
      </c>
      <c r="C280" s="95" t="str">
        <f>IF($A280="","",SUMIF(CAJA!$A$3:$A$990,$A280,CAJA!$G$3:$G$990))</f>
        <v/>
      </c>
      <c r="D280" s="104" t="str">
        <f>IF($A280="","",SUMIF(CONFIGURACION!$G$39:$G$1000,$A280,CONFIGURACION!$I$39:$I$1000))</f>
        <v/>
      </c>
      <c r="E280" s="1"/>
      <c r="F280" s="1"/>
      <c r="G280" s="105" t="str">
        <f t="shared" si="1"/>
        <v/>
      </c>
    </row>
    <row r="281" ht="15.75" customHeight="1">
      <c r="A281" s="103" t="str">
        <f>'DATOS PERSONALES'!$A281</f>
        <v/>
      </c>
      <c r="B281" s="95" t="str">
        <f>+'DATOS PERSONALES'!$K281</f>
        <v/>
      </c>
      <c r="C281" s="95" t="str">
        <f>IF($A281="","",SUMIF(CAJA!$A$3:$A$990,$A281,CAJA!$G$3:$G$990))</f>
        <v/>
      </c>
      <c r="D281" s="104" t="str">
        <f>IF($A281="","",SUMIF(CONFIGURACION!$G$39:$G$1000,$A281,CONFIGURACION!$I$39:$I$1000))</f>
        <v/>
      </c>
      <c r="E281" s="1"/>
      <c r="F281" s="1"/>
      <c r="G281" s="105" t="str">
        <f t="shared" si="1"/>
        <v/>
      </c>
    </row>
    <row r="282" ht="15.75" customHeight="1">
      <c r="A282" s="103" t="str">
        <f>'DATOS PERSONALES'!$A282</f>
        <v/>
      </c>
      <c r="B282" s="95" t="str">
        <f>+'DATOS PERSONALES'!$K282</f>
        <v/>
      </c>
      <c r="C282" s="95" t="str">
        <f>IF($A282="","",SUMIF(CAJA!$A$3:$A$990,$A282,CAJA!$G$3:$G$990))</f>
        <v/>
      </c>
      <c r="D282" s="104" t="str">
        <f>IF($A282="","",SUMIF(CONFIGURACION!$G$39:$G$1000,$A282,CONFIGURACION!$I$39:$I$1000))</f>
        <v/>
      </c>
      <c r="E282" s="1"/>
      <c r="F282" s="1"/>
      <c r="G282" s="105" t="str">
        <f t="shared" si="1"/>
        <v/>
      </c>
    </row>
    <row r="283" ht="15.75" customHeight="1">
      <c r="A283" s="103" t="str">
        <f>'DATOS PERSONALES'!$A283</f>
        <v/>
      </c>
      <c r="B283" s="95" t="str">
        <f>+'DATOS PERSONALES'!$K283</f>
        <v/>
      </c>
      <c r="C283" s="95" t="str">
        <f>IF($A283="","",SUMIF(CAJA!$A$3:$A$990,$A283,CAJA!$G$3:$G$990))</f>
        <v/>
      </c>
      <c r="D283" s="104" t="str">
        <f>IF($A283="","",SUMIF(CONFIGURACION!$G$39:$G$1000,$A283,CONFIGURACION!$I$39:$I$1000))</f>
        <v/>
      </c>
      <c r="E283" s="1"/>
      <c r="F283" s="1"/>
      <c r="G283" s="105" t="str">
        <f t="shared" si="1"/>
        <v/>
      </c>
    </row>
    <row r="284" ht="15.75" customHeight="1">
      <c r="A284" s="103" t="str">
        <f>'DATOS PERSONALES'!$A284</f>
        <v/>
      </c>
      <c r="B284" s="95" t="str">
        <f>+'DATOS PERSONALES'!$K284</f>
        <v/>
      </c>
      <c r="C284" s="95" t="str">
        <f>IF($A284="","",SUMIF(CAJA!$A$3:$A$990,$A284,CAJA!$G$3:$G$990))</f>
        <v/>
      </c>
      <c r="D284" s="104" t="str">
        <f>IF($A284="","",SUMIF(CONFIGURACION!$G$39:$G$1000,$A284,CONFIGURACION!$I$39:$I$1000))</f>
        <v/>
      </c>
      <c r="E284" s="1"/>
      <c r="F284" s="1"/>
      <c r="G284" s="105" t="str">
        <f t="shared" si="1"/>
        <v/>
      </c>
    </row>
    <row r="285" ht="15.75" customHeight="1">
      <c r="A285" s="103" t="str">
        <f>'DATOS PERSONALES'!$A285</f>
        <v/>
      </c>
      <c r="B285" s="95" t="str">
        <f>+'DATOS PERSONALES'!$K285</f>
        <v/>
      </c>
      <c r="C285" s="95" t="str">
        <f>IF($A285="","",SUMIF(CAJA!$A$3:$A$990,$A285,CAJA!$G$3:$G$990))</f>
        <v/>
      </c>
      <c r="D285" s="104" t="str">
        <f>IF($A285="","",SUMIF(CONFIGURACION!$G$39:$G$1000,$A285,CONFIGURACION!$I$39:$I$1000))</f>
        <v/>
      </c>
      <c r="E285" s="1"/>
      <c r="F285" s="1"/>
      <c r="G285" s="105" t="str">
        <f t="shared" si="1"/>
        <v/>
      </c>
    </row>
    <row r="286" ht="15.75" customHeight="1">
      <c r="A286" s="103" t="str">
        <f>'DATOS PERSONALES'!$A286</f>
        <v/>
      </c>
      <c r="B286" s="95" t="str">
        <f>+'DATOS PERSONALES'!$K286</f>
        <v/>
      </c>
      <c r="C286" s="95" t="str">
        <f>IF($A286="","",SUMIF(CAJA!$A$3:$A$990,$A286,CAJA!$G$3:$G$990))</f>
        <v/>
      </c>
      <c r="D286" s="104" t="str">
        <f>IF($A286="","",SUMIF(CONFIGURACION!$G$39:$G$1000,$A286,CONFIGURACION!$I$39:$I$1000))</f>
        <v/>
      </c>
      <c r="E286" s="1"/>
      <c r="F286" s="1"/>
      <c r="G286" s="105" t="str">
        <f t="shared" si="1"/>
        <v/>
      </c>
    </row>
    <row r="287" ht="15.75" customHeight="1">
      <c r="A287" s="103" t="str">
        <f>'DATOS PERSONALES'!$A287</f>
        <v/>
      </c>
      <c r="B287" s="95" t="str">
        <f>+'DATOS PERSONALES'!$K287</f>
        <v/>
      </c>
      <c r="C287" s="95" t="str">
        <f>IF($A287="","",SUMIF(CAJA!$A$3:$A$990,$A287,CAJA!$G$3:$G$990))</f>
        <v/>
      </c>
      <c r="D287" s="104" t="str">
        <f>IF($A287="","",SUMIF(CONFIGURACION!$G$39:$G$1000,$A287,CONFIGURACION!$I$39:$I$1000))</f>
        <v/>
      </c>
      <c r="E287" s="1"/>
      <c r="F287" s="1"/>
      <c r="G287" s="105" t="str">
        <f t="shared" si="1"/>
        <v/>
      </c>
    </row>
    <row r="288" ht="15.75" customHeight="1">
      <c r="A288" s="103" t="str">
        <f>'DATOS PERSONALES'!$A288</f>
        <v/>
      </c>
      <c r="B288" s="95" t="str">
        <f>+'DATOS PERSONALES'!$K288</f>
        <v/>
      </c>
      <c r="C288" s="95" t="str">
        <f>IF($A288="","",SUMIF(CAJA!$A$3:$A$990,$A288,CAJA!$G$3:$G$990))</f>
        <v/>
      </c>
      <c r="D288" s="104" t="str">
        <f>IF($A288="","",SUMIF(CONFIGURACION!$G$39:$G$1000,$A288,CONFIGURACION!$I$39:$I$1000))</f>
        <v/>
      </c>
      <c r="E288" s="1"/>
      <c r="F288" s="1"/>
      <c r="G288" s="105" t="str">
        <f t="shared" si="1"/>
        <v/>
      </c>
    </row>
    <row r="289" ht="15.75" customHeight="1">
      <c r="A289" s="103" t="str">
        <f>'DATOS PERSONALES'!$A289</f>
        <v/>
      </c>
      <c r="B289" s="95" t="str">
        <f>+'DATOS PERSONALES'!$K289</f>
        <v/>
      </c>
      <c r="C289" s="95" t="str">
        <f>IF($A289="","",SUMIF(CAJA!$A$3:$A$990,$A289,CAJA!$G$3:$G$990))</f>
        <v/>
      </c>
      <c r="D289" s="104" t="str">
        <f>IF($A289="","",SUMIF(CONFIGURACION!$G$39:$G$1000,$A289,CONFIGURACION!$I$39:$I$1000))</f>
        <v/>
      </c>
      <c r="E289" s="1"/>
      <c r="F289" s="1"/>
      <c r="G289" s="105" t="str">
        <f t="shared" si="1"/>
        <v/>
      </c>
    </row>
    <row r="290" ht="15.75" customHeight="1">
      <c r="A290" s="103" t="str">
        <f>'DATOS PERSONALES'!$A290</f>
        <v/>
      </c>
      <c r="B290" s="95" t="str">
        <f>+'DATOS PERSONALES'!$K290</f>
        <v/>
      </c>
      <c r="C290" s="95" t="str">
        <f>IF($A290="","",SUMIF(CAJA!$A$3:$A$990,$A290,CAJA!$G$3:$G$990))</f>
        <v/>
      </c>
      <c r="D290" s="104" t="str">
        <f>IF($A290="","",SUMIF(CONFIGURACION!$G$39:$G$1000,$A290,CONFIGURACION!$I$39:$I$1000))</f>
        <v/>
      </c>
      <c r="E290" s="1"/>
      <c r="F290" s="1"/>
      <c r="G290" s="105" t="str">
        <f t="shared" si="1"/>
        <v/>
      </c>
    </row>
    <row r="291" ht="15.75" customHeight="1">
      <c r="A291" s="103" t="str">
        <f>'DATOS PERSONALES'!$A291</f>
        <v/>
      </c>
      <c r="B291" s="95" t="str">
        <f>+'DATOS PERSONALES'!$K291</f>
        <v/>
      </c>
      <c r="C291" s="95" t="str">
        <f>IF($A291="","",SUMIF(CAJA!$A$3:$A$990,$A291,CAJA!$G$3:$G$990))</f>
        <v/>
      </c>
      <c r="D291" s="104" t="str">
        <f>IF($A291="","",SUMIF(CONFIGURACION!$G$39:$G$1000,$A291,CONFIGURACION!$I$39:$I$1000))</f>
        <v/>
      </c>
      <c r="E291" s="1"/>
      <c r="F291" s="1"/>
      <c r="G291" s="105" t="str">
        <f t="shared" si="1"/>
        <v/>
      </c>
    </row>
    <row r="292" ht="15.75" customHeight="1">
      <c r="A292" s="103" t="str">
        <f>'DATOS PERSONALES'!$A292</f>
        <v/>
      </c>
      <c r="B292" s="95" t="str">
        <f>+'DATOS PERSONALES'!$K292</f>
        <v/>
      </c>
      <c r="C292" s="95" t="str">
        <f>IF($A292="","",SUMIF(CAJA!$A$3:$A$990,$A292,CAJA!$G$3:$G$990))</f>
        <v/>
      </c>
      <c r="D292" s="104" t="str">
        <f>IF($A292="","",SUMIF(CONFIGURACION!$G$39:$G$1000,$A292,CONFIGURACION!$I$39:$I$1000))</f>
        <v/>
      </c>
      <c r="E292" s="1"/>
      <c r="F292" s="1"/>
      <c r="G292" s="105" t="str">
        <f t="shared" si="1"/>
        <v/>
      </c>
    </row>
    <row r="293" ht="15.75" customHeight="1">
      <c r="A293" s="103" t="str">
        <f>'DATOS PERSONALES'!$A293</f>
        <v/>
      </c>
      <c r="B293" s="95" t="str">
        <f>+'DATOS PERSONALES'!$K293</f>
        <v/>
      </c>
      <c r="C293" s="95" t="str">
        <f>IF($A293="","",SUMIF(CAJA!$A$3:$A$990,$A293,CAJA!$G$3:$G$990))</f>
        <v/>
      </c>
      <c r="D293" s="104" t="str">
        <f>IF($A293="","",SUMIF(CONFIGURACION!$G$39:$G$1000,$A293,CONFIGURACION!$I$39:$I$1000))</f>
        <v/>
      </c>
      <c r="E293" s="1"/>
      <c r="F293" s="1"/>
      <c r="G293" s="105" t="str">
        <f t="shared" si="1"/>
        <v/>
      </c>
    </row>
    <row r="294" ht="15.75" customHeight="1">
      <c r="A294" s="103" t="str">
        <f>'DATOS PERSONALES'!$A294</f>
        <v/>
      </c>
      <c r="B294" s="95" t="str">
        <f>+'DATOS PERSONALES'!$K294</f>
        <v/>
      </c>
      <c r="C294" s="95" t="str">
        <f>IF($A294="","",SUMIF(CAJA!$A$3:$A$990,$A294,CAJA!$G$3:$G$990))</f>
        <v/>
      </c>
      <c r="D294" s="104" t="str">
        <f>IF($A294="","",SUMIF(CONFIGURACION!$G$39:$G$1000,$A294,CONFIGURACION!$I$39:$I$1000))</f>
        <v/>
      </c>
      <c r="E294" s="1"/>
      <c r="F294" s="1"/>
      <c r="G294" s="105" t="str">
        <f t="shared" si="1"/>
        <v/>
      </c>
    </row>
    <row r="295" ht="15.75" customHeight="1">
      <c r="A295" s="103" t="str">
        <f>'DATOS PERSONALES'!$A295</f>
        <v/>
      </c>
      <c r="B295" s="95" t="str">
        <f>+'DATOS PERSONALES'!$K295</f>
        <v/>
      </c>
      <c r="C295" s="95" t="str">
        <f>IF($A295="","",SUMIF(CAJA!$A$3:$A$990,$A295,CAJA!$G$3:$G$990))</f>
        <v/>
      </c>
      <c r="D295" s="104" t="str">
        <f>IF($A295="","",SUMIF(CONFIGURACION!$G$39:$G$1000,$A295,CONFIGURACION!$I$39:$I$1000))</f>
        <v/>
      </c>
      <c r="E295" s="1"/>
      <c r="F295" s="1"/>
      <c r="G295" s="105" t="str">
        <f t="shared" si="1"/>
        <v/>
      </c>
    </row>
    <row r="296" ht="15.75" customHeight="1">
      <c r="A296" s="103" t="str">
        <f>'DATOS PERSONALES'!$A296</f>
        <v/>
      </c>
      <c r="B296" s="95" t="str">
        <f>+'DATOS PERSONALES'!$K296</f>
        <v/>
      </c>
      <c r="C296" s="95" t="str">
        <f>IF($A296="","",SUMIF(CAJA!$A$3:$A$990,$A296,CAJA!$G$3:$G$990))</f>
        <v/>
      </c>
      <c r="D296" s="104" t="str">
        <f>IF($A296="","",SUMIF(CONFIGURACION!$G$39:$G$1000,$A296,CONFIGURACION!$I$39:$I$1000))</f>
        <v/>
      </c>
      <c r="E296" s="1"/>
      <c r="F296" s="1"/>
      <c r="G296" s="105" t="str">
        <f t="shared" si="1"/>
        <v/>
      </c>
    </row>
    <row r="297" ht="15.75" customHeight="1">
      <c r="A297" s="103" t="str">
        <f>'DATOS PERSONALES'!$A297</f>
        <v/>
      </c>
      <c r="B297" s="95" t="str">
        <f>+'DATOS PERSONALES'!$K297</f>
        <v/>
      </c>
      <c r="C297" s="95" t="str">
        <f>IF($A297="","",SUMIF(CAJA!$A$3:$A$990,$A297,CAJA!$G$3:$G$990))</f>
        <v/>
      </c>
      <c r="D297" s="104" t="str">
        <f>IF($A297="","",SUMIF(CONFIGURACION!$G$39:$G$1000,$A297,CONFIGURACION!$I$39:$I$1000))</f>
        <v/>
      </c>
      <c r="E297" s="1"/>
      <c r="F297" s="1"/>
      <c r="G297" s="105" t="str">
        <f t="shared" si="1"/>
        <v/>
      </c>
    </row>
    <row r="298" ht="15.75" customHeight="1">
      <c r="A298" s="103" t="str">
        <f>'DATOS PERSONALES'!$A298</f>
        <v/>
      </c>
      <c r="B298" s="95" t="str">
        <f>+'DATOS PERSONALES'!$K298</f>
        <v/>
      </c>
      <c r="C298" s="95" t="str">
        <f>IF($A298="","",SUMIF(CAJA!$A$3:$A$990,$A298,CAJA!$G$3:$G$990))</f>
        <v/>
      </c>
      <c r="D298" s="104" t="str">
        <f>IF($A298="","",SUMIF(CONFIGURACION!$G$39:$G$1000,$A298,CONFIGURACION!$I$39:$I$1000))</f>
        <v/>
      </c>
      <c r="E298" s="1"/>
      <c r="F298" s="1"/>
      <c r="G298" s="105" t="str">
        <f t="shared" si="1"/>
        <v/>
      </c>
    </row>
    <row r="299" ht="15.75" customHeight="1">
      <c r="A299" s="103" t="str">
        <f>'DATOS PERSONALES'!$A299</f>
        <v/>
      </c>
      <c r="B299" s="95" t="str">
        <f>+'DATOS PERSONALES'!$K299</f>
        <v/>
      </c>
      <c r="C299" s="95" t="str">
        <f>IF($A299="","",SUMIF(CAJA!$A$3:$A$990,$A299,CAJA!$G$3:$G$990))</f>
        <v/>
      </c>
      <c r="D299" s="104" t="str">
        <f>IF($A299="","",SUMIF(CONFIGURACION!$G$39:$G$1000,$A299,CONFIGURACION!$I$39:$I$1000))</f>
        <v/>
      </c>
      <c r="E299" s="1"/>
      <c r="F299" s="1"/>
      <c r="G299" s="105" t="str">
        <f t="shared" si="1"/>
        <v/>
      </c>
    </row>
    <row r="300" ht="15.75" customHeight="1">
      <c r="A300" s="103" t="str">
        <f>'DATOS PERSONALES'!$A300</f>
        <v/>
      </c>
      <c r="B300" s="95" t="str">
        <f>+'DATOS PERSONALES'!$K300</f>
        <v/>
      </c>
      <c r="C300" s="95" t="str">
        <f>IF($A300="","",SUMIF(CAJA!$A$3:$A$990,$A300,CAJA!$G$3:$G$990))</f>
        <v/>
      </c>
      <c r="D300" s="104" t="str">
        <f>IF($A300="","",SUMIF(CONFIGURACION!$G$39:$G$1000,$A300,CONFIGURACION!$I$39:$I$1000))</f>
        <v/>
      </c>
      <c r="E300" s="1"/>
      <c r="F300" s="1"/>
      <c r="G300" s="105" t="str">
        <f t="shared" si="1"/>
        <v/>
      </c>
    </row>
    <row r="301" ht="15.75" customHeight="1">
      <c r="A301" s="103" t="str">
        <f>'DATOS PERSONALES'!$A301</f>
        <v/>
      </c>
      <c r="B301" s="95" t="str">
        <f>+'DATOS PERSONALES'!$K301</f>
        <v/>
      </c>
      <c r="C301" s="95" t="str">
        <f>IF($A301="","",SUMIF(CAJA!$A$3:$A$990,$A301,CAJA!$G$3:$G$990))</f>
        <v/>
      </c>
      <c r="D301" s="104" t="str">
        <f>IF($A301="","",SUMIF(CONFIGURACION!$G$39:$G$1000,$A301,CONFIGURACION!$I$39:$I$1000))</f>
        <v/>
      </c>
      <c r="E301" s="1"/>
      <c r="F301" s="1"/>
      <c r="G301" s="105" t="str">
        <f t="shared" si="1"/>
        <v/>
      </c>
    </row>
    <row r="302" ht="15.75" customHeight="1">
      <c r="A302" s="103" t="str">
        <f>'DATOS PERSONALES'!$A302</f>
        <v/>
      </c>
      <c r="B302" s="95" t="str">
        <f>+'DATOS PERSONALES'!$K302</f>
        <v/>
      </c>
      <c r="C302" s="95" t="str">
        <f>IF($A302="","",SUMIF(CAJA!$A$3:$A$990,$A302,CAJA!$G$3:$G$990))</f>
        <v/>
      </c>
      <c r="D302" s="104" t="str">
        <f>IF($A302="","",SUMIF(CONFIGURACION!$G$39:$G$1000,$A302,CONFIGURACION!$I$39:$I$1000))</f>
        <v/>
      </c>
      <c r="E302" s="1"/>
      <c r="F302" s="1"/>
      <c r="G302" s="105" t="str">
        <f t="shared" si="1"/>
        <v/>
      </c>
    </row>
    <row r="303" ht="15.75" customHeight="1">
      <c r="A303" s="103" t="str">
        <f>'DATOS PERSONALES'!$A303</f>
        <v/>
      </c>
      <c r="B303" s="95" t="str">
        <f>+'DATOS PERSONALES'!$K303</f>
        <v/>
      </c>
      <c r="C303" s="95" t="str">
        <f>IF($A303="","",SUMIF(CAJA!$A$3:$A$990,$A303,CAJA!$G$3:$G$990))</f>
        <v/>
      </c>
      <c r="D303" s="104" t="str">
        <f>IF($A303="","",SUMIF(CONFIGURACION!$G$39:$G$1000,$A303,CONFIGURACION!$I$39:$I$1000))</f>
        <v/>
      </c>
      <c r="E303" s="1"/>
      <c r="F303" s="1"/>
      <c r="G303" s="105" t="str">
        <f t="shared" si="1"/>
        <v/>
      </c>
    </row>
    <row r="304" ht="15.75" customHeight="1">
      <c r="A304" s="103" t="str">
        <f>'DATOS PERSONALES'!$A304</f>
        <v/>
      </c>
      <c r="B304" s="95" t="str">
        <f>+'DATOS PERSONALES'!$K304</f>
        <v/>
      </c>
      <c r="C304" s="95" t="str">
        <f>IF($A304="","",SUMIF(CAJA!$A$3:$A$990,$A304,CAJA!$G$3:$G$990))</f>
        <v/>
      </c>
      <c r="D304" s="104" t="str">
        <f>IF($A304="","",SUMIF(CONFIGURACION!$G$39:$G$1000,$A304,CONFIGURACION!$I$39:$I$1000))</f>
        <v/>
      </c>
      <c r="E304" s="1"/>
      <c r="F304" s="1"/>
      <c r="G304" s="105" t="str">
        <f t="shared" si="1"/>
        <v/>
      </c>
    </row>
    <row r="305" ht="15.75" customHeight="1">
      <c r="A305" s="103" t="str">
        <f>'DATOS PERSONALES'!$A305</f>
        <v/>
      </c>
      <c r="B305" s="95" t="str">
        <f>+'DATOS PERSONALES'!$K305</f>
        <v/>
      </c>
      <c r="C305" s="95" t="str">
        <f>IF($A305="","",SUMIF(CAJA!$A$3:$A$990,$A305,CAJA!$G$3:$G$990))</f>
        <v/>
      </c>
      <c r="D305" s="104" t="str">
        <f>IF($A305="","",SUMIF(CONFIGURACION!$G$39:$G$1000,$A305,CONFIGURACION!$I$39:$I$1000))</f>
        <v/>
      </c>
      <c r="E305" s="1"/>
      <c r="F305" s="1"/>
      <c r="G305" s="105" t="str">
        <f t="shared" si="1"/>
        <v/>
      </c>
    </row>
    <row r="306" ht="15.75" customHeight="1">
      <c r="A306" s="103" t="str">
        <f>'DATOS PERSONALES'!$A306</f>
        <v/>
      </c>
      <c r="B306" s="95" t="str">
        <f>+'DATOS PERSONALES'!$K306</f>
        <v/>
      </c>
      <c r="C306" s="95" t="str">
        <f>IF($A306="","",SUMIF(CAJA!$A$3:$A$990,$A306,CAJA!$G$3:$G$990))</f>
        <v/>
      </c>
      <c r="D306" s="104" t="str">
        <f>IF($A306="","",SUMIF(CONFIGURACION!$G$39:$G$1000,$A306,CONFIGURACION!$I$39:$I$1000))</f>
        <v/>
      </c>
      <c r="E306" s="1"/>
      <c r="F306" s="1"/>
      <c r="G306" s="105" t="str">
        <f t="shared" si="1"/>
        <v/>
      </c>
    </row>
    <row r="307" ht="15.75" customHeight="1">
      <c r="A307" s="103" t="str">
        <f>'DATOS PERSONALES'!$A307</f>
        <v/>
      </c>
      <c r="B307" s="95" t="str">
        <f>+'DATOS PERSONALES'!$K307</f>
        <v/>
      </c>
      <c r="C307" s="95" t="str">
        <f>IF($A307="","",SUMIF(CAJA!$A$3:$A$990,$A307,CAJA!$G$3:$G$990))</f>
        <v/>
      </c>
      <c r="D307" s="104" t="str">
        <f>IF($A307="","",SUMIF(CONFIGURACION!$G$39:$G$1000,$A307,CONFIGURACION!$I$39:$I$1000))</f>
        <v/>
      </c>
      <c r="E307" s="1"/>
      <c r="F307" s="1"/>
      <c r="G307" s="105" t="str">
        <f t="shared" si="1"/>
        <v/>
      </c>
    </row>
    <row r="308" ht="15.75" customHeight="1">
      <c r="A308" s="103" t="str">
        <f>'DATOS PERSONALES'!$A308</f>
        <v/>
      </c>
      <c r="B308" s="95" t="str">
        <f>+'DATOS PERSONALES'!$K308</f>
        <v/>
      </c>
      <c r="C308" s="95" t="str">
        <f>IF($A308="","",SUMIF(CAJA!$A$3:$A$990,$A308,CAJA!$G$3:$G$990))</f>
        <v/>
      </c>
      <c r="D308" s="104" t="str">
        <f>IF($A308="","",SUMIF(CONFIGURACION!$G$39:$G$1000,$A308,CONFIGURACION!$I$39:$I$1000))</f>
        <v/>
      </c>
      <c r="E308" s="1"/>
      <c r="F308" s="1"/>
      <c r="G308" s="105" t="str">
        <f t="shared" si="1"/>
        <v/>
      </c>
    </row>
    <row r="309" ht="15.75" customHeight="1">
      <c r="A309" s="103" t="str">
        <f>'DATOS PERSONALES'!$A309</f>
        <v/>
      </c>
      <c r="B309" s="95" t="str">
        <f>+'DATOS PERSONALES'!$K309</f>
        <v/>
      </c>
      <c r="C309" s="95" t="str">
        <f>IF($A309="","",SUMIF(CAJA!$A$3:$A$990,$A309,CAJA!$G$3:$G$990))</f>
        <v/>
      </c>
      <c r="D309" s="104" t="str">
        <f>IF($A309="","",SUMIF(CONFIGURACION!$G$39:$G$1000,$A309,CONFIGURACION!$I$39:$I$1000))</f>
        <v/>
      </c>
      <c r="E309" s="1"/>
      <c r="F309" s="1"/>
      <c r="G309" s="105" t="str">
        <f t="shared" si="1"/>
        <v/>
      </c>
    </row>
    <row r="310" ht="15.75" customHeight="1">
      <c r="A310" s="103" t="str">
        <f>'DATOS PERSONALES'!$A310</f>
        <v/>
      </c>
      <c r="B310" s="95" t="str">
        <f>+'DATOS PERSONALES'!$K310</f>
        <v/>
      </c>
      <c r="C310" s="95" t="str">
        <f>IF($A310="","",SUMIF(CAJA!$A$3:$A$990,$A310,CAJA!$G$3:$G$990))</f>
        <v/>
      </c>
      <c r="D310" s="104" t="str">
        <f>IF($A310="","",SUMIF(CONFIGURACION!$G$39:$G$1000,$A310,CONFIGURACION!$I$39:$I$1000))</f>
        <v/>
      </c>
      <c r="E310" s="1"/>
      <c r="F310" s="1"/>
      <c r="G310" s="105" t="str">
        <f t="shared" si="1"/>
        <v/>
      </c>
    </row>
    <row r="311" ht="15.75" customHeight="1">
      <c r="A311" s="103" t="str">
        <f>'DATOS PERSONALES'!$A311</f>
        <v/>
      </c>
      <c r="B311" s="95" t="str">
        <f>+'DATOS PERSONALES'!$K311</f>
        <v/>
      </c>
      <c r="C311" s="95" t="str">
        <f>IF($A311="","",SUMIF(CAJA!$A$3:$A$990,$A311,CAJA!$G$3:$G$990))</f>
        <v/>
      </c>
      <c r="D311" s="104" t="str">
        <f>IF($A311="","",SUMIF(CONFIGURACION!$G$39:$G$1000,$A311,CONFIGURACION!$I$39:$I$1000))</f>
        <v/>
      </c>
      <c r="E311" s="1"/>
      <c r="F311" s="1"/>
      <c r="G311" s="105" t="str">
        <f t="shared" si="1"/>
        <v/>
      </c>
    </row>
    <row r="312" ht="15.75" customHeight="1">
      <c r="A312" s="103" t="str">
        <f>'DATOS PERSONALES'!$A312</f>
        <v/>
      </c>
      <c r="B312" s="95" t="str">
        <f>+'DATOS PERSONALES'!$K312</f>
        <v/>
      </c>
      <c r="C312" s="95" t="str">
        <f>IF($A312="","",SUMIF(CAJA!$A$3:$A$990,$A312,CAJA!$G$3:$G$990))</f>
        <v/>
      </c>
      <c r="D312" s="104" t="str">
        <f>IF($A312="","",SUMIF(CONFIGURACION!$G$39:$G$1000,$A312,CONFIGURACION!$I$39:$I$1000))</f>
        <v/>
      </c>
      <c r="E312" s="1"/>
      <c r="F312" s="1"/>
      <c r="G312" s="105" t="str">
        <f t="shared" si="1"/>
        <v/>
      </c>
    </row>
    <row r="313" ht="15.75" customHeight="1">
      <c r="A313" s="103" t="str">
        <f>'DATOS PERSONALES'!$A313</f>
        <v/>
      </c>
      <c r="B313" s="95" t="str">
        <f>+'DATOS PERSONALES'!$K313</f>
        <v/>
      </c>
      <c r="C313" s="95" t="str">
        <f>IF($A313="","",SUMIF(CAJA!$A$3:$A$990,$A313,CAJA!$G$3:$G$990))</f>
        <v/>
      </c>
      <c r="D313" s="104" t="str">
        <f>IF($A313="","",SUMIF(CONFIGURACION!$G$39:$G$1000,$A313,CONFIGURACION!$I$39:$I$1000))</f>
        <v/>
      </c>
      <c r="E313" s="1"/>
      <c r="F313" s="1"/>
      <c r="G313" s="105" t="str">
        <f t="shared" si="1"/>
        <v/>
      </c>
    </row>
    <row r="314" ht="15.75" customHeight="1">
      <c r="A314" s="103" t="str">
        <f>'DATOS PERSONALES'!$A314</f>
        <v/>
      </c>
      <c r="B314" s="95" t="str">
        <f>+'DATOS PERSONALES'!$K314</f>
        <v/>
      </c>
      <c r="C314" s="95" t="str">
        <f>IF($A314="","",SUMIF(CAJA!$A$3:$A$990,$A314,CAJA!$G$3:$G$990))</f>
        <v/>
      </c>
      <c r="D314" s="104" t="str">
        <f>IF($A314="","",SUMIF(CONFIGURACION!$G$39:$G$1000,$A314,CONFIGURACION!$I$39:$I$1000))</f>
        <v/>
      </c>
      <c r="E314" s="1"/>
      <c r="F314" s="1"/>
      <c r="G314" s="105" t="str">
        <f t="shared" si="1"/>
        <v/>
      </c>
    </row>
    <row r="315" ht="15.75" customHeight="1">
      <c r="A315" s="103" t="str">
        <f>'DATOS PERSONALES'!$A315</f>
        <v/>
      </c>
      <c r="B315" s="95" t="str">
        <f>+'DATOS PERSONALES'!$K315</f>
        <v/>
      </c>
      <c r="C315" s="95" t="str">
        <f>IF($A315="","",SUMIF(CAJA!$A$3:$A$990,$A315,CAJA!$G$3:$G$990))</f>
        <v/>
      </c>
      <c r="D315" s="104" t="str">
        <f>IF($A315="","",SUMIF(CONFIGURACION!$G$39:$G$1000,$A315,CONFIGURACION!$I$39:$I$1000))</f>
        <v/>
      </c>
      <c r="E315" s="1"/>
      <c r="F315" s="1"/>
      <c r="G315" s="105" t="str">
        <f t="shared" si="1"/>
        <v/>
      </c>
    </row>
    <row r="316" ht="15.75" customHeight="1">
      <c r="A316" s="103" t="str">
        <f>'DATOS PERSONALES'!$A316</f>
        <v/>
      </c>
      <c r="B316" s="95" t="str">
        <f>+'DATOS PERSONALES'!$K316</f>
        <v/>
      </c>
      <c r="C316" s="95" t="str">
        <f>IF($A316="","",SUMIF(CAJA!$A$3:$A$990,$A316,CAJA!$G$3:$G$990))</f>
        <v/>
      </c>
      <c r="D316" s="104" t="str">
        <f>IF($A316="","",SUMIF(CONFIGURACION!$G$39:$G$1000,$A316,CONFIGURACION!$I$39:$I$1000))</f>
        <v/>
      </c>
      <c r="E316" s="1"/>
      <c r="F316" s="1"/>
      <c r="G316" s="105" t="str">
        <f t="shared" si="1"/>
        <v/>
      </c>
    </row>
    <row r="317" ht="15.75" customHeight="1">
      <c r="A317" s="103" t="str">
        <f>'DATOS PERSONALES'!$A317</f>
        <v/>
      </c>
      <c r="B317" s="95" t="str">
        <f>+'DATOS PERSONALES'!$K317</f>
        <v/>
      </c>
      <c r="C317" s="95" t="str">
        <f>IF($A317="","",SUMIF(CAJA!$A$3:$A$990,$A317,CAJA!$G$3:$G$990))</f>
        <v/>
      </c>
      <c r="D317" s="104" t="str">
        <f>IF($A317="","",SUMIF(CONFIGURACION!$G$39:$G$1000,$A317,CONFIGURACION!$I$39:$I$1000))</f>
        <v/>
      </c>
      <c r="E317" s="1"/>
      <c r="F317" s="1"/>
      <c r="G317" s="105" t="str">
        <f t="shared" si="1"/>
        <v/>
      </c>
    </row>
    <row r="318" ht="15.75" customHeight="1">
      <c r="A318" s="103" t="str">
        <f>'DATOS PERSONALES'!$A318</f>
        <v/>
      </c>
      <c r="B318" s="95" t="str">
        <f>+'DATOS PERSONALES'!$K318</f>
        <v/>
      </c>
      <c r="C318" s="95" t="str">
        <f>IF($A318="","",SUMIF(CAJA!$A$3:$A$990,$A318,CAJA!$G$3:$G$990))</f>
        <v/>
      </c>
      <c r="D318" s="104" t="str">
        <f>IF($A318="","",SUMIF(CONFIGURACION!$G$39:$G$1000,$A318,CONFIGURACION!$I$39:$I$1000))</f>
        <v/>
      </c>
      <c r="E318" s="1"/>
      <c r="F318" s="1"/>
      <c r="G318" s="105" t="str">
        <f t="shared" si="1"/>
        <v/>
      </c>
    </row>
    <row r="319" ht="15.75" customHeight="1">
      <c r="A319" s="103" t="str">
        <f>'DATOS PERSONALES'!$A319</f>
        <v/>
      </c>
      <c r="B319" s="95" t="str">
        <f>+'DATOS PERSONALES'!$K319</f>
        <v/>
      </c>
      <c r="C319" s="95" t="str">
        <f>IF($A319="","",SUMIF(CAJA!$A$3:$A$990,$A319,CAJA!$G$3:$G$990))</f>
        <v/>
      </c>
      <c r="D319" s="104" t="str">
        <f>IF($A319="","",SUMIF(CONFIGURACION!$G$39:$G$1000,$A319,CONFIGURACION!$I$39:$I$1000))</f>
        <v/>
      </c>
      <c r="E319" s="1"/>
      <c r="F319" s="1"/>
      <c r="G319" s="105" t="str">
        <f t="shared" si="1"/>
        <v/>
      </c>
    </row>
    <row r="320" ht="15.75" customHeight="1">
      <c r="A320" s="103" t="str">
        <f>'DATOS PERSONALES'!$A320</f>
        <v/>
      </c>
      <c r="B320" s="95" t="str">
        <f>+'DATOS PERSONALES'!$K320</f>
        <v/>
      </c>
      <c r="C320" s="95" t="str">
        <f>IF($A320="","",SUMIF(CAJA!$A$3:$A$990,$A320,CAJA!$G$3:$G$990))</f>
        <v/>
      </c>
      <c r="D320" s="104" t="str">
        <f>IF($A320="","",SUMIF(CONFIGURACION!$G$39:$G$1000,$A320,CONFIGURACION!$I$39:$I$1000))</f>
        <v/>
      </c>
      <c r="E320" s="1"/>
      <c r="F320" s="1"/>
      <c r="G320" s="105" t="str">
        <f t="shared" si="1"/>
        <v/>
      </c>
    </row>
    <row r="321" ht="15.75" customHeight="1">
      <c r="A321" s="103" t="str">
        <f>'DATOS PERSONALES'!$A321</f>
        <v/>
      </c>
      <c r="B321" s="95" t="str">
        <f>+'DATOS PERSONALES'!$K321</f>
        <v/>
      </c>
      <c r="C321" s="95" t="str">
        <f>IF($A321="","",SUMIF(CAJA!$A$3:$A$990,$A321,CAJA!$G$3:$G$990))</f>
        <v/>
      </c>
      <c r="D321" s="104" t="str">
        <f>IF($A321="","",SUMIF(CONFIGURACION!$G$39:$G$1000,$A321,CONFIGURACION!$I$39:$I$1000))</f>
        <v/>
      </c>
      <c r="E321" s="1"/>
      <c r="F321" s="1"/>
      <c r="G321" s="105" t="str">
        <f t="shared" si="1"/>
        <v/>
      </c>
    </row>
    <row r="322" ht="15.75" customHeight="1">
      <c r="A322" s="103" t="str">
        <f>'DATOS PERSONALES'!$A322</f>
        <v/>
      </c>
      <c r="B322" s="95" t="str">
        <f>+'DATOS PERSONALES'!$K322</f>
        <v/>
      </c>
      <c r="C322" s="95" t="str">
        <f>IF($A322="","",SUMIF(CAJA!$A$3:$A$990,$A322,CAJA!$G$3:$G$990))</f>
        <v/>
      </c>
      <c r="D322" s="104" t="str">
        <f>IF($A322="","",SUMIF(CONFIGURACION!$G$39:$G$1000,$A322,CONFIGURACION!$I$39:$I$1000))</f>
        <v/>
      </c>
      <c r="E322" s="1"/>
      <c r="F322" s="1"/>
      <c r="G322" s="105" t="str">
        <f t="shared" si="1"/>
        <v/>
      </c>
    </row>
    <row r="323" ht="15.75" customHeight="1">
      <c r="A323" s="103" t="str">
        <f>'DATOS PERSONALES'!$A323</f>
        <v/>
      </c>
      <c r="B323" s="95" t="str">
        <f>+'DATOS PERSONALES'!$K323</f>
        <v/>
      </c>
      <c r="C323" s="95" t="str">
        <f>IF($A323="","",SUMIF(CAJA!$A$3:$A$990,$A323,CAJA!$G$3:$G$990))</f>
        <v/>
      </c>
      <c r="D323" s="104" t="str">
        <f>IF($A323="","",SUMIF(CONFIGURACION!$G$39:$G$1000,$A323,CONFIGURACION!$I$39:$I$1000))</f>
        <v/>
      </c>
      <c r="E323" s="1"/>
      <c r="F323" s="1"/>
      <c r="G323" s="105" t="str">
        <f t="shared" si="1"/>
        <v/>
      </c>
    </row>
    <row r="324" ht="15.75" customHeight="1">
      <c r="A324" s="103" t="str">
        <f>'DATOS PERSONALES'!$A324</f>
        <v/>
      </c>
      <c r="B324" s="95" t="str">
        <f>+'DATOS PERSONALES'!$K324</f>
        <v/>
      </c>
      <c r="C324" s="95" t="str">
        <f>IF($A324="","",SUMIF(CAJA!$A$3:$A$990,$A324,CAJA!$G$3:$G$990))</f>
        <v/>
      </c>
      <c r="D324" s="104" t="str">
        <f>IF($A324="","",SUMIF(CONFIGURACION!$G$39:$G$1000,$A324,CONFIGURACION!$I$39:$I$1000))</f>
        <v/>
      </c>
      <c r="E324" s="1"/>
      <c r="F324" s="1"/>
      <c r="G324" s="105" t="str">
        <f t="shared" si="1"/>
        <v/>
      </c>
    </row>
    <row r="325" ht="15.75" customHeight="1">
      <c r="A325" s="103" t="str">
        <f>'DATOS PERSONALES'!$A325</f>
        <v/>
      </c>
      <c r="B325" s="95" t="str">
        <f>+'DATOS PERSONALES'!$K325</f>
        <v/>
      </c>
      <c r="C325" s="95" t="str">
        <f>IF($A325="","",SUMIF(CAJA!$A$3:$A$990,$A325,CAJA!$G$3:$G$990))</f>
        <v/>
      </c>
      <c r="D325" s="104" t="str">
        <f>IF($A325="","",SUMIF(CONFIGURACION!$G$39:$G$1000,$A325,CONFIGURACION!$I$39:$I$1000))</f>
        <v/>
      </c>
      <c r="E325" s="1"/>
      <c r="F325" s="1"/>
      <c r="G325" s="105" t="str">
        <f t="shared" si="1"/>
        <v/>
      </c>
    </row>
    <row r="326" ht="15.75" customHeight="1">
      <c r="A326" s="103" t="str">
        <f>'DATOS PERSONALES'!$A326</f>
        <v/>
      </c>
      <c r="B326" s="95" t="str">
        <f>+'DATOS PERSONALES'!$K326</f>
        <v/>
      </c>
      <c r="C326" s="95" t="str">
        <f>IF($A326="","",SUMIF(CAJA!$A$3:$A$990,$A326,CAJA!$G$3:$G$990))</f>
        <v/>
      </c>
      <c r="D326" s="104" t="str">
        <f>IF($A326="","",SUMIF(CONFIGURACION!$G$39:$G$1000,$A326,CONFIGURACION!$I$39:$I$1000))</f>
        <v/>
      </c>
      <c r="E326" s="1"/>
      <c r="F326" s="1"/>
      <c r="G326" s="105" t="str">
        <f t="shared" si="1"/>
        <v/>
      </c>
    </row>
    <row r="327" ht="15.75" customHeight="1">
      <c r="A327" s="103" t="str">
        <f>'DATOS PERSONALES'!$A327</f>
        <v/>
      </c>
      <c r="B327" s="95" t="str">
        <f>+'DATOS PERSONALES'!$K327</f>
        <v/>
      </c>
      <c r="C327" s="95" t="str">
        <f>IF($A327="","",SUMIF(CAJA!$A$3:$A$990,$A327,CAJA!$G$3:$G$990))</f>
        <v/>
      </c>
      <c r="D327" s="104" t="str">
        <f>IF($A327="","",SUMIF(CONFIGURACION!$G$39:$G$1000,$A327,CONFIGURACION!$I$39:$I$1000))</f>
        <v/>
      </c>
      <c r="E327" s="1"/>
      <c r="F327" s="1"/>
      <c r="G327" s="105" t="str">
        <f t="shared" si="1"/>
        <v/>
      </c>
    </row>
    <row r="328" ht="15.75" customHeight="1">
      <c r="A328" s="103" t="str">
        <f>'DATOS PERSONALES'!$A328</f>
        <v/>
      </c>
      <c r="B328" s="95" t="str">
        <f>+'DATOS PERSONALES'!$K328</f>
        <v/>
      </c>
      <c r="C328" s="95" t="str">
        <f>IF($A328="","",SUMIF(CAJA!$A$3:$A$990,$A328,CAJA!$G$3:$G$990))</f>
        <v/>
      </c>
      <c r="D328" s="104" t="str">
        <f>IF($A328="","",SUMIF(CONFIGURACION!$G$39:$G$1000,$A328,CONFIGURACION!$I$39:$I$1000))</f>
        <v/>
      </c>
      <c r="E328" s="1"/>
      <c r="F328" s="1"/>
      <c r="G328" s="105" t="str">
        <f t="shared" si="1"/>
        <v/>
      </c>
    </row>
    <row r="329" ht="15.75" customHeight="1">
      <c r="A329" s="103" t="str">
        <f>'DATOS PERSONALES'!$A329</f>
        <v/>
      </c>
      <c r="B329" s="95" t="str">
        <f>+'DATOS PERSONALES'!$K329</f>
        <v/>
      </c>
      <c r="C329" s="95" t="str">
        <f>IF($A329="","",SUMIF(CAJA!$A$3:$A$990,$A329,CAJA!$G$3:$G$990))</f>
        <v/>
      </c>
      <c r="D329" s="104" t="str">
        <f>IF($A329="","",SUMIF(CONFIGURACION!$G$39:$G$1000,$A329,CONFIGURACION!$I$39:$I$1000))</f>
        <v/>
      </c>
      <c r="E329" s="1"/>
      <c r="F329" s="1"/>
      <c r="G329" s="105" t="str">
        <f t="shared" si="1"/>
        <v/>
      </c>
    </row>
    <row r="330" ht="15.75" customHeight="1">
      <c r="A330" s="103" t="str">
        <f>'DATOS PERSONALES'!$A330</f>
        <v/>
      </c>
      <c r="B330" s="95" t="str">
        <f>+'DATOS PERSONALES'!$K330</f>
        <v/>
      </c>
      <c r="C330" s="95" t="str">
        <f>IF($A330="","",SUMIF(CAJA!$A$3:$A$990,$A330,CAJA!$G$3:$G$990))</f>
        <v/>
      </c>
      <c r="D330" s="104" t="str">
        <f>IF($A330="","",SUMIF(CONFIGURACION!$G$39:$G$1000,$A330,CONFIGURACION!$I$39:$I$1000))</f>
        <v/>
      </c>
      <c r="E330" s="1"/>
      <c r="F330" s="1"/>
      <c r="G330" s="105" t="str">
        <f t="shared" si="1"/>
        <v/>
      </c>
    </row>
    <row r="331" ht="15.75" customHeight="1">
      <c r="A331" s="103" t="str">
        <f>'DATOS PERSONALES'!$A331</f>
        <v/>
      </c>
      <c r="B331" s="95" t="str">
        <f>+'DATOS PERSONALES'!$K331</f>
        <v/>
      </c>
      <c r="C331" s="95" t="str">
        <f>IF($A331="","",SUMIF(CAJA!$A$3:$A$990,$A331,CAJA!$G$3:$G$990))</f>
        <v/>
      </c>
      <c r="D331" s="104" t="str">
        <f>IF($A331="","",SUMIF(CONFIGURACION!$G$39:$G$1000,$A331,CONFIGURACION!$I$39:$I$1000))</f>
        <v/>
      </c>
      <c r="E331" s="1"/>
      <c r="F331" s="1"/>
      <c r="G331" s="105" t="str">
        <f t="shared" si="1"/>
        <v/>
      </c>
    </row>
    <row r="332" ht="15.75" customHeight="1">
      <c r="A332" s="103" t="str">
        <f>'DATOS PERSONALES'!$A332</f>
        <v/>
      </c>
      <c r="B332" s="95" t="str">
        <f>+'DATOS PERSONALES'!$K332</f>
        <v/>
      </c>
      <c r="C332" s="95" t="str">
        <f>IF($A332="","",SUMIF(CAJA!$A$3:$A$990,$A332,CAJA!$G$3:$G$990))</f>
        <v/>
      </c>
      <c r="D332" s="104" t="str">
        <f>IF($A332="","",SUMIF(CONFIGURACION!$G$39:$G$1000,$A332,CONFIGURACION!$I$39:$I$1000))</f>
        <v/>
      </c>
      <c r="E332" s="1"/>
      <c r="F332" s="1"/>
      <c r="G332" s="105" t="str">
        <f t="shared" si="1"/>
        <v/>
      </c>
    </row>
    <row r="333" ht="15.75" customHeight="1">
      <c r="A333" s="103" t="str">
        <f>'DATOS PERSONALES'!$A333</f>
        <v/>
      </c>
      <c r="B333" s="95" t="str">
        <f>+'DATOS PERSONALES'!$K333</f>
        <v/>
      </c>
      <c r="C333" s="95" t="str">
        <f>IF($A333="","",SUMIF(CAJA!$A$3:$A$990,$A333,CAJA!$G$3:$G$990))</f>
        <v/>
      </c>
      <c r="D333" s="104" t="str">
        <f>IF($A333="","",SUMIF(CONFIGURACION!$G$39:$G$1000,$A333,CONFIGURACION!$I$39:$I$1000))</f>
        <v/>
      </c>
      <c r="E333" s="1"/>
      <c r="F333" s="1"/>
      <c r="G333" s="105" t="str">
        <f t="shared" si="1"/>
        <v/>
      </c>
    </row>
    <row r="334" ht="15.75" customHeight="1">
      <c r="A334" s="103" t="str">
        <f>'DATOS PERSONALES'!$A334</f>
        <v/>
      </c>
      <c r="B334" s="95" t="str">
        <f>+'DATOS PERSONALES'!$K334</f>
        <v/>
      </c>
      <c r="C334" s="95" t="str">
        <f>IF($A334="","",SUMIF(CAJA!$A$3:$A$990,$A334,CAJA!$G$3:$G$990))</f>
        <v/>
      </c>
      <c r="D334" s="104" t="str">
        <f>IF($A334="","",SUMIF(CONFIGURACION!$G$39:$G$1000,$A334,CONFIGURACION!$I$39:$I$1000))</f>
        <v/>
      </c>
      <c r="E334" s="1"/>
      <c r="F334" s="1"/>
      <c r="G334" s="105" t="str">
        <f t="shared" si="1"/>
        <v/>
      </c>
    </row>
    <row r="335" ht="15.75" customHeight="1">
      <c r="A335" s="103" t="str">
        <f>'DATOS PERSONALES'!$A335</f>
        <v/>
      </c>
      <c r="B335" s="95" t="str">
        <f>+'DATOS PERSONALES'!$K335</f>
        <v/>
      </c>
      <c r="C335" s="95" t="str">
        <f>IF($A335="","",SUMIF(CAJA!$A$3:$A$990,$A335,CAJA!$G$3:$G$990))</f>
        <v/>
      </c>
      <c r="D335" s="104" t="str">
        <f>IF($A335="","",SUMIF(CONFIGURACION!$G$39:$G$1000,$A335,CONFIGURACION!$I$39:$I$1000))</f>
        <v/>
      </c>
      <c r="E335" s="1"/>
      <c r="F335" s="1"/>
      <c r="G335" s="105" t="str">
        <f t="shared" si="1"/>
        <v/>
      </c>
    </row>
    <row r="336" ht="15.75" customHeight="1">
      <c r="A336" s="103" t="str">
        <f>'DATOS PERSONALES'!$A336</f>
        <v/>
      </c>
      <c r="B336" s="95" t="str">
        <f>+'DATOS PERSONALES'!$K336</f>
        <v/>
      </c>
      <c r="C336" s="95" t="str">
        <f>IF($A336="","",SUMIF(CAJA!$A$3:$A$990,$A336,CAJA!$G$3:$G$990))</f>
        <v/>
      </c>
      <c r="D336" s="104" t="str">
        <f>IF($A336="","",SUMIF(CONFIGURACION!$G$39:$G$1000,$A336,CONFIGURACION!$I$39:$I$1000))</f>
        <v/>
      </c>
      <c r="E336" s="1"/>
      <c r="F336" s="1"/>
      <c r="G336" s="105" t="str">
        <f t="shared" si="1"/>
        <v/>
      </c>
    </row>
    <row r="337" ht="15.75" customHeight="1">
      <c r="A337" s="103" t="str">
        <f>'DATOS PERSONALES'!$A337</f>
        <v/>
      </c>
      <c r="B337" s="95" t="str">
        <f>+'DATOS PERSONALES'!$K337</f>
        <v/>
      </c>
      <c r="C337" s="95" t="str">
        <f>IF($A337="","",SUMIF(CAJA!$A$3:$A$990,$A337,CAJA!$G$3:$G$990))</f>
        <v/>
      </c>
      <c r="D337" s="104" t="str">
        <f>IF($A337="","",SUMIF(CONFIGURACION!$G$39:$G$1000,$A337,CONFIGURACION!$I$39:$I$1000))</f>
        <v/>
      </c>
      <c r="E337" s="1"/>
      <c r="F337" s="1"/>
      <c r="G337" s="105" t="str">
        <f t="shared" si="1"/>
        <v/>
      </c>
    </row>
    <row r="338" ht="15.75" customHeight="1">
      <c r="A338" s="103" t="str">
        <f>'DATOS PERSONALES'!$A338</f>
        <v/>
      </c>
      <c r="B338" s="95" t="str">
        <f>+'DATOS PERSONALES'!$K338</f>
        <v/>
      </c>
      <c r="C338" s="95" t="str">
        <f>IF($A338="","",SUMIF(CAJA!$A$3:$A$990,$A338,CAJA!$G$3:$G$990))</f>
        <v/>
      </c>
      <c r="D338" s="104" t="str">
        <f>IF($A338="","",SUMIF(CONFIGURACION!$G$39:$G$1000,$A338,CONFIGURACION!$I$39:$I$1000))</f>
        <v/>
      </c>
      <c r="E338" s="1"/>
      <c r="F338" s="1"/>
      <c r="G338" s="105" t="str">
        <f t="shared" si="1"/>
        <v/>
      </c>
    </row>
    <row r="339" ht="15.75" customHeight="1">
      <c r="A339" s="103" t="str">
        <f>'DATOS PERSONALES'!$A339</f>
        <v/>
      </c>
      <c r="B339" s="95" t="str">
        <f>+'DATOS PERSONALES'!$K339</f>
        <v/>
      </c>
      <c r="C339" s="95" t="str">
        <f>IF($A339="","",SUMIF(CAJA!$A$3:$A$990,$A339,CAJA!$G$3:$G$990))</f>
        <v/>
      </c>
      <c r="D339" s="104" t="str">
        <f>IF($A339="","",SUMIF(CONFIGURACION!$G$39:$G$1000,$A339,CONFIGURACION!$I$39:$I$1000))</f>
        <v/>
      </c>
      <c r="E339" s="1"/>
      <c r="F339" s="1"/>
      <c r="G339" s="105" t="str">
        <f t="shared" si="1"/>
        <v/>
      </c>
    </row>
    <row r="340" ht="15.75" customHeight="1">
      <c r="A340" s="103" t="str">
        <f>'DATOS PERSONALES'!$A340</f>
        <v/>
      </c>
      <c r="B340" s="95" t="str">
        <f>+'DATOS PERSONALES'!$K340</f>
        <v/>
      </c>
      <c r="C340" s="95" t="str">
        <f>IF($A340="","",SUMIF(CAJA!$A$3:$A$990,$A340,CAJA!$G$3:$G$990))</f>
        <v/>
      </c>
      <c r="D340" s="104" t="str">
        <f>IF($A340="","",SUMIF(CONFIGURACION!$G$39:$G$1000,$A340,CONFIGURACION!$I$39:$I$1000))</f>
        <v/>
      </c>
      <c r="E340" s="1"/>
      <c r="F340" s="1"/>
      <c r="G340" s="105" t="str">
        <f t="shared" si="1"/>
        <v/>
      </c>
    </row>
    <row r="341" ht="15.75" customHeight="1">
      <c r="A341" s="103" t="str">
        <f>'DATOS PERSONALES'!$A341</f>
        <v/>
      </c>
      <c r="B341" s="95" t="str">
        <f>+'DATOS PERSONALES'!$K341</f>
        <v/>
      </c>
      <c r="C341" s="95" t="str">
        <f>IF($A341="","",SUMIF(CAJA!$A$3:$A$990,$A341,CAJA!$G$3:$G$990))</f>
        <v/>
      </c>
      <c r="D341" s="104" t="str">
        <f>IF($A341="","",SUMIF(CONFIGURACION!$G$39:$G$1000,$A341,CONFIGURACION!$I$39:$I$1000))</f>
        <v/>
      </c>
      <c r="E341" s="1"/>
      <c r="F341" s="1"/>
      <c r="G341" s="105" t="str">
        <f t="shared" si="1"/>
        <v/>
      </c>
    </row>
    <row r="342" ht="15.75" customHeight="1">
      <c r="A342" s="103" t="str">
        <f>'DATOS PERSONALES'!$A342</f>
        <v/>
      </c>
      <c r="B342" s="95" t="str">
        <f>+'DATOS PERSONALES'!$K342</f>
        <v/>
      </c>
      <c r="C342" s="95" t="str">
        <f>IF($A342="","",SUMIF(CAJA!$A$3:$A$990,$A342,CAJA!$G$3:$G$990))</f>
        <v/>
      </c>
      <c r="D342" s="104" t="str">
        <f>IF($A342="","",SUMIF(CONFIGURACION!$G$39:$G$1000,$A342,CONFIGURACION!$I$39:$I$1000))</f>
        <v/>
      </c>
      <c r="E342" s="1"/>
      <c r="F342" s="1"/>
      <c r="G342" s="105" t="str">
        <f t="shared" si="1"/>
        <v/>
      </c>
    </row>
    <row r="343" ht="15.75" customHeight="1">
      <c r="A343" s="103" t="str">
        <f>'DATOS PERSONALES'!$A343</f>
        <v/>
      </c>
      <c r="B343" s="95" t="str">
        <f>+'DATOS PERSONALES'!$K343</f>
        <v/>
      </c>
      <c r="C343" s="95" t="str">
        <f>IF($A343="","",SUMIF(CAJA!$A$3:$A$990,$A343,CAJA!$G$3:$G$990))</f>
        <v/>
      </c>
      <c r="D343" s="104" t="str">
        <f>IF($A343="","",SUMIF(CONFIGURACION!$G$39:$G$1000,$A343,CONFIGURACION!$I$39:$I$1000))</f>
        <v/>
      </c>
      <c r="E343" s="1"/>
      <c r="F343" s="1"/>
      <c r="G343" s="105" t="str">
        <f t="shared" si="1"/>
        <v/>
      </c>
    </row>
    <row r="344" ht="15.75" customHeight="1">
      <c r="A344" s="103" t="str">
        <f>'DATOS PERSONALES'!$A344</f>
        <v/>
      </c>
      <c r="B344" s="95" t="str">
        <f>+'DATOS PERSONALES'!$K344</f>
        <v/>
      </c>
      <c r="C344" s="95" t="str">
        <f>IF($A344="","",SUMIF(CAJA!$A$3:$A$990,$A344,CAJA!$G$3:$G$990))</f>
        <v/>
      </c>
      <c r="D344" s="104" t="str">
        <f>IF($A344="","",SUMIF(CONFIGURACION!$G$39:$G$1000,$A344,CONFIGURACION!$I$39:$I$1000))</f>
        <v/>
      </c>
      <c r="E344" s="1"/>
      <c r="F344" s="1"/>
      <c r="G344" s="105" t="str">
        <f t="shared" si="1"/>
        <v/>
      </c>
    </row>
    <row r="345" ht="15.75" customHeight="1">
      <c r="A345" s="103" t="str">
        <f>'DATOS PERSONALES'!$A345</f>
        <v/>
      </c>
      <c r="B345" s="95" t="str">
        <f>+'DATOS PERSONALES'!$K345</f>
        <v/>
      </c>
      <c r="C345" s="95" t="str">
        <f>IF($A345="","",SUMIF(CAJA!$A$3:$A$990,$A345,CAJA!$G$3:$G$990))</f>
        <v/>
      </c>
      <c r="D345" s="104" t="str">
        <f>IF($A345="","",SUMIF(CONFIGURACION!$G$39:$G$1000,$A345,CONFIGURACION!$I$39:$I$1000))</f>
        <v/>
      </c>
      <c r="E345" s="1"/>
      <c r="F345" s="1"/>
      <c r="G345" s="105" t="str">
        <f t="shared" si="1"/>
        <v/>
      </c>
    </row>
    <row r="346" ht="15.75" customHeight="1">
      <c r="A346" s="103" t="str">
        <f>'DATOS PERSONALES'!$A346</f>
        <v/>
      </c>
      <c r="B346" s="95" t="str">
        <f>+'DATOS PERSONALES'!$K346</f>
        <v/>
      </c>
      <c r="C346" s="95" t="str">
        <f>IF($A346="","",SUMIF(CAJA!$A$3:$A$990,$A346,CAJA!$G$3:$G$990))</f>
        <v/>
      </c>
      <c r="D346" s="104" t="str">
        <f>IF($A346="","",SUMIF(CONFIGURACION!$G$39:$G$1000,$A346,CONFIGURACION!$I$39:$I$1000))</f>
        <v/>
      </c>
      <c r="E346" s="1"/>
      <c r="F346" s="1"/>
      <c r="G346" s="105" t="str">
        <f t="shared" si="1"/>
        <v/>
      </c>
    </row>
    <row r="347" ht="15.75" customHeight="1">
      <c r="A347" s="103" t="str">
        <f>'DATOS PERSONALES'!$A347</f>
        <v/>
      </c>
      <c r="B347" s="95" t="str">
        <f>+'DATOS PERSONALES'!$K347</f>
        <v/>
      </c>
      <c r="C347" s="95" t="str">
        <f>IF($A347="","",SUMIF(CAJA!$A$3:$A$990,$A347,CAJA!$G$3:$G$990))</f>
        <v/>
      </c>
      <c r="D347" s="104" t="str">
        <f>IF($A347="","",SUMIF(CONFIGURACION!$G$39:$G$1000,$A347,CONFIGURACION!$I$39:$I$1000))</f>
        <v/>
      </c>
      <c r="E347" s="1"/>
      <c r="F347" s="1"/>
      <c r="G347" s="105" t="str">
        <f t="shared" si="1"/>
        <v/>
      </c>
    </row>
    <row r="348" ht="15.75" customHeight="1">
      <c r="A348" s="103" t="str">
        <f>'DATOS PERSONALES'!$A348</f>
        <v/>
      </c>
      <c r="B348" s="95" t="str">
        <f>+'DATOS PERSONALES'!$K348</f>
        <v/>
      </c>
      <c r="C348" s="95" t="str">
        <f>IF($A348="","",SUMIF(CAJA!$A$3:$A$990,$A348,CAJA!$G$3:$G$990))</f>
        <v/>
      </c>
      <c r="D348" s="104" t="str">
        <f>IF($A348="","",SUMIF(CONFIGURACION!$G$39:$G$1000,$A348,CONFIGURACION!$I$39:$I$1000))</f>
        <v/>
      </c>
      <c r="E348" s="1"/>
      <c r="F348" s="1"/>
      <c r="G348" s="105" t="str">
        <f t="shared" si="1"/>
        <v/>
      </c>
    </row>
    <row r="349" ht="15.75" customHeight="1">
      <c r="A349" s="103" t="str">
        <f>'DATOS PERSONALES'!$A349</f>
        <v/>
      </c>
      <c r="B349" s="95" t="str">
        <f>+'DATOS PERSONALES'!$K349</f>
        <v/>
      </c>
      <c r="C349" s="95" t="str">
        <f>IF($A349="","",SUMIF(CAJA!$A$3:$A$990,$A349,CAJA!$G$3:$G$990))</f>
        <v/>
      </c>
      <c r="D349" s="104" t="str">
        <f>IF($A349="","",SUMIF(CONFIGURACION!$G$39:$G$1000,$A349,CONFIGURACION!$I$39:$I$1000))</f>
        <v/>
      </c>
      <c r="E349" s="1"/>
      <c r="F349" s="1"/>
      <c r="G349" s="105" t="str">
        <f t="shared" si="1"/>
        <v/>
      </c>
    </row>
    <row r="350" ht="15.75" customHeight="1">
      <c r="A350" s="103" t="str">
        <f>'DATOS PERSONALES'!$A350</f>
        <v/>
      </c>
      <c r="B350" s="95" t="str">
        <f>+'DATOS PERSONALES'!$K350</f>
        <v/>
      </c>
      <c r="C350" s="95" t="str">
        <f>IF($A350="","",SUMIF(CAJA!$A$3:$A$990,$A350,CAJA!$G$3:$G$990))</f>
        <v/>
      </c>
      <c r="D350" s="104" t="str">
        <f>IF($A350="","",SUMIF(CONFIGURACION!$G$39:$G$1000,$A350,CONFIGURACION!$I$39:$I$1000))</f>
        <v/>
      </c>
      <c r="E350" s="1"/>
      <c r="F350" s="1"/>
      <c r="G350" s="105" t="str">
        <f t="shared" si="1"/>
        <v/>
      </c>
    </row>
    <row r="351" ht="15.75" customHeight="1">
      <c r="A351" s="103" t="str">
        <f>'DATOS PERSONALES'!$A351</f>
        <v/>
      </c>
      <c r="B351" s="95" t="str">
        <f>+'DATOS PERSONALES'!$K351</f>
        <v/>
      </c>
      <c r="C351" s="95" t="str">
        <f>IF($A351="","",SUMIF(CAJA!$A$3:$A$990,$A351,CAJA!$G$3:$G$990))</f>
        <v/>
      </c>
      <c r="D351" s="104" t="str">
        <f>IF($A351="","",SUMIF(CONFIGURACION!$G$39:$G$1000,$A351,CONFIGURACION!$I$39:$I$1000))</f>
        <v/>
      </c>
      <c r="E351" s="1"/>
      <c r="F351" s="1"/>
      <c r="G351" s="105" t="str">
        <f t="shared" si="1"/>
        <v/>
      </c>
    </row>
    <row r="352" ht="15.75" customHeight="1">
      <c r="A352" s="103" t="str">
        <f>'DATOS PERSONALES'!$A352</f>
        <v/>
      </c>
      <c r="B352" s="95" t="str">
        <f>+'DATOS PERSONALES'!$K352</f>
        <v/>
      </c>
      <c r="C352" s="95" t="str">
        <f>IF($A352="","",SUMIF(CAJA!$A$3:$A$990,$A352,CAJA!$G$3:$G$990))</f>
        <v/>
      </c>
      <c r="D352" s="104" t="str">
        <f>IF($A352="","",SUMIF(CONFIGURACION!$G$39:$G$1000,$A352,CONFIGURACION!$I$39:$I$1000))</f>
        <v/>
      </c>
      <c r="E352" s="1"/>
      <c r="F352" s="1"/>
      <c r="G352" s="105" t="str">
        <f t="shared" si="1"/>
        <v/>
      </c>
    </row>
    <row r="353" ht="15.75" customHeight="1">
      <c r="A353" s="103" t="str">
        <f>'DATOS PERSONALES'!$A353</f>
        <v/>
      </c>
      <c r="B353" s="95" t="str">
        <f>+'DATOS PERSONALES'!$K353</f>
        <v/>
      </c>
      <c r="C353" s="95" t="str">
        <f>IF($A353="","",SUMIF(CAJA!$A$3:$A$990,$A353,CAJA!$G$3:$G$990))</f>
        <v/>
      </c>
      <c r="D353" s="104" t="str">
        <f>IF($A353="","",SUMIF(CONFIGURACION!$G$39:$G$1000,$A353,CONFIGURACION!$I$39:$I$1000))</f>
        <v/>
      </c>
      <c r="E353" s="1"/>
      <c r="F353" s="1"/>
      <c r="G353" s="105" t="str">
        <f t="shared" si="1"/>
        <v/>
      </c>
    </row>
    <row r="354" ht="15.75" customHeight="1">
      <c r="A354" s="103" t="str">
        <f>'DATOS PERSONALES'!$A354</f>
        <v/>
      </c>
      <c r="B354" s="95" t="str">
        <f>+'DATOS PERSONALES'!$K354</f>
        <v/>
      </c>
      <c r="C354" s="95" t="str">
        <f>IF($A354="","",SUMIF(CAJA!$A$3:$A$990,$A354,CAJA!$G$3:$G$990))</f>
        <v/>
      </c>
      <c r="D354" s="104" t="str">
        <f>IF($A354="","",SUMIF(CONFIGURACION!$G$39:$G$1000,$A354,CONFIGURACION!$I$39:$I$1000))</f>
        <v/>
      </c>
      <c r="E354" s="1"/>
      <c r="F354" s="1"/>
      <c r="G354" s="105" t="str">
        <f t="shared" si="1"/>
        <v/>
      </c>
    </row>
    <row r="355" ht="15.75" customHeight="1">
      <c r="A355" s="103" t="str">
        <f>'DATOS PERSONALES'!$A355</f>
        <v/>
      </c>
      <c r="B355" s="95" t="str">
        <f>+'DATOS PERSONALES'!$K355</f>
        <v/>
      </c>
      <c r="C355" s="95" t="str">
        <f>IF($A355="","",SUMIF(CAJA!$A$3:$A$990,$A355,CAJA!$G$3:$G$990))</f>
        <v/>
      </c>
      <c r="D355" s="104" t="str">
        <f>IF($A355="","",SUMIF(CONFIGURACION!$G$39:$G$1000,$A355,CONFIGURACION!$I$39:$I$1000))</f>
        <v/>
      </c>
      <c r="E355" s="1"/>
      <c r="F355" s="1"/>
      <c r="G355" s="105" t="str">
        <f t="shared" si="1"/>
        <v/>
      </c>
    </row>
    <row r="356" ht="15.75" customHeight="1">
      <c r="A356" s="103" t="str">
        <f>'DATOS PERSONALES'!$A356</f>
        <v/>
      </c>
      <c r="B356" s="95" t="str">
        <f>+'DATOS PERSONALES'!$K356</f>
        <v/>
      </c>
      <c r="C356" s="95" t="str">
        <f>IF($A356="","",SUMIF(CAJA!$A$3:$A$990,$A356,CAJA!$G$3:$G$990))</f>
        <v/>
      </c>
      <c r="D356" s="104" t="str">
        <f>IF($A356="","",SUMIF(CONFIGURACION!$G$39:$G$1000,$A356,CONFIGURACION!$I$39:$I$1000))</f>
        <v/>
      </c>
      <c r="E356" s="1"/>
      <c r="F356" s="1"/>
      <c r="G356" s="105" t="str">
        <f t="shared" si="1"/>
        <v/>
      </c>
    </row>
    <row r="357" ht="15.75" customHeight="1">
      <c r="A357" s="103" t="str">
        <f>'DATOS PERSONALES'!$A357</f>
        <v/>
      </c>
      <c r="B357" s="95" t="str">
        <f>+'DATOS PERSONALES'!$K357</f>
        <v/>
      </c>
      <c r="C357" s="95" t="str">
        <f>IF($A357="","",SUMIF(CAJA!$A$3:$A$990,$A357,CAJA!$G$3:$G$990))</f>
        <v/>
      </c>
      <c r="D357" s="104" t="str">
        <f>IF($A357="","",SUMIF(CONFIGURACION!$G$39:$G$1000,$A357,CONFIGURACION!$I$39:$I$1000))</f>
        <v/>
      </c>
      <c r="E357" s="1"/>
      <c r="F357" s="1"/>
      <c r="G357" s="105" t="str">
        <f t="shared" si="1"/>
        <v/>
      </c>
    </row>
    <row r="358" ht="15.75" customHeight="1">
      <c r="A358" s="103" t="str">
        <f>'DATOS PERSONALES'!$A358</f>
        <v/>
      </c>
      <c r="B358" s="95" t="str">
        <f>+'DATOS PERSONALES'!$K358</f>
        <v/>
      </c>
      <c r="C358" s="95" t="str">
        <f>IF($A358="","",SUMIF(CAJA!$A$3:$A$990,$A358,CAJA!$G$3:$G$990))</f>
        <v/>
      </c>
      <c r="D358" s="104" t="str">
        <f>IF($A358="","",SUMIF(CONFIGURACION!$G$39:$G$1000,$A358,CONFIGURACION!$I$39:$I$1000))</f>
        <v/>
      </c>
      <c r="E358" s="1"/>
      <c r="F358" s="1"/>
      <c r="G358" s="105" t="str">
        <f t="shared" si="1"/>
        <v/>
      </c>
    </row>
    <row r="359" ht="15.75" customHeight="1">
      <c r="A359" s="103" t="str">
        <f>'DATOS PERSONALES'!$A359</f>
        <v/>
      </c>
      <c r="B359" s="95" t="str">
        <f>+'DATOS PERSONALES'!$K359</f>
        <v/>
      </c>
      <c r="C359" s="95" t="str">
        <f>IF($A359="","",SUMIF(CAJA!$A$3:$A$990,$A359,CAJA!$G$3:$G$990))</f>
        <v/>
      </c>
      <c r="D359" s="104" t="str">
        <f>IF($A359="","",SUMIF(CONFIGURACION!$G$39:$G$1000,$A359,CONFIGURACION!$I$39:$I$1000))</f>
        <v/>
      </c>
      <c r="E359" s="1"/>
      <c r="F359" s="1"/>
      <c r="G359" s="105" t="str">
        <f t="shared" si="1"/>
        <v/>
      </c>
    </row>
    <row r="360" ht="15.75" customHeight="1">
      <c r="A360" s="103" t="str">
        <f>'DATOS PERSONALES'!$A360</f>
        <v/>
      </c>
      <c r="B360" s="95" t="str">
        <f>+'DATOS PERSONALES'!$K360</f>
        <v/>
      </c>
      <c r="C360" s="95" t="str">
        <f>IF($A360="","",SUMIF(CAJA!$A$3:$A$990,$A360,CAJA!$G$3:$G$990))</f>
        <v/>
      </c>
      <c r="D360" s="104" t="str">
        <f>IF($A360="","",SUMIF(CONFIGURACION!$G$39:$G$1000,$A360,CONFIGURACION!$I$39:$I$1000))</f>
        <v/>
      </c>
      <c r="E360" s="1"/>
      <c r="F360" s="1"/>
      <c r="G360" s="105" t="str">
        <f t="shared" si="1"/>
        <v/>
      </c>
    </row>
    <row r="361" ht="15.75" customHeight="1">
      <c r="A361" s="103" t="str">
        <f>'DATOS PERSONALES'!$A361</f>
        <v/>
      </c>
      <c r="B361" s="95" t="str">
        <f>+'DATOS PERSONALES'!$K361</f>
        <v/>
      </c>
      <c r="C361" s="95" t="str">
        <f>IF($A361="","",SUMIF(CAJA!$A$3:$A$990,$A361,CAJA!$G$3:$G$990))</f>
        <v/>
      </c>
      <c r="D361" s="104" t="str">
        <f>IF($A361="","",SUMIF(CONFIGURACION!$G$39:$G$1000,$A361,CONFIGURACION!$I$39:$I$1000))</f>
        <v/>
      </c>
      <c r="E361" s="1"/>
      <c r="F361" s="1"/>
      <c r="G361" s="105" t="str">
        <f t="shared" si="1"/>
        <v/>
      </c>
    </row>
    <row r="362" ht="15.75" customHeight="1">
      <c r="A362" s="103" t="str">
        <f>'DATOS PERSONALES'!$A362</f>
        <v/>
      </c>
      <c r="B362" s="95" t="str">
        <f>+'DATOS PERSONALES'!$K362</f>
        <v/>
      </c>
      <c r="C362" s="95" t="str">
        <f>IF($A362="","",SUMIF(CAJA!$A$3:$A$990,$A362,CAJA!$G$3:$G$990))</f>
        <v/>
      </c>
      <c r="D362" s="104" t="str">
        <f>IF($A362="","",SUMIF(CONFIGURACION!$G$39:$G$1000,$A362,CONFIGURACION!$I$39:$I$1000))</f>
        <v/>
      </c>
      <c r="E362" s="1"/>
      <c r="F362" s="1"/>
      <c r="G362" s="105" t="str">
        <f t="shared" si="1"/>
        <v/>
      </c>
    </row>
    <row r="363" ht="15.75" customHeight="1">
      <c r="A363" s="103" t="str">
        <f>'DATOS PERSONALES'!$A363</f>
        <v/>
      </c>
      <c r="B363" s="95" t="str">
        <f>+'DATOS PERSONALES'!$K363</f>
        <v/>
      </c>
      <c r="C363" s="95" t="str">
        <f>IF($A363="","",SUMIF(CAJA!$A$3:$A$990,$A363,CAJA!$G$3:$G$990))</f>
        <v/>
      </c>
      <c r="D363" s="104" t="str">
        <f>IF($A363="","",SUMIF(CONFIGURACION!$G$39:$G$1000,$A363,CONFIGURACION!$I$39:$I$1000))</f>
        <v/>
      </c>
      <c r="E363" s="1"/>
      <c r="F363" s="1"/>
      <c r="G363" s="105" t="str">
        <f t="shared" si="1"/>
        <v/>
      </c>
    </row>
    <row r="364" ht="15.75" customHeight="1">
      <c r="A364" s="103" t="str">
        <f>'DATOS PERSONALES'!$A364</f>
        <v/>
      </c>
      <c r="B364" s="95" t="str">
        <f>+'DATOS PERSONALES'!$K364</f>
        <v/>
      </c>
      <c r="C364" s="95" t="str">
        <f>IF($A364="","",SUMIF(CAJA!$A$3:$A$990,$A364,CAJA!$G$3:$G$990))</f>
        <v/>
      </c>
      <c r="D364" s="104" t="str">
        <f>IF($A364="","",SUMIF(CONFIGURACION!$G$39:$G$1000,$A364,CONFIGURACION!$I$39:$I$1000))</f>
        <v/>
      </c>
      <c r="E364" s="1"/>
      <c r="F364" s="1"/>
      <c r="G364" s="105" t="str">
        <f t="shared" si="1"/>
        <v/>
      </c>
    </row>
    <row r="365" ht="15.75" customHeight="1">
      <c r="A365" s="103" t="str">
        <f>'DATOS PERSONALES'!$A365</f>
        <v/>
      </c>
      <c r="B365" s="95" t="str">
        <f>+'DATOS PERSONALES'!$K365</f>
        <v/>
      </c>
      <c r="C365" s="95" t="str">
        <f>IF($A365="","",SUMIF(CAJA!$A$3:$A$990,$A365,CAJA!$G$3:$G$990))</f>
        <v/>
      </c>
      <c r="D365" s="104" t="str">
        <f>IF($A365="","",SUMIF(CONFIGURACION!$G$39:$G$1000,$A365,CONFIGURACION!$I$39:$I$1000))</f>
        <v/>
      </c>
      <c r="E365" s="1"/>
      <c r="F365" s="1"/>
      <c r="G365" s="105" t="str">
        <f t="shared" si="1"/>
        <v/>
      </c>
    </row>
    <row r="366" ht="15.75" customHeight="1">
      <c r="A366" s="103" t="str">
        <f>'DATOS PERSONALES'!$A366</f>
        <v/>
      </c>
      <c r="B366" s="95" t="str">
        <f>+'DATOS PERSONALES'!$K366</f>
        <v/>
      </c>
      <c r="C366" s="95" t="str">
        <f>IF($A366="","",SUMIF(CAJA!$A$3:$A$990,$A366,CAJA!$G$3:$G$990))</f>
        <v/>
      </c>
      <c r="D366" s="104" t="str">
        <f>IF($A366="","",SUMIF(CONFIGURACION!$G$39:$G$1000,$A366,CONFIGURACION!$I$39:$I$1000))</f>
        <v/>
      </c>
      <c r="E366" s="1"/>
      <c r="F366" s="1"/>
      <c r="G366" s="105" t="str">
        <f t="shared" si="1"/>
        <v/>
      </c>
    </row>
    <row r="367" ht="15.75" customHeight="1">
      <c r="A367" s="103" t="str">
        <f>'DATOS PERSONALES'!$A367</f>
        <v/>
      </c>
      <c r="B367" s="95" t="str">
        <f>+'DATOS PERSONALES'!$K367</f>
        <v/>
      </c>
      <c r="C367" s="95" t="str">
        <f>IF($A367="","",SUMIF(CAJA!$A$3:$A$990,$A367,CAJA!$G$3:$G$990))</f>
        <v/>
      </c>
      <c r="D367" s="104" t="str">
        <f>IF($A367="","",SUMIF(CONFIGURACION!$G$39:$G$1000,$A367,CONFIGURACION!$I$39:$I$1000))</f>
        <v/>
      </c>
      <c r="E367" s="1"/>
      <c r="F367" s="1"/>
      <c r="G367" s="105" t="str">
        <f t="shared" si="1"/>
        <v/>
      </c>
    </row>
    <row r="368" ht="15.75" customHeight="1">
      <c r="A368" s="103" t="str">
        <f>'DATOS PERSONALES'!$A368</f>
        <v/>
      </c>
      <c r="B368" s="95" t="str">
        <f>+'DATOS PERSONALES'!$K368</f>
        <v/>
      </c>
      <c r="C368" s="95" t="str">
        <f>IF($A368="","",SUMIF(CAJA!$A$3:$A$990,$A368,CAJA!$G$3:$G$990))</f>
        <v/>
      </c>
      <c r="D368" s="104" t="str">
        <f>IF($A368="","",SUMIF(CONFIGURACION!$G$39:$G$1000,$A368,CONFIGURACION!$I$39:$I$1000))</f>
        <v/>
      </c>
      <c r="E368" s="1"/>
      <c r="F368" s="1"/>
      <c r="G368" s="105" t="str">
        <f t="shared" si="1"/>
        <v/>
      </c>
    </row>
    <row r="369" ht="15.75" customHeight="1">
      <c r="A369" s="103" t="str">
        <f>'DATOS PERSONALES'!$A369</f>
        <v/>
      </c>
      <c r="B369" s="95" t="str">
        <f>+'DATOS PERSONALES'!$K369</f>
        <v/>
      </c>
      <c r="C369" s="95" t="str">
        <f>IF($A369="","",SUMIF(CAJA!$A$3:$A$990,$A369,CAJA!$G$3:$G$990))</f>
        <v/>
      </c>
      <c r="D369" s="104" t="str">
        <f>IF($A369="","",SUMIF(CONFIGURACION!$G$39:$G$1000,$A369,CONFIGURACION!$I$39:$I$1000))</f>
        <v/>
      </c>
      <c r="E369" s="1"/>
      <c r="F369" s="1"/>
      <c r="G369" s="105" t="str">
        <f t="shared" si="1"/>
        <v/>
      </c>
    </row>
    <row r="370" ht="15.75" customHeight="1">
      <c r="A370" s="103" t="str">
        <f>'DATOS PERSONALES'!$A370</f>
        <v/>
      </c>
      <c r="B370" s="95" t="str">
        <f>+'DATOS PERSONALES'!$K370</f>
        <v/>
      </c>
      <c r="C370" s="95" t="str">
        <f>IF($A370="","",SUMIF(CAJA!$A$3:$A$990,$A370,CAJA!$G$3:$G$990))</f>
        <v/>
      </c>
      <c r="D370" s="104" t="str">
        <f>IF($A370="","",SUMIF(CONFIGURACION!$G$39:$G$1000,$A370,CONFIGURACION!$I$39:$I$1000))</f>
        <v/>
      </c>
      <c r="E370" s="1"/>
      <c r="F370" s="1"/>
      <c r="G370" s="105" t="str">
        <f t="shared" si="1"/>
        <v/>
      </c>
    </row>
    <row r="371" ht="15.75" customHeight="1">
      <c r="A371" s="103" t="str">
        <f>'DATOS PERSONALES'!$A371</f>
        <v/>
      </c>
      <c r="B371" s="95" t="str">
        <f>+'DATOS PERSONALES'!$K371</f>
        <v/>
      </c>
      <c r="C371" s="95" t="str">
        <f>IF($A371="","",SUMIF(CAJA!$A$3:$A$990,$A371,CAJA!$G$3:$G$990))</f>
        <v/>
      </c>
      <c r="D371" s="104" t="str">
        <f>IF($A371="","",SUMIF(CONFIGURACION!$G$39:$G$1000,$A371,CONFIGURACION!$I$39:$I$1000))</f>
        <v/>
      </c>
      <c r="E371" s="1"/>
      <c r="F371" s="1"/>
      <c r="G371" s="105" t="str">
        <f t="shared" si="1"/>
        <v/>
      </c>
    </row>
    <row r="372" ht="15.75" customHeight="1">
      <c r="A372" s="103" t="str">
        <f>'DATOS PERSONALES'!$A372</f>
        <v/>
      </c>
      <c r="B372" s="95" t="str">
        <f>+'DATOS PERSONALES'!$K372</f>
        <v/>
      </c>
      <c r="C372" s="95" t="str">
        <f>IF($A372="","",SUMIF(CAJA!$A$3:$A$990,$A372,CAJA!$G$3:$G$990))</f>
        <v/>
      </c>
      <c r="D372" s="104" t="str">
        <f>IF($A372="","",SUMIF(CONFIGURACION!$G$39:$G$1000,$A372,CONFIGURACION!$I$39:$I$1000))</f>
        <v/>
      </c>
      <c r="E372" s="1"/>
      <c r="F372" s="1"/>
      <c r="G372" s="105" t="str">
        <f t="shared" si="1"/>
        <v/>
      </c>
    </row>
    <row r="373" ht="15.75" customHeight="1">
      <c r="A373" s="103" t="str">
        <f>'DATOS PERSONALES'!$A373</f>
        <v/>
      </c>
      <c r="B373" s="95" t="str">
        <f>+'DATOS PERSONALES'!$K373</f>
        <v/>
      </c>
      <c r="C373" s="95" t="str">
        <f>IF($A373="","",SUMIF(CAJA!$A$3:$A$990,$A373,CAJA!$G$3:$G$990))</f>
        <v/>
      </c>
      <c r="D373" s="104" t="str">
        <f>IF($A373="","",SUMIF(CONFIGURACION!$G$39:$G$1000,$A373,CONFIGURACION!$I$39:$I$1000))</f>
        <v/>
      </c>
      <c r="E373" s="1"/>
      <c r="F373" s="1"/>
      <c r="G373" s="105" t="str">
        <f t="shared" si="1"/>
        <v/>
      </c>
    </row>
    <row r="374" ht="15.75" customHeight="1">
      <c r="A374" s="103" t="str">
        <f>'DATOS PERSONALES'!$A374</f>
        <v/>
      </c>
      <c r="B374" s="95" t="str">
        <f>+'DATOS PERSONALES'!$K374</f>
        <v/>
      </c>
      <c r="C374" s="95" t="str">
        <f>IF($A374="","",SUMIF(CAJA!$A$3:$A$990,$A374,CAJA!$G$3:$G$990))</f>
        <v/>
      </c>
      <c r="D374" s="104" t="str">
        <f>IF($A374="","",SUMIF(CONFIGURACION!$G$39:$G$1000,$A374,CONFIGURACION!$I$39:$I$1000))</f>
        <v/>
      </c>
      <c r="E374" s="1"/>
      <c r="F374" s="1"/>
      <c r="G374" s="105" t="str">
        <f t="shared" si="1"/>
        <v/>
      </c>
    </row>
    <row r="375" ht="15.75" customHeight="1">
      <c r="A375" s="103" t="str">
        <f>'DATOS PERSONALES'!$A375</f>
        <v/>
      </c>
      <c r="B375" s="95" t="str">
        <f>+'DATOS PERSONALES'!$K375</f>
        <v/>
      </c>
      <c r="C375" s="95" t="str">
        <f>IF($A375="","",SUMIF(CAJA!$A$3:$A$990,$A375,CAJA!$G$3:$G$990))</f>
        <v/>
      </c>
      <c r="D375" s="104" t="str">
        <f>IF($A375="","",SUMIF(CONFIGURACION!$G$39:$G$1000,$A375,CONFIGURACION!$I$39:$I$1000))</f>
        <v/>
      </c>
      <c r="E375" s="1"/>
      <c r="F375" s="1"/>
      <c r="G375" s="105" t="str">
        <f t="shared" si="1"/>
        <v/>
      </c>
    </row>
    <row r="376" ht="15.75" customHeight="1">
      <c r="A376" s="103" t="str">
        <f>'DATOS PERSONALES'!$A376</f>
        <v/>
      </c>
      <c r="B376" s="95" t="str">
        <f>+'DATOS PERSONALES'!$K376</f>
        <v/>
      </c>
      <c r="C376" s="95" t="str">
        <f>IF($A376="","",SUMIF(CAJA!$A$3:$A$990,$A376,CAJA!$G$3:$G$990))</f>
        <v/>
      </c>
      <c r="D376" s="104" t="str">
        <f>IF($A376="","",SUMIF(CONFIGURACION!$G$39:$G$1000,$A376,CONFIGURACION!$I$39:$I$1000))</f>
        <v/>
      </c>
      <c r="E376" s="1"/>
      <c r="F376" s="1"/>
      <c r="G376" s="105" t="str">
        <f t="shared" si="1"/>
        <v/>
      </c>
    </row>
    <row r="377" ht="15.75" customHeight="1">
      <c r="A377" s="103" t="str">
        <f>'DATOS PERSONALES'!$A377</f>
        <v/>
      </c>
      <c r="B377" s="95" t="str">
        <f>+'DATOS PERSONALES'!$K377</f>
        <v/>
      </c>
      <c r="C377" s="95" t="str">
        <f>IF($A377="","",SUMIF(CAJA!$A$3:$A$990,$A377,CAJA!$G$3:$G$990))</f>
        <v/>
      </c>
      <c r="D377" s="104" t="str">
        <f>IF($A377="","",SUMIF(CONFIGURACION!$G$39:$G$1000,$A377,CONFIGURACION!$I$39:$I$1000))</f>
        <v/>
      </c>
      <c r="E377" s="1"/>
      <c r="F377" s="1"/>
      <c r="G377" s="105" t="str">
        <f t="shared" si="1"/>
        <v/>
      </c>
    </row>
    <row r="378" ht="15.75" customHeight="1">
      <c r="A378" s="103" t="str">
        <f>'DATOS PERSONALES'!$A378</f>
        <v/>
      </c>
      <c r="B378" s="95" t="str">
        <f>+'DATOS PERSONALES'!$K378</f>
        <v/>
      </c>
      <c r="C378" s="95" t="str">
        <f>IF($A378="","",SUMIF(CAJA!$A$3:$A$990,$A378,CAJA!$G$3:$G$990))</f>
        <v/>
      </c>
      <c r="D378" s="104" t="str">
        <f>IF($A378="","",SUMIF(CONFIGURACION!$G$39:$G$1000,$A378,CONFIGURACION!$I$39:$I$1000))</f>
        <v/>
      </c>
      <c r="E378" s="1"/>
      <c r="F378" s="1"/>
      <c r="G378" s="105" t="str">
        <f t="shared" si="1"/>
        <v/>
      </c>
    </row>
    <row r="379" ht="15.75" customHeight="1">
      <c r="A379" s="103" t="str">
        <f>'DATOS PERSONALES'!$A379</f>
        <v/>
      </c>
      <c r="B379" s="95" t="str">
        <f>+'DATOS PERSONALES'!$K379</f>
        <v/>
      </c>
      <c r="C379" s="95" t="str">
        <f>IF($A379="","",SUMIF(CAJA!$A$3:$A$990,$A379,CAJA!$G$3:$G$990))</f>
        <v/>
      </c>
      <c r="D379" s="104" t="str">
        <f>IF($A379="","",SUMIF(CONFIGURACION!$G$39:$G$1000,$A379,CONFIGURACION!$I$39:$I$1000))</f>
        <v/>
      </c>
      <c r="E379" s="1"/>
      <c r="F379" s="1"/>
      <c r="G379" s="105" t="str">
        <f t="shared" si="1"/>
        <v/>
      </c>
    </row>
    <row r="380" ht="15.75" customHeight="1">
      <c r="A380" s="103" t="str">
        <f>'DATOS PERSONALES'!$A380</f>
        <v/>
      </c>
      <c r="B380" s="95" t="str">
        <f>+'DATOS PERSONALES'!$K380</f>
        <v/>
      </c>
      <c r="C380" s="95" t="str">
        <f>IF($A380="","",SUMIF(CAJA!$A$3:$A$990,$A380,CAJA!$G$3:$G$990))</f>
        <v/>
      </c>
      <c r="D380" s="104" t="str">
        <f>IF($A380="","",SUMIF(CONFIGURACION!$G$39:$G$1000,$A380,CONFIGURACION!$I$39:$I$1000))</f>
        <v/>
      </c>
      <c r="E380" s="1"/>
      <c r="F380" s="1"/>
      <c r="G380" s="105" t="str">
        <f t="shared" si="1"/>
        <v/>
      </c>
    </row>
    <row r="381" ht="15.75" customHeight="1">
      <c r="A381" s="103" t="str">
        <f>'DATOS PERSONALES'!$A381</f>
        <v/>
      </c>
      <c r="B381" s="95" t="str">
        <f>+'DATOS PERSONALES'!$K381</f>
        <v/>
      </c>
      <c r="C381" s="95" t="str">
        <f>IF($A381="","",SUMIF(CAJA!$A$3:$A$990,$A381,CAJA!$G$3:$G$990))</f>
        <v/>
      </c>
      <c r="D381" s="104" t="str">
        <f>IF($A381="","",SUMIF(CONFIGURACION!$G$39:$G$1000,$A381,CONFIGURACION!$I$39:$I$1000))</f>
        <v/>
      </c>
      <c r="E381" s="1"/>
      <c r="F381" s="1"/>
      <c r="G381" s="105" t="str">
        <f t="shared" si="1"/>
        <v/>
      </c>
    </row>
    <row r="382" ht="15.75" customHeight="1">
      <c r="A382" s="103" t="str">
        <f>'DATOS PERSONALES'!$A382</f>
        <v/>
      </c>
      <c r="B382" s="95" t="str">
        <f>+'DATOS PERSONALES'!$K382</f>
        <v/>
      </c>
      <c r="C382" s="95" t="str">
        <f>IF($A382="","",SUMIF(CAJA!$A$3:$A$990,$A382,CAJA!$G$3:$G$990))</f>
        <v/>
      </c>
      <c r="D382" s="104" t="str">
        <f>IF($A382="","",SUMIF(CONFIGURACION!$G$39:$G$1000,$A382,CONFIGURACION!$I$39:$I$1000))</f>
        <v/>
      </c>
      <c r="E382" s="1"/>
      <c r="F382" s="1"/>
      <c r="G382" s="105" t="str">
        <f t="shared" si="1"/>
        <v/>
      </c>
    </row>
    <row r="383" ht="15.75" customHeight="1">
      <c r="A383" s="103" t="str">
        <f>'DATOS PERSONALES'!$A383</f>
        <v/>
      </c>
      <c r="B383" s="95" t="str">
        <f>+'DATOS PERSONALES'!$K383</f>
        <v/>
      </c>
      <c r="C383" s="95" t="str">
        <f>IF($A383="","",SUMIF(CAJA!$A$3:$A$990,$A383,CAJA!$G$3:$G$990))</f>
        <v/>
      </c>
      <c r="D383" s="104" t="str">
        <f>IF($A383="","",SUMIF(CONFIGURACION!$G$39:$G$1000,$A383,CONFIGURACION!$I$39:$I$1000))</f>
        <v/>
      </c>
      <c r="E383" s="1"/>
      <c r="F383" s="1"/>
      <c r="G383" s="105" t="str">
        <f t="shared" si="1"/>
        <v/>
      </c>
    </row>
    <row r="384" ht="15.75" customHeight="1">
      <c r="A384" s="103" t="str">
        <f>'DATOS PERSONALES'!$A384</f>
        <v/>
      </c>
      <c r="B384" s="95" t="str">
        <f>+'DATOS PERSONALES'!$K384</f>
        <v/>
      </c>
      <c r="C384" s="95" t="str">
        <f>IF($A384="","",SUMIF(CAJA!$A$3:$A$990,$A384,CAJA!$G$3:$G$990))</f>
        <v/>
      </c>
      <c r="D384" s="104" t="str">
        <f>IF($A384="","",SUMIF(CONFIGURACION!$G$39:$G$1000,$A384,CONFIGURACION!$I$39:$I$1000))</f>
        <v/>
      </c>
      <c r="E384" s="1"/>
      <c r="F384" s="1"/>
      <c r="G384" s="105" t="str">
        <f t="shared" si="1"/>
        <v/>
      </c>
    </row>
    <row r="385" ht="15.75" customHeight="1">
      <c r="A385" s="103" t="str">
        <f>'DATOS PERSONALES'!$A385</f>
        <v/>
      </c>
      <c r="B385" s="95" t="str">
        <f>+'DATOS PERSONALES'!$K385</f>
        <v/>
      </c>
      <c r="C385" s="95" t="str">
        <f>IF($A385="","",SUMIF(CAJA!$A$3:$A$990,$A385,CAJA!$G$3:$G$990))</f>
        <v/>
      </c>
      <c r="D385" s="104" t="str">
        <f>IF($A385="","",SUMIF(CONFIGURACION!$G$39:$G$1000,$A385,CONFIGURACION!$I$39:$I$1000))</f>
        <v/>
      </c>
      <c r="E385" s="1"/>
      <c r="F385" s="1"/>
      <c r="G385" s="105" t="str">
        <f t="shared" si="1"/>
        <v/>
      </c>
    </row>
    <row r="386" ht="15.75" customHeight="1">
      <c r="A386" s="103" t="str">
        <f>'DATOS PERSONALES'!$A386</f>
        <v/>
      </c>
      <c r="B386" s="95" t="str">
        <f>+'DATOS PERSONALES'!$K386</f>
        <v/>
      </c>
      <c r="C386" s="95" t="str">
        <f>IF($A386="","",SUMIF(CAJA!$A$3:$A$990,$A386,CAJA!$G$3:$G$990))</f>
        <v/>
      </c>
      <c r="D386" s="104" t="str">
        <f>IF($A386="","",SUMIF(CONFIGURACION!$G$39:$G$1000,$A386,CONFIGURACION!$I$39:$I$1000))</f>
        <v/>
      </c>
      <c r="E386" s="1"/>
      <c r="F386" s="1"/>
      <c r="G386" s="105" t="str">
        <f t="shared" si="1"/>
        <v/>
      </c>
    </row>
    <row r="387" ht="15.75" customHeight="1">
      <c r="A387" s="103" t="str">
        <f>'DATOS PERSONALES'!$A387</f>
        <v/>
      </c>
      <c r="B387" s="95" t="str">
        <f>+'DATOS PERSONALES'!$K387</f>
        <v/>
      </c>
      <c r="C387" s="95" t="str">
        <f>IF($A387="","",SUMIF(CAJA!$A$3:$A$990,$A387,CAJA!$G$3:$G$990))</f>
        <v/>
      </c>
      <c r="D387" s="104" t="str">
        <f>IF($A387="","",SUMIF(CONFIGURACION!$G$39:$G$1000,$A387,CONFIGURACION!$I$39:$I$1000))</f>
        <v/>
      </c>
      <c r="E387" s="1"/>
      <c r="F387" s="1"/>
      <c r="G387" s="105" t="str">
        <f t="shared" si="1"/>
        <v/>
      </c>
    </row>
    <row r="388" ht="15.75" customHeight="1">
      <c r="A388" s="103" t="str">
        <f>'DATOS PERSONALES'!$A388</f>
        <v/>
      </c>
      <c r="B388" s="95" t="str">
        <f>+'DATOS PERSONALES'!$K388</f>
        <v/>
      </c>
      <c r="C388" s="95" t="str">
        <f>IF($A388="","",SUMIF(CAJA!$A$3:$A$990,$A388,CAJA!$G$3:$G$990))</f>
        <v/>
      </c>
      <c r="D388" s="104" t="str">
        <f>IF($A388="","",SUMIF(CONFIGURACION!$G$39:$G$1000,$A388,CONFIGURACION!$I$39:$I$1000))</f>
        <v/>
      </c>
      <c r="E388" s="1"/>
      <c r="F388" s="1"/>
      <c r="G388" s="105" t="str">
        <f t="shared" si="1"/>
        <v/>
      </c>
    </row>
    <row r="389" ht="15.75" customHeight="1">
      <c r="A389" s="103" t="str">
        <f>'DATOS PERSONALES'!$A389</f>
        <v/>
      </c>
      <c r="B389" s="95" t="str">
        <f>+'DATOS PERSONALES'!$K389</f>
        <v/>
      </c>
      <c r="C389" s="95" t="str">
        <f>IF($A389="","",SUMIF(CAJA!$A$3:$A$990,$A389,CAJA!$G$3:$G$990))</f>
        <v/>
      </c>
      <c r="D389" s="104" t="str">
        <f>IF($A389="","",SUMIF(CONFIGURACION!$G$39:$G$1000,$A389,CONFIGURACION!$I$39:$I$1000))</f>
        <v/>
      </c>
      <c r="E389" s="1"/>
      <c r="F389" s="1"/>
      <c r="G389" s="105" t="str">
        <f t="shared" si="1"/>
        <v/>
      </c>
    </row>
    <row r="390" ht="15.75" customHeight="1">
      <c r="A390" s="103" t="str">
        <f>'DATOS PERSONALES'!$A390</f>
        <v/>
      </c>
      <c r="B390" s="95" t="str">
        <f>+'DATOS PERSONALES'!$K390</f>
        <v/>
      </c>
      <c r="C390" s="95" t="str">
        <f>IF($A390="","",SUMIF(CAJA!$A$3:$A$990,$A390,CAJA!$G$3:$G$990))</f>
        <v/>
      </c>
      <c r="D390" s="104" t="str">
        <f>IF($A390="","",SUMIF(CONFIGURACION!$G$39:$G$1000,$A390,CONFIGURACION!$I$39:$I$1000))</f>
        <v/>
      </c>
      <c r="E390" s="1"/>
      <c r="F390" s="1"/>
      <c r="G390" s="105" t="str">
        <f t="shared" si="1"/>
        <v/>
      </c>
    </row>
    <row r="391" ht="15.75" customHeight="1">
      <c r="A391" s="103" t="str">
        <f>'DATOS PERSONALES'!$A391</f>
        <v/>
      </c>
      <c r="B391" s="95" t="str">
        <f>+'DATOS PERSONALES'!$K391</f>
        <v/>
      </c>
      <c r="C391" s="95" t="str">
        <f>IF($A391="","",SUMIF(CAJA!$A$3:$A$990,$A391,CAJA!$G$3:$G$990))</f>
        <v/>
      </c>
      <c r="D391" s="104" t="str">
        <f>IF($A391="","",SUMIF(CONFIGURACION!$G$39:$G$1000,$A391,CONFIGURACION!$I$39:$I$1000))</f>
        <v/>
      </c>
      <c r="E391" s="1"/>
      <c r="F391" s="1"/>
      <c r="G391" s="105" t="str">
        <f t="shared" si="1"/>
        <v/>
      </c>
    </row>
    <row r="392" ht="15.75" customHeight="1">
      <c r="A392" s="103" t="str">
        <f>'DATOS PERSONALES'!$A392</f>
        <v/>
      </c>
      <c r="B392" s="95" t="str">
        <f>+'DATOS PERSONALES'!$K392</f>
        <v/>
      </c>
      <c r="C392" s="95" t="str">
        <f>IF($A392="","",SUMIF(CAJA!$A$3:$A$990,$A392,CAJA!$G$3:$G$990))</f>
        <v/>
      </c>
      <c r="D392" s="104" t="str">
        <f>IF($A392="","",SUMIF(CONFIGURACION!$G$39:$G$1000,$A392,CONFIGURACION!$I$39:$I$1000))</f>
        <v/>
      </c>
      <c r="E392" s="1"/>
      <c r="F392" s="1"/>
      <c r="G392" s="105" t="str">
        <f t="shared" si="1"/>
        <v/>
      </c>
    </row>
    <row r="393" ht="15.75" customHeight="1">
      <c r="A393" s="103" t="str">
        <f>'DATOS PERSONALES'!$A393</f>
        <v/>
      </c>
      <c r="B393" s="95" t="str">
        <f>+'DATOS PERSONALES'!$K393</f>
        <v/>
      </c>
      <c r="C393" s="95" t="str">
        <f>IF($A393="","",SUMIF(CAJA!$A$3:$A$990,$A393,CAJA!$G$3:$G$990))</f>
        <v/>
      </c>
      <c r="D393" s="104" t="str">
        <f>IF($A393="","",SUMIF(CONFIGURACION!$G$39:$G$1000,$A393,CONFIGURACION!$I$39:$I$1000))</f>
        <v/>
      </c>
      <c r="E393" s="1"/>
      <c r="F393" s="1"/>
      <c r="G393" s="105" t="str">
        <f t="shared" si="1"/>
        <v/>
      </c>
    </row>
    <row r="394" ht="15.75" customHeight="1">
      <c r="A394" s="103" t="str">
        <f>'DATOS PERSONALES'!$A394</f>
        <v/>
      </c>
      <c r="B394" s="95" t="str">
        <f>+'DATOS PERSONALES'!$K394</f>
        <v/>
      </c>
      <c r="C394" s="95" t="str">
        <f>IF($A394="","",SUMIF(CAJA!$A$3:$A$990,$A394,CAJA!$G$3:$G$990))</f>
        <v/>
      </c>
      <c r="D394" s="104" t="str">
        <f>IF($A394="","",SUMIF(CONFIGURACION!$G$39:$G$1000,$A394,CONFIGURACION!$I$39:$I$1000))</f>
        <v/>
      </c>
      <c r="E394" s="1"/>
      <c r="F394" s="1"/>
      <c r="G394" s="105" t="str">
        <f t="shared" si="1"/>
        <v/>
      </c>
    </row>
    <row r="395" ht="15.75" customHeight="1">
      <c r="A395" s="103" t="str">
        <f>'DATOS PERSONALES'!$A395</f>
        <v/>
      </c>
      <c r="B395" s="95" t="str">
        <f>+'DATOS PERSONALES'!$K395</f>
        <v/>
      </c>
      <c r="C395" s="95" t="str">
        <f>IF($A395="","",SUMIF(CAJA!$A$3:$A$990,$A395,CAJA!$G$3:$G$990))</f>
        <v/>
      </c>
      <c r="D395" s="104" t="str">
        <f>IF($A395="","",SUMIF(CONFIGURACION!$G$39:$G$1000,$A395,CONFIGURACION!$I$39:$I$1000))</f>
        <v/>
      </c>
      <c r="E395" s="1"/>
      <c r="F395" s="1"/>
      <c r="G395" s="105" t="str">
        <f t="shared" si="1"/>
        <v/>
      </c>
    </row>
    <row r="396" ht="15.75" customHeight="1">
      <c r="A396" s="103" t="str">
        <f>'DATOS PERSONALES'!$A396</f>
        <v/>
      </c>
      <c r="B396" s="95" t="str">
        <f>+'DATOS PERSONALES'!$K396</f>
        <v/>
      </c>
      <c r="C396" s="95" t="str">
        <f>IF($A396="","",SUMIF(CAJA!$A$3:$A$990,$A396,CAJA!$G$3:$G$990))</f>
        <v/>
      </c>
      <c r="D396" s="104" t="str">
        <f>IF($A396="","",SUMIF(CONFIGURACION!$G$39:$G$1000,$A396,CONFIGURACION!$I$39:$I$1000))</f>
        <v/>
      </c>
      <c r="E396" s="1"/>
      <c r="F396" s="1"/>
      <c r="G396" s="105" t="str">
        <f t="shared" si="1"/>
        <v/>
      </c>
    </row>
    <row r="397" ht="15.75" customHeight="1">
      <c r="A397" s="103" t="str">
        <f>'DATOS PERSONALES'!$A397</f>
        <v/>
      </c>
      <c r="B397" s="95" t="str">
        <f>+'DATOS PERSONALES'!$K397</f>
        <v/>
      </c>
      <c r="C397" s="95" t="str">
        <f>IF($A397="","",SUMIF(CAJA!$A$3:$A$990,$A397,CAJA!$G$3:$G$990))</f>
        <v/>
      </c>
      <c r="D397" s="104" t="str">
        <f>IF($A397="","",SUMIF(CONFIGURACION!$G$39:$G$1000,$A397,CONFIGURACION!$I$39:$I$1000))</f>
        <v/>
      </c>
      <c r="E397" s="1"/>
      <c r="F397" s="1"/>
      <c r="G397" s="105" t="str">
        <f t="shared" si="1"/>
        <v/>
      </c>
    </row>
    <row r="398" ht="15.75" customHeight="1">
      <c r="A398" s="103" t="str">
        <f>'DATOS PERSONALES'!$A398</f>
        <v/>
      </c>
      <c r="B398" s="95" t="str">
        <f>+'DATOS PERSONALES'!$K398</f>
        <v/>
      </c>
      <c r="C398" s="95" t="str">
        <f>IF($A398="","",SUMIF(CAJA!$A$3:$A$990,$A398,CAJA!$G$3:$G$990))</f>
        <v/>
      </c>
      <c r="D398" s="104" t="str">
        <f>IF($A398="","",SUMIF(CONFIGURACION!$G$39:$G$1000,$A398,CONFIGURACION!$I$39:$I$1000))</f>
        <v/>
      </c>
      <c r="E398" s="1"/>
      <c r="F398" s="1"/>
      <c r="G398" s="105" t="str">
        <f t="shared" si="1"/>
        <v/>
      </c>
    </row>
    <row r="399" ht="15.75" customHeight="1">
      <c r="A399" s="103" t="str">
        <f>'DATOS PERSONALES'!$A399</f>
        <v/>
      </c>
      <c r="B399" s="95" t="str">
        <f>+'DATOS PERSONALES'!$K399</f>
        <v/>
      </c>
      <c r="C399" s="95" t="str">
        <f>IF($A399="","",SUMIF(CAJA!$A$3:$A$990,$A399,CAJA!$G$3:$G$990))</f>
        <v/>
      </c>
      <c r="D399" s="104" t="str">
        <f>IF($A399="","",SUMIF(CONFIGURACION!$G$39:$G$1000,$A399,CONFIGURACION!$I$39:$I$1000))</f>
        <v/>
      </c>
      <c r="E399" s="1"/>
      <c r="F399" s="1"/>
      <c r="G399" s="105" t="str">
        <f t="shared" si="1"/>
        <v/>
      </c>
    </row>
    <row r="400" ht="15.75" customHeight="1">
      <c r="A400" s="103" t="str">
        <f>'DATOS PERSONALES'!$A400</f>
        <v/>
      </c>
      <c r="B400" s="95" t="str">
        <f>+'DATOS PERSONALES'!$K400</f>
        <v/>
      </c>
      <c r="C400" s="95" t="str">
        <f>IF($A400="","",SUMIF(CAJA!$A$3:$A$990,$A400,CAJA!$G$3:$G$990))</f>
        <v/>
      </c>
      <c r="D400" s="104" t="str">
        <f>IF($A400="","",SUMIF(CONFIGURACION!$G$39:$G$1000,$A400,CONFIGURACION!$I$39:$I$1000))</f>
        <v/>
      </c>
      <c r="E400" s="1"/>
      <c r="F400" s="1"/>
      <c r="G400" s="105" t="str">
        <f t="shared" si="1"/>
        <v/>
      </c>
    </row>
    <row r="401" ht="15.75" customHeight="1">
      <c r="A401" s="103" t="str">
        <f>'DATOS PERSONALES'!$A401</f>
        <v/>
      </c>
      <c r="B401" s="95" t="str">
        <f>+'DATOS PERSONALES'!$K401</f>
        <v/>
      </c>
      <c r="C401" s="95" t="str">
        <f>IF($A401="","",SUMIF(CAJA!$A$3:$A$990,$A401,CAJA!$G$3:$G$990))</f>
        <v/>
      </c>
      <c r="D401" s="104" t="str">
        <f>IF($A401="","",SUMIF(CONFIGURACION!$G$39:$G$1000,$A401,CONFIGURACION!$I$39:$I$1000))</f>
        <v/>
      </c>
      <c r="E401" s="1"/>
      <c r="F401" s="1"/>
      <c r="G401" s="105" t="str">
        <f t="shared" si="1"/>
        <v/>
      </c>
    </row>
    <row r="402" ht="15.75" customHeight="1">
      <c r="A402" s="103" t="str">
        <f>'DATOS PERSONALES'!$A402</f>
        <v/>
      </c>
      <c r="B402" s="95" t="str">
        <f>+'DATOS PERSONALES'!$K402</f>
        <v/>
      </c>
      <c r="C402" s="95" t="str">
        <f>IF($A402="","",SUMIF(CAJA!$A$3:$A$990,$A402,CAJA!$G$3:$G$990))</f>
        <v/>
      </c>
      <c r="D402" s="104" t="str">
        <f>IF($A402="","",SUMIF(CONFIGURACION!$G$39:$G$1000,$A402,CONFIGURACION!$I$39:$I$1000))</f>
        <v/>
      </c>
      <c r="E402" s="1"/>
      <c r="F402" s="1"/>
      <c r="G402" s="105" t="str">
        <f t="shared" si="1"/>
        <v/>
      </c>
    </row>
    <row r="403" ht="15.75" customHeight="1">
      <c r="A403" s="103" t="str">
        <f>'DATOS PERSONALES'!$A403</f>
        <v/>
      </c>
      <c r="B403" s="95" t="str">
        <f>+'DATOS PERSONALES'!$K403</f>
        <v/>
      </c>
      <c r="C403" s="95" t="str">
        <f>IF($A403="","",SUMIF(CAJA!$A$3:$A$990,$A403,CAJA!$G$3:$G$990))</f>
        <v/>
      </c>
      <c r="D403" s="104" t="str">
        <f>IF($A403="","",SUMIF(CONFIGURACION!$G$39:$G$1000,$A403,CONFIGURACION!$I$39:$I$1000))</f>
        <v/>
      </c>
      <c r="E403" s="1"/>
      <c r="F403" s="1"/>
      <c r="G403" s="105" t="str">
        <f t="shared" si="1"/>
        <v/>
      </c>
    </row>
    <row r="404" ht="15.75" customHeight="1">
      <c r="A404" s="103" t="str">
        <f>'DATOS PERSONALES'!$A404</f>
        <v/>
      </c>
      <c r="B404" s="95" t="str">
        <f>+'DATOS PERSONALES'!$K404</f>
        <v/>
      </c>
      <c r="C404" s="95" t="str">
        <f>IF($A404="","",SUMIF(CAJA!$A$3:$A$990,$A404,CAJA!$G$3:$G$990))</f>
        <v/>
      </c>
      <c r="D404" s="104" t="str">
        <f>IF($A404="","",SUMIF(CONFIGURACION!$G$39:$G$1000,$A404,CONFIGURACION!$I$39:$I$1000))</f>
        <v/>
      </c>
      <c r="E404" s="1"/>
      <c r="F404" s="1"/>
      <c r="G404" s="105" t="str">
        <f t="shared" si="1"/>
        <v/>
      </c>
    </row>
    <row r="405" ht="15.75" customHeight="1">
      <c r="A405" s="103" t="str">
        <f>'DATOS PERSONALES'!$A405</f>
        <v/>
      </c>
      <c r="B405" s="95" t="str">
        <f>+'DATOS PERSONALES'!$K405</f>
        <v/>
      </c>
      <c r="C405" s="95" t="str">
        <f>IF($A405="","",SUMIF(CAJA!$A$3:$A$990,$A405,CAJA!$G$3:$G$990))</f>
        <v/>
      </c>
      <c r="D405" s="104" t="str">
        <f>IF($A405="","",SUMIF(CONFIGURACION!$G$39:$G$1000,$A405,CONFIGURACION!$I$39:$I$1000))</f>
        <v/>
      </c>
      <c r="E405" s="1"/>
      <c r="F405" s="1"/>
      <c r="G405" s="105" t="str">
        <f t="shared" si="1"/>
        <v/>
      </c>
    </row>
    <row r="406" ht="15.75" customHeight="1">
      <c r="A406" s="103" t="str">
        <f>'DATOS PERSONALES'!$A406</f>
        <v/>
      </c>
      <c r="B406" s="95" t="str">
        <f>+'DATOS PERSONALES'!$K406</f>
        <v/>
      </c>
      <c r="C406" s="95" t="str">
        <f>IF($A406="","",SUMIF(CAJA!$A$3:$A$990,$A406,CAJA!$G$3:$G$990))</f>
        <v/>
      </c>
      <c r="D406" s="104" t="str">
        <f>IF($A406="","",SUMIF(CONFIGURACION!$G$39:$G$1000,$A406,CONFIGURACION!$I$39:$I$1000))</f>
        <v/>
      </c>
      <c r="E406" s="1"/>
      <c r="F406" s="1"/>
      <c r="G406" s="105" t="str">
        <f t="shared" si="1"/>
        <v/>
      </c>
    </row>
    <row r="407" ht="15.75" customHeight="1">
      <c r="A407" s="103" t="str">
        <f>'DATOS PERSONALES'!$A407</f>
        <v/>
      </c>
      <c r="B407" s="95" t="str">
        <f>+'DATOS PERSONALES'!$K407</f>
        <v/>
      </c>
      <c r="C407" s="95" t="str">
        <f>IF($A407="","",SUMIF(CAJA!$A$3:$A$990,$A407,CAJA!$G$3:$G$990))</f>
        <v/>
      </c>
      <c r="D407" s="104" t="str">
        <f>IF($A407="","",SUMIF(CONFIGURACION!$G$39:$G$1000,$A407,CONFIGURACION!$I$39:$I$1000))</f>
        <v/>
      </c>
      <c r="E407" s="1"/>
      <c r="F407" s="1"/>
      <c r="G407" s="105" t="str">
        <f t="shared" si="1"/>
        <v/>
      </c>
    </row>
    <row r="408" ht="15.75" customHeight="1">
      <c r="A408" s="103" t="str">
        <f>'DATOS PERSONALES'!$A408</f>
        <v/>
      </c>
      <c r="B408" s="95" t="str">
        <f>+'DATOS PERSONALES'!$K408</f>
        <v/>
      </c>
      <c r="C408" s="95" t="str">
        <f>IF($A408="","",SUMIF(CAJA!$A$3:$A$990,$A408,CAJA!$G$3:$G$990))</f>
        <v/>
      </c>
      <c r="D408" s="104" t="str">
        <f>IF($A408="","",SUMIF(CONFIGURACION!$G$39:$G$1000,$A408,CONFIGURACION!$I$39:$I$1000))</f>
        <v/>
      </c>
      <c r="E408" s="1"/>
      <c r="F408" s="1"/>
      <c r="G408" s="105" t="str">
        <f t="shared" si="1"/>
        <v/>
      </c>
    </row>
    <row r="409" ht="15.75" customHeight="1">
      <c r="A409" s="103" t="str">
        <f>'DATOS PERSONALES'!$A409</f>
        <v/>
      </c>
      <c r="B409" s="95" t="str">
        <f>+'DATOS PERSONALES'!$K409</f>
        <v/>
      </c>
      <c r="C409" s="95" t="str">
        <f>IF($A409="","",SUMIF(CAJA!$A$3:$A$990,$A409,CAJA!$G$3:$G$990))</f>
        <v/>
      </c>
      <c r="D409" s="104" t="str">
        <f>IF($A409="","",SUMIF(CONFIGURACION!$G$39:$G$1000,$A409,CONFIGURACION!$I$39:$I$1000))</f>
        <v/>
      </c>
      <c r="E409" s="1"/>
      <c r="F409" s="1"/>
      <c r="G409" s="105" t="str">
        <f t="shared" si="1"/>
        <v/>
      </c>
    </row>
    <row r="410" ht="15.75" customHeight="1">
      <c r="A410" s="103" t="str">
        <f>'DATOS PERSONALES'!$A410</f>
        <v/>
      </c>
      <c r="B410" s="95" t="str">
        <f>+'DATOS PERSONALES'!$K410</f>
        <v/>
      </c>
      <c r="C410" s="95" t="str">
        <f>IF($A410="","",SUMIF(CAJA!$A$3:$A$990,$A410,CAJA!$G$3:$G$990))</f>
        <v/>
      </c>
      <c r="D410" s="104" t="str">
        <f>IF($A410="","",SUMIF(CONFIGURACION!$G$39:$G$1000,$A410,CONFIGURACION!$I$39:$I$1000))</f>
        <v/>
      </c>
      <c r="E410" s="1"/>
      <c r="F410" s="1"/>
      <c r="G410" s="105" t="str">
        <f t="shared" si="1"/>
        <v/>
      </c>
    </row>
    <row r="411" ht="15.75" customHeight="1">
      <c r="A411" s="103" t="str">
        <f>'DATOS PERSONALES'!$A411</f>
        <v/>
      </c>
      <c r="B411" s="95" t="str">
        <f>+'DATOS PERSONALES'!$K411</f>
        <v/>
      </c>
      <c r="C411" s="95" t="str">
        <f>IF($A411="","",SUMIF(CAJA!$A$3:$A$990,$A411,CAJA!$G$3:$G$990))</f>
        <v/>
      </c>
      <c r="D411" s="104" t="str">
        <f>IF($A411="","",SUMIF(CONFIGURACION!$G$39:$G$1000,$A411,CONFIGURACION!$I$39:$I$1000))</f>
        <v/>
      </c>
      <c r="E411" s="1"/>
      <c r="F411" s="1"/>
      <c r="G411" s="105" t="str">
        <f t="shared" si="1"/>
        <v/>
      </c>
    </row>
    <row r="412" ht="15.75" customHeight="1">
      <c r="A412" s="103" t="str">
        <f>'DATOS PERSONALES'!$A412</f>
        <v/>
      </c>
      <c r="B412" s="95" t="str">
        <f>+'DATOS PERSONALES'!$K412</f>
        <v/>
      </c>
      <c r="C412" s="95" t="str">
        <f>IF($A412="","",SUMIF(CAJA!$A$3:$A$990,$A412,CAJA!$G$3:$G$990))</f>
        <v/>
      </c>
      <c r="D412" s="104" t="str">
        <f>IF($A412="","",SUMIF(CONFIGURACION!$G$39:$G$1000,$A412,CONFIGURACION!$I$39:$I$1000))</f>
        <v/>
      </c>
      <c r="E412" s="1"/>
      <c r="F412" s="1"/>
      <c r="G412" s="105" t="str">
        <f t="shared" si="1"/>
        <v/>
      </c>
    </row>
    <row r="413" ht="15.75" customHeight="1">
      <c r="A413" s="103" t="str">
        <f>'DATOS PERSONALES'!$A413</f>
        <v/>
      </c>
      <c r="B413" s="95" t="str">
        <f>+'DATOS PERSONALES'!$K413</f>
        <v/>
      </c>
      <c r="C413" s="95" t="str">
        <f>IF($A413="","",SUMIF(CAJA!$A$3:$A$990,$A413,CAJA!$G$3:$G$990))</f>
        <v/>
      </c>
      <c r="D413" s="104" t="str">
        <f>IF($A413="","",SUMIF(CONFIGURACION!$G$39:$G$1000,$A413,CONFIGURACION!$I$39:$I$1000))</f>
        <v/>
      </c>
      <c r="E413" s="1"/>
      <c r="F413" s="1"/>
      <c r="G413" s="105" t="str">
        <f t="shared" si="1"/>
        <v/>
      </c>
    </row>
    <row r="414" ht="15.75" customHeight="1">
      <c r="A414" s="103" t="str">
        <f>'DATOS PERSONALES'!$A414</f>
        <v/>
      </c>
      <c r="B414" s="95" t="str">
        <f>+'DATOS PERSONALES'!$K414</f>
        <v/>
      </c>
      <c r="C414" s="95" t="str">
        <f>IF($A414="","",SUMIF(CAJA!$A$3:$A$990,$A414,CAJA!$G$3:$G$990))</f>
        <v/>
      </c>
      <c r="D414" s="104" t="str">
        <f>IF($A414="","",SUMIF(CONFIGURACION!$G$39:$G$1000,$A414,CONFIGURACION!$I$39:$I$1000))</f>
        <v/>
      </c>
      <c r="E414" s="1"/>
      <c r="F414" s="1"/>
      <c r="G414" s="105" t="str">
        <f t="shared" si="1"/>
        <v/>
      </c>
    </row>
    <row r="415" ht="15.75" customHeight="1">
      <c r="A415" s="103" t="str">
        <f>'DATOS PERSONALES'!$A415</f>
        <v/>
      </c>
      <c r="B415" s="95" t="str">
        <f>+'DATOS PERSONALES'!$K415</f>
        <v/>
      </c>
      <c r="C415" s="95" t="str">
        <f>IF($A415="","",SUMIF(CAJA!$A$3:$A$990,$A415,CAJA!$G$3:$G$990))</f>
        <v/>
      </c>
      <c r="D415" s="104" t="str">
        <f>IF($A415="","",SUMIF(CONFIGURACION!$G$39:$G$1000,$A415,CONFIGURACION!$I$39:$I$1000))</f>
        <v/>
      </c>
      <c r="E415" s="1"/>
      <c r="F415" s="1"/>
      <c r="G415" s="105" t="str">
        <f t="shared" si="1"/>
        <v/>
      </c>
    </row>
    <row r="416" ht="15.75" customHeight="1">
      <c r="A416" s="103" t="str">
        <f>'DATOS PERSONALES'!$A416</f>
        <v/>
      </c>
      <c r="B416" s="95" t="str">
        <f>+'DATOS PERSONALES'!$K416</f>
        <v/>
      </c>
      <c r="C416" s="95" t="str">
        <f>IF($A416="","",SUMIF(CAJA!$A$3:$A$990,$A416,CAJA!$G$3:$G$990))</f>
        <v/>
      </c>
      <c r="D416" s="104" t="str">
        <f>IF($A416="","",SUMIF(CONFIGURACION!$G$39:$G$1000,$A416,CONFIGURACION!$I$39:$I$1000))</f>
        <v/>
      </c>
      <c r="E416" s="1"/>
      <c r="F416" s="1"/>
      <c r="G416" s="105" t="str">
        <f t="shared" si="1"/>
        <v/>
      </c>
    </row>
    <row r="417" ht="15.75" customHeight="1">
      <c r="A417" s="103" t="str">
        <f>'DATOS PERSONALES'!$A417</f>
        <v/>
      </c>
      <c r="B417" s="95" t="str">
        <f>+'DATOS PERSONALES'!$K417</f>
        <v/>
      </c>
      <c r="C417" s="95" t="str">
        <f>IF($A417="","",SUMIF(CAJA!$A$3:$A$990,$A417,CAJA!$G$3:$G$990))</f>
        <v/>
      </c>
      <c r="D417" s="104" t="str">
        <f>IF($A417="","",SUMIF(CONFIGURACION!$G$39:$G$1000,$A417,CONFIGURACION!$I$39:$I$1000))</f>
        <v/>
      </c>
      <c r="E417" s="1"/>
      <c r="F417" s="1"/>
      <c r="G417" s="105" t="str">
        <f t="shared" si="1"/>
        <v/>
      </c>
    </row>
    <row r="418" ht="15.75" customHeight="1">
      <c r="A418" s="103" t="str">
        <f>'DATOS PERSONALES'!$A418</f>
        <v/>
      </c>
      <c r="B418" s="95" t="str">
        <f>+'DATOS PERSONALES'!$K418</f>
        <v/>
      </c>
      <c r="C418" s="95" t="str">
        <f>IF($A418="","",SUMIF(CAJA!$A$3:$A$990,$A418,CAJA!$G$3:$G$990))</f>
        <v/>
      </c>
      <c r="D418" s="104" t="str">
        <f>IF($A418="","",SUMIF(CONFIGURACION!$G$39:$G$1000,$A418,CONFIGURACION!$I$39:$I$1000))</f>
        <v/>
      </c>
      <c r="E418" s="1"/>
      <c r="F418" s="1"/>
      <c r="G418" s="105" t="str">
        <f t="shared" si="1"/>
        <v/>
      </c>
    </row>
    <row r="419" ht="15.75" customHeight="1">
      <c r="A419" s="103" t="str">
        <f>'DATOS PERSONALES'!$A419</f>
        <v/>
      </c>
      <c r="B419" s="95" t="str">
        <f>+'DATOS PERSONALES'!$K419</f>
        <v/>
      </c>
      <c r="C419" s="95" t="str">
        <f>IF($A419="","",SUMIF(CAJA!$A$3:$A$990,$A419,CAJA!$G$3:$G$990))</f>
        <v/>
      </c>
      <c r="D419" s="104" t="str">
        <f>IF($A419="","",SUMIF(CONFIGURACION!$G$39:$G$1000,$A419,CONFIGURACION!$I$39:$I$1000))</f>
        <v/>
      </c>
      <c r="E419" s="1"/>
      <c r="F419" s="1"/>
      <c r="G419" s="105" t="str">
        <f t="shared" si="1"/>
        <v/>
      </c>
    </row>
    <row r="420" ht="15.75" customHeight="1">
      <c r="A420" s="103" t="str">
        <f>'DATOS PERSONALES'!$A420</f>
        <v/>
      </c>
      <c r="B420" s="95" t="str">
        <f>+'DATOS PERSONALES'!$K420</f>
        <v/>
      </c>
      <c r="C420" s="95" t="str">
        <f>IF($A420="","",SUMIF(CAJA!$A$3:$A$990,$A420,CAJA!$G$3:$G$990))</f>
        <v/>
      </c>
      <c r="D420" s="104" t="str">
        <f>IF($A420="","",SUMIF(CONFIGURACION!$G$39:$G$1000,$A420,CONFIGURACION!$I$39:$I$1000))</f>
        <v/>
      </c>
      <c r="E420" s="1"/>
      <c r="F420" s="1"/>
      <c r="G420" s="105" t="str">
        <f t="shared" si="1"/>
        <v/>
      </c>
    </row>
    <row r="421" ht="15.75" customHeight="1">
      <c r="A421" s="103" t="str">
        <f>'DATOS PERSONALES'!$A421</f>
        <v/>
      </c>
      <c r="B421" s="95" t="str">
        <f>+'DATOS PERSONALES'!$K421</f>
        <v/>
      </c>
      <c r="C421" s="95" t="str">
        <f>IF($A421="","",SUMIF(CAJA!$A$3:$A$990,$A421,CAJA!$G$3:$G$990))</f>
        <v/>
      </c>
      <c r="D421" s="104" t="str">
        <f>IF($A421="","",SUMIF(CONFIGURACION!$G$39:$G$1000,$A421,CONFIGURACION!$I$39:$I$1000))</f>
        <v/>
      </c>
      <c r="E421" s="1"/>
      <c r="F421" s="1"/>
      <c r="G421" s="105" t="str">
        <f t="shared" si="1"/>
        <v/>
      </c>
    </row>
    <row r="422" ht="15.75" customHeight="1">
      <c r="A422" s="103" t="str">
        <f>'DATOS PERSONALES'!$A422</f>
        <v/>
      </c>
      <c r="B422" s="95" t="str">
        <f>+'DATOS PERSONALES'!$K422</f>
        <v/>
      </c>
      <c r="C422" s="95" t="str">
        <f>IF($A422="","",SUMIF(CAJA!$A$3:$A$990,$A422,CAJA!$G$3:$G$990))</f>
        <v/>
      </c>
      <c r="D422" s="104" t="str">
        <f>IF($A422="","",SUMIF(CONFIGURACION!$G$39:$G$1000,$A422,CONFIGURACION!$I$39:$I$1000))</f>
        <v/>
      </c>
      <c r="E422" s="1"/>
      <c r="F422" s="1"/>
      <c r="G422" s="105" t="str">
        <f t="shared" si="1"/>
        <v/>
      </c>
    </row>
    <row r="423" ht="15.75" customHeight="1">
      <c r="A423" s="103" t="str">
        <f>'DATOS PERSONALES'!$A423</f>
        <v/>
      </c>
      <c r="B423" s="95" t="str">
        <f>+'DATOS PERSONALES'!$K423</f>
        <v/>
      </c>
      <c r="C423" s="95" t="str">
        <f>IF($A423="","",SUMIF(CAJA!$A$3:$A$990,$A423,CAJA!$G$3:$G$990))</f>
        <v/>
      </c>
      <c r="D423" s="104" t="str">
        <f>IF($A423="","",SUMIF(CONFIGURACION!$G$39:$G$1000,$A423,CONFIGURACION!$I$39:$I$1000))</f>
        <v/>
      </c>
      <c r="E423" s="1"/>
      <c r="F423" s="1"/>
      <c r="G423" s="105" t="str">
        <f t="shared" si="1"/>
        <v/>
      </c>
    </row>
    <row r="424" ht="15.75" customHeight="1">
      <c r="A424" s="103" t="str">
        <f>'DATOS PERSONALES'!$A424</f>
        <v/>
      </c>
      <c r="B424" s="95" t="str">
        <f>+'DATOS PERSONALES'!$K424</f>
        <v/>
      </c>
      <c r="C424" s="95" t="str">
        <f>IF($A424="","",SUMIF(CAJA!$A$3:$A$990,$A424,CAJA!$G$3:$G$990))</f>
        <v/>
      </c>
      <c r="D424" s="104" t="str">
        <f>IF($A424="","",SUMIF(CONFIGURACION!$G$39:$G$1000,$A424,CONFIGURACION!$I$39:$I$1000))</f>
        <v/>
      </c>
      <c r="E424" s="1"/>
      <c r="F424" s="1"/>
      <c r="G424" s="105" t="str">
        <f t="shared" si="1"/>
        <v/>
      </c>
    </row>
    <row r="425" ht="15.75" customHeight="1">
      <c r="A425" s="103" t="str">
        <f>'DATOS PERSONALES'!$A425</f>
        <v/>
      </c>
      <c r="B425" s="95" t="str">
        <f>+'DATOS PERSONALES'!$K425</f>
        <v/>
      </c>
      <c r="C425" s="95" t="str">
        <f>IF($A425="","",SUMIF(CAJA!$A$3:$A$990,$A425,CAJA!$G$3:$G$990))</f>
        <v/>
      </c>
      <c r="D425" s="104" t="str">
        <f>IF($A425="","",SUMIF(CONFIGURACION!$G$39:$G$1000,$A425,CONFIGURACION!$I$39:$I$1000))</f>
        <v/>
      </c>
      <c r="E425" s="1"/>
      <c r="F425" s="1"/>
      <c r="G425" s="105" t="str">
        <f t="shared" si="1"/>
        <v/>
      </c>
    </row>
    <row r="426" ht="15.75" customHeight="1">
      <c r="A426" s="103" t="str">
        <f>'DATOS PERSONALES'!$A426</f>
        <v/>
      </c>
      <c r="B426" s="95" t="str">
        <f>+'DATOS PERSONALES'!$K426</f>
        <v/>
      </c>
      <c r="C426" s="95" t="str">
        <f>IF($A426="","",SUMIF(CAJA!$A$3:$A$990,$A426,CAJA!$G$3:$G$990))</f>
        <v/>
      </c>
      <c r="D426" s="104" t="str">
        <f>IF($A426="","",SUMIF(CONFIGURACION!$G$39:$G$1000,$A426,CONFIGURACION!$I$39:$I$1000))</f>
        <v/>
      </c>
      <c r="E426" s="1"/>
      <c r="F426" s="1"/>
      <c r="G426" s="105" t="str">
        <f t="shared" si="1"/>
        <v/>
      </c>
    </row>
    <row r="427" ht="15.75" customHeight="1">
      <c r="A427" s="103" t="str">
        <f>'DATOS PERSONALES'!$A427</f>
        <v/>
      </c>
      <c r="B427" s="95" t="str">
        <f>+'DATOS PERSONALES'!$K427</f>
        <v/>
      </c>
      <c r="C427" s="95" t="str">
        <f>IF($A427="","",SUMIF(CAJA!$A$3:$A$990,$A427,CAJA!$G$3:$G$990))</f>
        <v/>
      </c>
      <c r="D427" s="104" t="str">
        <f>IF($A427="","",SUMIF(CONFIGURACION!$G$39:$G$1000,$A427,CONFIGURACION!$I$39:$I$1000))</f>
        <v/>
      </c>
      <c r="E427" s="1"/>
      <c r="F427" s="1"/>
      <c r="G427" s="105" t="str">
        <f t="shared" si="1"/>
        <v/>
      </c>
    </row>
    <row r="428" ht="15.75" customHeight="1">
      <c r="A428" s="103" t="str">
        <f>'DATOS PERSONALES'!$A428</f>
        <v/>
      </c>
      <c r="B428" s="95" t="str">
        <f>+'DATOS PERSONALES'!$K428</f>
        <v/>
      </c>
      <c r="C428" s="95" t="str">
        <f>IF($A428="","",SUMIF(CAJA!$A$3:$A$990,$A428,CAJA!$G$3:$G$990))</f>
        <v/>
      </c>
      <c r="D428" s="104" t="str">
        <f>IF($A428="","",SUMIF(CONFIGURACION!$G$39:$G$1000,$A428,CONFIGURACION!$I$39:$I$1000))</f>
        <v/>
      </c>
      <c r="E428" s="1"/>
      <c r="F428" s="1"/>
      <c r="G428" s="105" t="str">
        <f t="shared" si="1"/>
        <v/>
      </c>
    </row>
    <row r="429" ht="15.75" customHeight="1">
      <c r="A429" s="103" t="str">
        <f>'DATOS PERSONALES'!$A429</f>
        <v/>
      </c>
      <c r="B429" s="95" t="str">
        <f>+'DATOS PERSONALES'!$K429</f>
        <v/>
      </c>
      <c r="C429" s="95" t="str">
        <f>IF($A429="","",SUMIF(CAJA!$A$3:$A$990,$A429,CAJA!$G$3:$G$990))</f>
        <v/>
      </c>
      <c r="D429" s="104" t="str">
        <f>IF($A429="","",SUMIF(CONFIGURACION!$G$39:$G$1000,$A429,CONFIGURACION!$I$39:$I$1000))</f>
        <v/>
      </c>
      <c r="E429" s="1"/>
      <c r="F429" s="1"/>
      <c r="G429" s="105" t="str">
        <f t="shared" si="1"/>
        <v/>
      </c>
    </row>
    <row r="430" ht="15.75" customHeight="1">
      <c r="A430" s="103" t="str">
        <f>'DATOS PERSONALES'!$A430</f>
        <v/>
      </c>
      <c r="B430" s="95" t="str">
        <f>+'DATOS PERSONALES'!$K430</f>
        <v/>
      </c>
      <c r="C430" s="95" t="str">
        <f>IF($A430="","",SUMIF(CAJA!$A$3:$A$990,$A430,CAJA!$G$3:$G$990))</f>
        <v/>
      </c>
      <c r="D430" s="104" t="str">
        <f>IF($A430="","",SUMIF(CONFIGURACION!$G$39:$G$1000,$A430,CONFIGURACION!$I$39:$I$1000))</f>
        <v/>
      </c>
      <c r="E430" s="1"/>
      <c r="F430" s="1"/>
      <c r="G430" s="105" t="str">
        <f t="shared" si="1"/>
        <v/>
      </c>
    </row>
    <row r="431" ht="15.75" customHeight="1">
      <c r="A431" s="103" t="str">
        <f>'DATOS PERSONALES'!$A431</f>
        <v/>
      </c>
      <c r="B431" s="95" t="str">
        <f>+'DATOS PERSONALES'!$K431</f>
        <v/>
      </c>
      <c r="C431" s="95" t="str">
        <f>IF($A431="","",SUMIF(CAJA!$A$3:$A$990,$A431,CAJA!$G$3:$G$990))</f>
        <v/>
      </c>
      <c r="D431" s="104" t="str">
        <f>IF($A431="","",SUMIF(CONFIGURACION!$G$39:$G$1000,$A431,CONFIGURACION!$I$39:$I$1000))</f>
        <v/>
      </c>
      <c r="E431" s="1"/>
      <c r="F431" s="1"/>
      <c r="G431" s="105" t="str">
        <f t="shared" si="1"/>
        <v/>
      </c>
    </row>
    <row r="432" ht="15.75" customHeight="1">
      <c r="A432" s="103" t="str">
        <f>'DATOS PERSONALES'!$A432</f>
        <v/>
      </c>
      <c r="B432" s="95" t="str">
        <f>+'DATOS PERSONALES'!$K432</f>
        <v/>
      </c>
      <c r="C432" s="95" t="str">
        <f>IF($A432="","",SUMIF(CAJA!$A$3:$A$990,$A432,CAJA!$G$3:$G$990))</f>
        <v/>
      </c>
      <c r="D432" s="104" t="str">
        <f>IF($A432="","",SUMIF(CONFIGURACION!$G$39:$G$1000,$A432,CONFIGURACION!$I$39:$I$1000))</f>
        <v/>
      </c>
      <c r="E432" s="1"/>
      <c r="F432" s="1"/>
      <c r="G432" s="105" t="str">
        <f t="shared" si="1"/>
        <v/>
      </c>
    </row>
    <row r="433" ht="15.75" customHeight="1">
      <c r="A433" s="103" t="str">
        <f>'DATOS PERSONALES'!$A433</f>
        <v/>
      </c>
      <c r="B433" s="95" t="str">
        <f>+'DATOS PERSONALES'!$K433</f>
        <v/>
      </c>
      <c r="C433" s="95" t="str">
        <f>IF($A433="","",SUMIF(CAJA!$A$3:$A$990,$A433,CAJA!$G$3:$G$990))</f>
        <v/>
      </c>
      <c r="D433" s="104" t="str">
        <f>IF($A433="","",SUMIF(CONFIGURACION!$G$39:$G$1000,$A433,CONFIGURACION!$I$39:$I$1000))</f>
        <v/>
      </c>
      <c r="E433" s="1"/>
      <c r="F433" s="1"/>
      <c r="G433" s="105" t="str">
        <f t="shared" si="1"/>
        <v/>
      </c>
    </row>
    <row r="434" ht="15.75" customHeight="1">
      <c r="A434" s="103" t="str">
        <f>'DATOS PERSONALES'!$A434</f>
        <v/>
      </c>
      <c r="B434" s="95" t="str">
        <f>+'DATOS PERSONALES'!$K434</f>
        <v/>
      </c>
      <c r="C434" s="95" t="str">
        <f>IF($A434="","",SUMIF(CAJA!$A$3:$A$990,$A434,CAJA!$G$3:$G$990))</f>
        <v/>
      </c>
      <c r="D434" s="104" t="str">
        <f>IF($A434="","",SUMIF(CONFIGURACION!$G$39:$G$1000,$A434,CONFIGURACION!$I$39:$I$1000))</f>
        <v/>
      </c>
      <c r="E434" s="1"/>
      <c r="F434" s="1"/>
      <c r="G434" s="105" t="str">
        <f t="shared" si="1"/>
        <v/>
      </c>
    </row>
    <row r="435" ht="15.75" customHeight="1">
      <c r="A435" s="103" t="str">
        <f>'DATOS PERSONALES'!$A435</f>
        <v/>
      </c>
      <c r="B435" s="95" t="str">
        <f>+'DATOS PERSONALES'!$K435</f>
        <v/>
      </c>
      <c r="C435" s="95" t="str">
        <f>IF($A435="","",SUMIF(CAJA!$A$3:$A$990,$A435,CAJA!$G$3:$G$990))</f>
        <v/>
      </c>
      <c r="D435" s="104" t="str">
        <f>IF($A435="","",SUMIF(CONFIGURACION!$G$39:$G$1000,$A435,CONFIGURACION!$I$39:$I$1000))</f>
        <v/>
      </c>
      <c r="E435" s="1"/>
      <c r="F435" s="1"/>
      <c r="G435" s="105" t="str">
        <f t="shared" si="1"/>
        <v/>
      </c>
    </row>
    <row r="436" ht="15.75" customHeight="1">
      <c r="A436" s="103" t="str">
        <f>'DATOS PERSONALES'!$A436</f>
        <v/>
      </c>
      <c r="B436" s="95" t="str">
        <f>+'DATOS PERSONALES'!$K436</f>
        <v/>
      </c>
      <c r="C436" s="95" t="str">
        <f>IF($A436="","",SUMIF(CAJA!$A$3:$A$990,$A436,CAJA!$G$3:$G$990))</f>
        <v/>
      </c>
      <c r="D436" s="104" t="str">
        <f>IF($A436="","",SUMIF(CONFIGURACION!$G$39:$G$1000,$A436,CONFIGURACION!$I$39:$I$1000))</f>
        <v/>
      </c>
      <c r="E436" s="1"/>
      <c r="F436" s="1"/>
      <c r="G436" s="105" t="str">
        <f t="shared" si="1"/>
        <v/>
      </c>
    </row>
    <row r="437" ht="15.75" customHeight="1">
      <c r="A437" s="103" t="str">
        <f>'DATOS PERSONALES'!$A437</f>
        <v/>
      </c>
      <c r="B437" s="95" t="str">
        <f>+'DATOS PERSONALES'!$K437</f>
        <v/>
      </c>
      <c r="C437" s="95" t="str">
        <f>IF($A437="","",SUMIF(CAJA!$A$3:$A$990,$A437,CAJA!$G$3:$G$990))</f>
        <v/>
      </c>
      <c r="D437" s="104" t="str">
        <f>IF($A437="","",SUMIF(CONFIGURACION!$G$39:$G$1000,$A437,CONFIGURACION!$I$39:$I$1000))</f>
        <v/>
      </c>
      <c r="E437" s="1"/>
      <c r="F437" s="1"/>
      <c r="G437" s="105" t="str">
        <f t="shared" si="1"/>
        <v/>
      </c>
    </row>
    <row r="438" ht="15.75" customHeight="1">
      <c r="A438" s="103" t="str">
        <f>'DATOS PERSONALES'!$A438</f>
        <v/>
      </c>
      <c r="B438" s="95" t="str">
        <f>+'DATOS PERSONALES'!$K438</f>
        <v/>
      </c>
      <c r="C438" s="95" t="str">
        <f>IF($A438="","",SUMIF(CAJA!$A$3:$A$990,$A438,CAJA!$G$3:$G$990))</f>
        <v/>
      </c>
      <c r="D438" s="104" t="str">
        <f>IF($A438="","",SUMIF(CONFIGURACION!$G$39:$G$1000,$A438,CONFIGURACION!$I$39:$I$1000))</f>
        <v/>
      </c>
      <c r="E438" s="1"/>
      <c r="F438" s="1"/>
      <c r="G438" s="105" t="str">
        <f t="shared" si="1"/>
        <v/>
      </c>
    </row>
    <row r="439" ht="15.75" customHeight="1">
      <c r="A439" s="103" t="str">
        <f>'DATOS PERSONALES'!$A439</f>
        <v/>
      </c>
      <c r="B439" s="95" t="str">
        <f>+'DATOS PERSONALES'!$K439</f>
        <v/>
      </c>
      <c r="C439" s="95" t="str">
        <f>IF($A439="","",SUMIF(CAJA!$A$3:$A$990,$A439,CAJA!$G$3:$G$990))</f>
        <v/>
      </c>
      <c r="D439" s="104" t="str">
        <f>IF($A439="","",SUMIF(CONFIGURACION!$G$39:$G$1000,$A439,CONFIGURACION!$I$39:$I$1000))</f>
        <v/>
      </c>
      <c r="E439" s="1"/>
      <c r="F439" s="1"/>
      <c r="G439" s="105" t="str">
        <f t="shared" si="1"/>
        <v/>
      </c>
    </row>
    <row r="440" ht="15.75" customHeight="1">
      <c r="A440" s="103" t="str">
        <f>'DATOS PERSONALES'!$A440</f>
        <v/>
      </c>
      <c r="B440" s="95" t="str">
        <f>+'DATOS PERSONALES'!$K440</f>
        <v/>
      </c>
      <c r="C440" s="95" t="str">
        <f>IF($A440="","",SUMIF(CAJA!$A$3:$A$990,$A440,CAJA!$G$3:$G$990))</f>
        <v/>
      </c>
      <c r="D440" s="104" t="str">
        <f>IF($A440="","",SUMIF(CONFIGURACION!$G$39:$G$1000,$A440,CONFIGURACION!$I$39:$I$1000))</f>
        <v/>
      </c>
      <c r="E440" s="1"/>
      <c r="F440" s="1"/>
      <c r="G440" s="105" t="str">
        <f t="shared" si="1"/>
        <v/>
      </c>
    </row>
    <row r="441" ht="15.75" customHeight="1">
      <c r="A441" s="103" t="str">
        <f>'DATOS PERSONALES'!$A441</f>
        <v/>
      </c>
      <c r="B441" s="95" t="str">
        <f>+'DATOS PERSONALES'!$K441</f>
        <v/>
      </c>
      <c r="C441" s="95" t="str">
        <f>IF($A441="","",SUMIF(CAJA!$A$3:$A$990,$A441,CAJA!$G$3:$G$990))</f>
        <v/>
      </c>
      <c r="D441" s="104" t="str">
        <f>IF($A441="","",SUMIF(CONFIGURACION!$G$39:$G$1000,$A441,CONFIGURACION!$I$39:$I$1000))</f>
        <v/>
      </c>
      <c r="E441" s="1"/>
      <c r="F441" s="1"/>
      <c r="G441" s="105" t="str">
        <f t="shared" si="1"/>
        <v/>
      </c>
    </row>
    <row r="442" ht="15.75" customHeight="1">
      <c r="A442" s="103" t="str">
        <f>'DATOS PERSONALES'!$A442</f>
        <v/>
      </c>
      <c r="B442" s="95" t="str">
        <f>+'DATOS PERSONALES'!$K442</f>
        <v/>
      </c>
      <c r="C442" s="95" t="str">
        <f>IF($A442="","",SUMIF(CAJA!$A$3:$A$990,$A442,CAJA!$G$3:$G$990))</f>
        <v/>
      </c>
      <c r="D442" s="104" t="str">
        <f>IF($A442="","",SUMIF(CONFIGURACION!$G$39:$G$1000,$A442,CONFIGURACION!$I$39:$I$1000))</f>
        <v/>
      </c>
      <c r="E442" s="1"/>
      <c r="F442" s="1"/>
      <c r="G442" s="105" t="str">
        <f t="shared" si="1"/>
        <v/>
      </c>
    </row>
    <row r="443" ht="15.75" customHeight="1">
      <c r="A443" s="103" t="str">
        <f>'DATOS PERSONALES'!$A443</f>
        <v/>
      </c>
      <c r="B443" s="95" t="str">
        <f>+'DATOS PERSONALES'!$K443</f>
        <v/>
      </c>
      <c r="C443" s="95" t="str">
        <f>IF($A443="","",SUMIF(CAJA!$A$3:$A$990,$A443,CAJA!$G$3:$G$990))</f>
        <v/>
      </c>
      <c r="D443" s="104" t="str">
        <f>IF($A443="","",SUMIF(CONFIGURACION!$G$39:$G$1000,$A443,CONFIGURACION!$I$39:$I$1000))</f>
        <v/>
      </c>
      <c r="E443" s="1"/>
      <c r="F443" s="1"/>
      <c r="G443" s="105" t="str">
        <f t="shared" si="1"/>
        <v/>
      </c>
    </row>
    <row r="444" ht="15.75" customHeight="1">
      <c r="A444" s="103" t="str">
        <f>'DATOS PERSONALES'!$A444</f>
        <v/>
      </c>
      <c r="B444" s="95" t="str">
        <f>+'DATOS PERSONALES'!$K444</f>
        <v/>
      </c>
      <c r="C444" s="95" t="str">
        <f>IF($A444="","",SUMIF(CAJA!$A$3:$A$990,$A444,CAJA!$G$3:$G$990))</f>
        <v/>
      </c>
      <c r="D444" s="104" t="str">
        <f>IF($A444="","",SUMIF(CONFIGURACION!$G$39:$G$1000,$A444,CONFIGURACION!$I$39:$I$1000))</f>
        <v/>
      </c>
      <c r="E444" s="1"/>
      <c r="F444" s="1"/>
      <c r="G444" s="105" t="str">
        <f t="shared" si="1"/>
        <v/>
      </c>
    </row>
    <row r="445" ht="15.75" customHeight="1">
      <c r="A445" s="103" t="str">
        <f>'DATOS PERSONALES'!$A445</f>
        <v/>
      </c>
      <c r="B445" s="95" t="str">
        <f>+'DATOS PERSONALES'!$K445</f>
        <v/>
      </c>
      <c r="C445" s="95" t="str">
        <f>IF($A445="","",SUMIF(CAJA!$A$3:$A$990,$A445,CAJA!$G$3:$G$990))</f>
        <v/>
      </c>
      <c r="D445" s="104" t="str">
        <f>IF($A445="","",SUMIF(CONFIGURACION!$G$39:$G$1000,$A445,CONFIGURACION!$I$39:$I$1000))</f>
        <v/>
      </c>
      <c r="E445" s="1"/>
      <c r="F445" s="1"/>
      <c r="G445" s="105" t="str">
        <f t="shared" si="1"/>
        <v/>
      </c>
    </row>
    <row r="446" ht="15.75" customHeight="1">
      <c r="A446" s="103" t="str">
        <f>'DATOS PERSONALES'!$A446</f>
        <v/>
      </c>
      <c r="B446" s="95" t="str">
        <f>+'DATOS PERSONALES'!$K446</f>
        <v/>
      </c>
      <c r="C446" s="95" t="str">
        <f>IF($A446="","",SUMIF(CAJA!$A$3:$A$990,$A446,CAJA!$G$3:$G$990))</f>
        <v/>
      </c>
      <c r="D446" s="104" t="str">
        <f>IF($A446="","",SUMIF(CONFIGURACION!$G$39:$G$1000,$A446,CONFIGURACION!$I$39:$I$1000))</f>
        <v/>
      </c>
      <c r="E446" s="1"/>
      <c r="F446" s="1"/>
      <c r="G446" s="105" t="str">
        <f t="shared" si="1"/>
        <v/>
      </c>
    </row>
    <row r="447" ht="15.75" customHeight="1">
      <c r="A447" s="103" t="str">
        <f>'DATOS PERSONALES'!$A447</f>
        <v/>
      </c>
      <c r="B447" s="95" t="str">
        <f>+'DATOS PERSONALES'!$K447</f>
        <v/>
      </c>
      <c r="C447" s="95" t="str">
        <f>IF($A447="","",SUMIF(CAJA!$A$3:$A$990,$A447,CAJA!$G$3:$G$990))</f>
        <v/>
      </c>
      <c r="D447" s="104" t="str">
        <f>IF($A447="","",SUMIF(CONFIGURACION!$G$39:$G$1000,$A447,CONFIGURACION!$I$39:$I$1000))</f>
        <v/>
      </c>
      <c r="E447" s="1"/>
      <c r="F447" s="1"/>
      <c r="G447" s="105" t="str">
        <f t="shared" si="1"/>
        <v/>
      </c>
    </row>
    <row r="448" ht="15.75" customHeight="1">
      <c r="A448" s="103" t="str">
        <f>'DATOS PERSONALES'!$A448</f>
        <v/>
      </c>
      <c r="B448" s="95" t="str">
        <f>+'DATOS PERSONALES'!$K448</f>
        <v/>
      </c>
      <c r="C448" s="95" t="str">
        <f>IF($A448="","",SUMIF(CAJA!$A$3:$A$990,$A448,CAJA!$G$3:$G$990))</f>
        <v/>
      </c>
      <c r="D448" s="104" t="str">
        <f>IF($A448="","",SUMIF(CONFIGURACION!$G$39:$G$1000,$A448,CONFIGURACION!$I$39:$I$1000))</f>
        <v/>
      </c>
      <c r="E448" s="1"/>
      <c r="F448" s="1"/>
      <c r="G448" s="105" t="str">
        <f t="shared" si="1"/>
        <v/>
      </c>
    </row>
    <row r="449" ht="15.75" customHeight="1">
      <c r="A449" s="103" t="str">
        <f>'DATOS PERSONALES'!$A449</f>
        <v/>
      </c>
      <c r="B449" s="95" t="str">
        <f>+'DATOS PERSONALES'!$K449</f>
        <v/>
      </c>
      <c r="C449" s="95" t="str">
        <f>IF($A449="","",SUMIF(CAJA!$A$3:$A$990,$A449,CAJA!$G$3:$G$990))</f>
        <v/>
      </c>
      <c r="D449" s="104" t="str">
        <f>IF($A449="","",SUMIF(CONFIGURACION!$G$39:$G$1000,$A449,CONFIGURACION!$I$39:$I$1000))</f>
        <v/>
      </c>
      <c r="E449" s="1"/>
      <c r="F449" s="1"/>
      <c r="G449" s="105" t="str">
        <f t="shared" si="1"/>
        <v/>
      </c>
    </row>
    <row r="450" ht="15.75" customHeight="1">
      <c r="A450" s="103" t="str">
        <f>'DATOS PERSONALES'!$A450</f>
        <v/>
      </c>
      <c r="B450" s="95" t="str">
        <f>+'DATOS PERSONALES'!$K450</f>
        <v/>
      </c>
      <c r="C450" s="95" t="str">
        <f>IF($A450="","",SUMIF(CAJA!$A$3:$A$990,$A450,CAJA!$G$3:$G$990))</f>
        <v/>
      </c>
      <c r="D450" s="104" t="str">
        <f>IF($A450="","",SUMIF(CONFIGURACION!$G$39:$G$1000,$A450,CONFIGURACION!$I$39:$I$1000))</f>
        <v/>
      </c>
      <c r="E450" s="1"/>
      <c r="F450" s="1"/>
      <c r="G450" s="105" t="str">
        <f t="shared" si="1"/>
        <v/>
      </c>
    </row>
    <row r="451" ht="15.75" customHeight="1">
      <c r="A451" s="103" t="str">
        <f>'DATOS PERSONALES'!$A451</f>
        <v/>
      </c>
      <c r="B451" s="95" t="str">
        <f>+'DATOS PERSONALES'!$K451</f>
        <v/>
      </c>
      <c r="C451" s="95" t="str">
        <f>IF($A451="","",SUMIF(CAJA!$A$3:$A$990,$A451,CAJA!$G$3:$G$990))</f>
        <v/>
      </c>
      <c r="D451" s="104" t="str">
        <f>IF($A451="","",SUMIF(CONFIGURACION!$G$39:$G$1000,$A451,CONFIGURACION!$I$39:$I$1000))</f>
        <v/>
      </c>
      <c r="E451" s="1"/>
      <c r="F451" s="1"/>
      <c r="G451" s="105" t="str">
        <f t="shared" si="1"/>
        <v/>
      </c>
    </row>
    <row r="452" ht="15.75" customHeight="1">
      <c r="A452" s="103" t="str">
        <f>'DATOS PERSONALES'!$A452</f>
        <v/>
      </c>
      <c r="B452" s="95" t="str">
        <f>+'DATOS PERSONALES'!$K452</f>
        <v/>
      </c>
      <c r="C452" s="95" t="str">
        <f>IF($A452="","",SUMIF(CAJA!$A$3:$A$990,$A452,CAJA!$G$3:$G$990))</f>
        <v/>
      </c>
      <c r="D452" s="104" t="str">
        <f>IF($A452="","",SUMIF(CONFIGURACION!$G$39:$G$1000,$A452,CONFIGURACION!$I$39:$I$1000))</f>
        <v/>
      </c>
      <c r="E452" s="1"/>
      <c r="F452" s="1"/>
      <c r="G452" s="105" t="str">
        <f t="shared" si="1"/>
        <v/>
      </c>
    </row>
    <row r="453" ht="15.75" customHeight="1">
      <c r="A453" s="103" t="str">
        <f>'DATOS PERSONALES'!$A453</f>
        <v/>
      </c>
      <c r="B453" s="95" t="str">
        <f>+'DATOS PERSONALES'!$K453</f>
        <v/>
      </c>
      <c r="C453" s="95" t="str">
        <f>IF($A453="","",SUMIF(CAJA!$A$3:$A$990,$A453,CAJA!$G$3:$G$990))</f>
        <v/>
      </c>
      <c r="D453" s="104" t="str">
        <f>IF($A453="","",SUMIF(CONFIGURACION!$G$39:$G$1000,$A453,CONFIGURACION!$I$39:$I$1000))</f>
        <v/>
      </c>
      <c r="E453" s="1"/>
      <c r="F453" s="1"/>
      <c r="G453" s="105" t="str">
        <f t="shared" si="1"/>
        <v/>
      </c>
    </row>
    <row r="454" ht="15.75" customHeight="1">
      <c r="A454" s="103" t="str">
        <f>'DATOS PERSONALES'!$A454</f>
        <v/>
      </c>
      <c r="B454" s="95" t="str">
        <f>+'DATOS PERSONALES'!$K454</f>
        <v/>
      </c>
      <c r="C454" s="95" t="str">
        <f>IF($A454="","",SUMIF(CAJA!$A$3:$A$990,$A454,CAJA!$G$3:$G$990))</f>
        <v/>
      </c>
      <c r="D454" s="104" t="str">
        <f>IF($A454="","",SUMIF(CONFIGURACION!$G$39:$G$1000,$A454,CONFIGURACION!$I$39:$I$1000))</f>
        <v/>
      </c>
      <c r="E454" s="1"/>
      <c r="F454" s="1"/>
      <c r="G454" s="105" t="str">
        <f t="shared" si="1"/>
        <v/>
      </c>
    </row>
    <row r="455" ht="15.75" customHeight="1">
      <c r="A455" s="103" t="str">
        <f>'DATOS PERSONALES'!$A455</f>
        <v/>
      </c>
      <c r="B455" s="95" t="str">
        <f>+'DATOS PERSONALES'!$K455</f>
        <v/>
      </c>
      <c r="C455" s="95" t="str">
        <f>IF($A455="","",SUMIF(CAJA!$A$3:$A$990,$A455,CAJA!$G$3:$G$990))</f>
        <v/>
      </c>
      <c r="D455" s="104" t="str">
        <f>IF($A455="","",SUMIF(CONFIGURACION!$G$39:$G$1000,$A455,CONFIGURACION!$I$39:$I$1000))</f>
        <v/>
      </c>
      <c r="E455" s="1"/>
      <c r="F455" s="1"/>
      <c r="G455" s="105" t="str">
        <f t="shared" si="1"/>
        <v/>
      </c>
    </row>
    <row r="456" ht="15.75" customHeight="1">
      <c r="A456" s="103" t="str">
        <f>'DATOS PERSONALES'!$A456</f>
        <v/>
      </c>
      <c r="B456" s="95" t="str">
        <f>+'DATOS PERSONALES'!$K456</f>
        <v/>
      </c>
      <c r="C456" s="95" t="str">
        <f>IF($A456="","",SUMIF(CAJA!$A$3:$A$990,$A456,CAJA!$G$3:$G$990))</f>
        <v/>
      </c>
      <c r="D456" s="104" t="str">
        <f>IF($A456="","",SUMIF(CONFIGURACION!$G$39:$G$1000,$A456,CONFIGURACION!$I$39:$I$1000))</f>
        <v/>
      </c>
      <c r="E456" s="1"/>
      <c r="F456" s="1"/>
      <c r="G456" s="105" t="str">
        <f t="shared" si="1"/>
        <v/>
      </c>
    </row>
    <row r="457" ht="15.75" customHeight="1">
      <c r="A457" s="103" t="str">
        <f>'DATOS PERSONALES'!$A457</f>
        <v/>
      </c>
      <c r="B457" s="95" t="str">
        <f>+'DATOS PERSONALES'!$K457</f>
        <v/>
      </c>
      <c r="C457" s="95" t="str">
        <f>IF($A457="","",SUMIF(CAJA!$A$3:$A$990,$A457,CAJA!$G$3:$G$990))</f>
        <v/>
      </c>
      <c r="D457" s="104" t="str">
        <f>IF($A457="","",SUMIF(CONFIGURACION!$G$39:$G$1000,$A457,CONFIGURACION!$I$39:$I$1000))</f>
        <v/>
      </c>
      <c r="E457" s="1"/>
      <c r="F457" s="1"/>
      <c r="G457" s="105" t="str">
        <f t="shared" si="1"/>
        <v/>
      </c>
    </row>
    <row r="458" ht="15.75" customHeight="1">
      <c r="A458" s="103" t="str">
        <f>'DATOS PERSONALES'!$A458</f>
        <v/>
      </c>
      <c r="B458" s="95" t="str">
        <f>+'DATOS PERSONALES'!$K458</f>
        <v/>
      </c>
      <c r="C458" s="95" t="str">
        <f>IF($A458="","",SUMIF(CAJA!$A$3:$A$990,$A458,CAJA!$G$3:$G$990))</f>
        <v/>
      </c>
      <c r="D458" s="104" t="str">
        <f>IF($A458="","",SUMIF(CONFIGURACION!$G$39:$G$1000,$A458,CONFIGURACION!$I$39:$I$1000))</f>
        <v/>
      </c>
      <c r="E458" s="1"/>
      <c r="F458" s="1"/>
      <c r="G458" s="105" t="str">
        <f t="shared" si="1"/>
        <v/>
      </c>
    </row>
    <row r="459" ht="15.75" customHeight="1">
      <c r="A459" s="103" t="str">
        <f>'DATOS PERSONALES'!$A459</f>
        <v/>
      </c>
      <c r="B459" s="95" t="str">
        <f>+'DATOS PERSONALES'!$K459</f>
        <v/>
      </c>
      <c r="C459" s="95" t="str">
        <f>IF($A459="","",SUMIF(CAJA!$A$3:$A$990,$A459,CAJA!$G$3:$G$990))</f>
        <v/>
      </c>
      <c r="D459" s="104" t="str">
        <f>IF($A459="","",SUMIF(CONFIGURACION!$G$39:$G$1000,$A459,CONFIGURACION!$I$39:$I$1000))</f>
        <v/>
      </c>
      <c r="E459" s="1"/>
      <c r="F459" s="1"/>
      <c r="G459" s="105" t="str">
        <f t="shared" si="1"/>
        <v/>
      </c>
    </row>
    <row r="460" ht="15.75" customHeight="1">
      <c r="A460" s="103" t="str">
        <f>'DATOS PERSONALES'!$A460</f>
        <v/>
      </c>
      <c r="B460" s="95" t="str">
        <f>+'DATOS PERSONALES'!$K460</f>
        <v/>
      </c>
      <c r="C460" s="95" t="str">
        <f>IF($A460="","",SUMIF(CAJA!$A$3:$A$990,$A460,CAJA!$G$3:$G$990))</f>
        <v/>
      </c>
      <c r="D460" s="104" t="str">
        <f>IF($A460="","",SUMIF(CONFIGURACION!$G$39:$G$1000,$A460,CONFIGURACION!$I$39:$I$1000))</f>
        <v/>
      </c>
      <c r="E460" s="1"/>
      <c r="F460" s="1"/>
      <c r="G460" s="105" t="str">
        <f t="shared" si="1"/>
        <v/>
      </c>
    </row>
    <row r="461" ht="15.75" customHeight="1">
      <c r="A461" s="103" t="str">
        <f>'DATOS PERSONALES'!$A461</f>
        <v/>
      </c>
      <c r="B461" s="95" t="str">
        <f>+'DATOS PERSONALES'!$K461</f>
        <v/>
      </c>
      <c r="C461" s="95" t="str">
        <f>IF($A461="","",SUMIF(CAJA!$A$3:$A$990,$A461,CAJA!$G$3:$G$990))</f>
        <v/>
      </c>
      <c r="D461" s="104" t="str">
        <f>IF($A461="","",SUMIF(CONFIGURACION!$G$39:$G$1000,$A461,CONFIGURACION!$I$39:$I$1000))</f>
        <v/>
      </c>
      <c r="E461" s="1"/>
      <c r="F461" s="1"/>
      <c r="G461" s="105" t="str">
        <f t="shared" si="1"/>
        <v/>
      </c>
    </row>
    <row r="462" ht="15.75" customHeight="1">
      <c r="A462" s="103" t="str">
        <f>'DATOS PERSONALES'!$A462</f>
        <v/>
      </c>
      <c r="B462" s="95" t="str">
        <f>+'DATOS PERSONALES'!$K462</f>
        <v/>
      </c>
      <c r="C462" s="95" t="str">
        <f>IF($A462="","",SUMIF(CAJA!$A$3:$A$990,$A462,CAJA!$G$3:$G$990))</f>
        <v/>
      </c>
      <c r="D462" s="104" t="str">
        <f>IF($A462="","",SUMIF(CONFIGURACION!$G$39:$G$1000,$A462,CONFIGURACION!$I$39:$I$1000))</f>
        <v/>
      </c>
      <c r="E462" s="1"/>
      <c r="F462" s="1"/>
      <c r="G462" s="105" t="str">
        <f t="shared" si="1"/>
        <v/>
      </c>
    </row>
    <row r="463" ht="15.75" customHeight="1">
      <c r="A463" s="103" t="str">
        <f>'DATOS PERSONALES'!$A463</f>
        <v/>
      </c>
      <c r="B463" s="95" t="str">
        <f>+'DATOS PERSONALES'!$K463</f>
        <v/>
      </c>
      <c r="C463" s="95" t="str">
        <f>IF($A463="","",SUMIF(CAJA!$A$3:$A$990,$A463,CAJA!$G$3:$G$990))</f>
        <v/>
      </c>
      <c r="D463" s="104" t="str">
        <f>IF($A463="","",SUMIF(CONFIGURACION!$G$39:$G$1000,$A463,CONFIGURACION!$I$39:$I$1000))</f>
        <v/>
      </c>
      <c r="E463" s="1"/>
      <c r="F463" s="1"/>
      <c r="G463" s="105" t="str">
        <f t="shared" si="1"/>
        <v/>
      </c>
    </row>
    <row r="464" ht="15.75" customHeight="1">
      <c r="A464" s="103" t="str">
        <f>'DATOS PERSONALES'!$A464</f>
        <v/>
      </c>
      <c r="B464" s="95" t="str">
        <f>+'DATOS PERSONALES'!$K464</f>
        <v/>
      </c>
      <c r="C464" s="95" t="str">
        <f>IF($A464="","",SUMIF(CAJA!$A$3:$A$990,$A464,CAJA!$G$3:$G$990))</f>
        <v/>
      </c>
      <c r="D464" s="104" t="str">
        <f>IF($A464="","",SUMIF(CONFIGURACION!$G$39:$G$1000,$A464,CONFIGURACION!$I$39:$I$1000))</f>
        <v/>
      </c>
      <c r="E464" s="1"/>
      <c r="F464" s="1"/>
      <c r="G464" s="105" t="str">
        <f t="shared" si="1"/>
        <v/>
      </c>
    </row>
    <row r="465" ht="15.75" customHeight="1">
      <c r="A465" s="103" t="str">
        <f>'DATOS PERSONALES'!$A465</f>
        <v/>
      </c>
      <c r="B465" s="95" t="str">
        <f>+'DATOS PERSONALES'!$K465</f>
        <v/>
      </c>
      <c r="C465" s="95" t="str">
        <f>IF($A465="","",SUMIF(CAJA!$A$3:$A$990,$A465,CAJA!$G$3:$G$990))</f>
        <v/>
      </c>
      <c r="D465" s="104" t="str">
        <f>IF($A465="","",SUMIF(CONFIGURACION!$G$39:$G$1000,$A465,CONFIGURACION!$I$39:$I$1000))</f>
        <v/>
      </c>
      <c r="E465" s="1"/>
      <c r="F465" s="1"/>
      <c r="G465" s="105" t="str">
        <f t="shared" si="1"/>
        <v/>
      </c>
    </row>
    <row r="466" ht="15.75" customHeight="1">
      <c r="A466" s="103" t="str">
        <f>'DATOS PERSONALES'!$A466</f>
        <v/>
      </c>
      <c r="B466" s="95" t="str">
        <f>+'DATOS PERSONALES'!$K466</f>
        <v/>
      </c>
      <c r="C466" s="95" t="str">
        <f>IF($A466="","",SUMIF(CAJA!$A$3:$A$990,$A466,CAJA!$G$3:$G$990))</f>
        <v/>
      </c>
      <c r="D466" s="104" t="str">
        <f>IF($A466="","",SUMIF(CONFIGURACION!$G$39:$G$1000,$A466,CONFIGURACION!$I$39:$I$1000))</f>
        <v/>
      </c>
      <c r="E466" s="1"/>
      <c r="F466" s="1"/>
      <c r="G466" s="105" t="str">
        <f t="shared" si="1"/>
        <v/>
      </c>
    </row>
    <row r="467" ht="15.75" customHeight="1">
      <c r="A467" s="103" t="str">
        <f>'DATOS PERSONALES'!$A467</f>
        <v/>
      </c>
      <c r="B467" s="95" t="str">
        <f>+'DATOS PERSONALES'!$K467</f>
        <v/>
      </c>
      <c r="C467" s="95" t="str">
        <f>IF($A467="","",SUMIF(CAJA!$A$3:$A$990,$A467,CAJA!$G$3:$G$990))</f>
        <v/>
      </c>
      <c r="D467" s="104" t="str">
        <f>IF($A467="","",SUMIF(CONFIGURACION!$G$39:$G$1000,$A467,CONFIGURACION!$I$39:$I$1000))</f>
        <v/>
      </c>
      <c r="E467" s="1"/>
      <c r="F467" s="1"/>
      <c r="G467" s="105" t="str">
        <f t="shared" si="1"/>
        <v/>
      </c>
    </row>
    <row r="468" ht="15.75" customHeight="1">
      <c r="A468" s="103" t="str">
        <f>'DATOS PERSONALES'!$A468</f>
        <v/>
      </c>
      <c r="B468" s="95" t="str">
        <f>+'DATOS PERSONALES'!$K468</f>
        <v/>
      </c>
      <c r="C468" s="95" t="str">
        <f>IF($A468="","",SUMIF(CAJA!$A$3:$A$990,$A468,CAJA!$G$3:$G$990))</f>
        <v/>
      </c>
      <c r="D468" s="104" t="str">
        <f>IF($A468="","",SUMIF(CONFIGURACION!$G$39:$G$1000,$A468,CONFIGURACION!$I$39:$I$1000))</f>
        <v/>
      </c>
      <c r="E468" s="1"/>
      <c r="F468" s="1"/>
      <c r="G468" s="105" t="str">
        <f t="shared" si="1"/>
        <v/>
      </c>
    </row>
    <row r="469" ht="15.75" customHeight="1">
      <c r="A469" s="103" t="str">
        <f>'DATOS PERSONALES'!$A469</f>
        <v/>
      </c>
      <c r="B469" s="95" t="str">
        <f>+'DATOS PERSONALES'!$K469</f>
        <v/>
      </c>
      <c r="C469" s="95" t="str">
        <f>IF($A469="","",SUMIF(CAJA!$A$3:$A$990,$A469,CAJA!$G$3:$G$990))</f>
        <v/>
      </c>
      <c r="D469" s="104" t="str">
        <f>IF($A469="","",SUMIF(CONFIGURACION!$G$39:$G$1000,$A469,CONFIGURACION!$I$39:$I$1000))</f>
        <v/>
      </c>
      <c r="E469" s="1"/>
      <c r="F469" s="1"/>
      <c r="G469" s="105" t="str">
        <f t="shared" si="1"/>
        <v/>
      </c>
    </row>
    <row r="470" ht="15.75" customHeight="1">
      <c r="A470" s="103" t="str">
        <f>'DATOS PERSONALES'!$A470</f>
        <v/>
      </c>
      <c r="B470" s="95" t="str">
        <f>+'DATOS PERSONALES'!$K470</f>
        <v/>
      </c>
      <c r="C470" s="95" t="str">
        <f>IF($A470="","",SUMIF(CAJA!$A$3:$A$990,$A470,CAJA!$G$3:$G$990))</f>
        <v/>
      </c>
      <c r="D470" s="104" t="str">
        <f>IF($A470="","",SUMIF(CONFIGURACION!$G$39:$G$1000,$A470,CONFIGURACION!$I$39:$I$1000))</f>
        <v/>
      </c>
      <c r="E470" s="1"/>
      <c r="F470" s="1"/>
      <c r="G470" s="105" t="str">
        <f t="shared" si="1"/>
        <v/>
      </c>
    </row>
    <row r="471" ht="15.75" customHeight="1">
      <c r="A471" s="103" t="str">
        <f>'DATOS PERSONALES'!$A471</f>
        <v/>
      </c>
      <c r="B471" s="95" t="str">
        <f>+'DATOS PERSONALES'!$K471</f>
        <v/>
      </c>
      <c r="C471" s="95" t="str">
        <f>IF($A471="","",SUMIF(CAJA!$A$3:$A$990,$A471,CAJA!$G$3:$G$990))</f>
        <v/>
      </c>
      <c r="D471" s="104" t="str">
        <f>IF($A471="","",SUMIF(CONFIGURACION!$G$39:$G$1000,$A471,CONFIGURACION!$I$39:$I$1000))</f>
        <v/>
      </c>
      <c r="E471" s="1"/>
      <c r="F471" s="1"/>
      <c r="G471" s="105" t="str">
        <f t="shared" si="1"/>
        <v/>
      </c>
    </row>
    <row r="472" ht="15.75" customHeight="1">
      <c r="A472" s="103" t="str">
        <f>'DATOS PERSONALES'!$A472</f>
        <v/>
      </c>
      <c r="B472" s="95" t="str">
        <f>+'DATOS PERSONALES'!$K472</f>
        <v/>
      </c>
      <c r="C472" s="95" t="str">
        <f>IF($A472="","",SUMIF(CAJA!$A$3:$A$990,$A472,CAJA!$G$3:$G$990))</f>
        <v/>
      </c>
      <c r="D472" s="104" t="str">
        <f>IF($A472="","",SUMIF(CONFIGURACION!$G$39:$G$1000,$A472,CONFIGURACION!$I$39:$I$1000))</f>
        <v/>
      </c>
      <c r="E472" s="1"/>
      <c r="F472" s="1"/>
      <c r="G472" s="105" t="str">
        <f t="shared" si="1"/>
        <v/>
      </c>
    </row>
    <row r="473" ht="15.75" customHeight="1">
      <c r="A473" s="103" t="str">
        <f>'DATOS PERSONALES'!$A473</f>
        <v/>
      </c>
      <c r="B473" s="95" t="str">
        <f>+'DATOS PERSONALES'!$K473</f>
        <v/>
      </c>
      <c r="C473" s="95" t="str">
        <f>IF($A473="","",SUMIF(CAJA!$A$3:$A$990,$A473,CAJA!$G$3:$G$990))</f>
        <v/>
      </c>
      <c r="D473" s="104" t="str">
        <f>IF($A473="","",SUMIF(CONFIGURACION!$G$39:$G$1000,$A473,CONFIGURACION!$I$39:$I$1000))</f>
        <v/>
      </c>
      <c r="E473" s="1"/>
      <c r="F473" s="1"/>
      <c r="G473" s="105" t="str">
        <f t="shared" si="1"/>
        <v/>
      </c>
    </row>
    <row r="474" ht="15.75" customHeight="1">
      <c r="A474" s="103" t="str">
        <f>'DATOS PERSONALES'!$A474</f>
        <v/>
      </c>
      <c r="B474" s="95" t="str">
        <f>+'DATOS PERSONALES'!$K474</f>
        <v/>
      </c>
      <c r="C474" s="95" t="str">
        <f>IF($A474="","",SUMIF(CAJA!$A$3:$A$990,$A474,CAJA!$G$3:$G$990))</f>
        <v/>
      </c>
      <c r="D474" s="104" t="str">
        <f>IF($A474="","",SUMIF(CONFIGURACION!$G$39:$G$1000,$A474,CONFIGURACION!$I$39:$I$1000))</f>
        <v/>
      </c>
      <c r="E474" s="1"/>
      <c r="F474" s="1"/>
      <c r="G474" s="105" t="str">
        <f t="shared" si="1"/>
        <v/>
      </c>
    </row>
    <row r="475" ht="15.75" customHeight="1">
      <c r="A475" s="103" t="str">
        <f>'DATOS PERSONALES'!$A475</f>
        <v/>
      </c>
      <c r="B475" s="95" t="str">
        <f>+'DATOS PERSONALES'!$K475</f>
        <v/>
      </c>
      <c r="C475" s="95" t="str">
        <f>IF($A475="","",SUMIF(CAJA!$A$3:$A$990,$A475,CAJA!$G$3:$G$990))</f>
        <v/>
      </c>
      <c r="D475" s="104" t="str">
        <f>IF($A475="","",SUMIF(CONFIGURACION!$G$39:$G$1000,$A475,CONFIGURACION!$I$39:$I$1000))</f>
        <v/>
      </c>
      <c r="E475" s="1"/>
      <c r="F475" s="1"/>
      <c r="G475" s="105" t="str">
        <f t="shared" si="1"/>
        <v/>
      </c>
    </row>
    <row r="476" ht="15.75" customHeight="1">
      <c r="A476" s="103" t="str">
        <f>'DATOS PERSONALES'!$A476</f>
        <v/>
      </c>
      <c r="B476" s="95" t="str">
        <f>+'DATOS PERSONALES'!$K476</f>
        <v/>
      </c>
      <c r="C476" s="95" t="str">
        <f>IF($A476="","",SUMIF(CAJA!$A$3:$A$990,$A476,CAJA!$G$3:$G$990))</f>
        <v/>
      </c>
      <c r="D476" s="104" t="str">
        <f>IF($A476="","",SUMIF(CONFIGURACION!$G$39:$G$1000,$A476,CONFIGURACION!$I$39:$I$1000))</f>
        <v/>
      </c>
      <c r="E476" s="1"/>
      <c r="F476" s="1"/>
      <c r="G476" s="105" t="str">
        <f t="shared" si="1"/>
        <v/>
      </c>
    </row>
    <row r="477" ht="15.75" customHeight="1">
      <c r="A477" s="103" t="str">
        <f>'DATOS PERSONALES'!$A477</f>
        <v/>
      </c>
      <c r="B477" s="95" t="str">
        <f>+'DATOS PERSONALES'!$K477</f>
        <v/>
      </c>
      <c r="C477" s="95" t="str">
        <f>IF($A477="","",SUMIF(CAJA!$A$3:$A$990,$A477,CAJA!$G$3:$G$990))</f>
        <v/>
      </c>
      <c r="D477" s="104" t="str">
        <f>IF($A477="","",SUMIF(CONFIGURACION!$G$39:$G$1000,$A477,CONFIGURACION!$I$39:$I$1000))</f>
        <v/>
      </c>
      <c r="E477" s="1"/>
      <c r="F477" s="1"/>
      <c r="G477" s="105" t="str">
        <f t="shared" si="1"/>
        <v/>
      </c>
    </row>
    <row r="478" ht="15.75" customHeight="1">
      <c r="A478" s="103" t="str">
        <f>'DATOS PERSONALES'!$A478</f>
        <v/>
      </c>
      <c r="B478" s="95" t="str">
        <f>+'DATOS PERSONALES'!$K478</f>
        <v/>
      </c>
      <c r="C478" s="95" t="str">
        <f>IF($A478="","",SUMIF(CAJA!$A$3:$A$990,$A478,CAJA!$G$3:$G$990))</f>
        <v/>
      </c>
      <c r="D478" s="104" t="str">
        <f>IF($A478="","",SUMIF(CONFIGURACION!$G$39:$G$1000,$A478,CONFIGURACION!$I$39:$I$1000))</f>
        <v/>
      </c>
      <c r="E478" s="1"/>
      <c r="F478" s="1"/>
      <c r="G478" s="105" t="str">
        <f t="shared" si="1"/>
        <v/>
      </c>
    </row>
    <row r="479" ht="15.75" customHeight="1">
      <c r="A479" s="103" t="str">
        <f>'DATOS PERSONALES'!$A479</f>
        <v/>
      </c>
      <c r="B479" s="95" t="str">
        <f>+'DATOS PERSONALES'!$K479</f>
        <v/>
      </c>
      <c r="C479" s="95" t="str">
        <f>IF($A479="","",SUMIF(CAJA!$A$3:$A$990,$A479,CAJA!$G$3:$G$990))</f>
        <v/>
      </c>
      <c r="D479" s="104" t="str">
        <f>IF($A479="","",SUMIF(CONFIGURACION!$G$39:$G$1000,$A479,CONFIGURACION!$I$39:$I$1000))</f>
        <v/>
      </c>
      <c r="E479" s="1"/>
      <c r="F479" s="1"/>
      <c r="G479" s="105" t="str">
        <f t="shared" si="1"/>
        <v/>
      </c>
    </row>
    <row r="480" ht="15.75" customHeight="1">
      <c r="A480" s="103" t="str">
        <f>'DATOS PERSONALES'!$A480</f>
        <v/>
      </c>
      <c r="B480" s="95" t="str">
        <f>+'DATOS PERSONALES'!$K480</f>
        <v/>
      </c>
      <c r="C480" s="95" t="str">
        <f>IF($A480="","",SUMIF(CAJA!$A$3:$A$990,$A480,CAJA!$G$3:$G$990))</f>
        <v/>
      </c>
      <c r="D480" s="104" t="str">
        <f>IF($A480="","",SUMIF(CONFIGURACION!$G$39:$G$1000,$A480,CONFIGURACION!$I$39:$I$1000))</f>
        <v/>
      </c>
      <c r="E480" s="1"/>
      <c r="F480" s="1"/>
      <c r="G480" s="105" t="str">
        <f t="shared" si="1"/>
        <v/>
      </c>
    </row>
    <row r="481" ht="15.75" customHeight="1">
      <c r="A481" s="103" t="str">
        <f>'DATOS PERSONALES'!$A481</f>
        <v/>
      </c>
      <c r="B481" s="95" t="str">
        <f>+'DATOS PERSONALES'!$K481</f>
        <v/>
      </c>
      <c r="C481" s="95" t="str">
        <f>IF($A481="","",SUMIF(CAJA!$A$3:$A$990,$A481,CAJA!$G$3:$G$990))</f>
        <v/>
      </c>
      <c r="D481" s="104" t="str">
        <f>IF($A481="","",SUMIF(CONFIGURACION!$G$39:$G$1000,$A481,CONFIGURACION!$I$39:$I$1000))</f>
        <v/>
      </c>
      <c r="E481" s="1"/>
      <c r="F481" s="1"/>
      <c r="G481" s="105" t="str">
        <f t="shared" si="1"/>
        <v/>
      </c>
    </row>
    <row r="482" ht="15.75" customHeight="1">
      <c r="A482" s="103" t="str">
        <f>'DATOS PERSONALES'!$A482</f>
        <v/>
      </c>
      <c r="B482" s="95" t="str">
        <f>+'DATOS PERSONALES'!$K482</f>
        <v/>
      </c>
      <c r="C482" s="95" t="str">
        <f>IF($A482="","",SUMIF(CAJA!$A$3:$A$990,$A482,CAJA!$G$3:$G$990))</f>
        <v/>
      </c>
      <c r="D482" s="104" t="str">
        <f>IF($A482="","",SUMIF(CONFIGURACION!$G$39:$G$1000,$A482,CONFIGURACION!$I$39:$I$1000))</f>
        <v/>
      </c>
      <c r="E482" s="1"/>
      <c r="F482" s="1"/>
      <c r="G482" s="105" t="str">
        <f t="shared" si="1"/>
        <v/>
      </c>
    </row>
    <row r="483" ht="15.75" customHeight="1">
      <c r="A483" s="103" t="str">
        <f>'DATOS PERSONALES'!$A483</f>
        <v/>
      </c>
      <c r="B483" s="95" t="str">
        <f>+'DATOS PERSONALES'!$K483</f>
        <v/>
      </c>
      <c r="C483" s="95" t="str">
        <f>IF($A483="","",SUMIF(CAJA!$A$3:$A$990,$A483,CAJA!$G$3:$G$990))</f>
        <v/>
      </c>
      <c r="D483" s="104" t="str">
        <f>IF($A483="","",SUMIF(CONFIGURACION!$G$39:$G$1000,$A483,CONFIGURACION!$I$39:$I$1000))</f>
        <v/>
      </c>
      <c r="E483" s="1"/>
      <c r="F483" s="1"/>
      <c r="G483" s="105" t="str">
        <f t="shared" si="1"/>
        <v/>
      </c>
    </row>
    <row r="484" ht="15.75" customHeight="1">
      <c r="A484" s="103" t="str">
        <f>'DATOS PERSONALES'!$A484</f>
        <v/>
      </c>
      <c r="B484" s="95" t="str">
        <f>+'DATOS PERSONALES'!$K484</f>
        <v/>
      </c>
      <c r="C484" s="95" t="str">
        <f>IF($A484="","",SUMIF(CAJA!$A$3:$A$990,$A484,CAJA!$G$3:$G$990))</f>
        <v/>
      </c>
      <c r="D484" s="104" t="str">
        <f>IF($A484="","",SUMIF(CONFIGURACION!$G$39:$G$1000,$A484,CONFIGURACION!$I$39:$I$1000))</f>
        <v/>
      </c>
      <c r="E484" s="1"/>
      <c r="F484" s="1"/>
      <c r="G484" s="105" t="str">
        <f t="shared" si="1"/>
        <v/>
      </c>
    </row>
    <row r="485" ht="15.75" customHeight="1">
      <c r="A485" s="103" t="str">
        <f>'DATOS PERSONALES'!$A485</f>
        <v/>
      </c>
      <c r="B485" s="95" t="str">
        <f>+'DATOS PERSONALES'!$K485</f>
        <v/>
      </c>
      <c r="C485" s="95" t="str">
        <f>IF($A485="","",SUMIF(CAJA!$A$3:$A$990,$A485,CAJA!$G$3:$G$990))</f>
        <v/>
      </c>
      <c r="D485" s="104" t="str">
        <f>IF($A485="","",SUMIF(CONFIGURACION!$G$39:$G$1000,$A485,CONFIGURACION!$I$39:$I$1000))</f>
        <v/>
      </c>
      <c r="E485" s="1"/>
      <c r="F485" s="1"/>
      <c r="G485" s="105" t="str">
        <f t="shared" si="1"/>
        <v/>
      </c>
    </row>
    <row r="486" ht="15.75" customHeight="1">
      <c r="A486" s="103" t="str">
        <f>'DATOS PERSONALES'!$A486</f>
        <v/>
      </c>
      <c r="B486" s="95" t="str">
        <f>+'DATOS PERSONALES'!$K486</f>
        <v/>
      </c>
      <c r="C486" s="95" t="str">
        <f>IF($A486="","",SUMIF(CAJA!$A$3:$A$990,$A486,CAJA!$G$3:$G$990))</f>
        <v/>
      </c>
      <c r="D486" s="104" t="str">
        <f>IF($A486="","",SUMIF(CONFIGURACION!$G$39:$G$1000,$A486,CONFIGURACION!$I$39:$I$1000))</f>
        <v/>
      </c>
      <c r="E486" s="1"/>
      <c r="F486" s="1"/>
      <c r="G486" s="105" t="str">
        <f t="shared" si="1"/>
        <v/>
      </c>
    </row>
    <row r="487" ht="15.75" customHeight="1">
      <c r="A487" s="103" t="str">
        <f>'DATOS PERSONALES'!$A487</f>
        <v/>
      </c>
      <c r="B487" s="95" t="str">
        <f>+'DATOS PERSONALES'!$K487</f>
        <v/>
      </c>
      <c r="C487" s="95" t="str">
        <f>IF($A487="","",SUMIF(CAJA!$A$3:$A$990,$A487,CAJA!$G$3:$G$990))</f>
        <v/>
      </c>
      <c r="D487" s="104" t="str">
        <f>IF($A487="","",SUMIF(CONFIGURACION!$G$39:$G$1000,$A487,CONFIGURACION!$I$39:$I$1000))</f>
        <v/>
      </c>
      <c r="E487" s="1"/>
      <c r="F487" s="1"/>
      <c r="G487" s="105" t="str">
        <f t="shared" si="1"/>
        <v/>
      </c>
    </row>
    <row r="488" ht="15.75" customHeight="1">
      <c r="A488" s="103" t="str">
        <f>'DATOS PERSONALES'!$A488</f>
        <v/>
      </c>
      <c r="B488" s="95" t="str">
        <f>+'DATOS PERSONALES'!$K488</f>
        <v/>
      </c>
      <c r="C488" s="95" t="str">
        <f>IF($A488="","",SUMIF(CAJA!$A$3:$A$990,$A488,CAJA!$G$3:$G$990))</f>
        <v/>
      </c>
      <c r="D488" s="104" t="str">
        <f>IF($A488="","",SUMIF(CONFIGURACION!$G$39:$G$1000,$A488,CONFIGURACION!$I$39:$I$1000))</f>
        <v/>
      </c>
      <c r="E488" s="1"/>
      <c r="F488" s="1"/>
      <c r="G488" s="105" t="str">
        <f t="shared" si="1"/>
        <v/>
      </c>
    </row>
    <row r="489" ht="15.75" customHeight="1">
      <c r="A489" s="103" t="str">
        <f>'DATOS PERSONALES'!$A489</f>
        <v/>
      </c>
      <c r="B489" s="95" t="str">
        <f>+'DATOS PERSONALES'!$K489</f>
        <v/>
      </c>
      <c r="C489" s="95" t="str">
        <f>IF($A489="","",SUMIF(CAJA!$A$3:$A$990,$A489,CAJA!$G$3:$G$990))</f>
        <v/>
      </c>
      <c r="D489" s="104" t="str">
        <f>IF($A489="","",SUMIF(CONFIGURACION!$G$39:$G$1000,$A489,CONFIGURACION!$I$39:$I$1000))</f>
        <v/>
      </c>
      <c r="E489" s="1"/>
      <c r="F489" s="1"/>
      <c r="G489" s="105" t="str">
        <f t="shared" si="1"/>
        <v/>
      </c>
    </row>
    <row r="490" ht="15.75" customHeight="1">
      <c r="A490" s="103" t="str">
        <f>'DATOS PERSONALES'!$A490</f>
        <v/>
      </c>
      <c r="B490" s="95" t="str">
        <f>+'DATOS PERSONALES'!$K490</f>
        <v/>
      </c>
      <c r="C490" s="95" t="str">
        <f>IF($A490="","",SUMIF(CAJA!$A$3:$A$990,$A490,CAJA!$G$3:$G$990))</f>
        <v/>
      </c>
      <c r="D490" s="104" t="str">
        <f>IF($A490="","",SUMIF(CONFIGURACION!$G$39:$G$1000,$A490,CONFIGURACION!$I$39:$I$1000))</f>
        <v/>
      </c>
      <c r="E490" s="1"/>
      <c r="F490" s="1"/>
      <c r="G490" s="105" t="str">
        <f t="shared" si="1"/>
        <v/>
      </c>
    </row>
    <row r="491" ht="15.75" customHeight="1">
      <c r="A491" s="103" t="str">
        <f>'DATOS PERSONALES'!$A491</f>
        <v/>
      </c>
      <c r="B491" s="95" t="str">
        <f>+'DATOS PERSONALES'!$K491</f>
        <v/>
      </c>
      <c r="C491" s="95" t="str">
        <f>IF($A491="","",SUMIF(CAJA!$A$3:$A$990,$A491,CAJA!$G$3:$G$990))</f>
        <v/>
      </c>
      <c r="D491" s="104" t="str">
        <f>IF($A491="","",SUMIF(CONFIGURACION!$G$39:$G$1000,$A491,CONFIGURACION!$I$39:$I$1000))</f>
        <v/>
      </c>
      <c r="E491" s="1"/>
      <c r="F491" s="1"/>
      <c r="G491" s="105" t="str">
        <f t="shared" si="1"/>
        <v/>
      </c>
    </row>
    <row r="492" ht="15.75" customHeight="1">
      <c r="A492" s="103" t="str">
        <f>'DATOS PERSONALES'!$A492</f>
        <v/>
      </c>
      <c r="B492" s="95" t="str">
        <f>+'DATOS PERSONALES'!$K492</f>
        <v/>
      </c>
      <c r="C492" s="95" t="str">
        <f>IF($A492="","",SUMIF(CAJA!$A$3:$A$990,$A492,CAJA!$G$3:$G$990))</f>
        <v/>
      </c>
      <c r="D492" s="104" t="str">
        <f>IF($A492="","",SUMIF(CONFIGURACION!$G$39:$G$1000,$A492,CONFIGURACION!$I$39:$I$1000))</f>
        <v/>
      </c>
      <c r="E492" s="1"/>
      <c r="F492" s="1"/>
      <c r="G492" s="105" t="str">
        <f t="shared" si="1"/>
        <v/>
      </c>
    </row>
    <row r="493" ht="15.75" customHeight="1">
      <c r="A493" s="103" t="str">
        <f>'DATOS PERSONALES'!$A493</f>
        <v/>
      </c>
      <c r="B493" s="95" t="str">
        <f>+'DATOS PERSONALES'!$K493</f>
        <v/>
      </c>
      <c r="C493" s="95" t="str">
        <f>IF($A493="","",SUMIF(CAJA!$A$3:$A$990,$A493,CAJA!$G$3:$G$990))</f>
        <v/>
      </c>
      <c r="D493" s="104" t="str">
        <f>IF($A493="","",SUMIF(CONFIGURACION!$G$39:$G$1000,$A493,CONFIGURACION!$I$39:$I$1000))</f>
        <v/>
      </c>
      <c r="E493" s="1"/>
      <c r="F493" s="1"/>
      <c r="G493" s="105" t="str">
        <f t="shared" si="1"/>
        <v/>
      </c>
    </row>
    <row r="494" ht="15.75" customHeight="1">
      <c r="A494" s="103" t="str">
        <f>'DATOS PERSONALES'!$A494</f>
        <v/>
      </c>
      <c r="B494" s="95" t="str">
        <f>+'DATOS PERSONALES'!$K494</f>
        <v/>
      </c>
      <c r="C494" s="95" t="str">
        <f>IF($A494="","",SUMIF(CAJA!$A$3:$A$990,$A494,CAJA!$G$3:$G$990))</f>
        <v/>
      </c>
      <c r="D494" s="104" t="str">
        <f>IF($A494="","",SUMIF(CONFIGURACION!$G$39:$G$1000,$A494,CONFIGURACION!$I$39:$I$1000))</f>
        <v/>
      </c>
      <c r="E494" s="1"/>
      <c r="F494" s="1"/>
      <c r="G494" s="105" t="str">
        <f t="shared" si="1"/>
        <v/>
      </c>
    </row>
    <row r="495" ht="15.75" customHeight="1">
      <c r="A495" s="103" t="str">
        <f>'DATOS PERSONALES'!$A495</f>
        <v/>
      </c>
      <c r="B495" s="95" t="str">
        <f>+'DATOS PERSONALES'!$K495</f>
        <v/>
      </c>
      <c r="C495" s="95" t="str">
        <f>IF($A495="","",SUMIF(CAJA!$A$3:$A$990,$A495,CAJA!$G$3:$G$990))</f>
        <v/>
      </c>
      <c r="D495" s="104" t="str">
        <f>IF($A495="","",SUMIF(CONFIGURACION!$G$39:$G$1000,$A495,CONFIGURACION!$I$39:$I$1000))</f>
        <v/>
      </c>
      <c r="E495" s="1"/>
      <c r="F495" s="1"/>
      <c r="G495" s="105" t="str">
        <f t="shared" si="1"/>
        <v/>
      </c>
    </row>
    <row r="496" ht="15.75" customHeight="1">
      <c r="A496" s="103" t="str">
        <f>'DATOS PERSONALES'!$A496</f>
        <v/>
      </c>
      <c r="B496" s="95" t="str">
        <f>+'DATOS PERSONALES'!$K496</f>
        <v/>
      </c>
      <c r="C496" s="95" t="str">
        <f>IF($A496="","",SUMIF(CAJA!$A$3:$A$990,$A496,CAJA!$G$3:$G$990))</f>
        <v/>
      </c>
      <c r="D496" s="104" t="str">
        <f>IF($A496="","",SUMIF(CONFIGURACION!$G$39:$G$1000,$A496,CONFIGURACION!$I$39:$I$1000))</f>
        <v/>
      </c>
      <c r="E496" s="1"/>
      <c r="F496" s="1"/>
      <c r="G496" s="105" t="str">
        <f t="shared" si="1"/>
        <v/>
      </c>
    </row>
    <row r="497" ht="15.75" customHeight="1">
      <c r="A497" s="103" t="str">
        <f>'DATOS PERSONALES'!$A497</f>
        <v/>
      </c>
      <c r="B497" s="95" t="str">
        <f>+'DATOS PERSONALES'!$K497</f>
        <v/>
      </c>
      <c r="C497" s="95" t="str">
        <f>IF($A497="","",SUMIF(CAJA!$A$3:$A$990,$A497,CAJA!$G$3:$G$990))</f>
        <v/>
      </c>
      <c r="D497" s="104" t="str">
        <f>IF($A497="","",SUMIF(CONFIGURACION!$G$39:$G$1000,$A497,CONFIGURACION!$I$39:$I$1000))</f>
        <v/>
      </c>
      <c r="E497" s="1"/>
      <c r="F497" s="1"/>
      <c r="G497" s="105" t="str">
        <f t="shared" si="1"/>
        <v/>
      </c>
    </row>
    <row r="498" ht="15.75" customHeight="1">
      <c r="A498" s="103" t="str">
        <f>'DATOS PERSONALES'!$A498</f>
        <v/>
      </c>
      <c r="B498" s="95" t="str">
        <f>+'DATOS PERSONALES'!$K498</f>
        <v/>
      </c>
      <c r="C498" s="95" t="str">
        <f>IF($A498="","",SUMIF(CAJA!$A$3:$A$990,$A498,CAJA!$G$3:$G$990))</f>
        <v/>
      </c>
      <c r="D498" s="104" t="str">
        <f>IF($A498="","",SUMIF(CONFIGURACION!$G$39:$G$1000,$A498,CONFIGURACION!$I$39:$I$1000))</f>
        <v/>
      </c>
      <c r="E498" s="1"/>
      <c r="F498" s="1"/>
      <c r="G498" s="105" t="str">
        <f t="shared" si="1"/>
        <v/>
      </c>
    </row>
    <row r="499" ht="15.75" customHeight="1">
      <c r="A499" s="103" t="str">
        <f>'DATOS PERSONALES'!$A499</f>
        <v/>
      </c>
      <c r="B499" s="95" t="str">
        <f>+'DATOS PERSONALES'!$K499</f>
        <v/>
      </c>
      <c r="C499" s="95" t="str">
        <f>IF($A499="","",SUMIF(CAJA!$A$3:$A$990,$A499,CAJA!$G$3:$G$990))</f>
        <v/>
      </c>
      <c r="D499" s="104" t="str">
        <f>IF($A499="","",SUMIF(CONFIGURACION!$G$39:$G$1000,$A499,CONFIGURACION!$I$39:$I$1000))</f>
        <v/>
      </c>
      <c r="E499" s="1"/>
      <c r="F499" s="1"/>
      <c r="G499" s="105" t="str">
        <f t="shared" si="1"/>
        <v/>
      </c>
    </row>
    <row r="500" ht="15.75" customHeight="1">
      <c r="A500" s="103" t="str">
        <f>'DATOS PERSONALES'!$A500</f>
        <v/>
      </c>
      <c r="B500" s="95" t="str">
        <f>+'DATOS PERSONALES'!$K500</f>
        <v/>
      </c>
      <c r="C500" s="95" t="str">
        <f>IF($A500="","",SUMIF(CAJA!$A$3:$A$990,$A500,CAJA!$G$3:$G$990))</f>
        <v/>
      </c>
      <c r="D500" s="104" t="str">
        <f>IF($A500="","",SUMIF(CONFIGURACION!$G$39:$G$1000,$A500,CONFIGURACION!$I$39:$I$1000))</f>
        <v/>
      </c>
      <c r="E500" s="1"/>
      <c r="F500" s="1"/>
      <c r="G500" s="105" t="str">
        <f t="shared" si="1"/>
        <v/>
      </c>
    </row>
    <row r="501" ht="15.75" customHeight="1">
      <c r="A501" s="103" t="str">
        <f>'DATOS PERSONALES'!$A501</f>
        <v/>
      </c>
      <c r="B501" s="95" t="str">
        <f>+'DATOS PERSONALES'!$K501</f>
        <v/>
      </c>
      <c r="C501" s="95" t="str">
        <f>IF($A501="","",SUMIF(CAJA!$A$3:$A$990,$A501,CAJA!$G$3:$G$990))</f>
        <v/>
      </c>
      <c r="D501" s="104" t="str">
        <f>IF($A501="","",SUMIF(CONFIGURACION!$G$39:$G$1000,$A501,CONFIGURACION!$I$39:$I$1000))</f>
        <v/>
      </c>
      <c r="E501" s="1"/>
      <c r="F501" s="1"/>
      <c r="G501" s="105" t="str">
        <f t="shared" si="1"/>
        <v/>
      </c>
    </row>
    <row r="502" ht="15.75" customHeight="1">
      <c r="A502" s="103" t="str">
        <f>'DATOS PERSONALES'!$A502</f>
        <v/>
      </c>
      <c r="B502" s="95" t="str">
        <f>+'DATOS PERSONALES'!$K502</f>
        <v/>
      </c>
      <c r="C502" s="95" t="str">
        <f>IF($A502="","",SUMIF(CAJA!$A$3:$A$990,$A502,CAJA!$G$3:$G$990))</f>
        <v/>
      </c>
      <c r="D502" s="104" t="str">
        <f>IF($A502="","",SUMIF(CONFIGURACION!$G$39:$G$1000,$A502,CONFIGURACION!$I$39:$I$1000))</f>
        <v/>
      </c>
      <c r="E502" s="1"/>
      <c r="F502" s="1"/>
      <c r="G502" s="105" t="str">
        <f t="shared" si="1"/>
        <v/>
      </c>
    </row>
    <row r="503" ht="15.75" customHeight="1">
      <c r="A503" s="103" t="str">
        <f>'DATOS PERSONALES'!$A503</f>
        <v/>
      </c>
      <c r="B503" s="95" t="str">
        <f>+'DATOS PERSONALES'!$K503</f>
        <v/>
      </c>
      <c r="C503" s="95" t="str">
        <f>IF($A503="","",SUMIF(CAJA!$A$3:$A$990,$A503,CAJA!$G$3:$G$990))</f>
        <v/>
      </c>
      <c r="D503" s="104" t="str">
        <f>IF($A503="","",SUMIF(CONFIGURACION!$G$39:$G$1000,$A503,CONFIGURACION!$I$39:$I$1000))</f>
        <v/>
      </c>
      <c r="E503" s="1"/>
      <c r="F503" s="1"/>
      <c r="G503" s="105" t="str">
        <f t="shared" si="1"/>
        <v/>
      </c>
    </row>
    <row r="504" ht="15.75" customHeight="1">
      <c r="A504" s="103" t="str">
        <f>'DATOS PERSONALES'!$A504</f>
        <v/>
      </c>
      <c r="B504" s="95" t="str">
        <f>+'DATOS PERSONALES'!$K504</f>
        <v/>
      </c>
      <c r="C504" s="95" t="str">
        <f>IF($A504="","",SUMIF(CAJA!$A$3:$A$990,$A504,CAJA!$G$3:$G$990))</f>
        <v/>
      </c>
      <c r="D504" s="104" t="str">
        <f>IF($A504="","",SUMIF(CONFIGURACION!$G$39:$G$1000,$A504,CONFIGURACION!$I$39:$I$1000))</f>
        <v/>
      </c>
      <c r="E504" s="1"/>
      <c r="F504" s="1"/>
      <c r="G504" s="105" t="str">
        <f t="shared" si="1"/>
        <v/>
      </c>
    </row>
    <row r="505" ht="15.75" customHeight="1">
      <c r="A505" s="103" t="str">
        <f>'DATOS PERSONALES'!$A505</f>
        <v/>
      </c>
      <c r="B505" s="95" t="str">
        <f>+'DATOS PERSONALES'!$K505</f>
        <v/>
      </c>
      <c r="C505" s="95" t="str">
        <f>IF($A505="","",SUMIF(CAJA!$A$3:$A$990,$A505,CAJA!$G$3:$G$990))</f>
        <v/>
      </c>
      <c r="D505" s="104" t="str">
        <f>IF($A505="","",SUMIF(CONFIGURACION!$G$39:$G$1000,$A505,CONFIGURACION!$I$39:$I$1000))</f>
        <v/>
      </c>
      <c r="E505" s="1"/>
      <c r="F505" s="1"/>
      <c r="G505" s="105" t="str">
        <f t="shared" si="1"/>
        <v/>
      </c>
    </row>
    <row r="506" ht="15.75" customHeight="1">
      <c r="A506" s="103" t="str">
        <f>'DATOS PERSONALES'!$A506</f>
        <v/>
      </c>
      <c r="B506" s="95" t="str">
        <f>+'DATOS PERSONALES'!$K506</f>
        <v/>
      </c>
      <c r="C506" s="95" t="str">
        <f>IF($A506="","",SUMIF(CAJA!$A$3:$A$990,$A506,CAJA!$G$3:$G$990))</f>
        <v/>
      </c>
      <c r="D506" s="104" t="str">
        <f>IF($A506="","",SUMIF(CONFIGURACION!$G$39:$G$1000,$A506,CONFIGURACION!$I$39:$I$1000))</f>
        <v/>
      </c>
      <c r="E506" s="1"/>
      <c r="F506" s="1"/>
      <c r="G506" s="105" t="str">
        <f t="shared" si="1"/>
        <v/>
      </c>
    </row>
    <row r="507" ht="15.75" customHeight="1">
      <c r="A507" s="103" t="str">
        <f>'DATOS PERSONALES'!$A507</f>
        <v/>
      </c>
      <c r="B507" s="95" t="str">
        <f>+'DATOS PERSONALES'!$K507</f>
        <v/>
      </c>
      <c r="C507" s="95" t="str">
        <f>IF($A507="","",SUMIF(CAJA!$A$3:$A$990,$A507,CAJA!$G$3:$G$990))</f>
        <v/>
      </c>
      <c r="D507" s="104" t="str">
        <f>IF($A507="","",SUMIF(CONFIGURACION!$G$39:$G$1000,$A507,CONFIGURACION!$I$39:$I$1000))</f>
        <v/>
      </c>
      <c r="E507" s="1"/>
      <c r="F507" s="1"/>
      <c r="G507" s="105" t="str">
        <f t="shared" si="1"/>
        <v/>
      </c>
    </row>
    <row r="508" ht="15.75" customHeight="1">
      <c r="A508" s="103" t="str">
        <f>'DATOS PERSONALES'!$A508</f>
        <v/>
      </c>
      <c r="B508" s="95" t="str">
        <f>+'DATOS PERSONALES'!$K508</f>
        <v/>
      </c>
      <c r="C508" s="95" t="str">
        <f>IF($A508="","",SUMIF(CAJA!$A$3:$A$990,$A508,CAJA!$G$3:$G$990))</f>
        <v/>
      </c>
      <c r="D508" s="104" t="str">
        <f>IF($A508="","",SUMIF(CONFIGURACION!$G$39:$G$1000,$A508,CONFIGURACION!$I$39:$I$1000))</f>
        <v/>
      </c>
      <c r="E508" s="1"/>
      <c r="F508" s="1"/>
      <c r="G508" s="105" t="str">
        <f t="shared" si="1"/>
        <v/>
      </c>
    </row>
    <row r="509" ht="15.75" customHeight="1">
      <c r="A509" s="103" t="str">
        <f>'DATOS PERSONALES'!$A509</f>
        <v/>
      </c>
      <c r="B509" s="95" t="str">
        <f>+'DATOS PERSONALES'!$K509</f>
        <v/>
      </c>
      <c r="C509" s="95" t="str">
        <f>IF($A509="","",SUMIF(CAJA!$A$3:$A$990,$A509,CAJA!$G$3:$G$990))</f>
        <v/>
      </c>
      <c r="D509" s="104" t="str">
        <f>IF($A509="","",SUMIF(CONFIGURACION!$G$39:$G$1000,$A509,CONFIGURACION!$I$39:$I$1000))</f>
        <v/>
      </c>
      <c r="E509" s="1"/>
      <c r="F509" s="1"/>
      <c r="G509" s="105" t="str">
        <f t="shared" si="1"/>
        <v/>
      </c>
    </row>
    <row r="510" ht="15.75" customHeight="1">
      <c r="A510" s="103" t="str">
        <f>'DATOS PERSONALES'!$A510</f>
        <v/>
      </c>
      <c r="B510" s="95" t="str">
        <f>+'DATOS PERSONALES'!$K510</f>
        <v/>
      </c>
      <c r="C510" s="95" t="str">
        <f>IF($A510="","",SUMIF(CAJA!$A$3:$A$990,$A510,CAJA!$G$3:$G$990))</f>
        <v/>
      </c>
      <c r="D510" s="104" t="str">
        <f>IF($A510="","",SUMIF(CONFIGURACION!$G$39:$G$1000,$A510,CONFIGURACION!$I$39:$I$1000))</f>
        <v/>
      </c>
      <c r="E510" s="1"/>
      <c r="F510" s="1"/>
      <c r="G510" s="105" t="str">
        <f t="shared" si="1"/>
        <v/>
      </c>
    </row>
    <row r="511" ht="15.75" customHeight="1">
      <c r="A511" s="103" t="str">
        <f>'DATOS PERSONALES'!$A511</f>
        <v/>
      </c>
      <c r="B511" s="95" t="str">
        <f>+'DATOS PERSONALES'!$K511</f>
        <v/>
      </c>
      <c r="C511" s="95" t="str">
        <f>IF($A511="","",SUMIF(CAJA!$A$3:$A$990,$A511,CAJA!$G$3:$G$990))</f>
        <v/>
      </c>
      <c r="D511" s="104" t="str">
        <f>IF($A511="","",SUMIF(CONFIGURACION!$G$39:$G$1000,$A511,CONFIGURACION!$I$39:$I$1000))</f>
        <v/>
      </c>
      <c r="E511" s="1"/>
      <c r="F511" s="1"/>
      <c r="G511" s="105" t="str">
        <f t="shared" si="1"/>
        <v/>
      </c>
    </row>
    <row r="512" ht="15.75" customHeight="1">
      <c r="A512" s="103" t="str">
        <f>'DATOS PERSONALES'!$A512</f>
        <v/>
      </c>
      <c r="B512" s="95" t="str">
        <f>+'DATOS PERSONALES'!$K512</f>
        <v/>
      </c>
      <c r="C512" s="95" t="str">
        <f>IF($A512="","",SUMIF(CAJA!$A$3:$A$990,$A512,CAJA!$G$3:$G$990))</f>
        <v/>
      </c>
      <c r="D512" s="104" t="str">
        <f>IF($A512="","",SUMIF(CONFIGURACION!$G$39:$G$1000,$A512,CONFIGURACION!$I$39:$I$1000))</f>
        <v/>
      </c>
      <c r="E512" s="1"/>
      <c r="F512" s="1"/>
      <c r="G512" s="105" t="str">
        <f t="shared" si="1"/>
        <v/>
      </c>
    </row>
    <row r="513" ht="15.75" customHeight="1">
      <c r="A513" s="103" t="str">
        <f>'DATOS PERSONALES'!$A513</f>
        <v/>
      </c>
      <c r="B513" s="95" t="str">
        <f>+'DATOS PERSONALES'!$K513</f>
        <v/>
      </c>
      <c r="C513" s="95" t="str">
        <f>IF($A513="","",SUMIF(CAJA!$A$3:$A$990,$A513,CAJA!$G$3:$G$990))</f>
        <v/>
      </c>
      <c r="D513" s="104" t="str">
        <f>IF($A513="","",SUMIF(CONFIGURACION!$G$39:$G$1000,$A513,CONFIGURACION!$I$39:$I$1000))</f>
        <v/>
      </c>
      <c r="E513" s="1"/>
      <c r="F513" s="1"/>
      <c r="G513" s="105" t="str">
        <f t="shared" si="1"/>
        <v/>
      </c>
    </row>
    <row r="514" ht="15.75" customHeight="1">
      <c r="A514" s="103" t="str">
        <f>'DATOS PERSONALES'!$A514</f>
        <v/>
      </c>
      <c r="B514" s="95" t="str">
        <f>+'DATOS PERSONALES'!$K514</f>
        <v/>
      </c>
      <c r="C514" s="95" t="str">
        <f>IF($A514="","",SUMIF(CAJA!$A$3:$A$990,$A514,CAJA!$G$3:$G$990))</f>
        <v/>
      </c>
      <c r="D514" s="104" t="str">
        <f>IF($A514="","",SUMIF(CONFIGURACION!$G$39:$G$1000,$A514,CONFIGURACION!$I$39:$I$1000))</f>
        <v/>
      </c>
      <c r="E514" s="1"/>
      <c r="F514" s="1"/>
      <c r="G514" s="105" t="str">
        <f t="shared" si="1"/>
        <v/>
      </c>
    </row>
    <row r="515" ht="15.75" customHeight="1">
      <c r="A515" s="103" t="str">
        <f>'DATOS PERSONALES'!$A515</f>
        <v/>
      </c>
      <c r="B515" s="95" t="str">
        <f>+'DATOS PERSONALES'!$K515</f>
        <v/>
      </c>
      <c r="C515" s="95" t="str">
        <f>IF($A515="","",SUMIF(CAJA!$A$3:$A$990,$A515,CAJA!$G$3:$G$990))</f>
        <v/>
      </c>
      <c r="D515" s="104" t="str">
        <f>IF($A515="","",SUMIF(CONFIGURACION!$G$39:$G$1000,$A515,CONFIGURACION!$I$39:$I$1000))</f>
        <v/>
      </c>
      <c r="E515" s="1"/>
      <c r="F515" s="1"/>
      <c r="G515" s="105" t="str">
        <f t="shared" si="1"/>
        <v/>
      </c>
    </row>
    <row r="516" ht="15.75" customHeight="1">
      <c r="A516" s="103" t="str">
        <f>'DATOS PERSONALES'!$A516</f>
        <v/>
      </c>
      <c r="B516" s="95" t="str">
        <f>+'DATOS PERSONALES'!$K516</f>
        <v/>
      </c>
      <c r="C516" s="95" t="str">
        <f>IF($A516="","",SUMIF(CAJA!$A$3:$A$990,$A516,CAJA!$G$3:$G$990))</f>
        <v/>
      </c>
      <c r="D516" s="104" t="str">
        <f>IF($A516="","",SUMIF(CONFIGURACION!$G$39:$G$1000,$A516,CONFIGURACION!$I$39:$I$1000))</f>
        <v/>
      </c>
      <c r="E516" s="1"/>
      <c r="F516" s="1"/>
      <c r="G516" s="105" t="str">
        <f t="shared" si="1"/>
        <v/>
      </c>
    </row>
    <row r="517" ht="15.75" customHeight="1">
      <c r="A517" s="103" t="str">
        <f>'DATOS PERSONALES'!$A517</f>
        <v/>
      </c>
      <c r="B517" s="95" t="str">
        <f>+'DATOS PERSONALES'!$K517</f>
        <v/>
      </c>
      <c r="C517" s="95" t="str">
        <f>IF($A517="","",SUMIF(CAJA!$A$3:$A$990,$A517,CAJA!$G$3:$G$990))</f>
        <v/>
      </c>
      <c r="D517" s="104" t="str">
        <f>IF($A517="","",SUMIF(CONFIGURACION!$G$39:$G$1000,$A517,CONFIGURACION!$I$39:$I$1000))</f>
        <v/>
      </c>
      <c r="E517" s="1"/>
      <c r="F517" s="1"/>
      <c r="G517" s="105" t="str">
        <f t="shared" si="1"/>
        <v/>
      </c>
    </row>
    <row r="518" ht="15.75" customHeight="1">
      <c r="A518" s="103" t="str">
        <f>'DATOS PERSONALES'!$A518</f>
        <v/>
      </c>
      <c r="B518" s="95" t="str">
        <f>+'DATOS PERSONALES'!$K518</f>
        <v/>
      </c>
      <c r="C518" s="95" t="str">
        <f>IF($A518="","",SUMIF(CAJA!$A$3:$A$990,$A518,CAJA!$G$3:$G$990))</f>
        <v/>
      </c>
      <c r="D518" s="104" t="str">
        <f>IF($A518="","",SUMIF(CONFIGURACION!$G$39:$G$1000,$A518,CONFIGURACION!$I$39:$I$1000))</f>
        <v/>
      </c>
      <c r="E518" s="1"/>
      <c r="F518" s="1"/>
      <c r="G518" s="105" t="str">
        <f t="shared" si="1"/>
        <v/>
      </c>
    </row>
    <row r="519" ht="15.75" customHeight="1">
      <c r="A519" s="103" t="str">
        <f>'DATOS PERSONALES'!$A519</f>
        <v/>
      </c>
      <c r="B519" s="95" t="str">
        <f>+'DATOS PERSONALES'!$K519</f>
        <v/>
      </c>
      <c r="C519" s="95" t="str">
        <f>IF($A519="","",SUMIF(CAJA!$A$3:$A$990,$A519,CAJA!$G$3:$G$990))</f>
        <v/>
      </c>
      <c r="D519" s="104" t="str">
        <f>IF($A519="","",SUMIF(CONFIGURACION!$G$39:$G$1000,$A519,CONFIGURACION!$I$39:$I$1000))</f>
        <v/>
      </c>
      <c r="E519" s="1"/>
      <c r="F519" s="1"/>
      <c r="G519" s="105" t="str">
        <f t="shared" si="1"/>
        <v/>
      </c>
    </row>
    <row r="520" ht="15.75" customHeight="1">
      <c r="A520" s="103" t="str">
        <f>'DATOS PERSONALES'!$A520</f>
        <v/>
      </c>
      <c r="B520" s="95" t="str">
        <f>+'DATOS PERSONALES'!$K520</f>
        <v/>
      </c>
      <c r="C520" s="95" t="str">
        <f>IF($A520="","",SUMIF(CAJA!$A$3:$A$990,$A520,CAJA!$G$3:$G$990))</f>
        <v/>
      </c>
      <c r="D520" s="104" t="str">
        <f>IF($A520="","",SUMIF(CONFIGURACION!$G$39:$G$1000,$A520,CONFIGURACION!$I$39:$I$1000))</f>
        <v/>
      </c>
      <c r="E520" s="1"/>
      <c r="F520" s="1"/>
      <c r="G520" s="105" t="str">
        <f t="shared" si="1"/>
        <v/>
      </c>
    </row>
    <row r="521" ht="15.75" customHeight="1">
      <c r="A521" s="103" t="str">
        <f>'DATOS PERSONALES'!$A521</f>
        <v/>
      </c>
      <c r="B521" s="95" t="str">
        <f>+'DATOS PERSONALES'!$K521</f>
        <v/>
      </c>
      <c r="C521" s="95" t="str">
        <f>IF($A521="","",SUMIF(CAJA!$A$3:$A$990,$A521,CAJA!$G$3:$G$990))</f>
        <v/>
      </c>
      <c r="D521" s="104" t="str">
        <f>IF($A521="","",SUMIF(CONFIGURACION!$G$39:$G$1000,$A521,CONFIGURACION!$I$39:$I$1000))</f>
        <v/>
      </c>
      <c r="E521" s="1"/>
      <c r="F521" s="1"/>
      <c r="G521" s="105" t="str">
        <f t="shared" si="1"/>
        <v/>
      </c>
    </row>
    <row r="522" ht="15.75" customHeight="1">
      <c r="A522" s="103" t="str">
        <f>'DATOS PERSONALES'!$A522</f>
        <v/>
      </c>
      <c r="B522" s="95" t="str">
        <f>+'DATOS PERSONALES'!$K522</f>
        <v/>
      </c>
      <c r="C522" s="95" t="str">
        <f>IF($A522="","",SUMIF(CAJA!$A$3:$A$990,$A522,CAJA!$G$3:$G$990))</f>
        <v/>
      </c>
      <c r="D522" s="104" t="str">
        <f>IF($A522="","",SUMIF(CONFIGURACION!$G$39:$G$1000,$A522,CONFIGURACION!$I$39:$I$1000))</f>
        <v/>
      </c>
      <c r="E522" s="1"/>
      <c r="F522" s="1"/>
      <c r="G522" s="105" t="str">
        <f t="shared" si="1"/>
        <v/>
      </c>
    </row>
    <row r="523" ht="15.75" customHeight="1">
      <c r="A523" s="103" t="str">
        <f>'DATOS PERSONALES'!$A523</f>
        <v/>
      </c>
      <c r="B523" s="95" t="str">
        <f>+'DATOS PERSONALES'!$K523</f>
        <v/>
      </c>
      <c r="C523" s="95" t="str">
        <f>IF($A523="","",SUMIF(CAJA!$A$3:$A$990,$A523,CAJA!$G$3:$G$990))</f>
        <v/>
      </c>
      <c r="D523" s="104" t="str">
        <f>IF($A523="","",SUMIF(CONFIGURACION!$G$39:$G$1000,$A523,CONFIGURACION!$I$39:$I$1000))</f>
        <v/>
      </c>
      <c r="E523" s="1"/>
      <c r="F523" s="1"/>
      <c r="G523" s="105" t="str">
        <f t="shared" si="1"/>
        <v/>
      </c>
    </row>
    <row r="524" ht="15.75" customHeight="1">
      <c r="A524" s="103" t="str">
        <f>'DATOS PERSONALES'!$A524</f>
        <v/>
      </c>
      <c r="B524" s="95" t="str">
        <f>+'DATOS PERSONALES'!$K524</f>
        <v/>
      </c>
      <c r="C524" s="95" t="str">
        <f>IF($A524="","",SUMIF(CAJA!$A$3:$A$990,$A524,CAJA!$G$3:$G$990))</f>
        <v/>
      </c>
      <c r="D524" s="104" t="str">
        <f>IF($A524="","",SUMIF(CONFIGURACION!$G$39:$G$1000,$A524,CONFIGURACION!$I$39:$I$1000))</f>
        <v/>
      </c>
      <c r="E524" s="1"/>
      <c r="F524" s="1"/>
      <c r="G524" s="105" t="str">
        <f t="shared" si="1"/>
        <v/>
      </c>
    </row>
    <row r="525" ht="15.75" customHeight="1">
      <c r="A525" s="103" t="str">
        <f>'DATOS PERSONALES'!$A525</f>
        <v/>
      </c>
      <c r="B525" s="95" t="str">
        <f>+'DATOS PERSONALES'!$K525</f>
        <v/>
      </c>
      <c r="C525" s="95" t="str">
        <f>IF($A525="","",SUMIF(CAJA!$A$3:$A$990,$A525,CAJA!$G$3:$G$990))</f>
        <v/>
      </c>
      <c r="D525" s="104" t="str">
        <f>IF($A525="","",SUMIF(CONFIGURACION!$G$39:$G$1000,$A525,CONFIGURACION!$I$39:$I$1000))</f>
        <v/>
      </c>
      <c r="E525" s="1"/>
      <c r="F525" s="1"/>
      <c r="G525" s="105" t="str">
        <f t="shared" si="1"/>
        <v/>
      </c>
    </row>
    <row r="526" ht="15.75" customHeight="1">
      <c r="A526" s="103" t="str">
        <f>'DATOS PERSONALES'!$A526</f>
        <v/>
      </c>
      <c r="B526" s="95" t="str">
        <f>+'DATOS PERSONALES'!$K526</f>
        <v/>
      </c>
      <c r="C526" s="95" t="str">
        <f>IF($A526="","",SUMIF(CAJA!$A$3:$A$990,$A526,CAJA!$G$3:$G$990))</f>
        <v/>
      </c>
      <c r="D526" s="104" t="str">
        <f>IF($A526="","",SUMIF(CONFIGURACION!$G$39:$G$1000,$A526,CONFIGURACION!$I$39:$I$1000))</f>
        <v/>
      </c>
      <c r="E526" s="1"/>
      <c r="F526" s="1"/>
      <c r="G526" s="105" t="str">
        <f t="shared" si="1"/>
        <v/>
      </c>
    </row>
    <row r="527" ht="15.75" customHeight="1">
      <c r="A527" s="103" t="str">
        <f>'DATOS PERSONALES'!$A527</f>
        <v/>
      </c>
      <c r="B527" s="95" t="str">
        <f>+'DATOS PERSONALES'!$K527</f>
        <v/>
      </c>
      <c r="C527" s="95" t="str">
        <f>IF($A527="","",SUMIF(CAJA!$A$3:$A$990,$A527,CAJA!$G$3:$G$990))</f>
        <v/>
      </c>
      <c r="D527" s="104" t="str">
        <f>IF($A527="","",SUMIF(CONFIGURACION!$G$39:$G$1000,$A527,CONFIGURACION!$I$39:$I$1000))</f>
        <v/>
      </c>
      <c r="E527" s="1"/>
      <c r="F527" s="1"/>
      <c r="G527" s="105" t="str">
        <f t="shared" si="1"/>
        <v/>
      </c>
    </row>
    <row r="528" ht="15.75" customHeight="1">
      <c r="A528" s="103" t="str">
        <f>'DATOS PERSONALES'!$A528</f>
        <v/>
      </c>
      <c r="B528" s="95" t="str">
        <f>+'DATOS PERSONALES'!$K528</f>
        <v/>
      </c>
      <c r="C528" s="95" t="str">
        <f>IF($A528="","",SUMIF(CAJA!$A$3:$A$990,$A528,CAJA!$G$3:$G$990))</f>
        <v/>
      </c>
      <c r="D528" s="104" t="str">
        <f>IF($A528="","",SUMIF(CONFIGURACION!$G$39:$G$1000,$A528,CONFIGURACION!$I$39:$I$1000))</f>
        <v/>
      </c>
      <c r="E528" s="1"/>
      <c r="F528" s="1"/>
      <c r="G528" s="105" t="str">
        <f t="shared" si="1"/>
        <v/>
      </c>
    </row>
    <row r="529" ht="15.75" customHeight="1">
      <c r="A529" s="103" t="str">
        <f>'DATOS PERSONALES'!$A529</f>
        <v/>
      </c>
      <c r="B529" s="95" t="str">
        <f>+'DATOS PERSONALES'!$K529</f>
        <v/>
      </c>
      <c r="C529" s="95" t="str">
        <f>IF($A529="","",SUMIF(CAJA!$A$3:$A$990,$A529,CAJA!$G$3:$G$990))</f>
        <v/>
      </c>
      <c r="D529" s="104" t="str">
        <f>IF($A529="","",SUMIF(CONFIGURACION!$G$39:$G$1000,$A529,CONFIGURACION!$I$39:$I$1000))</f>
        <v/>
      </c>
      <c r="E529" s="1"/>
      <c r="F529" s="1"/>
      <c r="G529" s="105" t="str">
        <f t="shared" si="1"/>
        <v/>
      </c>
    </row>
    <row r="530" ht="15.75" customHeight="1">
      <c r="A530" s="103" t="str">
        <f>'DATOS PERSONALES'!$A530</f>
        <v/>
      </c>
      <c r="B530" s="95" t="str">
        <f>+'DATOS PERSONALES'!$K530</f>
        <v/>
      </c>
      <c r="C530" s="95" t="str">
        <f>IF($A530="","",SUMIF(CAJA!$A$3:$A$990,$A530,CAJA!$G$3:$G$990))</f>
        <v/>
      </c>
      <c r="D530" s="104" t="str">
        <f>IF($A530="","",SUMIF(CONFIGURACION!$G$39:$G$1000,$A530,CONFIGURACION!$I$39:$I$1000))</f>
        <v/>
      </c>
      <c r="E530" s="1"/>
      <c r="F530" s="1"/>
      <c r="G530" s="105" t="str">
        <f t="shared" si="1"/>
        <v/>
      </c>
    </row>
    <row r="531" ht="15.75" customHeight="1">
      <c r="A531" s="103" t="str">
        <f>'DATOS PERSONALES'!$A531</f>
        <v/>
      </c>
      <c r="B531" s="95" t="str">
        <f>+'DATOS PERSONALES'!$K531</f>
        <v/>
      </c>
      <c r="C531" s="95" t="str">
        <f>IF($A531="","",SUMIF(CAJA!$A$3:$A$990,$A531,CAJA!$G$3:$G$990))</f>
        <v/>
      </c>
      <c r="D531" s="104" t="str">
        <f>IF($A531="","",SUMIF(CONFIGURACION!$G$39:$G$1000,$A531,CONFIGURACION!$I$39:$I$1000))</f>
        <v/>
      </c>
      <c r="E531" s="1"/>
      <c r="F531" s="1"/>
      <c r="G531" s="105" t="str">
        <f t="shared" si="1"/>
        <v/>
      </c>
    </row>
    <row r="532" ht="15.75" customHeight="1">
      <c r="A532" s="103" t="str">
        <f>'DATOS PERSONALES'!$A532</f>
        <v/>
      </c>
      <c r="B532" s="95" t="str">
        <f>+'DATOS PERSONALES'!$K532</f>
        <v/>
      </c>
      <c r="C532" s="95" t="str">
        <f>IF($A532="","",SUMIF(CAJA!$A$3:$A$990,$A532,CAJA!$G$3:$G$990))</f>
        <v/>
      </c>
      <c r="D532" s="104" t="str">
        <f>IF($A532="","",SUMIF(CONFIGURACION!$G$39:$G$1000,$A532,CONFIGURACION!$I$39:$I$1000))</f>
        <v/>
      </c>
      <c r="E532" s="1"/>
      <c r="F532" s="1"/>
      <c r="G532" s="105" t="str">
        <f t="shared" si="1"/>
        <v/>
      </c>
    </row>
    <row r="533" ht="15.75" customHeight="1">
      <c r="A533" s="103" t="str">
        <f>'DATOS PERSONALES'!$A533</f>
        <v/>
      </c>
      <c r="B533" s="95" t="str">
        <f>+'DATOS PERSONALES'!$K533</f>
        <v/>
      </c>
      <c r="C533" s="95" t="str">
        <f>IF($A533="","",SUMIF(CAJA!$A$3:$A$990,$A533,CAJA!$G$3:$G$990))</f>
        <v/>
      </c>
      <c r="D533" s="104" t="str">
        <f>IF($A533="","",SUMIF(CONFIGURACION!$G$39:$G$1000,$A533,CONFIGURACION!$I$39:$I$1000))</f>
        <v/>
      </c>
      <c r="E533" s="1"/>
      <c r="F533" s="1"/>
      <c r="G533" s="105" t="str">
        <f t="shared" si="1"/>
        <v/>
      </c>
    </row>
    <row r="534" ht="15.75" customHeight="1">
      <c r="A534" s="103" t="str">
        <f>'DATOS PERSONALES'!$A534</f>
        <v/>
      </c>
      <c r="B534" s="95" t="str">
        <f>+'DATOS PERSONALES'!$K534</f>
        <v/>
      </c>
      <c r="C534" s="95" t="str">
        <f>IF($A534="","",SUMIF(CAJA!$A$3:$A$990,$A534,CAJA!$G$3:$G$990))</f>
        <v/>
      </c>
      <c r="D534" s="104" t="str">
        <f>IF($A534="","",SUMIF(CONFIGURACION!$G$39:$G$1000,$A534,CONFIGURACION!$I$39:$I$1000))</f>
        <v/>
      </c>
      <c r="E534" s="1"/>
      <c r="F534" s="1"/>
      <c r="G534" s="105" t="str">
        <f t="shared" si="1"/>
        <v/>
      </c>
    </row>
    <row r="535" ht="15.75" customHeight="1">
      <c r="A535" s="103" t="str">
        <f>'DATOS PERSONALES'!$A535</f>
        <v/>
      </c>
      <c r="B535" s="95" t="str">
        <f>+'DATOS PERSONALES'!$K535</f>
        <v/>
      </c>
      <c r="C535" s="95" t="str">
        <f>IF($A535="","",SUMIF(CAJA!$A$3:$A$990,$A535,CAJA!$G$3:$G$990))</f>
        <v/>
      </c>
      <c r="D535" s="104" t="str">
        <f>IF($A535="","",SUMIF(CONFIGURACION!$G$39:$G$1000,$A535,CONFIGURACION!$I$39:$I$1000))</f>
        <v/>
      </c>
      <c r="E535" s="1"/>
      <c r="F535" s="1"/>
      <c r="G535" s="105" t="str">
        <f t="shared" si="1"/>
        <v/>
      </c>
    </row>
    <row r="536" ht="15.75" customHeight="1">
      <c r="A536" s="103" t="str">
        <f>'DATOS PERSONALES'!$A536</f>
        <v/>
      </c>
      <c r="B536" s="95" t="str">
        <f>+'DATOS PERSONALES'!$K536</f>
        <v/>
      </c>
      <c r="C536" s="95" t="str">
        <f>IF($A536="","",SUMIF(CAJA!$A$3:$A$990,$A536,CAJA!$G$3:$G$990))</f>
        <v/>
      </c>
      <c r="D536" s="104" t="str">
        <f>IF($A536="","",SUMIF(CONFIGURACION!$G$39:$G$1000,$A536,CONFIGURACION!$I$39:$I$1000))</f>
        <v/>
      </c>
      <c r="E536" s="1"/>
      <c r="F536" s="1"/>
      <c r="G536" s="105" t="str">
        <f t="shared" si="1"/>
        <v/>
      </c>
    </row>
    <row r="537" ht="15.75" customHeight="1">
      <c r="A537" s="103" t="str">
        <f>'DATOS PERSONALES'!$A537</f>
        <v/>
      </c>
      <c r="B537" s="95" t="str">
        <f>+'DATOS PERSONALES'!$K537</f>
        <v/>
      </c>
      <c r="C537" s="95" t="str">
        <f>IF($A537="","",SUMIF(CAJA!$A$3:$A$990,$A537,CAJA!$G$3:$G$990))</f>
        <v/>
      </c>
      <c r="D537" s="104" t="str">
        <f>IF($A537="","",SUMIF(CONFIGURACION!$G$39:$G$1000,$A537,CONFIGURACION!$I$39:$I$1000))</f>
        <v/>
      </c>
      <c r="E537" s="1"/>
      <c r="F537" s="1"/>
      <c r="G537" s="105" t="str">
        <f t="shared" si="1"/>
        <v/>
      </c>
    </row>
    <row r="538" ht="15.75" customHeight="1">
      <c r="A538" s="103" t="str">
        <f>'DATOS PERSONALES'!$A538</f>
        <v/>
      </c>
      <c r="B538" s="95" t="str">
        <f>+'DATOS PERSONALES'!$K538</f>
        <v/>
      </c>
      <c r="C538" s="95" t="str">
        <f>IF($A538="","",SUMIF(CAJA!$A$3:$A$990,$A538,CAJA!$G$3:$G$990))</f>
        <v/>
      </c>
      <c r="D538" s="104" t="str">
        <f>IF($A538="","",SUMIF(CONFIGURACION!$G$39:$G$1000,$A538,CONFIGURACION!$I$39:$I$1000))</f>
        <v/>
      </c>
      <c r="E538" s="1"/>
      <c r="F538" s="1"/>
      <c r="G538" s="105" t="str">
        <f t="shared" si="1"/>
        <v/>
      </c>
    </row>
    <row r="539" ht="15.75" customHeight="1">
      <c r="A539" s="103" t="str">
        <f>'DATOS PERSONALES'!$A539</f>
        <v/>
      </c>
      <c r="B539" s="95" t="str">
        <f>+'DATOS PERSONALES'!$K539</f>
        <v/>
      </c>
      <c r="C539" s="95" t="str">
        <f>IF($A539="","",SUMIF(CAJA!$A$3:$A$990,$A539,CAJA!$G$3:$G$990))</f>
        <v/>
      </c>
      <c r="D539" s="104" t="str">
        <f>IF($A539="","",SUMIF(CONFIGURACION!$G$39:$G$1000,$A539,CONFIGURACION!$I$39:$I$1000))</f>
        <v/>
      </c>
      <c r="E539" s="1"/>
      <c r="F539" s="1"/>
      <c r="G539" s="105" t="str">
        <f t="shared" si="1"/>
        <v/>
      </c>
    </row>
    <row r="540" ht="15.75" customHeight="1">
      <c r="A540" s="103" t="str">
        <f>'DATOS PERSONALES'!$A540</f>
        <v/>
      </c>
      <c r="B540" s="95" t="str">
        <f>+'DATOS PERSONALES'!$K540</f>
        <v/>
      </c>
      <c r="C540" s="95" t="str">
        <f>IF($A540="","",SUMIF(CAJA!$A$3:$A$990,$A540,CAJA!$G$3:$G$990))</f>
        <v/>
      </c>
      <c r="D540" s="104" t="str">
        <f>IF($A540="","",SUMIF(CONFIGURACION!$G$39:$G$1000,$A540,CONFIGURACION!$I$39:$I$1000))</f>
        <v/>
      </c>
      <c r="E540" s="1"/>
      <c r="F540" s="1"/>
      <c r="G540" s="105" t="str">
        <f t="shared" si="1"/>
        <v/>
      </c>
    </row>
    <row r="541" ht="15.75" customHeight="1">
      <c r="A541" s="103" t="str">
        <f>'DATOS PERSONALES'!$A541</f>
        <v/>
      </c>
      <c r="B541" s="95" t="str">
        <f>+'DATOS PERSONALES'!$K541</f>
        <v/>
      </c>
      <c r="C541" s="95" t="str">
        <f>IF($A541="","",SUMIF(CAJA!$A$3:$A$990,$A541,CAJA!$G$3:$G$990))</f>
        <v/>
      </c>
      <c r="D541" s="104" t="str">
        <f>IF($A541="","",SUMIF(CONFIGURACION!$G$39:$G$1000,$A541,CONFIGURACION!$I$39:$I$1000))</f>
        <v/>
      </c>
      <c r="E541" s="1"/>
      <c r="F541" s="1"/>
      <c r="G541" s="105" t="str">
        <f t="shared" si="1"/>
        <v/>
      </c>
    </row>
    <row r="542" ht="15.75" customHeight="1">
      <c r="A542" s="103" t="str">
        <f>'DATOS PERSONALES'!$A542</f>
        <v/>
      </c>
      <c r="B542" s="95" t="str">
        <f>+'DATOS PERSONALES'!$K542</f>
        <v/>
      </c>
      <c r="C542" s="95" t="str">
        <f>IF($A542="","",SUMIF(CAJA!$A$3:$A$990,$A542,CAJA!$G$3:$G$990))</f>
        <v/>
      </c>
      <c r="D542" s="104" t="str">
        <f>IF($A542="","",SUMIF(CONFIGURACION!$G$39:$G$1000,$A542,CONFIGURACION!$I$39:$I$1000))</f>
        <v/>
      </c>
      <c r="E542" s="1"/>
      <c r="F542" s="1"/>
      <c r="G542" s="105" t="str">
        <f t="shared" si="1"/>
        <v/>
      </c>
    </row>
    <row r="543" ht="15.75" customHeight="1">
      <c r="A543" s="103" t="str">
        <f>'DATOS PERSONALES'!$A543</f>
        <v/>
      </c>
      <c r="B543" s="95" t="str">
        <f>+'DATOS PERSONALES'!$K543</f>
        <v/>
      </c>
      <c r="C543" s="95" t="str">
        <f>IF($A543="","",SUMIF(CAJA!$A$3:$A$990,$A543,CAJA!$G$3:$G$990))</f>
        <v/>
      </c>
      <c r="D543" s="104" t="str">
        <f>IF($A543="","",SUMIF(CONFIGURACION!$G$39:$G$1000,$A543,CONFIGURACION!$I$39:$I$1000))</f>
        <v/>
      </c>
      <c r="E543" s="1"/>
      <c r="F543" s="1"/>
      <c r="G543" s="105" t="str">
        <f t="shared" si="1"/>
        <v/>
      </c>
    </row>
    <row r="544" ht="15.75" customHeight="1">
      <c r="A544" s="103" t="str">
        <f>'DATOS PERSONALES'!$A544</f>
        <v/>
      </c>
      <c r="B544" s="95" t="str">
        <f>+'DATOS PERSONALES'!$K544</f>
        <v/>
      </c>
      <c r="C544" s="95" t="str">
        <f>IF($A544="","",SUMIF(CAJA!$A$3:$A$990,$A544,CAJA!$G$3:$G$990))</f>
        <v/>
      </c>
      <c r="D544" s="104" t="str">
        <f>IF($A544="","",SUMIF(CONFIGURACION!$G$39:$G$1000,$A544,CONFIGURACION!$I$39:$I$1000))</f>
        <v/>
      </c>
      <c r="E544" s="1"/>
      <c r="F544" s="1"/>
      <c r="G544" s="105" t="str">
        <f t="shared" si="1"/>
        <v/>
      </c>
    </row>
    <row r="545" ht="15.75" customHeight="1">
      <c r="A545" s="103" t="str">
        <f>'DATOS PERSONALES'!$A545</f>
        <v/>
      </c>
      <c r="B545" s="95" t="str">
        <f>+'DATOS PERSONALES'!$K545</f>
        <v/>
      </c>
      <c r="C545" s="95" t="str">
        <f>IF($A545="","",SUMIF(CAJA!$A$3:$A$990,$A545,CAJA!$G$3:$G$990))</f>
        <v/>
      </c>
      <c r="D545" s="104" t="str">
        <f>IF($A545="","",SUMIF(CONFIGURACION!$G$39:$G$1000,$A545,CONFIGURACION!$I$39:$I$1000))</f>
        <v/>
      </c>
      <c r="E545" s="1"/>
      <c r="F545" s="1"/>
      <c r="G545" s="105" t="str">
        <f t="shared" si="1"/>
        <v/>
      </c>
    </row>
    <row r="546" ht="15.75" customHeight="1">
      <c r="A546" s="103" t="str">
        <f>'DATOS PERSONALES'!$A546</f>
        <v/>
      </c>
      <c r="B546" s="95" t="str">
        <f>+'DATOS PERSONALES'!$K546</f>
        <v/>
      </c>
      <c r="C546" s="95" t="str">
        <f>IF($A546="","",SUMIF(CAJA!$A$3:$A$990,$A546,CAJA!$G$3:$G$990))</f>
        <v/>
      </c>
      <c r="D546" s="104" t="str">
        <f>IF($A546="","",SUMIF(CONFIGURACION!$G$39:$G$1000,$A546,CONFIGURACION!$I$39:$I$1000))</f>
        <v/>
      </c>
      <c r="E546" s="1"/>
      <c r="F546" s="1"/>
      <c r="G546" s="105" t="str">
        <f t="shared" si="1"/>
        <v/>
      </c>
    </row>
    <row r="547" ht="15.75" customHeight="1">
      <c r="A547" s="103" t="str">
        <f>'DATOS PERSONALES'!$A547</f>
        <v/>
      </c>
      <c r="B547" s="95" t="str">
        <f>+'DATOS PERSONALES'!$K547</f>
        <v/>
      </c>
      <c r="C547" s="95" t="str">
        <f>IF($A547="","",SUMIF(CAJA!$A$3:$A$990,$A547,CAJA!$G$3:$G$990))</f>
        <v/>
      </c>
      <c r="D547" s="104" t="str">
        <f>IF($A547="","",SUMIF(CONFIGURACION!$G$39:$G$1000,$A547,CONFIGURACION!$I$39:$I$1000))</f>
        <v/>
      </c>
      <c r="E547" s="1"/>
      <c r="F547" s="1"/>
      <c r="G547" s="105" t="str">
        <f t="shared" si="1"/>
        <v/>
      </c>
    </row>
    <row r="548" ht="15.75" customHeight="1">
      <c r="A548" s="103" t="str">
        <f>'DATOS PERSONALES'!$A548</f>
        <v/>
      </c>
      <c r="B548" s="95" t="str">
        <f>+'DATOS PERSONALES'!$K548</f>
        <v/>
      </c>
      <c r="C548" s="95" t="str">
        <f>IF($A548="","",SUMIF(CAJA!$A$3:$A$990,$A548,CAJA!$G$3:$G$990))</f>
        <v/>
      </c>
      <c r="D548" s="104" t="str">
        <f>IF($A548="","",SUMIF(CONFIGURACION!$G$39:$G$1000,$A548,CONFIGURACION!$I$39:$I$1000))</f>
        <v/>
      </c>
      <c r="E548" s="1"/>
      <c r="F548" s="1"/>
      <c r="G548" s="105" t="str">
        <f t="shared" si="1"/>
        <v/>
      </c>
    </row>
    <row r="549" ht="15.75" customHeight="1">
      <c r="A549" s="103" t="str">
        <f>'DATOS PERSONALES'!$A549</f>
        <v/>
      </c>
      <c r="B549" s="95" t="str">
        <f>+'DATOS PERSONALES'!$K549</f>
        <v/>
      </c>
      <c r="C549" s="95" t="str">
        <f>IF($A549="","",SUMIF(CAJA!$A$3:$A$990,$A549,CAJA!$G$3:$G$990))</f>
        <v/>
      </c>
      <c r="D549" s="104" t="str">
        <f>IF($A549="","",SUMIF(CONFIGURACION!$G$39:$G$1000,$A549,CONFIGURACION!$I$39:$I$1000))</f>
        <v/>
      </c>
      <c r="E549" s="1"/>
      <c r="F549" s="1"/>
      <c r="G549" s="105" t="str">
        <f t="shared" si="1"/>
        <v/>
      </c>
    </row>
    <row r="550" ht="15.75" customHeight="1">
      <c r="A550" s="103" t="str">
        <f>'DATOS PERSONALES'!$A550</f>
        <v/>
      </c>
      <c r="B550" s="95" t="str">
        <f>+'DATOS PERSONALES'!$K550</f>
        <v/>
      </c>
      <c r="C550" s="95" t="str">
        <f>IF($A550="","",SUMIF(CAJA!$A$3:$A$990,$A550,CAJA!$G$3:$G$990))</f>
        <v/>
      </c>
      <c r="D550" s="104" t="str">
        <f>IF($A550="","",SUMIF(CONFIGURACION!$G$39:$G$1000,$A550,CONFIGURACION!$I$39:$I$1000))</f>
        <v/>
      </c>
      <c r="E550" s="1"/>
      <c r="F550" s="1"/>
      <c r="G550" s="105" t="str">
        <f t="shared" si="1"/>
        <v/>
      </c>
    </row>
    <row r="551" ht="15.75" customHeight="1">
      <c r="A551" s="103" t="str">
        <f>'DATOS PERSONALES'!$A551</f>
        <v/>
      </c>
      <c r="B551" s="95" t="str">
        <f>+'DATOS PERSONALES'!$K551</f>
        <v/>
      </c>
      <c r="C551" s="95" t="str">
        <f>IF($A551="","",SUMIF(CAJA!$A$3:$A$990,$A551,CAJA!$G$3:$G$990))</f>
        <v/>
      </c>
      <c r="D551" s="104" t="str">
        <f>IF($A551="","",SUMIF(CONFIGURACION!$G$39:$G$1000,$A551,CONFIGURACION!$I$39:$I$1000))</f>
        <v/>
      </c>
      <c r="E551" s="1"/>
      <c r="F551" s="1"/>
      <c r="G551" s="105" t="str">
        <f t="shared" si="1"/>
        <v/>
      </c>
    </row>
    <row r="552" ht="15.75" customHeight="1">
      <c r="A552" s="103" t="str">
        <f>'DATOS PERSONALES'!$A552</f>
        <v/>
      </c>
      <c r="B552" s="95" t="str">
        <f>+'DATOS PERSONALES'!$K552</f>
        <v/>
      </c>
      <c r="C552" s="95" t="str">
        <f>IF($A552="","",SUMIF(CAJA!$A$3:$A$990,$A552,CAJA!$G$3:$G$990))</f>
        <v/>
      </c>
      <c r="D552" s="104" t="str">
        <f>IF($A552="","",SUMIF(CONFIGURACION!$G$39:$G$1000,$A552,CONFIGURACION!$I$39:$I$1000))</f>
        <v/>
      </c>
      <c r="E552" s="1"/>
      <c r="F552" s="1"/>
      <c r="G552" s="105" t="str">
        <f t="shared" si="1"/>
        <v/>
      </c>
    </row>
    <row r="553" ht="15.75" customHeight="1">
      <c r="A553" s="103" t="str">
        <f>'DATOS PERSONALES'!$A553</f>
        <v/>
      </c>
      <c r="B553" s="95" t="str">
        <f>+'DATOS PERSONALES'!$K553</f>
        <v/>
      </c>
      <c r="C553" s="95" t="str">
        <f>IF($A553="","",SUMIF(CAJA!$A$3:$A$990,$A553,CAJA!$G$3:$G$990))</f>
        <v/>
      </c>
      <c r="D553" s="104" t="str">
        <f>IF($A553="","",SUMIF(CONFIGURACION!$G$39:$G$1000,$A553,CONFIGURACION!$I$39:$I$1000))</f>
        <v/>
      </c>
      <c r="E553" s="1"/>
      <c r="F553" s="1"/>
      <c r="G553" s="105" t="str">
        <f t="shared" si="1"/>
        <v/>
      </c>
    </row>
    <row r="554" ht="15.75" customHeight="1">
      <c r="A554" s="103" t="str">
        <f>'DATOS PERSONALES'!$A554</f>
        <v/>
      </c>
      <c r="B554" s="95" t="str">
        <f>+'DATOS PERSONALES'!$K554</f>
        <v/>
      </c>
      <c r="C554" s="95" t="str">
        <f>IF($A554="","",SUMIF(CAJA!$A$3:$A$990,$A554,CAJA!$G$3:$G$990))</f>
        <v/>
      </c>
      <c r="D554" s="104" t="str">
        <f>IF($A554="","",SUMIF(CONFIGURACION!$G$39:$G$1000,$A554,CONFIGURACION!$I$39:$I$1000))</f>
        <v/>
      </c>
      <c r="E554" s="1"/>
      <c r="F554" s="1"/>
      <c r="G554" s="105" t="str">
        <f t="shared" si="1"/>
        <v/>
      </c>
    </row>
    <row r="555" ht="15.75" customHeight="1">
      <c r="A555" s="103" t="str">
        <f>'DATOS PERSONALES'!$A555</f>
        <v/>
      </c>
      <c r="B555" s="95" t="str">
        <f>+'DATOS PERSONALES'!$K555</f>
        <v/>
      </c>
      <c r="C555" s="95" t="str">
        <f>IF($A555="","",SUMIF(CAJA!$A$3:$A$990,$A555,CAJA!$G$3:$G$990))</f>
        <v/>
      </c>
      <c r="D555" s="104" t="str">
        <f>IF($A555="","",SUMIF(CONFIGURACION!$G$39:$G$1000,$A555,CONFIGURACION!$I$39:$I$1000))</f>
        <v/>
      </c>
      <c r="E555" s="1"/>
      <c r="F555" s="1"/>
      <c r="G555" s="105" t="str">
        <f t="shared" si="1"/>
        <v/>
      </c>
    </row>
    <row r="556" ht="15.75" customHeight="1">
      <c r="A556" s="103" t="str">
        <f>'DATOS PERSONALES'!$A556</f>
        <v/>
      </c>
      <c r="B556" s="95" t="str">
        <f>+'DATOS PERSONALES'!$K556</f>
        <v/>
      </c>
      <c r="C556" s="95" t="str">
        <f>IF($A556="","",SUMIF(CAJA!$A$3:$A$990,$A556,CAJA!$G$3:$G$990))</f>
        <v/>
      </c>
      <c r="D556" s="104" t="str">
        <f>IF($A556="","",SUMIF(CONFIGURACION!$G$39:$G$1000,$A556,CONFIGURACION!$I$39:$I$1000))</f>
        <v/>
      </c>
      <c r="E556" s="1"/>
      <c r="F556" s="1"/>
      <c r="G556" s="105" t="str">
        <f t="shared" si="1"/>
        <v/>
      </c>
    </row>
    <row r="557" ht="15.75" customHeight="1">
      <c r="A557" s="103" t="str">
        <f>'DATOS PERSONALES'!$A557</f>
        <v/>
      </c>
      <c r="B557" s="95" t="str">
        <f>+'DATOS PERSONALES'!$K557</f>
        <v/>
      </c>
      <c r="C557" s="95" t="str">
        <f>IF($A557="","",SUMIF(CAJA!$A$3:$A$990,$A557,CAJA!$G$3:$G$990))</f>
        <v/>
      </c>
      <c r="D557" s="104" t="str">
        <f>IF($A557="","",SUMIF(CONFIGURACION!$G$39:$G$1000,$A557,CONFIGURACION!$I$39:$I$1000))</f>
        <v/>
      </c>
      <c r="E557" s="1"/>
      <c r="F557" s="1"/>
      <c r="G557" s="105" t="str">
        <f t="shared" si="1"/>
        <v/>
      </c>
    </row>
    <row r="558" ht="15.75" customHeight="1">
      <c r="A558" s="103" t="str">
        <f>'DATOS PERSONALES'!$A558</f>
        <v/>
      </c>
      <c r="B558" s="95" t="str">
        <f>+'DATOS PERSONALES'!$K558</f>
        <v/>
      </c>
      <c r="C558" s="95" t="str">
        <f>IF($A558="","",SUMIF(CAJA!$A$3:$A$990,$A558,CAJA!$G$3:$G$990))</f>
        <v/>
      </c>
      <c r="D558" s="104" t="str">
        <f>IF($A558="","",SUMIF(CONFIGURACION!$G$39:$G$1000,$A558,CONFIGURACION!$I$39:$I$1000))</f>
        <v/>
      </c>
      <c r="E558" s="1"/>
      <c r="F558" s="1"/>
      <c r="G558" s="105" t="str">
        <f t="shared" si="1"/>
        <v/>
      </c>
    </row>
    <row r="559" ht="15.75" customHeight="1">
      <c r="A559" s="103" t="str">
        <f>'DATOS PERSONALES'!$A559</f>
        <v/>
      </c>
      <c r="B559" s="95" t="str">
        <f>+'DATOS PERSONALES'!$K559</f>
        <v/>
      </c>
      <c r="C559" s="95" t="str">
        <f>IF($A559="","",SUMIF(CAJA!$A$3:$A$990,$A559,CAJA!$G$3:$G$990))</f>
        <v/>
      </c>
      <c r="D559" s="104" t="str">
        <f>IF($A559="","",SUMIF(CONFIGURACION!$G$39:$G$1000,$A559,CONFIGURACION!$I$39:$I$1000))</f>
        <v/>
      </c>
      <c r="E559" s="1"/>
      <c r="F559" s="1"/>
      <c r="G559" s="105" t="str">
        <f t="shared" si="1"/>
        <v/>
      </c>
    </row>
    <row r="560" ht="15.75" customHeight="1">
      <c r="A560" s="103" t="str">
        <f>'DATOS PERSONALES'!$A560</f>
        <v/>
      </c>
      <c r="B560" s="95" t="str">
        <f>+'DATOS PERSONALES'!$K560</f>
        <v/>
      </c>
      <c r="C560" s="95" t="str">
        <f>IF($A560="","",SUMIF(CAJA!$A$3:$A$990,$A560,CAJA!$G$3:$G$990))</f>
        <v/>
      </c>
      <c r="D560" s="104" t="str">
        <f>IF($A560="","",SUMIF(CONFIGURACION!$G$39:$G$1000,$A560,CONFIGURACION!$I$39:$I$1000))</f>
        <v/>
      </c>
      <c r="E560" s="1"/>
      <c r="F560" s="1"/>
      <c r="G560" s="105" t="str">
        <f t="shared" si="1"/>
        <v/>
      </c>
    </row>
    <row r="561" ht="15.75" customHeight="1">
      <c r="A561" s="103" t="str">
        <f>'DATOS PERSONALES'!$A561</f>
        <v/>
      </c>
      <c r="B561" s="95" t="str">
        <f>+'DATOS PERSONALES'!$K561</f>
        <v/>
      </c>
      <c r="C561" s="95" t="str">
        <f>IF($A561="","",SUMIF(CAJA!$A$3:$A$990,$A561,CAJA!$G$3:$G$990))</f>
        <v/>
      </c>
      <c r="D561" s="104" t="str">
        <f>IF($A561="","",SUMIF(CONFIGURACION!$G$39:$G$1000,$A561,CONFIGURACION!$I$39:$I$1000))</f>
        <v/>
      </c>
      <c r="E561" s="1"/>
      <c r="F561" s="1"/>
      <c r="G561" s="105" t="str">
        <f t="shared" si="1"/>
        <v/>
      </c>
    </row>
    <row r="562" ht="15.75" customHeight="1">
      <c r="A562" s="103" t="str">
        <f>'DATOS PERSONALES'!$A562</f>
        <v/>
      </c>
      <c r="B562" s="95" t="str">
        <f>+'DATOS PERSONALES'!$K562</f>
        <v/>
      </c>
      <c r="C562" s="95" t="str">
        <f>IF($A562="","",SUMIF(CAJA!$A$3:$A$990,$A562,CAJA!$G$3:$G$990))</f>
        <v/>
      </c>
      <c r="D562" s="104" t="str">
        <f>IF($A562="","",SUMIF(CONFIGURACION!$G$39:$G$1000,$A562,CONFIGURACION!$I$39:$I$1000))</f>
        <v/>
      </c>
      <c r="E562" s="1"/>
      <c r="F562" s="1"/>
      <c r="G562" s="105" t="str">
        <f t="shared" si="1"/>
        <v/>
      </c>
    </row>
    <row r="563" ht="15.75" customHeight="1">
      <c r="A563" s="103" t="str">
        <f>'DATOS PERSONALES'!$A563</f>
        <v/>
      </c>
      <c r="B563" s="95" t="str">
        <f>+'DATOS PERSONALES'!$K563</f>
        <v/>
      </c>
      <c r="C563" s="95" t="str">
        <f>IF($A563="","",SUMIF(CAJA!$A$3:$A$990,$A563,CAJA!$G$3:$G$990))</f>
        <v/>
      </c>
      <c r="D563" s="104" t="str">
        <f>IF($A563="","",SUMIF(CONFIGURACION!$G$39:$G$1000,$A563,CONFIGURACION!$I$39:$I$1000))</f>
        <v/>
      </c>
      <c r="E563" s="1"/>
      <c r="F563" s="1"/>
      <c r="G563" s="105" t="str">
        <f t="shared" si="1"/>
        <v/>
      </c>
    </row>
    <row r="564" ht="15.75" customHeight="1">
      <c r="A564" s="103" t="str">
        <f>'DATOS PERSONALES'!$A564</f>
        <v/>
      </c>
      <c r="B564" s="95" t="str">
        <f>+'DATOS PERSONALES'!$K564</f>
        <v/>
      </c>
      <c r="C564" s="95" t="str">
        <f>IF($A564="","",SUMIF(CAJA!$A$3:$A$990,$A564,CAJA!$G$3:$G$990))</f>
        <v/>
      </c>
      <c r="D564" s="104" t="str">
        <f>IF($A564="","",SUMIF(CONFIGURACION!$G$39:$G$1000,$A564,CONFIGURACION!$I$39:$I$1000))</f>
        <v/>
      </c>
      <c r="E564" s="1"/>
      <c r="F564" s="1"/>
      <c r="G564" s="105" t="str">
        <f t="shared" si="1"/>
        <v/>
      </c>
    </row>
    <row r="565" ht="15.75" customHeight="1">
      <c r="A565" s="103" t="str">
        <f>'DATOS PERSONALES'!$A565</f>
        <v/>
      </c>
      <c r="B565" s="95" t="str">
        <f>+'DATOS PERSONALES'!$K565</f>
        <v/>
      </c>
      <c r="C565" s="95" t="str">
        <f>IF($A565="","",SUMIF(CAJA!$A$3:$A$990,$A565,CAJA!$G$3:$G$990))</f>
        <v/>
      </c>
      <c r="D565" s="104" t="str">
        <f>IF($A565="","",SUMIF(CONFIGURACION!$G$39:$G$1000,$A565,CONFIGURACION!$I$39:$I$1000))</f>
        <v/>
      </c>
      <c r="E565" s="1"/>
      <c r="F565" s="1"/>
      <c r="G565" s="105" t="str">
        <f t="shared" si="1"/>
        <v/>
      </c>
    </row>
    <row r="566" ht="15.75" customHeight="1">
      <c r="A566" s="103" t="str">
        <f>'DATOS PERSONALES'!$A566</f>
        <v/>
      </c>
      <c r="B566" s="95" t="str">
        <f>+'DATOS PERSONALES'!$K566</f>
        <v/>
      </c>
      <c r="C566" s="95" t="str">
        <f>IF($A566="","",SUMIF(CAJA!$A$3:$A$990,$A566,CAJA!$G$3:$G$990))</f>
        <v/>
      </c>
      <c r="D566" s="104" t="str">
        <f>IF($A566="","",SUMIF(CONFIGURACION!$G$39:$G$1000,$A566,CONFIGURACION!$I$39:$I$1000))</f>
        <v/>
      </c>
      <c r="E566" s="1"/>
      <c r="F566" s="1"/>
      <c r="G566" s="105" t="str">
        <f t="shared" si="1"/>
        <v/>
      </c>
    </row>
    <row r="567" ht="15.75" customHeight="1">
      <c r="A567" s="103" t="str">
        <f>'DATOS PERSONALES'!$A567</f>
        <v/>
      </c>
      <c r="B567" s="95" t="str">
        <f>+'DATOS PERSONALES'!$K567</f>
        <v/>
      </c>
      <c r="C567" s="95" t="str">
        <f>IF($A567="","",SUMIF(CAJA!$A$3:$A$990,$A567,CAJA!$G$3:$G$990))</f>
        <v/>
      </c>
      <c r="D567" s="104" t="str">
        <f>IF($A567="","",SUMIF(CONFIGURACION!$G$39:$G$1000,$A567,CONFIGURACION!$I$39:$I$1000))</f>
        <v/>
      </c>
      <c r="E567" s="1"/>
      <c r="F567" s="1"/>
      <c r="G567" s="105" t="str">
        <f t="shared" si="1"/>
        <v/>
      </c>
    </row>
    <row r="568" ht="15.75" customHeight="1">
      <c r="A568" s="103" t="str">
        <f>'DATOS PERSONALES'!$A568</f>
        <v/>
      </c>
      <c r="B568" s="95" t="str">
        <f>+'DATOS PERSONALES'!$K568</f>
        <v/>
      </c>
      <c r="C568" s="95" t="str">
        <f>IF($A568="","",SUMIF(CAJA!$A$3:$A$990,$A568,CAJA!$G$3:$G$990))</f>
        <v/>
      </c>
      <c r="D568" s="104" t="str">
        <f>IF($A568="","",SUMIF(CONFIGURACION!$G$39:$G$1000,$A568,CONFIGURACION!$I$39:$I$1000))</f>
        <v/>
      </c>
      <c r="E568" s="1"/>
      <c r="F568" s="1"/>
      <c r="G568" s="105" t="str">
        <f t="shared" si="1"/>
        <v/>
      </c>
    </row>
    <row r="569" ht="15.75" customHeight="1">
      <c r="A569" s="103" t="str">
        <f>'DATOS PERSONALES'!$A569</f>
        <v/>
      </c>
      <c r="B569" s="95" t="str">
        <f>+'DATOS PERSONALES'!$K569</f>
        <v/>
      </c>
      <c r="C569" s="95" t="str">
        <f>IF($A569="","",SUMIF(CAJA!$A$3:$A$990,$A569,CAJA!$G$3:$G$990))</f>
        <v/>
      </c>
      <c r="D569" s="104" t="str">
        <f>IF($A569="","",SUMIF(CONFIGURACION!$G$39:$G$1000,$A569,CONFIGURACION!$I$39:$I$1000))</f>
        <v/>
      </c>
      <c r="E569" s="1"/>
      <c r="F569" s="1"/>
      <c r="G569" s="105" t="str">
        <f t="shared" si="1"/>
        <v/>
      </c>
    </row>
    <row r="570" ht="15.75" customHeight="1">
      <c r="A570" s="103" t="str">
        <f>'DATOS PERSONALES'!$A570</f>
        <v/>
      </c>
      <c r="B570" s="95" t="str">
        <f>+'DATOS PERSONALES'!$K570</f>
        <v/>
      </c>
      <c r="C570" s="95" t="str">
        <f>IF($A570="","",SUMIF(CAJA!$A$3:$A$990,$A570,CAJA!$G$3:$G$990))</f>
        <v/>
      </c>
      <c r="D570" s="104" t="str">
        <f>IF($A570="","",SUMIF(CONFIGURACION!$G$39:$G$1000,$A570,CONFIGURACION!$I$39:$I$1000))</f>
        <v/>
      </c>
      <c r="E570" s="1"/>
      <c r="F570" s="1"/>
      <c r="G570" s="105" t="str">
        <f t="shared" si="1"/>
        <v/>
      </c>
    </row>
    <row r="571" ht="15.75" customHeight="1">
      <c r="A571" s="103" t="str">
        <f>'DATOS PERSONALES'!$A571</f>
        <v/>
      </c>
      <c r="B571" s="95" t="str">
        <f>+'DATOS PERSONALES'!$K571</f>
        <v/>
      </c>
      <c r="C571" s="95" t="str">
        <f>IF($A571="","",SUMIF(CAJA!$A$3:$A$990,$A571,CAJA!$G$3:$G$990))</f>
        <v/>
      </c>
      <c r="D571" s="104" t="str">
        <f>IF($A571="","",SUMIF(CONFIGURACION!$G$39:$G$1000,$A571,CONFIGURACION!$I$39:$I$1000))</f>
        <v/>
      </c>
      <c r="E571" s="1"/>
      <c r="F571" s="1"/>
      <c r="G571" s="105" t="str">
        <f t="shared" si="1"/>
        <v/>
      </c>
    </row>
    <row r="572" ht="15.75" customHeight="1">
      <c r="A572" s="103" t="str">
        <f>'DATOS PERSONALES'!$A572</f>
        <v/>
      </c>
      <c r="B572" s="95" t="str">
        <f>+'DATOS PERSONALES'!$K572</f>
        <v/>
      </c>
      <c r="C572" s="95" t="str">
        <f>IF($A572="","",SUMIF(CAJA!$A$3:$A$990,$A572,CAJA!$G$3:$G$990))</f>
        <v/>
      </c>
      <c r="D572" s="104" t="str">
        <f>IF($A572="","",SUMIF(CONFIGURACION!$G$39:$G$1000,$A572,CONFIGURACION!$I$39:$I$1000))</f>
        <v/>
      </c>
      <c r="E572" s="1"/>
      <c r="F572" s="1"/>
      <c r="G572" s="105" t="str">
        <f t="shared" si="1"/>
        <v/>
      </c>
    </row>
    <row r="573" ht="15.75" customHeight="1">
      <c r="A573" s="103" t="str">
        <f>'DATOS PERSONALES'!$A573</f>
        <v/>
      </c>
      <c r="B573" s="95" t="str">
        <f>+'DATOS PERSONALES'!$K573</f>
        <v/>
      </c>
      <c r="C573" s="95" t="str">
        <f>IF($A573="","",SUMIF(CAJA!$A$3:$A$990,$A573,CAJA!$G$3:$G$990))</f>
        <v/>
      </c>
      <c r="D573" s="104" t="str">
        <f>IF($A573="","",SUMIF(CONFIGURACION!$G$39:$G$1000,$A573,CONFIGURACION!$I$39:$I$1000))</f>
        <v/>
      </c>
      <c r="E573" s="1"/>
      <c r="F573" s="1"/>
      <c r="G573" s="105" t="str">
        <f t="shared" si="1"/>
        <v/>
      </c>
    </row>
    <row r="574" ht="15.75" customHeight="1">
      <c r="A574" s="103" t="str">
        <f>'DATOS PERSONALES'!$A574</f>
        <v/>
      </c>
      <c r="B574" s="95" t="str">
        <f>+'DATOS PERSONALES'!$K574</f>
        <v/>
      </c>
      <c r="C574" s="95" t="str">
        <f>IF($A574="","",SUMIF(CAJA!$A$3:$A$990,$A574,CAJA!$G$3:$G$990))</f>
        <v/>
      </c>
      <c r="D574" s="104" t="str">
        <f>IF($A574="","",SUMIF(CONFIGURACION!$G$39:$G$1000,$A574,CONFIGURACION!$I$39:$I$1000))</f>
        <v/>
      </c>
      <c r="E574" s="1"/>
      <c r="F574" s="1"/>
      <c r="G574" s="105" t="str">
        <f t="shared" si="1"/>
        <v/>
      </c>
    </row>
    <row r="575" ht="15.75" customHeight="1">
      <c r="A575" s="103" t="str">
        <f>'DATOS PERSONALES'!$A575</f>
        <v/>
      </c>
      <c r="B575" s="95" t="str">
        <f>+'DATOS PERSONALES'!$K575</f>
        <v/>
      </c>
      <c r="C575" s="95" t="str">
        <f>IF($A575="","",SUMIF(CAJA!$A$3:$A$990,$A575,CAJA!$G$3:$G$990))</f>
        <v/>
      </c>
      <c r="D575" s="104" t="str">
        <f>IF($A575="","",SUMIF(CONFIGURACION!$G$39:$G$1000,$A575,CONFIGURACION!$I$39:$I$1000))</f>
        <v/>
      </c>
      <c r="E575" s="1"/>
      <c r="F575" s="1"/>
      <c r="G575" s="105" t="str">
        <f t="shared" si="1"/>
        <v/>
      </c>
    </row>
    <row r="576" ht="15.75" customHeight="1">
      <c r="A576" s="103" t="str">
        <f>'DATOS PERSONALES'!$A576</f>
        <v/>
      </c>
      <c r="B576" s="95" t="str">
        <f>+'DATOS PERSONALES'!$K576</f>
        <v/>
      </c>
      <c r="C576" s="95" t="str">
        <f>IF($A576="","",SUMIF(CAJA!$A$3:$A$990,$A576,CAJA!$G$3:$G$990))</f>
        <v/>
      </c>
      <c r="D576" s="104" t="str">
        <f>IF($A576="","",SUMIF(CONFIGURACION!$G$39:$G$1000,$A576,CONFIGURACION!$I$39:$I$1000))</f>
        <v/>
      </c>
      <c r="E576" s="1"/>
      <c r="F576" s="1"/>
      <c r="G576" s="105" t="str">
        <f t="shared" si="1"/>
        <v/>
      </c>
    </row>
    <row r="577" ht="15.75" customHeight="1">
      <c r="A577" s="103" t="str">
        <f>'DATOS PERSONALES'!$A577</f>
        <v/>
      </c>
      <c r="B577" s="95" t="str">
        <f>+'DATOS PERSONALES'!$K577</f>
        <v/>
      </c>
      <c r="C577" s="95" t="str">
        <f>IF($A577="","",SUMIF(CAJA!$A$3:$A$990,$A577,CAJA!$G$3:$G$990))</f>
        <v/>
      </c>
      <c r="D577" s="104" t="str">
        <f>IF($A577="","",SUMIF(CONFIGURACION!$G$39:$G$1000,$A577,CONFIGURACION!$I$39:$I$1000))</f>
        <v/>
      </c>
      <c r="E577" s="1"/>
      <c r="F577" s="1"/>
      <c r="G577" s="105" t="str">
        <f t="shared" si="1"/>
        <v/>
      </c>
    </row>
    <row r="578" ht="15.75" customHeight="1">
      <c r="A578" s="103" t="str">
        <f>'DATOS PERSONALES'!$A578</f>
        <v/>
      </c>
      <c r="B578" s="95" t="str">
        <f>+'DATOS PERSONALES'!$K578</f>
        <v/>
      </c>
      <c r="C578" s="95" t="str">
        <f>IF($A578="","",SUMIF(CAJA!$A$3:$A$990,$A578,CAJA!$G$3:$G$990))</f>
        <v/>
      </c>
      <c r="D578" s="104" t="str">
        <f>IF($A578="","",SUMIF(CONFIGURACION!$G$39:$G$1000,$A578,CONFIGURACION!$I$39:$I$1000))</f>
        <v/>
      </c>
      <c r="E578" s="1"/>
      <c r="F578" s="1"/>
      <c r="G578" s="105" t="str">
        <f t="shared" si="1"/>
        <v/>
      </c>
    </row>
    <row r="579" ht="15.75" customHeight="1">
      <c r="A579" s="103" t="str">
        <f>'DATOS PERSONALES'!$A579</f>
        <v/>
      </c>
      <c r="B579" s="95" t="str">
        <f>+'DATOS PERSONALES'!$K579</f>
        <v/>
      </c>
      <c r="C579" s="95" t="str">
        <f>IF($A579="","",SUMIF(CAJA!$A$3:$A$990,$A579,CAJA!$G$3:$G$990))</f>
        <v/>
      </c>
      <c r="D579" s="104" t="str">
        <f>IF($A579="","",SUMIF(CONFIGURACION!$G$39:$G$1000,$A579,CONFIGURACION!$I$39:$I$1000))</f>
        <v/>
      </c>
      <c r="E579" s="1"/>
      <c r="F579" s="1"/>
      <c r="G579" s="105" t="str">
        <f t="shared" si="1"/>
        <v/>
      </c>
    </row>
    <row r="580" ht="15.75" customHeight="1">
      <c r="A580" s="103" t="str">
        <f>'DATOS PERSONALES'!$A580</f>
        <v/>
      </c>
      <c r="B580" s="95" t="str">
        <f>+'DATOS PERSONALES'!$K580</f>
        <v/>
      </c>
      <c r="C580" s="95" t="str">
        <f>IF($A580="","",SUMIF(CAJA!$A$3:$A$990,$A580,CAJA!$G$3:$G$990))</f>
        <v/>
      </c>
      <c r="D580" s="104" t="str">
        <f>IF($A580="","",SUMIF(CONFIGURACION!$G$39:$G$1000,$A580,CONFIGURACION!$I$39:$I$1000))</f>
        <v/>
      </c>
      <c r="E580" s="1"/>
      <c r="F580" s="1"/>
      <c r="G580" s="105" t="str">
        <f t="shared" si="1"/>
        <v/>
      </c>
    </row>
    <row r="581" ht="15.75" customHeight="1">
      <c r="A581" s="103" t="str">
        <f>'DATOS PERSONALES'!$A581</f>
        <v/>
      </c>
      <c r="B581" s="95" t="str">
        <f>+'DATOS PERSONALES'!$K581</f>
        <v/>
      </c>
      <c r="C581" s="95" t="str">
        <f>IF($A581="","",SUMIF(CAJA!$A$3:$A$990,$A581,CAJA!$G$3:$G$990))</f>
        <v/>
      </c>
      <c r="D581" s="104" t="str">
        <f>IF($A581="","",SUMIF(CONFIGURACION!$G$39:$G$1000,$A581,CONFIGURACION!$I$39:$I$1000))</f>
        <v/>
      </c>
      <c r="E581" s="1"/>
      <c r="F581" s="1"/>
      <c r="G581" s="105" t="str">
        <f t="shared" si="1"/>
        <v/>
      </c>
    </row>
    <row r="582" ht="15.75" customHeight="1">
      <c r="A582" s="103" t="str">
        <f>'DATOS PERSONALES'!$A582</f>
        <v/>
      </c>
      <c r="B582" s="95" t="str">
        <f>+'DATOS PERSONALES'!$K582</f>
        <v/>
      </c>
      <c r="C582" s="95" t="str">
        <f>IF($A582="","",SUMIF(CAJA!$A$3:$A$990,$A582,CAJA!$G$3:$G$990))</f>
        <v/>
      </c>
      <c r="D582" s="104" t="str">
        <f>IF($A582="","",SUMIF(CONFIGURACION!$G$39:$G$1000,$A582,CONFIGURACION!$I$39:$I$1000))</f>
        <v/>
      </c>
      <c r="E582" s="1"/>
      <c r="F582" s="1"/>
      <c r="G582" s="105" t="str">
        <f t="shared" si="1"/>
        <v/>
      </c>
    </row>
    <row r="583" ht="15.75" customHeight="1">
      <c r="A583" s="103" t="str">
        <f>'DATOS PERSONALES'!$A583</f>
        <v/>
      </c>
      <c r="B583" s="95" t="str">
        <f>+'DATOS PERSONALES'!$K583</f>
        <v/>
      </c>
      <c r="C583" s="95" t="str">
        <f>IF($A583="","",SUMIF(CAJA!$A$3:$A$990,$A583,CAJA!$G$3:$G$990))</f>
        <v/>
      </c>
      <c r="D583" s="104" t="str">
        <f>IF($A583="","",SUMIF(CONFIGURACION!$G$39:$G$1000,$A583,CONFIGURACION!$I$39:$I$1000))</f>
        <v/>
      </c>
      <c r="E583" s="1"/>
      <c r="F583" s="1"/>
      <c r="G583" s="105" t="str">
        <f t="shared" si="1"/>
        <v/>
      </c>
    </row>
    <row r="584" ht="15.75" customHeight="1">
      <c r="A584" s="103" t="str">
        <f>'DATOS PERSONALES'!$A584</f>
        <v/>
      </c>
      <c r="B584" s="95" t="str">
        <f>+'DATOS PERSONALES'!$K584</f>
        <v/>
      </c>
      <c r="C584" s="95" t="str">
        <f>IF($A584="","",SUMIF(CAJA!$A$3:$A$990,$A584,CAJA!$G$3:$G$990))</f>
        <v/>
      </c>
      <c r="D584" s="104" t="str">
        <f>IF($A584="","",SUMIF(CONFIGURACION!$G$39:$G$1000,$A584,CONFIGURACION!$I$39:$I$1000))</f>
        <v/>
      </c>
      <c r="E584" s="1"/>
      <c r="F584" s="1"/>
      <c r="G584" s="105" t="str">
        <f t="shared" si="1"/>
        <v/>
      </c>
    </row>
    <row r="585" ht="15.75" customHeight="1">
      <c r="A585" s="103" t="str">
        <f>'DATOS PERSONALES'!$A585</f>
        <v/>
      </c>
      <c r="B585" s="95" t="str">
        <f>+'DATOS PERSONALES'!$K585</f>
        <v/>
      </c>
      <c r="C585" s="95" t="str">
        <f>IF($A585="","",SUMIF(CAJA!$A$3:$A$990,$A585,CAJA!$G$3:$G$990))</f>
        <v/>
      </c>
      <c r="D585" s="104" t="str">
        <f>IF($A585="","",SUMIF(CONFIGURACION!$G$39:$G$1000,$A585,CONFIGURACION!$I$39:$I$1000))</f>
        <v/>
      </c>
      <c r="E585" s="1"/>
      <c r="F585" s="1"/>
      <c r="G585" s="105" t="str">
        <f t="shared" si="1"/>
        <v/>
      </c>
    </row>
    <row r="586" ht="15.75" customHeight="1">
      <c r="A586" s="103" t="str">
        <f>'DATOS PERSONALES'!$A586</f>
        <v/>
      </c>
      <c r="B586" s="95" t="str">
        <f>+'DATOS PERSONALES'!$K586</f>
        <v/>
      </c>
      <c r="C586" s="95" t="str">
        <f>IF($A586="","",SUMIF(CAJA!$A$3:$A$990,$A586,CAJA!$G$3:$G$990))</f>
        <v/>
      </c>
      <c r="D586" s="104" t="str">
        <f>IF($A586="","",SUMIF(CONFIGURACION!$G$39:$G$1000,$A586,CONFIGURACION!$I$39:$I$1000))</f>
        <v/>
      </c>
      <c r="E586" s="1"/>
      <c r="F586" s="1"/>
      <c r="G586" s="105" t="str">
        <f t="shared" si="1"/>
        <v/>
      </c>
    </row>
    <row r="587" ht="15.75" customHeight="1">
      <c r="A587" s="103" t="str">
        <f>'DATOS PERSONALES'!$A587</f>
        <v/>
      </c>
      <c r="B587" s="95" t="str">
        <f>+'DATOS PERSONALES'!$K587</f>
        <v/>
      </c>
      <c r="C587" s="95" t="str">
        <f>IF($A587="","",SUMIF(CAJA!$A$3:$A$990,$A587,CAJA!$G$3:$G$990))</f>
        <v/>
      </c>
      <c r="D587" s="104" t="str">
        <f>IF($A587="","",SUMIF(CONFIGURACION!$G$39:$G$1000,$A587,CONFIGURACION!$I$39:$I$1000))</f>
        <v/>
      </c>
      <c r="E587" s="1"/>
      <c r="F587" s="1"/>
      <c r="G587" s="105" t="str">
        <f t="shared" si="1"/>
        <v/>
      </c>
    </row>
    <row r="588" ht="15.75" customHeight="1">
      <c r="A588" s="103" t="str">
        <f>'DATOS PERSONALES'!$A588</f>
        <v/>
      </c>
      <c r="B588" s="95" t="str">
        <f>+'DATOS PERSONALES'!$K588</f>
        <v/>
      </c>
      <c r="C588" s="95" t="str">
        <f>IF($A588="","",SUMIF(CAJA!$A$3:$A$990,$A588,CAJA!$G$3:$G$990))</f>
        <v/>
      </c>
      <c r="D588" s="104" t="str">
        <f>IF($A588="","",SUMIF(CONFIGURACION!$G$39:$G$1000,$A588,CONFIGURACION!$I$39:$I$1000))</f>
        <v/>
      </c>
      <c r="E588" s="1"/>
      <c r="F588" s="1"/>
      <c r="G588" s="105" t="str">
        <f t="shared" si="1"/>
        <v/>
      </c>
    </row>
    <row r="589" ht="15.75" customHeight="1">
      <c r="A589" s="103" t="str">
        <f>'DATOS PERSONALES'!$A589</f>
        <v/>
      </c>
      <c r="B589" s="95" t="str">
        <f>+'DATOS PERSONALES'!$K589</f>
        <v/>
      </c>
      <c r="C589" s="95" t="str">
        <f>IF($A589="","",SUMIF(CAJA!$A$3:$A$990,$A589,CAJA!$G$3:$G$990))</f>
        <v/>
      </c>
      <c r="D589" s="104" t="str">
        <f>IF($A589="","",SUMIF(CONFIGURACION!$G$39:$G$1000,$A589,CONFIGURACION!$I$39:$I$1000))</f>
        <v/>
      </c>
      <c r="E589" s="1"/>
      <c r="F589" s="1"/>
      <c r="G589" s="105" t="str">
        <f t="shared" si="1"/>
        <v/>
      </c>
    </row>
    <row r="590" ht="15.75" customHeight="1">
      <c r="A590" s="103" t="str">
        <f>'DATOS PERSONALES'!$A590</f>
        <v/>
      </c>
      <c r="B590" s="95" t="str">
        <f>+'DATOS PERSONALES'!$K590</f>
        <v/>
      </c>
      <c r="C590" s="95" t="str">
        <f>IF($A590="","",SUMIF(CAJA!$A$3:$A$990,$A590,CAJA!$G$3:$G$990))</f>
        <v/>
      </c>
      <c r="D590" s="104" t="str">
        <f>IF($A590="","",SUMIF(CONFIGURACION!$G$39:$G$1000,$A590,CONFIGURACION!$I$39:$I$1000))</f>
        <v/>
      </c>
      <c r="E590" s="1"/>
      <c r="F590" s="1"/>
      <c r="G590" s="105" t="str">
        <f t="shared" si="1"/>
        <v/>
      </c>
    </row>
    <row r="591" ht="15.75" customHeight="1">
      <c r="A591" s="103" t="str">
        <f>'DATOS PERSONALES'!$A591</f>
        <v/>
      </c>
      <c r="B591" s="95" t="str">
        <f>+'DATOS PERSONALES'!$K591</f>
        <v/>
      </c>
      <c r="C591" s="95" t="str">
        <f>IF($A591="","",SUMIF(CAJA!$A$3:$A$990,$A591,CAJA!$G$3:$G$990))</f>
        <v/>
      </c>
      <c r="D591" s="104" t="str">
        <f>IF($A591="","",SUMIF(CONFIGURACION!$G$39:$G$1000,$A591,CONFIGURACION!$I$39:$I$1000))</f>
        <v/>
      </c>
      <c r="E591" s="1"/>
      <c r="F591" s="1"/>
      <c r="G591" s="105" t="str">
        <f t="shared" si="1"/>
        <v/>
      </c>
    </row>
    <row r="592" ht="15.75" customHeight="1">
      <c r="A592" s="103" t="str">
        <f>'DATOS PERSONALES'!$A592</f>
        <v/>
      </c>
      <c r="B592" s="95" t="str">
        <f>+'DATOS PERSONALES'!$K592</f>
        <v/>
      </c>
      <c r="C592" s="95" t="str">
        <f>IF($A592="","",SUMIF(CAJA!$A$3:$A$990,$A592,CAJA!$G$3:$G$990))</f>
        <v/>
      </c>
      <c r="D592" s="104" t="str">
        <f>IF($A592="","",SUMIF(CONFIGURACION!$G$39:$G$1000,$A592,CONFIGURACION!$I$39:$I$1000))</f>
        <v/>
      </c>
      <c r="E592" s="1"/>
      <c r="F592" s="1"/>
      <c r="G592" s="105" t="str">
        <f t="shared" si="1"/>
        <v/>
      </c>
    </row>
    <row r="593" ht="15.75" customHeight="1">
      <c r="A593" s="103" t="str">
        <f>'DATOS PERSONALES'!$A593</f>
        <v/>
      </c>
      <c r="B593" s="95" t="str">
        <f>+'DATOS PERSONALES'!$K593</f>
        <v/>
      </c>
      <c r="C593" s="95" t="str">
        <f>IF($A593="","",SUMIF(CAJA!$A$3:$A$990,$A593,CAJA!$G$3:$G$990))</f>
        <v/>
      </c>
      <c r="D593" s="104" t="str">
        <f>IF($A593="","",SUMIF(CONFIGURACION!$G$39:$G$1000,$A593,CONFIGURACION!$I$39:$I$1000))</f>
        <v/>
      </c>
      <c r="E593" s="1"/>
      <c r="F593" s="1"/>
      <c r="G593" s="105" t="str">
        <f t="shared" si="1"/>
        <v/>
      </c>
    </row>
    <row r="594" ht="15.75" customHeight="1">
      <c r="A594" s="103" t="str">
        <f>'DATOS PERSONALES'!$A594</f>
        <v/>
      </c>
      <c r="B594" s="95" t="str">
        <f>+'DATOS PERSONALES'!$K594</f>
        <v/>
      </c>
      <c r="C594" s="95" t="str">
        <f>IF($A594="","",SUMIF(CAJA!$A$3:$A$990,$A594,CAJA!$G$3:$G$990))</f>
        <v/>
      </c>
      <c r="D594" s="104" t="str">
        <f>IF($A594="","",SUMIF(CONFIGURACION!$G$39:$G$1000,$A594,CONFIGURACION!$I$39:$I$1000))</f>
        <v/>
      </c>
      <c r="E594" s="1"/>
      <c r="F594" s="1"/>
      <c r="G594" s="105" t="str">
        <f t="shared" si="1"/>
        <v/>
      </c>
    </row>
    <row r="595" ht="15.75" customHeight="1">
      <c r="A595" s="103" t="str">
        <f>'DATOS PERSONALES'!$A595</f>
        <v/>
      </c>
      <c r="B595" s="95" t="str">
        <f>+'DATOS PERSONALES'!$K595</f>
        <v/>
      </c>
      <c r="C595" s="95" t="str">
        <f>IF($A595="","",SUMIF(CAJA!$A$3:$A$990,$A595,CAJA!$G$3:$G$990))</f>
        <v/>
      </c>
      <c r="D595" s="104" t="str">
        <f>IF($A595="","",SUMIF(CONFIGURACION!$G$39:$G$1000,$A595,CONFIGURACION!$I$39:$I$1000))</f>
        <v/>
      </c>
      <c r="E595" s="1"/>
      <c r="F595" s="1"/>
      <c r="G595" s="105" t="str">
        <f t="shared" si="1"/>
        <v/>
      </c>
    </row>
    <row r="596" ht="15.75" customHeight="1">
      <c r="A596" s="103" t="str">
        <f>'DATOS PERSONALES'!$A596</f>
        <v/>
      </c>
      <c r="B596" s="95" t="str">
        <f>+'DATOS PERSONALES'!$K596</f>
        <v/>
      </c>
      <c r="C596" s="95" t="str">
        <f>IF($A596="","",SUMIF(CAJA!$A$3:$A$990,$A596,CAJA!$G$3:$G$990))</f>
        <v/>
      </c>
      <c r="D596" s="104" t="str">
        <f>IF($A596="","",SUMIF(CONFIGURACION!$G$39:$G$1000,$A596,CONFIGURACION!$I$39:$I$1000))</f>
        <v/>
      </c>
      <c r="E596" s="1"/>
      <c r="F596" s="1"/>
      <c r="G596" s="105" t="str">
        <f t="shared" si="1"/>
        <v/>
      </c>
    </row>
    <row r="597" ht="15.75" customHeight="1">
      <c r="A597" s="103" t="str">
        <f>'DATOS PERSONALES'!$A597</f>
        <v/>
      </c>
      <c r="B597" s="95" t="str">
        <f>+'DATOS PERSONALES'!$K597</f>
        <v/>
      </c>
      <c r="C597" s="95" t="str">
        <f>IF($A597="","",SUMIF(CAJA!$A$3:$A$990,$A597,CAJA!$G$3:$G$990))</f>
        <v/>
      </c>
      <c r="D597" s="104" t="str">
        <f>IF($A597="","",SUMIF(CONFIGURACION!$G$39:$G$1000,$A597,CONFIGURACION!$I$39:$I$1000))</f>
        <v/>
      </c>
      <c r="E597" s="1"/>
      <c r="F597" s="1"/>
      <c r="G597" s="105" t="str">
        <f t="shared" si="1"/>
        <v/>
      </c>
    </row>
    <row r="598" ht="15.75" customHeight="1">
      <c r="A598" s="103" t="str">
        <f>'DATOS PERSONALES'!$A598</f>
        <v/>
      </c>
      <c r="B598" s="95" t="str">
        <f>+'DATOS PERSONALES'!$K598</f>
        <v/>
      </c>
      <c r="C598" s="95" t="str">
        <f>IF($A598="","",SUMIF(CAJA!$A$3:$A$990,$A598,CAJA!$G$3:$G$990))</f>
        <v/>
      </c>
      <c r="D598" s="104" t="str">
        <f>IF($A598="","",SUMIF(CONFIGURACION!$G$39:$G$1000,$A598,CONFIGURACION!$I$39:$I$1000))</f>
        <v/>
      </c>
      <c r="E598" s="1"/>
      <c r="F598" s="1"/>
      <c r="G598" s="105" t="str">
        <f t="shared" si="1"/>
        <v/>
      </c>
    </row>
    <row r="599" ht="15.75" customHeight="1">
      <c r="A599" s="103" t="str">
        <f>'DATOS PERSONALES'!$A599</f>
        <v/>
      </c>
      <c r="B599" s="95" t="str">
        <f>+'DATOS PERSONALES'!$K599</f>
        <v/>
      </c>
      <c r="C599" s="95" t="str">
        <f>IF($A599="","",SUMIF(CAJA!$A$3:$A$990,$A599,CAJA!$G$3:$G$990))</f>
        <v/>
      </c>
      <c r="D599" s="104" t="str">
        <f>IF($A599="","",SUMIF(CONFIGURACION!$G$39:$G$1000,$A599,CONFIGURACION!$I$39:$I$1000))</f>
        <v/>
      </c>
      <c r="E599" s="1"/>
      <c r="F599" s="1"/>
      <c r="G599" s="105" t="str">
        <f t="shared" si="1"/>
        <v/>
      </c>
    </row>
    <row r="600" ht="15.75" customHeight="1">
      <c r="A600" s="103" t="str">
        <f>'DATOS PERSONALES'!$A600</f>
        <v/>
      </c>
      <c r="B600" s="95" t="str">
        <f>+'DATOS PERSONALES'!$K600</f>
        <v/>
      </c>
      <c r="C600" s="95" t="str">
        <f>IF($A600="","",SUMIF(CAJA!$A$3:$A$990,$A600,CAJA!$G$3:$G$990))</f>
        <v/>
      </c>
      <c r="D600" s="104" t="str">
        <f>IF($A600="","",SUMIF(CONFIGURACION!$G$39:$G$1000,$A600,CONFIGURACION!$I$39:$I$1000))</f>
        <v/>
      </c>
      <c r="E600" s="1"/>
      <c r="F600" s="1"/>
      <c r="G600" s="105" t="str">
        <f t="shared" si="1"/>
        <v/>
      </c>
    </row>
    <row r="601" ht="15.75" customHeight="1">
      <c r="A601" s="103" t="str">
        <f>'DATOS PERSONALES'!$A601</f>
        <v/>
      </c>
      <c r="B601" s="95" t="str">
        <f>+'DATOS PERSONALES'!$K601</f>
        <v/>
      </c>
      <c r="C601" s="95" t="str">
        <f>IF($A601="","",SUMIF(CAJA!$A$3:$A$990,$A601,CAJA!$G$3:$G$990))</f>
        <v/>
      </c>
      <c r="D601" s="104" t="str">
        <f>IF($A601="","",SUMIF(CONFIGURACION!$G$39:$G$1000,$A601,CONFIGURACION!$I$39:$I$1000))</f>
        <v/>
      </c>
      <c r="E601" s="1"/>
      <c r="F601" s="1"/>
      <c r="G601" s="105" t="str">
        <f t="shared" si="1"/>
        <v/>
      </c>
    </row>
    <row r="602" ht="15.75" customHeight="1">
      <c r="A602" s="103" t="str">
        <f>'DATOS PERSONALES'!$A602</f>
        <v/>
      </c>
      <c r="B602" s="95" t="str">
        <f>+'DATOS PERSONALES'!$K602</f>
        <v/>
      </c>
      <c r="C602" s="95" t="str">
        <f>IF($A602="","",SUMIF(CAJA!$A$3:$A$990,$A602,CAJA!$G$3:$G$990))</f>
        <v/>
      </c>
      <c r="D602" s="104" t="str">
        <f>IF($A602="","",SUMIF(CONFIGURACION!$G$39:$G$1000,$A602,CONFIGURACION!$I$39:$I$1000))</f>
        <v/>
      </c>
      <c r="E602" s="1"/>
      <c r="F602" s="1"/>
      <c r="G602" s="105" t="str">
        <f t="shared" si="1"/>
        <v/>
      </c>
    </row>
    <row r="603" ht="15.75" customHeight="1">
      <c r="A603" s="103" t="str">
        <f>'DATOS PERSONALES'!$A603</f>
        <v/>
      </c>
      <c r="B603" s="95" t="str">
        <f>+'DATOS PERSONALES'!$K603</f>
        <v/>
      </c>
      <c r="C603" s="95" t="str">
        <f>IF($A603="","",SUMIF(CAJA!$A$3:$A$990,$A603,CAJA!$G$3:$G$990))</f>
        <v/>
      </c>
      <c r="D603" s="104" t="str">
        <f>IF($A603="","",SUMIF(CONFIGURACION!$G$39:$G$1000,$A603,CONFIGURACION!$I$39:$I$1000))</f>
        <v/>
      </c>
      <c r="E603" s="1"/>
      <c r="F603" s="1"/>
      <c r="G603" s="105" t="str">
        <f t="shared" si="1"/>
        <v/>
      </c>
    </row>
    <row r="604" ht="15.75" customHeight="1">
      <c r="A604" s="103" t="str">
        <f>'DATOS PERSONALES'!$A604</f>
        <v/>
      </c>
      <c r="B604" s="95" t="str">
        <f>+'DATOS PERSONALES'!$K604</f>
        <v/>
      </c>
      <c r="C604" s="95" t="str">
        <f>IF($A604="","",SUMIF(CAJA!$A$3:$A$990,$A604,CAJA!$G$3:$G$990))</f>
        <v/>
      </c>
      <c r="D604" s="104" t="str">
        <f>IF($A604="","",SUMIF(CONFIGURACION!$G$39:$G$1000,$A604,CONFIGURACION!$I$39:$I$1000))</f>
        <v/>
      </c>
      <c r="E604" s="1"/>
      <c r="F604" s="1"/>
      <c r="G604" s="105" t="str">
        <f t="shared" si="1"/>
        <v/>
      </c>
    </row>
    <row r="605" ht="15.75" customHeight="1">
      <c r="A605" s="103" t="str">
        <f>'DATOS PERSONALES'!$A605</f>
        <v/>
      </c>
      <c r="B605" s="95" t="str">
        <f>+'DATOS PERSONALES'!$K605</f>
        <v/>
      </c>
      <c r="C605" s="95" t="str">
        <f>IF($A605="","",SUMIF(CAJA!$A$3:$A$990,$A605,CAJA!$G$3:$G$990))</f>
        <v/>
      </c>
      <c r="D605" s="104" t="str">
        <f>IF($A605="","",SUMIF(CONFIGURACION!$G$39:$G$1000,$A605,CONFIGURACION!$I$39:$I$1000))</f>
        <v/>
      </c>
      <c r="E605" s="1"/>
      <c r="F605" s="1"/>
      <c r="G605" s="105" t="str">
        <f t="shared" si="1"/>
        <v/>
      </c>
    </row>
    <row r="606" ht="15.75" customHeight="1">
      <c r="A606" s="103" t="str">
        <f>'DATOS PERSONALES'!$A606</f>
        <v/>
      </c>
      <c r="B606" s="95" t="str">
        <f>+'DATOS PERSONALES'!$K606</f>
        <v/>
      </c>
      <c r="C606" s="95" t="str">
        <f>IF($A606="","",SUMIF(CAJA!$A$3:$A$990,$A606,CAJA!$G$3:$G$990))</f>
        <v/>
      </c>
      <c r="D606" s="104" t="str">
        <f>IF($A606="","",SUMIF(CONFIGURACION!$G$39:$G$1000,$A606,CONFIGURACION!$I$39:$I$1000))</f>
        <v/>
      </c>
      <c r="E606" s="1"/>
      <c r="F606" s="1"/>
      <c r="G606" s="105" t="str">
        <f t="shared" si="1"/>
        <v/>
      </c>
    </row>
    <row r="607" ht="15.75" customHeight="1">
      <c r="A607" s="103" t="str">
        <f>'DATOS PERSONALES'!$A607</f>
        <v/>
      </c>
      <c r="B607" s="95" t="str">
        <f>+'DATOS PERSONALES'!$K607</f>
        <v/>
      </c>
      <c r="C607" s="95" t="str">
        <f>IF($A607="","",SUMIF(CAJA!$A$3:$A$990,$A607,CAJA!$G$3:$G$990))</f>
        <v/>
      </c>
      <c r="D607" s="104" t="str">
        <f>IF($A607="","",SUMIF(CONFIGURACION!$G$39:$G$1000,$A607,CONFIGURACION!$I$39:$I$1000))</f>
        <v/>
      </c>
      <c r="E607" s="1"/>
      <c r="F607" s="1"/>
      <c r="G607" s="105" t="str">
        <f t="shared" si="1"/>
        <v/>
      </c>
    </row>
    <row r="608" ht="15.75" customHeight="1">
      <c r="A608" s="103" t="str">
        <f>'DATOS PERSONALES'!$A608</f>
        <v/>
      </c>
      <c r="B608" s="95" t="str">
        <f>+'DATOS PERSONALES'!$K608</f>
        <v/>
      </c>
      <c r="C608" s="95" t="str">
        <f>IF($A608="","",SUMIF(CAJA!$A$3:$A$990,$A608,CAJA!$G$3:$G$990))</f>
        <v/>
      </c>
      <c r="D608" s="104" t="str">
        <f>IF($A608="","",SUMIF(CONFIGURACION!$G$39:$G$1000,$A608,CONFIGURACION!$I$39:$I$1000))</f>
        <v/>
      </c>
      <c r="E608" s="1"/>
      <c r="F608" s="1"/>
      <c r="G608" s="105" t="str">
        <f t="shared" si="1"/>
        <v/>
      </c>
    </row>
    <row r="609" ht="15.75" customHeight="1">
      <c r="A609" s="103" t="str">
        <f>'DATOS PERSONALES'!$A609</f>
        <v/>
      </c>
      <c r="B609" s="95" t="str">
        <f>+'DATOS PERSONALES'!$K609</f>
        <v/>
      </c>
      <c r="C609" s="95" t="str">
        <f>IF($A609="","",SUMIF(CAJA!$A$3:$A$990,$A609,CAJA!$G$3:$G$990))</f>
        <v/>
      </c>
      <c r="D609" s="104" t="str">
        <f>IF($A609="","",SUMIF(CONFIGURACION!$G$39:$G$1000,$A609,CONFIGURACION!$I$39:$I$1000))</f>
        <v/>
      </c>
      <c r="E609" s="1"/>
      <c r="F609" s="1"/>
      <c r="G609" s="105" t="str">
        <f t="shared" si="1"/>
        <v/>
      </c>
    </row>
    <row r="610" ht="15.75" customHeight="1">
      <c r="A610" s="103" t="str">
        <f>'DATOS PERSONALES'!$A610</f>
        <v/>
      </c>
      <c r="B610" s="95" t="str">
        <f>+'DATOS PERSONALES'!$K610</f>
        <v/>
      </c>
      <c r="C610" s="95" t="str">
        <f>IF($A610="","",SUMIF(CAJA!$A$3:$A$990,$A610,CAJA!$G$3:$G$990))</f>
        <v/>
      </c>
      <c r="D610" s="104" t="str">
        <f>IF($A610="","",SUMIF(CONFIGURACION!$G$39:$G$1000,$A610,CONFIGURACION!$I$39:$I$1000))</f>
        <v/>
      </c>
      <c r="E610" s="1"/>
      <c r="F610" s="1"/>
      <c r="G610" s="105" t="str">
        <f t="shared" si="1"/>
        <v/>
      </c>
    </row>
    <row r="611" ht="15.75" customHeight="1">
      <c r="A611" s="103" t="str">
        <f>'DATOS PERSONALES'!$A611</f>
        <v/>
      </c>
      <c r="B611" s="95" t="str">
        <f>+'DATOS PERSONALES'!$K611</f>
        <v/>
      </c>
      <c r="C611" s="95" t="str">
        <f>IF($A611="","",SUMIF(CAJA!$A$3:$A$990,$A611,CAJA!$G$3:$G$990))</f>
        <v/>
      </c>
      <c r="D611" s="104" t="str">
        <f>IF($A611="","",SUMIF(CONFIGURACION!$G$39:$G$1000,$A611,CONFIGURACION!$I$39:$I$1000))</f>
        <v/>
      </c>
      <c r="E611" s="1"/>
      <c r="F611" s="1"/>
      <c r="G611" s="105" t="str">
        <f t="shared" si="1"/>
        <v/>
      </c>
    </row>
    <row r="612" ht="15.75" customHeight="1">
      <c r="A612" s="103" t="str">
        <f>'DATOS PERSONALES'!$A612</f>
        <v/>
      </c>
      <c r="B612" s="95" t="str">
        <f>+'DATOS PERSONALES'!$K612</f>
        <v/>
      </c>
      <c r="C612" s="95" t="str">
        <f>IF($A612="","",SUMIF(CAJA!$A$3:$A$990,$A612,CAJA!$G$3:$G$990))</f>
        <v/>
      </c>
      <c r="D612" s="104" t="str">
        <f>IF($A612="","",SUMIF(CONFIGURACION!$G$39:$G$1000,$A612,CONFIGURACION!$I$39:$I$1000))</f>
        <v/>
      </c>
      <c r="E612" s="1"/>
      <c r="F612" s="1"/>
      <c r="G612" s="105" t="str">
        <f t="shared" si="1"/>
        <v/>
      </c>
    </row>
    <row r="613" ht="15.75" customHeight="1">
      <c r="A613" s="103" t="str">
        <f>'DATOS PERSONALES'!$A613</f>
        <v/>
      </c>
      <c r="B613" s="95" t="str">
        <f>+'DATOS PERSONALES'!$K613</f>
        <v/>
      </c>
      <c r="C613" s="95" t="str">
        <f>IF($A613="","",SUMIF(CAJA!$A$3:$A$990,$A613,CAJA!$G$3:$G$990))</f>
        <v/>
      </c>
      <c r="D613" s="104" t="str">
        <f>IF($A613="","",SUMIF(CONFIGURACION!$G$39:$G$1000,$A613,CONFIGURACION!$I$39:$I$1000))</f>
        <v/>
      </c>
      <c r="E613" s="1"/>
      <c r="F613" s="1"/>
      <c r="G613" s="105" t="str">
        <f t="shared" si="1"/>
        <v/>
      </c>
    </row>
    <row r="614" ht="15.75" customHeight="1">
      <c r="A614" s="103" t="str">
        <f>'DATOS PERSONALES'!$A614</f>
        <v/>
      </c>
      <c r="B614" s="95" t="str">
        <f>+'DATOS PERSONALES'!$K614</f>
        <v/>
      </c>
      <c r="C614" s="95" t="str">
        <f>IF($A614="","",SUMIF(CAJA!$A$3:$A$990,$A614,CAJA!$G$3:$G$990))</f>
        <v/>
      </c>
      <c r="D614" s="104" t="str">
        <f>IF($A614="","",SUMIF(CONFIGURACION!$G$39:$G$1000,$A614,CONFIGURACION!$I$39:$I$1000))</f>
        <v/>
      </c>
      <c r="E614" s="1"/>
      <c r="F614" s="1"/>
      <c r="G614" s="105" t="str">
        <f t="shared" si="1"/>
        <v/>
      </c>
    </row>
    <row r="615" ht="15.75" customHeight="1">
      <c r="A615" s="103" t="str">
        <f>'DATOS PERSONALES'!$A615</f>
        <v/>
      </c>
      <c r="B615" s="95" t="str">
        <f>+'DATOS PERSONALES'!$K615</f>
        <v/>
      </c>
      <c r="C615" s="95" t="str">
        <f>IF($A615="","",SUMIF(CAJA!$A$3:$A$990,$A615,CAJA!$G$3:$G$990))</f>
        <v/>
      </c>
      <c r="D615" s="104" t="str">
        <f>IF($A615="","",SUMIF(CONFIGURACION!$G$39:$G$1000,$A615,CONFIGURACION!$I$39:$I$1000))</f>
        <v/>
      </c>
      <c r="E615" s="1"/>
      <c r="F615" s="1"/>
      <c r="G615" s="105" t="str">
        <f t="shared" si="1"/>
        <v/>
      </c>
    </row>
    <row r="616" ht="15.75" customHeight="1">
      <c r="A616" s="103" t="str">
        <f>'DATOS PERSONALES'!$A616</f>
        <v/>
      </c>
      <c r="B616" s="95" t="str">
        <f>+'DATOS PERSONALES'!$K616</f>
        <v/>
      </c>
      <c r="C616" s="95" t="str">
        <f>IF($A616="","",SUMIF(CAJA!$A$3:$A$990,$A616,CAJA!$G$3:$G$990))</f>
        <v/>
      </c>
      <c r="D616" s="104" t="str">
        <f>IF($A616="","",SUMIF(CONFIGURACION!$G$39:$G$1000,$A616,CONFIGURACION!$I$39:$I$1000))</f>
        <v/>
      </c>
      <c r="E616" s="1"/>
      <c r="F616" s="1"/>
      <c r="G616" s="105" t="str">
        <f t="shared" si="1"/>
        <v/>
      </c>
    </row>
    <row r="617" ht="15.75" customHeight="1">
      <c r="A617" s="103" t="str">
        <f>'DATOS PERSONALES'!$A617</f>
        <v/>
      </c>
      <c r="B617" s="95" t="str">
        <f>+'DATOS PERSONALES'!$K617</f>
        <v/>
      </c>
      <c r="C617" s="95" t="str">
        <f>IF($A617="","",SUMIF(CAJA!$A$3:$A$990,$A617,CAJA!$G$3:$G$990))</f>
        <v/>
      </c>
      <c r="D617" s="104" t="str">
        <f>IF($A617="","",SUMIF(CONFIGURACION!$G$39:$G$1000,$A617,CONFIGURACION!$I$39:$I$1000))</f>
        <v/>
      </c>
      <c r="E617" s="1"/>
      <c r="F617" s="1"/>
      <c r="G617" s="105" t="str">
        <f t="shared" si="1"/>
        <v/>
      </c>
    </row>
    <row r="618" ht="15.75" customHeight="1">
      <c r="A618" s="103" t="str">
        <f>'DATOS PERSONALES'!$A618</f>
        <v/>
      </c>
      <c r="B618" s="95" t="str">
        <f>+'DATOS PERSONALES'!$K618</f>
        <v/>
      </c>
      <c r="C618" s="95" t="str">
        <f>IF($A618="","",SUMIF(CAJA!$A$3:$A$990,$A618,CAJA!$G$3:$G$990))</f>
        <v/>
      </c>
      <c r="D618" s="104" t="str">
        <f>IF($A618="","",SUMIF(CONFIGURACION!$G$39:$G$1000,$A618,CONFIGURACION!$I$39:$I$1000))</f>
        <v/>
      </c>
      <c r="E618" s="1"/>
      <c r="F618" s="1"/>
      <c r="G618" s="105" t="str">
        <f t="shared" si="1"/>
        <v/>
      </c>
    </row>
    <row r="619" ht="15.75" customHeight="1">
      <c r="A619" s="103" t="str">
        <f>'DATOS PERSONALES'!$A619</f>
        <v/>
      </c>
      <c r="B619" s="95" t="str">
        <f>+'DATOS PERSONALES'!$K619</f>
        <v/>
      </c>
      <c r="C619" s="95" t="str">
        <f>IF($A619="","",SUMIF(CAJA!$A$3:$A$990,$A619,CAJA!$G$3:$G$990))</f>
        <v/>
      </c>
      <c r="D619" s="104" t="str">
        <f>IF($A619="","",SUMIF(CONFIGURACION!$G$39:$G$1000,$A619,CONFIGURACION!$I$39:$I$1000))</f>
        <v/>
      </c>
      <c r="E619" s="1"/>
      <c r="F619" s="1"/>
      <c r="G619" s="105" t="str">
        <f t="shared" si="1"/>
        <v/>
      </c>
    </row>
    <row r="620" ht="15.75" customHeight="1">
      <c r="A620" s="103" t="str">
        <f>'DATOS PERSONALES'!$A620</f>
        <v/>
      </c>
      <c r="B620" s="95" t="str">
        <f>+'DATOS PERSONALES'!$K620</f>
        <v/>
      </c>
      <c r="C620" s="95" t="str">
        <f>IF($A620="","",SUMIF(CAJA!$A$3:$A$990,$A620,CAJA!$G$3:$G$990))</f>
        <v/>
      </c>
      <c r="D620" s="104" t="str">
        <f>IF($A620="","",SUMIF(CONFIGURACION!$G$39:$G$1000,$A620,CONFIGURACION!$I$39:$I$1000))</f>
        <v/>
      </c>
      <c r="E620" s="1"/>
      <c r="F620" s="1"/>
      <c r="G620" s="105" t="str">
        <f t="shared" si="1"/>
        <v/>
      </c>
    </row>
    <row r="621" ht="15.75" customHeight="1">
      <c r="A621" s="103" t="str">
        <f>'DATOS PERSONALES'!$A621</f>
        <v/>
      </c>
      <c r="B621" s="95" t="str">
        <f>+'DATOS PERSONALES'!$K621</f>
        <v/>
      </c>
      <c r="C621" s="95" t="str">
        <f>IF($A621="","",SUMIF(CAJA!$A$3:$A$990,$A621,CAJA!$G$3:$G$990))</f>
        <v/>
      </c>
      <c r="D621" s="104" t="str">
        <f>IF($A621="","",SUMIF(CONFIGURACION!$G$39:$G$1000,$A621,CONFIGURACION!$I$39:$I$1000))</f>
        <v/>
      </c>
      <c r="E621" s="1"/>
      <c r="F621" s="1"/>
      <c r="G621" s="105" t="str">
        <f t="shared" si="1"/>
        <v/>
      </c>
    </row>
    <row r="622" ht="15.75" customHeight="1">
      <c r="A622" s="103" t="str">
        <f>'DATOS PERSONALES'!$A622</f>
        <v/>
      </c>
      <c r="B622" s="95" t="str">
        <f>+'DATOS PERSONALES'!$K622</f>
        <v/>
      </c>
      <c r="C622" s="95" t="str">
        <f>IF($A622="","",SUMIF(CAJA!$A$3:$A$990,$A622,CAJA!$G$3:$G$990))</f>
        <v/>
      </c>
      <c r="D622" s="104" t="str">
        <f>IF($A622="","",SUMIF(CONFIGURACION!$G$39:$G$1000,$A622,CONFIGURACION!$I$39:$I$1000))</f>
        <v/>
      </c>
      <c r="E622" s="1"/>
      <c r="F622" s="1"/>
      <c r="G622" s="105" t="str">
        <f t="shared" si="1"/>
        <v/>
      </c>
    </row>
    <row r="623" ht="15.75" customHeight="1">
      <c r="A623" s="103" t="str">
        <f>'DATOS PERSONALES'!$A623</f>
        <v/>
      </c>
      <c r="B623" s="95" t="str">
        <f>+'DATOS PERSONALES'!$K623</f>
        <v/>
      </c>
      <c r="C623" s="95" t="str">
        <f>IF($A623="","",SUMIF(CAJA!$A$3:$A$990,$A623,CAJA!$G$3:$G$990))</f>
        <v/>
      </c>
      <c r="D623" s="104" t="str">
        <f>IF($A623="","",SUMIF(CONFIGURACION!$G$39:$G$1000,$A623,CONFIGURACION!$I$39:$I$1000))</f>
        <v/>
      </c>
      <c r="E623" s="1"/>
      <c r="F623" s="1"/>
      <c r="G623" s="105" t="str">
        <f t="shared" si="1"/>
        <v/>
      </c>
    </row>
    <row r="624" ht="15.75" customHeight="1">
      <c r="A624" s="103" t="str">
        <f>'DATOS PERSONALES'!$A624</f>
        <v/>
      </c>
      <c r="B624" s="95" t="str">
        <f>+'DATOS PERSONALES'!$K624</f>
        <v/>
      </c>
      <c r="C624" s="95" t="str">
        <f>IF($A624="","",SUMIF(CAJA!$A$3:$A$990,$A624,CAJA!$G$3:$G$990))</f>
        <v/>
      </c>
      <c r="D624" s="104" t="str">
        <f>IF($A624="","",SUMIF(CONFIGURACION!$G$39:$G$1000,$A624,CONFIGURACION!$I$39:$I$1000))</f>
        <v/>
      </c>
      <c r="E624" s="1"/>
      <c r="F624" s="1"/>
      <c r="G624" s="105" t="str">
        <f t="shared" si="1"/>
        <v/>
      </c>
    </row>
    <row r="625" ht="15.75" customHeight="1">
      <c r="A625" s="103" t="str">
        <f>'DATOS PERSONALES'!$A625</f>
        <v/>
      </c>
      <c r="B625" s="95" t="str">
        <f>+'DATOS PERSONALES'!$K625</f>
        <v/>
      </c>
      <c r="C625" s="95" t="str">
        <f>IF($A625="","",SUMIF(CAJA!$A$3:$A$990,$A625,CAJA!$G$3:$G$990))</f>
        <v/>
      </c>
      <c r="D625" s="104" t="str">
        <f>IF($A625="","",SUMIF(CONFIGURACION!$G$39:$G$1000,$A625,CONFIGURACION!$I$39:$I$1000))</f>
        <v/>
      </c>
      <c r="E625" s="1"/>
      <c r="F625" s="1"/>
      <c r="G625" s="105" t="str">
        <f t="shared" si="1"/>
        <v/>
      </c>
    </row>
    <row r="626" ht="15.75" customHeight="1">
      <c r="A626" s="103" t="str">
        <f>'DATOS PERSONALES'!$A626</f>
        <v/>
      </c>
      <c r="B626" s="95" t="str">
        <f>+'DATOS PERSONALES'!$K626</f>
        <v/>
      </c>
      <c r="C626" s="95" t="str">
        <f>IF($A626="","",SUMIF(CAJA!$A$3:$A$990,$A626,CAJA!$G$3:$G$990))</f>
        <v/>
      </c>
      <c r="D626" s="104" t="str">
        <f>IF($A626="","",SUMIF(CONFIGURACION!$G$39:$G$1000,$A626,CONFIGURACION!$I$39:$I$1000))</f>
        <v/>
      </c>
      <c r="E626" s="1"/>
      <c r="F626" s="1"/>
      <c r="G626" s="105" t="str">
        <f t="shared" si="1"/>
        <v/>
      </c>
    </row>
    <row r="627" ht="15.75" customHeight="1">
      <c r="A627" s="103" t="str">
        <f>'DATOS PERSONALES'!$A627</f>
        <v/>
      </c>
      <c r="B627" s="95" t="str">
        <f>+'DATOS PERSONALES'!$K627</f>
        <v/>
      </c>
      <c r="C627" s="95" t="str">
        <f>IF($A627="","",SUMIF(CAJA!$A$3:$A$990,$A627,CAJA!$G$3:$G$990))</f>
        <v/>
      </c>
      <c r="D627" s="104" t="str">
        <f>IF($A627="","",SUMIF(CONFIGURACION!$G$39:$G$1000,$A627,CONFIGURACION!$I$39:$I$1000))</f>
        <v/>
      </c>
      <c r="E627" s="1"/>
      <c r="F627" s="1"/>
      <c r="G627" s="105" t="str">
        <f t="shared" si="1"/>
        <v/>
      </c>
    </row>
    <row r="628" ht="15.75" customHeight="1">
      <c r="A628" s="103" t="str">
        <f>'DATOS PERSONALES'!$A628</f>
        <v/>
      </c>
      <c r="B628" s="95" t="str">
        <f>+'DATOS PERSONALES'!$K628</f>
        <v/>
      </c>
      <c r="C628" s="95" t="str">
        <f>IF($A628="","",SUMIF(CAJA!$A$3:$A$990,$A628,CAJA!$G$3:$G$990))</f>
        <v/>
      </c>
      <c r="D628" s="104" t="str">
        <f>IF($A628="","",SUMIF(CONFIGURACION!$G$39:$G$1000,$A628,CONFIGURACION!$I$39:$I$1000))</f>
        <v/>
      </c>
      <c r="E628" s="1"/>
      <c r="F628" s="1"/>
      <c r="G628" s="105" t="str">
        <f t="shared" si="1"/>
        <v/>
      </c>
    </row>
    <row r="629" ht="15.75" customHeight="1">
      <c r="A629" s="103" t="str">
        <f>'DATOS PERSONALES'!$A629</f>
        <v/>
      </c>
      <c r="B629" s="95" t="str">
        <f>+'DATOS PERSONALES'!$K629</f>
        <v/>
      </c>
      <c r="C629" s="95" t="str">
        <f>IF($A629="","",SUMIF(CAJA!$A$3:$A$990,$A629,CAJA!$G$3:$G$990))</f>
        <v/>
      </c>
      <c r="D629" s="104" t="str">
        <f>IF($A629="","",SUMIF(CONFIGURACION!$G$39:$G$1000,$A629,CONFIGURACION!$I$39:$I$1000))</f>
        <v/>
      </c>
      <c r="E629" s="1"/>
      <c r="F629" s="1"/>
      <c r="G629" s="105" t="str">
        <f t="shared" si="1"/>
        <v/>
      </c>
    </row>
    <row r="630" ht="15.75" customHeight="1">
      <c r="A630" s="103" t="str">
        <f>'DATOS PERSONALES'!$A630</f>
        <v/>
      </c>
      <c r="B630" s="95" t="str">
        <f>+'DATOS PERSONALES'!$K630</f>
        <v/>
      </c>
      <c r="C630" s="95" t="str">
        <f>IF($A630="","",SUMIF(CAJA!$A$3:$A$990,$A630,CAJA!$G$3:$G$990))</f>
        <v/>
      </c>
      <c r="D630" s="104" t="str">
        <f>IF($A630="","",SUMIF(CONFIGURACION!$G$39:$G$1000,$A630,CONFIGURACION!$I$39:$I$1000))</f>
        <v/>
      </c>
      <c r="E630" s="1"/>
      <c r="F630" s="1"/>
      <c r="G630" s="105" t="str">
        <f t="shared" si="1"/>
        <v/>
      </c>
    </row>
    <row r="631" ht="15.75" customHeight="1">
      <c r="A631" s="103" t="str">
        <f>'DATOS PERSONALES'!$A631</f>
        <v/>
      </c>
      <c r="B631" s="95" t="str">
        <f>+'DATOS PERSONALES'!$K631</f>
        <v/>
      </c>
      <c r="C631" s="95" t="str">
        <f>IF($A631="","",SUMIF(CAJA!$A$3:$A$990,$A631,CAJA!$G$3:$G$990))</f>
        <v/>
      </c>
      <c r="D631" s="104" t="str">
        <f>IF($A631="","",SUMIF(CONFIGURACION!$G$39:$G$1000,$A631,CONFIGURACION!$I$39:$I$1000))</f>
        <v/>
      </c>
      <c r="E631" s="1"/>
      <c r="F631" s="1"/>
      <c r="G631" s="105" t="str">
        <f t="shared" si="1"/>
        <v/>
      </c>
    </row>
    <row r="632" ht="15.75" customHeight="1">
      <c r="A632" s="103" t="str">
        <f>'DATOS PERSONALES'!$A632</f>
        <v/>
      </c>
      <c r="B632" s="95" t="str">
        <f>+'DATOS PERSONALES'!$K632</f>
        <v/>
      </c>
      <c r="C632" s="95" t="str">
        <f>IF($A632="","",SUMIF(CAJA!$A$3:$A$990,$A632,CAJA!$G$3:$G$990))</f>
        <v/>
      </c>
      <c r="D632" s="104" t="str">
        <f>IF($A632="","",SUMIF(CONFIGURACION!$G$39:$G$1000,$A632,CONFIGURACION!$I$39:$I$1000))</f>
        <v/>
      </c>
      <c r="E632" s="1"/>
      <c r="F632" s="1"/>
      <c r="G632" s="105" t="str">
        <f t="shared" si="1"/>
        <v/>
      </c>
    </row>
    <row r="633" ht="15.75" customHeight="1">
      <c r="A633" s="103" t="str">
        <f>'DATOS PERSONALES'!$A633</f>
        <v/>
      </c>
      <c r="B633" s="95" t="str">
        <f>+'DATOS PERSONALES'!$K633</f>
        <v/>
      </c>
      <c r="C633" s="95" t="str">
        <f>IF($A633="","",SUMIF(CAJA!$A$3:$A$990,$A633,CAJA!$G$3:$G$990))</f>
        <v/>
      </c>
      <c r="D633" s="104" t="str">
        <f>IF($A633="","",SUMIF(CONFIGURACION!$G$39:$G$1000,$A633,CONFIGURACION!$I$39:$I$1000))</f>
        <v/>
      </c>
      <c r="E633" s="1"/>
      <c r="F633" s="1"/>
      <c r="G633" s="105" t="str">
        <f t="shared" si="1"/>
        <v/>
      </c>
    </row>
    <row r="634" ht="15.75" customHeight="1">
      <c r="A634" s="103" t="str">
        <f>'DATOS PERSONALES'!$A634</f>
        <v/>
      </c>
      <c r="B634" s="95" t="str">
        <f>+'DATOS PERSONALES'!$K634</f>
        <v/>
      </c>
      <c r="C634" s="95" t="str">
        <f>IF($A634="","",SUMIF(CAJA!$A$3:$A$990,$A634,CAJA!$G$3:$G$990))</f>
        <v/>
      </c>
      <c r="D634" s="104" t="str">
        <f>IF($A634="","",SUMIF(CONFIGURACION!$G$39:$G$1000,$A634,CONFIGURACION!$I$39:$I$1000))</f>
        <v/>
      </c>
      <c r="E634" s="1"/>
      <c r="F634" s="1"/>
      <c r="G634" s="105" t="str">
        <f t="shared" si="1"/>
        <v/>
      </c>
    </row>
    <row r="635" ht="15.75" customHeight="1">
      <c r="A635" s="103" t="str">
        <f>'DATOS PERSONALES'!$A635</f>
        <v/>
      </c>
      <c r="B635" s="95" t="str">
        <f>+'DATOS PERSONALES'!$K635</f>
        <v/>
      </c>
      <c r="C635" s="95" t="str">
        <f>IF($A635="","",SUMIF(CAJA!$A$3:$A$990,$A635,CAJA!$G$3:$G$990))</f>
        <v/>
      </c>
      <c r="D635" s="104" t="str">
        <f>IF($A635="","",SUMIF(CONFIGURACION!$G$39:$G$1000,$A635,CONFIGURACION!$I$39:$I$1000))</f>
        <v/>
      </c>
      <c r="E635" s="1"/>
      <c r="F635" s="1"/>
      <c r="G635" s="105" t="str">
        <f t="shared" si="1"/>
        <v/>
      </c>
    </row>
    <row r="636" ht="15.75" customHeight="1">
      <c r="A636" s="103" t="str">
        <f>'DATOS PERSONALES'!$A636</f>
        <v/>
      </c>
      <c r="B636" s="95" t="str">
        <f>+'DATOS PERSONALES'!$K636</f>
        <v/>
      </c>
      <c r="C636" s="95" t="str">
        <f>IF($A636="","",SUMIF(CAJA!$A$3:$A$990,$A636,CAJA!$G$3:$G$990))</f>
        <v/>
      </c>
      <c r="D636" s="104" t="str">
        <f>IF($A636="","",SUMIF(CONFIGURACION!$G$39:$G$1000,$A636,CONFIGURACION!$I$39:$I$1000))</f>
        <v/>
      </c>
      <c r="E636" s="1"/>
      <c r="F636" s="1"/>
      <c r="G636" s="105" t="str">
        <f t="shared" si="1"/>
        <v/>
      </c>
    </row>
    <row r="637" ht="15.75" customHeight="1">
      <c r="A637" s="103" t="str">
        <f>'DATOS PERSONALES'!$A637</f>
        <v/>
      </c>
      <c r="B637" s="95" t="str">
        <f>+'DATOS PERSONALES'!$K637</f>
        <v/>
      </c>
      <c r="C637" s="95" t="str">
        <f>IF($A637="","",SUMIF(CAJA!$A$3:$A$990,$A637,CAJA!$G$3:$G$990))</f>
        <v/>
      </c>
      <c r="D637" s="104" t="str">
        <f>IF($A637="","",SUMIF(CONFIGURACION!$G$39:$G$1000,$A637,CONFIGURACION!$I$39:$I$1000))</f>
        <v/>
      </c>
      <c r="E637" s="1"/>
      <c r="F637" s="1"/>
      <c r="G637" s="105" t="str">
        <f t="shared" si="1"/>
        <v/>
      </c>
    </row>
    <row r="638" ht="15.75" customHeight="1">
      <c r="A638" s="103" t="str">
        <f>'DATOS PERSONALES'!$A638</f>
        <v/>
      </c>
      <c r="B638" s="95" t="str">
        <f>+'DATOS PERSONALES'!$K638</f>
        <v/>
      </c>
      <c r="C638" s="95" t="str">
        <f>IF($A638="","",SUMIF(CAJA!$A$3:$A$990,$A638,CAJA!$G$3:$G$990))</f>
        <v/>
      </c>
      <c r="D638" s="104" t="str">
        <f>IF($A638="","",SUMIF(CONFIGURACION!$G$39:$G$1000,$A638,CONFIGURACION!$I$39:$I$1000))</f>
        <v/>
      </c>
      <c r="E638" s="1"/>
      <c r="F638" s="1"/>
      <c r="G638" s="105" t="str">
        <f t="shared" si="1"/>
        <v/>
      </c>
    </row>
    <row r="639" ht="15.75" customHeight="1">
      <c r="A639" s="103" t="str">
        <f>'DATOS PERSONALES'!$A639</f>
        <v/>
      </c>
      <c r="B639" s="95" t="str">
        <f>+'DATOS PERSONALES'!$K639</f>
        <v/>
      </c>
      <c r="C639" s="95" t="str">
        <f>IF($A639="","",SUMIF(CAJA!$A$3:$A$990,$A639,CAJA!$G$3:$G$990))</f>
        <v/>
      </c>
      <c r="D639" s="104" t="str">
        <f>IF($A639="","",SUMIF(CONFIGURACION!$G$39:$G$1000,$A639,CONFIGURACION!$I$39:$I$1000))</f>
        <v/>
      </c>
      <c r="E639" s="1"/>
      <c r="F639" s="1"/>
      <c r="G639" s="105" t="str">
        <f t="shared" si="1"/>
        <v/>
      </c>
    </row>
    <row r="640" ht="15.75" customHeight="1">
      <c r="A640" s="103" t="str">
        <f>'DATOS PERSONALES'!$A640</f>
        <v/>
      </c>
      <c r="B640" s="95" t="str">
        <f>+'DATOS PERSONALES'!$K640</f>
        <v/>
      </c>
      <c r="C640" s="95" t="str">
        <f>IF($A640="","",SUMIF(CAJA!$A$3:$A$990,$A640,CAJA!$G$3:$G$990))</f>
        <v/>
      </c>
      <c r="D640" s="104" t="str">
        <f>IF($A640="","",SUMIF(CONFIGURACION!$G$39:$G$1000,$A640,CONFIGURACION!$I$39:$I$1000))</f>
        <v/>
      </c>
      <c r="E640" s="1"/>
      <c r="F640" s="1"/>
      <c r="G640" s="105" t="str">
        <f t="shared" si="1"/>
        <v/>
      </c>
    </row>
    <row r="641" ht="15.75" customHeight="1">
      <c r="A641" s="103" t="str">
        <f>'DATOS PERSONALES'!$A641</f>
        <v/>
      </c>
      <c r="B641" s="95" t="str">
        <f>+'DATOS PERSONALES'!$K641</f>
        <v/>
      </c>
      <c r="C641" s="95" t="str">
        <f>IF($A641="","",SUMIF(CAJA!$A$3:$A$990,$A641,CAJA!$G$3:$G$990))</f>
        <v/>
      </c>
      <c r="D641" s="104" t="str">
        <f>IF($A641="","",SUMIF(CONFIGURACION!$G$39:$G$1000,$A641,CONFIGURACION!$I$39:$I$1000))</f>
        <v/>
      </c>
      <c r="E641" s="1"/>
      <c r="F641" s="1"/>
      <c r="G641" s="105" t="str">
        <f t="shared" si="1"/>
        <v/>
      </c>
    </row>
    <row r="642" ht="15.75" customHeight="1">
      <c r="A642" s="103" t="str">
        <f>'DATOS PERSONALES'!$A642</f>
        <v/>
      </c>
      <c r="B642" s="95" t="str">
        <f>+'DATOS PERSONALES'!$K642</f>
        <v/>
      </c>
      <c r="C642" s="95" t="str">
        <f>IF($A642="","",SUMIF(CAJA!$A$3:$A$990,$A642,CAJA!$G$3:$G$990))</f>
        <v/>
      </c>
      <c r="D642" s="104" t="str">
        <f>IF($A642="","",SUMIF(CONFIGURACION!$G$39:$G$1000,$A642,CONFIGURACION!$I$39:$I$1000))</f>
        <v/>
      </c>
      <c r="E642" s="1"/>
      <c r="F642" s="1"/>
      <c r="G642" s="105" t="str">
        <f t="shared" si="1"/>
        <v/>
      </c>
    </row>
    <row r="643" ht="15.75" customHeight="1">
      <c r="A643" s="103" t="str">
        <f>'DATOS PERSONALES'!$A643</f>
        <v/>
      </c>
      <c r="B643" s="95" t="str">
        <f>+'DATOS PERSONALES'!$K643</f>
        <v/>
      </c>
      <c r="C643" s="95" t="str">
        <f>IF($A643="","",SUMIF(CAJA!$A$3:$A$990,$A643,CAJA!$G$3:$G$990))</f>
        <v/>
      </c>
      <c r="D643" s="104" t="str">
        <f>IF($A643="","",SUMIF(CONFIGURACION!$G$39:$G$1000,$A643,CONFIGURACION!$I$39:$I$1000))</f>
        <v/>
      </c>
      <c r="E643" s="1"/>
      <c r="F643" s="1"/>
      <c r="G643" s="105" t="str">
        <f t="shared" si="1"/>
        <v/>
      </c>
    </row>
    <row r="644" ht="15.75" customHeight="1">
      <c r="A644" s="103" t="str">
        <f>'DATOS PERSONALES'!$A644</f>
        <v/>
      </c>
      <c r="B644" s="95" t="str">
        <f>+'DATOS PERSONALES'!$K644</f>
        <v/>
      </c>
      <c r="C644" s="95" t="str">
        <f>IF($A644="","",SUMIF(CAJA!$A$3:$A$990,$A644,CAJA!$G$3:$G$990))</f>
        <v/>
      </c>
      <c r="D644" s="104" t="str">
        <f>IF($A644="","",SUMIF(CONFIGURACION!$G$39:$G$1000,$A644,CONFIGURACION!$I$39:$I$1000))</f>
        <v/>
      </c>
      <c r="E644" s="1"/>
      <c r="F644" s="1"/>
      <c r="G644" s="105" t="str">
        <f t="shared" si="1"/>
        <v/>
      </c>
    </row>
    <row r="645" ht="15.75" customHeight="1">
      <c r="A645" s="103" t="str">
        <f>'DATOS PERSONALES'!$A645</f>
        <v/>
      </c>
      <c r="B645" s="95" t="str">
        <f>+'DATOS PERSONALES'!$K645</f>
        <v/>
      </c>
      <c r="C645" s="95" t="str">
        <f>IF($A645="","",SUMIF(CAJA!$A$3:$A$990,$A645,CAJA!$G$3:$G$990))</f>
        <v/>
      </c>
      <c r="D645" s="104" t="str">
        <f>IF($A645="","",SUMIF(CONFIGURACION!$G$39:$G$1000,$A645,CONFIGURACION!$I$39:$I$1000))</f>
        <v/>
      </c>
      <c r="E645" s="1"/>
      <c r="F645" s="1"/>
      <c r="G645" s="105" t="str">
        <f t="shared" si="1"/>
        <v/>
      </c>
    </row>
    <row r="646" ht="15.75" customHeight="1">
      <c r="A646" s="103" t="str">
        <f>'DATOS PERSONALES'!$A646</f>
        <v/>
      </c>
      <c r="B646" s="95" t="str">
        <f>+'DATOS PERSONALES'!$K646</f>
        <v/>
      </c>
      <c r="C646" s="95" t="str">
        <f>IF($A646="","",SUMIF(CAJA!$A$3:$A$990,$A646,CAJA!$G$3:$G$990))</f>
        <v/>
      </c>
      <c r="D646" s="104" t="str">
        <f>IF($A646="","",SUMIF(CONFIGURACION!$G$39:$G$1000,$A646,CONFIGURACION!$I$39:$I$1000))</f>
        <v/>
      </c>
      <c r="E646" s="1"/>
      <c r="F646" s="1"/>
      <c r="G646" s="105" t="str">
        <f t="shared" si="1"/>
        <v/>
      </c>
    </row>
    <row r="647" ht="15.75" customHeight="1">
      <c r="A647" s="103" t="str">
        <f>'DATOS PERSONALES'!$A647</f>
        <v/>
      </c>
      <c r="B647" s="95" t="str">
        <f>+'DATOS PERSONALES'!$K647</f>
        <v/>
      </c>
      <c r="C647" s="95" t="str">
        <f>IF($A647="","",SUMIF(CAJA!$A$3:$A$990,$A647,CAJA!$G$3:$G$990))</f>
        <v/>
      </c>
      <c r="D647" s="104" t="str">
        <f>IF($A647="","",SUMIF(CONFIGURACION!$G$39:$G$1000,$A647,CONFIGURACION!$I$39:$I$1000))</f>
        <v/>
      </c>
      <c r="E647" s="1"/>
      <c r="F647" s="1"/>
      <c r="G647" s="105" t="str">
        <f t="shared" si="1"/>
        <v/>
      </c>
    </row>
    <row r="648" ht="15.75" customHeight="1">
      <c r="A648" s="103" t="str">
        <f>'DATOS PERSONALES'!$A648</f>
        <v/>
      </c>
      <c r="B648" s="95" t="str">
        <f>+'DATOS PERSONALES'!$K648</f>
        <v/>
      </c>
      <c r="C648" s="95" t="str">
        <f>IF($A648="","",SUMIF(CAJA!$A$3:$A$990,$A648,CAJA!$G$3:$G$990))</f>
        <v/>
      </c>
      <c r="D648" s="104" t="str">
        <f>IF($A648="","",SUMIF(CONFIGURACION!$G$39:$G$1000,$A648,CONFIGURACION!$I$39:$I$1000))</f>
        <v/>
      </c>
      <c r="E648" s="1"/>
      <c r="F648" s="1"/>
      <c r="G648" s="105" t="str">
        <f t="shared" si="1"/>
        <v/>
      </c>
    </row>
    <row r="649" ht="15.75" customHeight="1">
      <c r="A649" s="103" t="str">
        <f>'DATOS PERSONALES'!$A649</f>
        <v/>
      </c>
      <c r="B649" s="95" t="str">
        <f>+'DATOS PERSONALES'!$K649</f>
        <v/>
      </c>
      <c r="C649" s="95" t="str">
        <f>IF($A649="","",SUMIF(CAJA!$A$3:$A$990,$A649,CAJA!$G$3:$G$990))</f>
        <v/>
      </c>
      <c r="D649" s="104" t="str">
        <f>IF($A649="","",SUMIF(CONFIGURACION!$G$39:$G$1000,$A649,CONFIGURACION!$I$39:$I$1000))</f>
        <v/>
      </c>
      <c r="E649" s="1"/>
      <c r="F649" s="1"/>
      <c r="G649" s="105" t="str">
        <f t="shared" si="1"/>
        <v/>
      </c>
    </row>
    <row r="650" ht="15.75" customHeight="1">
      <c r="A650" s="103" t="str">
        <f>'DATOS PERSONALES'!$A650</f>
        <v/>
      </c>
      <c r="B650" s="95" t="str">
        <f>+'DATOS PERSONALES'!$K650</f>
        <v/>
      </c>
      <c r="C650" s="95" t="str">
        <f>IF($A650="","",SUMIF(CAJA!$A$3:$A$990,$A650,CAJA!$G$3:$G$990))</f>
        <v/>
      </c>
      <c r="D650" s="104" t="str">
        <f>IF($A650="","",SUMIF(CONFIGURACION!$G$39:$G$1000,$A650,CONFIGURACION!$I$39:$I$1000))</f>
        <v/>
      </c>
      <c r="E650" s="1"/>
      <c r="F650" s="1"/>
      <c r="G650" s="105" t="str">
        <f t="shared" si="1"/>
        <v/>
      </c>
    </row>
    <row r="651" ht="15.75" customHeight="1">
      <c r="A651" s="103" t="str">
        <f>'DATOS PERSONALES'!$A651</f>
        <v/>
      </c>
      <c r="B651" s="95" t="str">
        <f>+'DATOS PERSONALES'!$K651</f>
        <v/>
      </c>
      <c r="C651" s="95" t="str">
        <f>IF($A651="","",SUMIF(CAJA!$A$3:$A$990,$A651,CAJA!$G$3:$G$990))</f>
        <v/>
      </c>
      <c r="D651" s="104" t="str">
        <f>IF($A651="","",SUMIF(CONFIGURACION!$G$39:$G$1000,$A651,CONFIGURACION!$I$39:$I$1000))</f>
        <v/>
      </c>
      <c r="E651" s="1"/>
      <c r="F651" s="1"/>
      <c r="G651" s="105" t="str">
        <f t="shared" si="1"/>
        <v/>
      </c>
    </row>
    <row r="652" ht="15.75" customHeight="1">
      <c r="A652" s="103" t="str">
        <f>'DATOS PERSONALES'!$A652</f>
        <v/>
      </c>
      <c r="B652" s="95" t="str">
        <f>+'DATOS PERSONALES'!$K652</f>
        <v/>
      </c>
      <c r="C652" s="95" t="str">
        <f>IF($A652="","",SUMIF(CAJA!$A$3:$A$990,$A652,CAJA!$G$3:$G$990))</f>
        <v/>
      </c>
      <c r="D652" s="104" t="str">
        <f>IF($A652="","",SUMIF(CONFIGURACION!$G$39:$G$1000,$A652,CONFIGURACION!$I$39:$I$1000))</f>
        <v/>
      </c>
      <c r="E652" s="1"/>
      <c r="F652" s="1"/>
      <c r="G652" s="105" t="str">
        <f t="shared" si="1"/>
        <v/>
      </c>
    </row>
    <row r="653" ht="15.75" customHeight="1">
      <c r="A653" s="103" t="str">
        <f>'DATOS PERSONALES'!$A653</f>
        <v/>
      </c>
      <c r="B653" s="95" t="str">
        <f>+'DATOS PERSONALES'!$K653</f>
        <v/>
      </c>
      <c r="C653" s="95" t="str">
        <f>IF($A653="","",SUMIF(CAJA!$A$3:$A$990,$A653,CAJA!$G$3:$G$990))</f>
        <v/>
      </c>
      <c r="D653" s="104" t="str">
        <f>IF($A653="","",SUMIF(CONFIGURACION!$G$39:$G$1000,$A653,CONFIGURACION!$I$39:$I$1000))</f>
        <v/>
      </c>
      <c r="E653" s="1"/>
      <c r="F653" s="1"/>
      <c r="G653" s="105" t="str">
        <f t="shared" si="1"/>
        <v/>
      </c>
    </row>
    <row r="654" ht="15.75" customHeight="1">
      <c r="A654" s="103" t="str">
        <f>'DATOS PERSONALES'!$A654</f>
        <v/>
      </c>
      <c r="B654" s="95" t="str">
        <f>+'DATOS PERSONALES'!$K654</f>
        <v/>
      </c>
      <c r="C654" s="95" t="str">
        <f>IF($A654="","",SUMIF(CAJA!$A$3:$A$990,$A654,CAJA!$G$3:$G$990))</f>
        <v/>
      </c>
      <c r="D654" s="104" t="str">
        <f>IF($A654="","",SUMIF(CONFIGURACION!$G$39:$G$1000,$A654,CONFIGURACION!$I$39:$I$1000))</f>
        <v/>
      </c>
      <c r="E654" s="1"/>
      <c r="F654" s="1"/>
      <c r="G654" s="105" t="str">
        <f t="shared" si="1"/>
        <v/>
      </c>
    </row>
    <row r="655" ht="15.75" customHeight="1">
      <c r="A655" s="103" t="str">
        <f>'DATOS PERSONALES'!$A655</f>
        <v/>
      </c>
      <c r="B655" s="95" t="str">
        <f>+'DATOS PERSONALES'!$K655</f>
        <v/>
      </c>
      <c r="C655" s="95" t="str">
        <f>IF($A655="","",SUMIF(CAJA!$A$3:$A$990,$A655,CAJA!$G$3:$G$990))</f>
        <v/>
      </c>
      <c r="D655" s="104" t="str">
        <f>IF($A655="","",SUMIF(CONFIGURACION!$G$39:$G$1000,$A655,CONFIGURACION!$I$39:$I$1000))</f>
        <v/>
      </c>
      <c r="E655" s="1"/>
      <c r="F655" s="1"/>
      <c r="G655" s="105" t="str">
        <f t="shared" si="1"/>
        <v/>
      </c>
    </row>
    <row r="656" ht="15.75" customHeight="1">
      <c r="A656" s="103" t="str">
        <f>'DATOS PERSONALES'!$A656</f>
        <v/>
      </c>
      <c r="B656" s="95" t="str">
        <f>+'DATOS PERSONALES'!$K656</f>
        <v/>
      </c>
      <c r="C656" s="95" t="str">
        <f>IF($A656="","",SUMIF(CAJA!$A$3:$A$990,$A656,CAJA!$G$3:$G$990))</f>
        <v/>
      </c>
      <c r="D656" s="104" t="str">
        <f>IF($A656="","",SUMIF(CONFIGURACION!$G$39:$G$1000,$A656,CONFIGURACION!$I$39:$I$1000))</f>
        <v/>
      </c>
      <c r="E656" s="1"/>
      <c r="F656" s="1"/>
      <c r="G656" s="105" t="str">
        <f t="shared" si="1"/>
        <v/>
      </c>
    </row>
    <row r="657" ht="15.75" customHeight="1">
      <c r="A657" s="103" t="str">
        <f>'DATOS PERSONALES'!$A657</f>
        <v/>
      </c>
      <c r="B657" s="95" t="str">
        <f>+'DATOS PERSONALES'!$K657</f>
        <v/>
      </c>
      <c r="C657" s="95" t="str">
        <f>IF($A657="","",SUMIF(CAJA!$A$3:$A$990,$A657,CAJA!$G$3:$G$990))</f>
        <v/>
      </c>
      <c r="D657" s="104" t="str">
        <f>IF($A657="","",SUMIF(CONFIGURACION!$G$39:$G$1000,$A657,CONFIGURACION!$I$39:$I$1000))</f>
        <v/>
      </c>
      <c r="E657" s="1"/>
      <c r="F657" s="1"/>
      <c r="G657" s="105" t="str">
        <f t="shared" si="1"/>
        <v/>
      </c>
    </row>
    <row r="658" ht="15.75" customHeight="1">
      <c r="A658" s="103" t="str">
        <f>'DATOS PERSONALES'!$A658</f>
        <v/>
      </c>
      <c r="B658" s="95" t="str">
        <f>+'DATOS PERSONALES'!$K658</f>
        <v/>
      </c>
      <c r="C658" s="95" t="str">
        <f>IF($A658="","",SUMIF(CAJA!$A$3:$A$990,$A658,CAJA!$G$3:$G$990))</f>
        <v/>
      </c>
      <c r="D658" s="104" t="str">
        <f>IF($A658="","",SUMIF(CONFIGURACION!$G$39:$G$1000,$A658,CONFIGURACION!$I$39:$I$1000))</f>
        <v/>
      </c>
      <c r="E658" s="1"/>
      <c r="F658" s="1"/>
      <c r="G658" s="105" t="str">
        <f t="shared" si="1"/>
        <v/>
      </c>
    </row>
    <row r="659" ht="15.75" customHeight="1">
      <c r="A659" s="103" t="str">
        <f>'DATOS PERSONALES'!$A659</f>
        <v/>
      </c>
      <c r="B659" s="95" t="str">
        <f>+'DATOS PERSONALES'!$K659</f>
        <v/>
      </c>
      <c r="C659" s="95" t="str">
        <f>IF($A659="","",SUMIF(CAJA!$A$3:$A$990,$A659,CAJA!$G$3:$G$990))</f>
        <v/>
      </c>
      <c r="D659" s="104" t="str">
        <f>IF($A659="","",SUMIF(CONFIGURACION!$G$39:$G$1000,$A659,CONFIGURACION!$I$39:$I$1000))</f>
        <v/>
      </c>
      <c r="E659" s="1"/>
      <c r="F659" s="1"/>
      <c r="G659" s="105" t="str">
        <f t="shared" si="1"/>
        <v/>
      </c>
    </row>
    <row r="660" ht="15.75" customHeight="1">
      <c r="A660" s="103" t="str">
        <f>'DATOS PERSONALES'!$A660</f>
        <v/>
      </c>
      <c r="B660" s="95" t="str">
        <f>+'DATOS PERSONALES'!$K660</f>
        <v/>
      </c>
      <c r="C660" s="95" t="str">
        <f>IF($A660="","",SUMIF(CAJA!$A$3:$A$990,$A660,CAJA!$G$3:$G$990))</f>
        <v/>
      </c>
      <c r="D660" s="104" t="str">
        <f>IF($A660="","",SUMIF(CONFIGURACION!$G$39:$G$1000,$A660,CONFIGURACION!$I$39:$I$1000))</f>
        <v/>
      </c>
      <c r="E660" s="1"/>
      <c r="F660" s="1"/>
      <c r="G660" s="105" t="str">
        <f t="shared" si="1"/>
        <v/>
      </c>
    </row>
    <row r="661" ht="15.75" customHeight="1">
      <c r="A661" s="103" t="str">
        <f>'DATOS PERSONALES'!$A661</f>
        <v/>
      </c>
      <c r="B661" s="95" t="str">
        <f>+'DATOS PERSONALES'!$K661</f>
        <v/>
      </c>
      <c r="C661" s="95" t="str">
        <f>IF($A661="","",SUMIF(CAJA!$A$3:$A$990,$A661,CAJA!$G$3:$G$990))</f>
        <v/>
      </c>
      <c r="D661" s="104" t="str">
        <f>IF($A661="","",SUMIF(CONFIGURACION!$G$39:$G$1000,$A661,CONFIGURACION!$I$39:$I$1000))</f>
        <v/>
      </c>
      <c r="E661" s="1"/>
      <c r="F661" s="1"/>
      <c r="G661" s="105" t="str">
        <f t="shared" si="1"/>
        <v/>
      </c>
    </row>
    <row r="662" ht="15.75" customHeight="1">
      <c r="A662" s="103" t="str">
        <f>'DATOS PERSONALES'!$A662</f>
        <v/>
      </c>
      <c r="B662" s="95" t="str">
        <f>+'DATOS PERSONALES'!$K662</f>
        <v/>
      </c>
      <c r="C662" s="95" t="str">
        <f>IF($A662="","",SUMIF(CAJA!$A$3:$A$990,$A662,CAJA!$G$3:$G$990))</f>
        <v/>
      </c>
      <c r="D662" s="104" t="str">
        <f>IF($A662="","",SUMIF(CONFIGURACION!$G$39:$G$1000,$A662,CONFIGURACION!$I$39:$I$1000))</f>
        <v/>
      </c>
      <c r="E662" s="1"/>
      <c r="F662" s="1"/>
      <c r="G662" s="105" t="str">
        <f t="shared" si="1"/>
        <v/>
      </c>
    </row>
    <row r="663" ht="15.75" customHeight="1">
      <c r="A663" s="103" t="str">
        <f>'DATOS PERSONALES'!$A663</f>
        <v/>
      </c>
      <c r="B663" s="95" t="str">
        <f>+'DATOS PERSONALES'!$K663</f>
        <v/>
      </c>
      <c r="C663" s="95" t="str">
        <f>IF($A663="","",SUMIF(CAJA!$A$3:$A$990,$A663,CAJA!$G$3:$G$990))</f>
        <v/>
      </c>
      <c r="D663" s="104" t="str">
        <f>IF($A663="","",SUMIF(CONFIGURACION!$G$39:$G$1000,$A663,CONFIGURACION!$I$39:$I$1000))</f>
        <v/>
      </c>
      <c r="E663" s="1"/>
      <c r="F663" s="1"/>
      <c r="G663" s="105" t="str">
        <f t="shared" si="1"/>
        <v/>
      </c>
    </row>
    <row r="664" ht="15.75" customHeight="1">
      <c r="A664" s="103" t="str">
        <f>'DATOS PERSONALES'!$A664</f>
        <v/>
      </c>
      <c r="B664" s="95" t="str">
        <f>+'DATOS PERSONALES'!$K664</f>
        <v/>
      </c>
      <c r="C664" s="95" t="str">
        <f>IF($A664="","",SUMIF(CAJA!$A$3:$A$990,$A664,CAJA!$G$3:$G$990))</f>
        <v/>
      </c>
      <c r="D664" s="104" t="str">
        <f>IF($A664="","",SUMIF(CONFIGURACION!$G$39:$G$1000,$A664,CONFIGURACION!$I$39:$I$1000))</f>
        <v/>
      </c>
      <c r="E664" s="1"/>
      <c r="F664" s="1"/>
      <c r="G664" s="105" t="str">
        <f t="shared" si="1"/>
        <v/>
      </c>
    </row>
    <row r="665" ht="15.75" customHeight="1">
      <c r="A665" s="103" t="str">
        <f>'DATOS PERSONALES'!$A665</f>
        <v/>
      </c>
      <c r="B665" s="95" t="str">
        <f>+'DATOS PERSONALES'!$K665</f>
        <v/>
      </c>
      <c r="C665" s="95" t="str">
        <f>IF($A665="","",SUMIF(CAJA!$A$3:$A$990,$A665,CAJA!$G$3:$G$990))</f>
        <v/>
      </c>
      <c r="D665" s="104" t="str">
        <f>IF($A665="","",SUMIF(CONFIGURACION!$G$39:$G$1000,$A665,CONFIGURACION!$I$39:$I$1000))</f>
        <v/>
      </c>
      <c r="E665" s="1"/>
      <c r="F665" s="1"/>
      <c r="G665" s="105" t="str">
        <f t="shared" si="1"/>
        <v/>
      </c>
    </row>
    <row r="666" ht="15.75" customHeight="1">
      <c r="A666" s="103" t="str">
        <f>'DATOS PERSONALES'!$A666</f>
        <v/>
      </c>
      <c r="B666" s="95" t="str">
        <f>+'DATOS PERSONALES'!$K666</f>
        <v/>
      </c>
      <c r="C666" s="95" t="str">
        <f>IF($A666="","",SUMIF(CAJA!$A$3:$A$990,$A666,CAJA!$G$3:$G$990))</f>
        <v/>
      </c>
      <c r="D666" s="104" t="str">
        <f>IF($A666="","",SUMIF(CONFIGURACION!$G$39:$G$1000,$A666,CONFIGURACION!$I$39:$I$1000))</f>
        <v/>
      </c>
      <c r="E666" s="1"/>
      <c r="F666" s="1"/>
      <c r="G666" s="105" t="str">
        <f t="shared" si="1"/>
        <v/>
      </c>
    </row>
    <row r="667" ht="15.75" customHeight="1">
      <c r="A667" s="103" t="str">
        <f>'DATOS PERSONALES'!$A667</f>
        <v/>
      </c>
      <c r="B667" s="95" t="str">
        <f>+'DATOS PERSONALES'!$K667</f>
        <v/>
      </c>
      <c r="C667" s="95" t="str">
        <f>IF($A667="","",SUMIF(CAJA!$A$3:$A$990,$A667,CAJA!$G$3:$G$990))</f>
        <v/>
      </c>
      <c r="D667" s="104" t="str">
        <f>IF($A667="","",SUMIF(CONFIGURACION!$G$39:$G$1000,$A667,CONFIGURACION!$I$39:$I$1000))</f>
        <v/>
      </c>
      <c r="E667" s="1"/>
      <c r="F667" s="1"/>
      <c r="G667" s="105" t="str">
        <f t="shared" si="1"/>
        <v/>
      </c>
    </row>
    <row r="668" ht="15.75" customHeight="1">
      <c r="A668" s="103" t="str">
        <f>'DATOS PERSONALES'!$A668</f>
        <v/>
      </c>
      <c r="B668" s="95" t="str">
        <f>+'DATOS PERSONALES'!$K668</f>
        <v/>
      </c>
      <c r="C668" s="95" t="str">
        <f>IF($A668="","",SUMIF(CAJA!$A$3:$A$990,$A668,CAJA!$G$3:$G$990))</f>
        <v/>
      </c>
      <c r="D668" s="104" t="str">
        <f>IF($A668="","",SUMIF(CONFIGURACION!$G$39:$G$1000,$A668,CONFIGURACION!$I$39:$I$1000))</f>
        <v/>
      </c>
      <c r="E668" s="1"/>
      <c r="F668" s="1"/>
      <c r="G668" s="105" t="str">
        <f t="shared" si="1"/>
        <v/>
      </c>
    </row>
    <row r="669" ht="15.75" customHeight="1">
      <c r="A669" s="103" t="str">
        <f>'DATOS PERSONALES'!$A669</f>
        <v/>
      </c>
      <c r="B669" s="95" t="str">
        <f>+'DATOS PERSONALES'!$K669</f>
        <v/>
      </c>
      <c r="C669" s="95" t="str">
        <f>IF($A669="","",SUMIF(CAJA!$A$3:$A$990,$A669,CAJA!$G$3:$G$990))</f>
        <v/>
      </c>
      <c r="D669" s="104" t="str">
        <f>IF($A669="","",SUMIF(CONFIGURACION!$G$39:$G$1000,$A669,CONFIGURACION!$I$39:$I$1000))</f>
        <v/>
      </c>
      <c r="E669" s="1"/>
      <c r="F669" s="1"/>
      <c r="G669" s="105" t="str">
        <f t="shared" si="1"/>
        <v/>
      </c>
    </row>
    <row r="670" ht="15.75" customHeight="1">
      <c r="A670" s="103" t="str">
        <f>'DATOS PERSONALES'!$A670</f>
        <v/>
      </c>
      <c r="B670" s="95" t="str">
        <f>+'DATOS PERSONALES'!$K670</f>
        <v/>
      </c>
      <c r="C670" s="95" t="str">
        <f>IF($A670="","",SUMIF(CAJA!$A$3:$A$990,$A670,CAJA!$G$3:$G$990))</f>
        <v/>
      </c>
      <c r="D670" s="104" t="str">
        <f>IF($A670="","",SUMIF(CONFIGURACION!$G$39:$G$1000,$A670,CONFIGURACION!$I$39:$I$1000))</f>
        <v/>
      </c>
      <c r="E670" s="1"/>
      <c r="F670" s="1"/>
      <c r="G670" s="105" t="str">
        <f t="shared" si="1"/>
        <v/>
      </c>
    </row>
    <row r="671" ht="15.75" customHeight="1">
      <c r="A671" s="103" t="str">
        <f>'DATOS PERSONALES'!$A671</f>
        <v/>
      </c>
      <c r="B671" s="95" t="str">
        <f>+'DATOS PERSONALES'!$K671</f>
        <v/>
      </c>
      <c r="C671" s="95" t="str">
        <f>IF($A671="","",SUMIF(CAJA!$A$3:$A$990,$A671,CAJA!$G$3:$G$990))</f>
        <v/>
      </c>
      <c r="D671" s="104" t="str">
        <f>IF($A671="","",SUMIF(CONFIGURACION!$G$39:$G$1000,$A671,CONFIGURACION!$I$39:$I$1000))</f>
        <v/>
      </c>
      <c r="E671" s="1"/>
      <c r="F671" s="1"/>
      <c r="G671" s="105" t="str">
        <f t="shared" si="1"/>
        <v/>
      </c>
    </row>
    <row r="672" ht="15.75" customHeight="1">
      <c r="A672" s="103" t="str">
        <f>'DATOS PERSONALES'!$A672</f>
        <v/>
      </c>
      <c r="B672" s="95" t="str">
        <f>+'DATOS PERSONALES'!$K672</f>
        <v/>
      </c>
      <c r="C672" s="95" t="str">
        <f>IF($A672="","",SUMIF(CAJA!$A$3:$A$990,$A672,CAJA!$G$3:$G$990))</f>
        <v/>
      </c>
      <c r="D672" s="104" t="str">
        <f>IF($A672="","",SUMIF(CONFIGURACION!$G$39:$G$1000,$A672,CONFIGURACION!$I$39:$I$1000))</f>
        <v/>
      </c>
      <c r="E672" s="1"/>
      <c r="F672" s="1"/>
      <c r="G672" s="105" t="str">
        <f t="shared" si="1"/>
        <v/>
      </c>
    </row>
    <row r="673" ht="15.75" customHeight="1">
      <c r="A673" s="103" t="str">
        <f>'DATOS PERSONALES'!$A673</f>
        <v/>
      </c>
      <c r="B673" s="95" t="str">
        <f>+'DATOS PERSONALES'!$K673</f>
        <v/>
      </c>
      <c r="C673" s="95" t="str">
        <f>IF($A673="","",SUMIF(CAJA!$A$3:$A$990,$A673,CAJA!$G$3:$G$990))</f>
        <v/>
      </c>
      <c r="D673" s="104" t="str">
        <f>IF($A673="","",SUMIF(CONFIGURACION!$G$39:$G$1000,$A673,CONFIGURACION!$I$39:$I$1000))</f>
        <v/>
      </c>
      <c r="E673" s="1"/>
      <c r="F673" s="1"/>
      <c r="G673" s="105" t="str">
        <f t="shared" si="1"/>
        <v/>
      </c>
    </row>
    <row r="674" ht="15.75" customHeight="1">
      <c r="A674" s="103" t="str">
        <f>'DATOS PERSONALES'!$A674</f>
        <v/>
      </c>
      <c r="B674" s="95" t="str">
        <f>+'DATOS PERSONALES'!$K674</f>
        <v/>
      </c>
      <c r="C674" s="95" t="str">
        <f>IF($A674="","",SUMIF(CAJA!$A$3:$A$990,$A674,CAJA!$G$3:$G$990))</f>
        <v/>
      </c>
      <c r="D674" s="104" t="str">
        <f>IF($A674="","",SUMIF(CONFIGURACION!$G$39:$G$1000,$A674,CONFIGURACION!$I$39:$I$1000))</f>
        <v/>
      </c>
      <c r="E674" s="1"/>
      <c r="F674" s="1"/>
      <c r="G674" s="105" t="str">
        <f t="shared" si="1"/>
        <v/>
      </c>
    </row>
    <row r="675" ht="15.75" customHeight="1">
      <c r="A675" s="103" t="str">
        <f>'DATOS PERSONALES'!$A675</f>
        <v/>
      </c>
      <c r="B675" s="95" t="str">
        <f>+'DATOS PERSONALES'!$K675</f>
        <v/>
      </c>
      <c r="C675" s="95" t="str">
        <f>IF($A675="","",SUMIF(CAJA!$A$3:$A$990,$A675,CAJA!$G$3:$G$990))</f>
        <v/>
      </c>
      <c r="D675" s="104" t="str">
        <f>IF($A675="","",SUMIF(CONFIGURACION!$G$39:$G$1000,$A675,CONFIGURACION!$I$39:$I$1000))</f>
        <v/>
      </c>
      <c r="E675" s="1"/>
      <c r="F675" s="1"/>
      <c r="G675" s="105" t="str">
        <f t="shared" si="1"/>
        <v/>
      </c>
    </row>
    <row r="676" ht="15.75" customHeight="1">
      <c r="A676" s="103" t="str">
        <f>'DATOS PERSONALES'!$A676</f>
        <v/>
      </c>
      <c r="B676" s="95" t="str">
        <f>+'DATOS PERSONALES'!$K676</f>
        <v/>
      </c>
      <c r="C676" s="95" t="str">
        <f>IF($A676="","",SUMIF(CAJA!$A$3:$A$990,$A676,CAJA!$G$3:$G$990))</f>
        <v/>
      </c>
      <c r="D676" s="104" t="str">
        <f>IF($A676="","",SUMIF(CONFIGURACION!$G$39:$G$1000,$A676,CONFIGURACION!$I$39:$I$1000))</f>
        <v/>
      </c>
      <c r="E676" s="1"/>
      <c r="F676" s="1"/>
      <c r="G676" s="105" t="str">
        <f t="shared" si="1"/>
        <v/>
      </c>
    </row>
    <row r="677" ht="15.75" customHeight="1">
      <c r="A677" s="103" t="str">
        <f>'DATOS PERSONALES'!$A677</f>
        <v/>
      </c>
      <c r="B677" s="95" t="str">
        <f>+'DATOS PERSONALES'!$K677</f>
        <v/>
      </c>
      <c r="C677" s="95" t="str">
        <f>IF($A677="","",SUMIF(CAJA!$A$3:$A$990,$A677,CAJA!$G$3:$G$990))</f>
        <v/>
      </c>
      <c r="D677" s="104" t="str">
        <f>IF($A677="","",SUMIF(CONFIGURACION!$G$39:$G$1000,$A677,CONFIGURACION!$I$39:$I$1000))</f>
        <v/>
      </c>
      <c r="E677" s="1"/>
      <c r="F677" s="1"/>
      <c r="G677" s="105" t="str">
        <f t="shared" si="1"/>
        <v/>
      </c>
    </row>
    <row r="678" ht="15.75" customHeight="1">
      <c r="A678" s="103" t="str">
        <f>'DATOS PERSONALES'!$A678</f>
        <v/>
      </c>
      <c r="B678" s="95" t="str">
        <f>+'DATOS PERSONALES'!$K678</f>
        <v/>
      </c>
      <c r="C678" s="95" t="str">
        <f>IF($A678="","",SUMIF(CAJA!$A$3:$A$990,$A678,CAJA!$G$3:$G$990))</f>
        <v/>
      </c>
      <c r="D678" s="104" t="str">
        <f>IF($A678="","",SUMIF(CONFIGURACION!$G$39:$G$1000,$A678,CONFIGURACION!$I$39:$I$1000))</f>
        <v/>
      </c>
      <c r="E678" s="1"/>
      <c r="F678" s="1"/>
      <c r="G678" s="105" t="str">
        <f t="shared" si="1"/>
        <v/>
      </c>
    </row>
    <row r="679" ht="15.75" customHeight="1">
      <c r="A679" s="103" t="str">
        <f>'DATOS PERSONALES'!$A679</f>
        <v/>
      </c>
      <c r="B679" s="95" t="str">
        <f>+'DATOS PERSONALES'!$K679</f>
        <v/>
      </c>
      <c r="C679" s="95" t="str">
        <f>IF($A679="","",SUMIF(CAJA!$A$3:$A$990,$A679,CAJA!$G$3:$G$990))</f>
        <v/>
      </c>
      <c r="D679" s="104" t="str">
        <f>IF($A679="","",SUMIF(CONFIGURACION!$G$39:$G$1000,$A679,CONFIGURACION!$I$39:$I$1000))</f>
        <v/>
      </c>
      <c r="E679" s="1"/>
      <c r="F679" s="1"/>
      <c r="G679" s="105" t="str">
        <f t="shared" si="1"/>
        <v/>
      </c>
    </row>
    <row r="680" ht="15.75" customHeight="1">
      <c r="A680" s="103" t="str">
        <f>'DATOS PERSONALES'!$A680</f>
        <v/>
      </c>
      <c r="B680" s="95" t="str">
        <f>+'DATOS PERSONALES'!$K680</f>
        <v/>
      </c>
      <c r="C680" s="95" t="str">
        <f>IF($A680="","",SUMIF(CAJA!$A$3:$A$990,$A680,CAJA!$G$3:$G$990))</f>
        <v/>
      </c>
      <c r="D680" s="104" t="str">
        <f>IF($A680="","",SUMIF(CONFIGURACION!$G$39:$G$1000,$A680,CONFIGURACION!$I$39:$I$1000))</f>
        <v/>
      </c>
      <c r="E680" s="1"/>
      <c r="F680" s="1"/>
      <c r="G680" s="105" t="str">
        <f t="shared" si="1"/>
        <v/>
      </c>
    </row>
    <row r="681" ht="15.75" customHeight="1">
      <c r="A681" s="103" t="str">
        <f>'DATOS PERSONALES'!$A681</f>
        <v/>
      </c>
      <c r="B681" s="95" t="str">
        <f>+'DATOS PERSONALES'!$K681</f>
        <v/>
      </c>
      <c r="C681" s="95" t="str">
        <f>IF($A681="","",SUMIF(CAJA!$A$3:$A$990,$A681,CAJA!$G$3:$G$990))</f>
        <v/>
      </c>
      <c r="D681" s="104" t="str">
        <f>IF($A681="","",SUMIF(CONFIGURACION!$G$39:$G$1000,$A681,CONFIGURACION!$I$39:$I$1000))</f>
        <v/>
      </c>
      <c r="E681" s="1"/>
      <c r="F681" s="1"/>
      <c r="G681" s="105" t="str">
        <f t="shared" si="1"/>
        <v/>
      </c>
    </row>
    <row r="682" ht="15.75" customHeight="1">
      <c r="A682" s="103" t="str">
        <f>'DATOS PERSONALES'!$A682</f>
        <v/>
      </c>
      <c r="B682" s="95" t="str">
        <f>+'DATOS PERSONALES'!$K682</f>
        <v/>
      </c>
      <c r="C682" s="95" t="str">
        <f>IF($A682="","",SUMIF(CAJA!$A$3:$A$990,$A682,CAJA!$G$3:$G$990))</f>
        <v/>
      </c>
      <c r="D682" s="104" t="str">
        <f>IF($A682="","",SUMIF(CONFIGURACION!$G$39:$G$1000,$A682,CONFIGURACION!$I$39:$I$1000))</f>
        <v/>
      </c>
      <c r="E682" s="1"/>
      <c r="F682" s="1"/>
      <c r="G682" s="105" t="str">
        <f t="shared" si="1"/>
        <v/>
      </c>
    </row>
    <row r="683" ht="15.75" customHeight="1">
      <c r="A683" s="103" t="str">
        <f>'DATOS PERSONALES'!$A683</f>
        <v/>
      </c>
      <c r="B683" s="95" t="str">
        <f>+'DATOS PERSONALES'!$K683</f>
        <v/>
      </c>
      <c r="C683" s="95" t="str">
        <f>IF($A683="","",SUMIF(CAJA!$A$3:$A$990,$A683,CAJA!$G$3:$G$990))</f>
        <v/>
      </c>
      <c r="D683" s="104" t="str">
        <f>IF($A683="","",SUMIF(CONFIGURACION!$G$39:$G$1000,$A683,CONFIGURACION!$I$39:$I$1000))</f>
        <v/>
      </c>
      <c r="E683" s="1"/>
      <c r="F683" s="1"/>
      <c r="G683" s="105" t="str">
        <f t="shared" si="1"/>
        <v/>
      </c>
    </row>
    <row r="684" ht="15.75" customHeight="1">
      <c r="A684" s="103" t="str">
        <f>'DATOS PERSONALES'!$A684</f>
        <v/>
      </c>
      <c r="B684" s="95" t="str">
        <f>+'DATOS PERSONALES'!$K684</f>
        <v/>
      </c>
      <c r="C684" s="95" t="str">
        <f>IF($A684="","",SUMIF(CAJA!$A$3:$A$990,$A684,CAJA!$G$3:$G$990))</f>
        <v/>
      </c>
      <c r="D684" s="104" t="str">
        <f>IF($A684="","",SUMIF(CONFIGURACION!$G$39:$G$1000,$A684,CONFIGURACION!$I$39:$I$1000))</f>
        <v/>
      </c>
      <c r="E684" s="1"/>
      <c r="F684" s="1"/>
      <c r="G684" s="105" t="str">
        <f t="shared" si="1"/>
        <v/>
      </c>
    </row>
    <row r="685" ht="15.75" customHeight="1">
      <c r="A685" s="103" t="str">
        <f>'DATOS PERSONALES'!$A685</f>
        <v/>
      </c>
      <c r="B685" s="95" t="str">
        <f>+'DATOS PERSONALES'!$K685</f>
        <v/>
      </c>
      <c r="C685" s="95" t="str">
        <f>IF($A685="","",SUMIF(CAJA!$A$3:$A$990,$A685,CAJA!$G$3:$G$990))</f>
        <v/>
      </c>
      <c r="D685" s="104" t="str">
        <f>IF($A685="","",SUMIF(CONFIGURACION!$G$39:$G$1000,$A685,CONFIGURACION!$I$39:$I$1000))</f>
        <v/>
      </c>
      <c r="E685" s="1"/>
      <c r="F685" s="1"/>
      <c r="G685" s="105" t="str">
        <f t="shared" si="1"/>
        <v/>
      </c>
    </row>
    <row r="686" ht="15.75" customHeight="1">
      <c r="A686" s="103" t="str">
        <f>'DATOS PERSONALES'!$A686</f>
        <v/>
      </c>
      <c r="B686" s="95" t="str">
        <f>+'DATOS PERSONALES'!$K686</f>
        <v/>
      </c>
      <c r="C686" s="95" t="str">
        <f>IF($A686="","",SUMIF(CAJA!$A$3:$A$990,$A686,CAJA!$G$3:$G$990))</f>
        <v/>
      </c>
      <c r="D686" s="104" t="str">
        <f>IF($A686="","",SUMIF(CONFIGURACION!$G$39:$G$1000,$A686,CONFIGURACION!$I$39:$I$1000))</f>
        <v/>
      </c>
      <c r="E686" s="1"/>
      <c r="F686" s="1"/>
      <c r="G686" s="105" t="str">
        <f t="shared" si="1"/>
        <v/>
      </c>
    </row>
    <row r="687" ht="15.75" customHeight="1">
      <c r="A687" s="103" t="str">
        <f>'DATOS PERSONALES'!$A687</f>
        <v/>
      </c>
      <c r="B687" s="95" t="str">
        <f>+'DATOS PERSONALES'!$K687</f>
        <v/>
      </c>
      <c r="C687" s="95" t="str">
        <f>IF($A687="","",SUMIF(CAJA!$A$3:$A$990,$A687,CAJA!$G$3:$G$990))</f>
        <v/>
      </c>
      <c r="D687" s="104" t="str">
        <f>IF($A687="","",SUMIF(CONFIGURACION!$G$39:$G$1000,$A687,CONFIGURACION!$I$39:$I$1000))</f>
        <v/>
      </c>
      <c r="E687" s="1"/>
      <c r="F687" s="1"/>
      <c r="G687" s="105" t="str">
        <f t="shared" si="1"/>
        <v/>
      </c>
    </row>
    <row r="688" ht="15.75" customHeight="1">
      <c r="A688" s="103" t="str">
        <f>'DATOS PERSONALES'!$A688</f>
        <v/>
      </c>
      <c r="B688" s="95" t="str">
        <f>+'DATOS PERSONALES'!$K688</f>
        <v/>
      </c>
      <c r="C688" s="95" t="str">
        <f>IF($A688="","",SUMIF(CAJA!$A$3:$A$990,$A688,CAJA!$G$3:$G$990))</f>
        <v/>
      </c>
      <c r="D688" s="104" t="str">
        <f>IF($A688="","",SUMIF(CONFIGURACION!$G$39:$G$1000,$A688,CONFIGURACION!$I$39:$I$1000))</f>
        <v/>
      </c>
      <c r="E688" s="1"/>
      <c r="F688" s="1"/>
      <c r="G688" s="105" t="str">
        <f t="shared" si="1"/>
        <v/>
      </c>
    </row>
    <row r="689" ht="15.75" customHeight="1">
      <c r="A689" s="103" t="str">
        <f>'DATOS PERSONALES'!$A689</f>
        <v/>
      </c>
      <c r="B689" s="95" t="str">
        <f>+'DATOS PERSONALES'!$K689</f>
        <v/>
      </c>
      <c r="C689" s="95" t="str">
        <f>IF($A689="","",SUMIF(CAJA!$A$3:$A$990,$A689,CAJA!$G$3:$G$990))</f>
        <v/>
      </c>
      <c r="D689" s="104" t="str">
        <f>IF($A689="","",SUMIF(CONFIGURACION!$G$39:$G$1000,$A689,CONFIGURACION!$I$39:$I$1000))</f>
        <v/>
      </c>
      <c r="E689" s="1"/>
      <c r="F689" s="1"/>
      <c r="G689" s="105" t="str">
        <f t="shared" si="1"/>
        <v/>
      </c>
    </row>
    <row r="690" ht="15.75" customHeight="1">
      <c r="A690" s="103" t="str">
        <f>'DATOS PERSONALES'!$A690</f>
        <v/>
      </c>
      <c r="B690" s="95" t="str">
        <f>+'DATOS PERSONALES'!$K690</f>
        <v/>
      </c>
      <c r="C690" s="95" t="str">
        <f>IF($A690="","",SUMIF(CAJA!$A$3:$A$990,$A690,CAJA!$G$3:$G$990))</f>
        <v/>
      </c>
      <c r="D690" s="104" t="str">
        <f>IF($A690="","",SUMIF(CONFIGURACION!$G$39:$G$1000,$A690,CONFIGURACION!$I$39:$I$1000))</f>
        <v/>
      </c>
      <c r="E690" s="1"/>
      <c r="F690" s="1"/>
      <c r="G690" s="105" t="str">
        <f t="shared" si="1"/>
        <v/>
      </c>
    </row>
    <row r="691" ht="15.75" customHeight="1">
      <c r="A691" s="103" t="str">
        <f>'DATOS PERSONALES'!$A691</f>
        <v/>
      </c>
      <c r="B691" s="95" t="str">
        <f>+'DATOS PERSONALES'!$K691</f>
        <v/>
      </c>
      <c r="C691" s="95" t="str">
        <f>IF($A691="","",SUMIF(CAJA!$A$3:$A$990,$A691,CAJA!$G$3:$G$990))</f>
        <v/>
      </c>
      <c r="D691" s="104" t="str">
        <f>IF($A691="","",SUMIF(CONFIGURACION!$G$39:$G$1000,$A691,CONFIGURACION!$I$39:$I$1000))</f>
        <v/>
      </c>
      <c r="E691" s="1"/>
      <c r="F691" s="1"/>
      <c r="G691" s="105" t="str">
        <f t="shared" si="1"/>
        <v/>
      </c>
    </row>
    <row r="692" ht="15.75" customHeight="1">
      <c r="A692" s="103" t="str">
        <f>'DATOS PERSONALES'!$A692</f>
        <v/>
      </c>
      <c r="B692" s="95" t="str">
        <f>+'DATOS PERSONALES'!$K692</f>
        <v/>
      </c>
      <c r="C692" s="95" t="str">
        <f>IF($A692="","",SUMIF(CAJA!$A$3:$A$990,$A692,CAJA!$G$3:$G$990))</f>
        <v/>
      </c>
      <c r="D692" s="104" t="str">
        <f>IF($A692="","",SUMIF(CONFIGURACION!$G$39:$G$1000,$A692,CONFIGURACION!$I$39:$I$1000))</f>
        <v/>
      </c>
      <c r="E692" s="1"/>
      <c r="F692" s="1"/>
      <c r="G692" s="105" t="str">
        <f t="shared" si="1"/>
        <v/>
      </c>
    </row>
    <row r="693" ht="15.75" customHeight="1">
      <c r="A693" s="103" t="str">
        <f>'DATOS PERSONALES'!$A693</f>
        <v/>
      </c>
      <c r="B693" s="95" t="str">
        <f>+'DATOS PERSONALES'!$K693</f>
        <v/>
      </c>
      <c r="C693" s="95" t="str">
        <f>IF($A693="","",SUMIF(CAJA!$A$3:$A$990,$A693,CAJA!$G$3:$G$990))</f>
        <v/>
      </c>
      <c r="D693" s="104" t="str">
        <f>IF($A693="","",SUMIF(CONFIGURACION!$G$39:$G$1000,$A693,CONFIGURACION!$I$39:$I$1000))</f>
        <v/>
      </c>
      <c r="E693" s="1"/>
      <c r="F693" s="1"/>
      <c r="G693" s="105" t="str">
        <f t="shared" si="1"/>
        <v/>
      </c>
    </row>
    <row r="694" ht="15.75" customHeight="1">
      <c r="A694" s="103" t="str">
        <f>'DATOS PERSONALES'!$A694</f>
        <v/>
      </c>
      <c r="B694" s="95" t="str">
        <f>+'DATOS PERSONALES'!$K694</f>
        <v/>
      </c>
      <c r="C694" s="95" t="str">
        <f>IF($A694="","",SUMIF(CAJA!$A$3:$A$990,$A694,CAJA!$G$3:$G$990))</f>
        <v/>
      </c>
      <c r="D694" s="104" t="str">
        <f>IF($A694="","",SUMIF(CONFIGURACION!$G$39:$G$1000,$A694,CONFIGURACION!$I$39:$I$1000))</f>
        <v/>
      </c>
      <c r="E694" s="1"/>
      <c r="F694" s="1"/>
      <c r="G694" s="105" t="str">
        <f t="shared" si="1"/>
        <v/>
      </c>
    </row>
    <row r="695" ht="15.75" customHeight="1">
      <c r="A695" s="103" t="str">
        <f>'DATOS PERSONALES'!$A695</f>
        <v/>
      </c>
      <c r="B695" s="95" t="str">
        <f>+'DATOS PERSONALES'!$K695</f>
        <v/>
      </c>
      <c r="C695" s="95" t="str">
        <f>IF($A695="","",SUMIF(CAJA!$A$3:$A$990,$A695,CAJA!$G$3:$G$990))</f>
        <v/>
      </c>
      <c r="D695" s="104" t="str">
        <f>IF($A695="","",SUMIF(CONFIGURACION!$G$39:$G$1000,$A695,CONFIGURACION!$I$39:$I$1000))</f>
        <v/>
      </c>
      <c r="E695" s="1"/>
      <c r="F695" s="1"/>
      <c r="G695" s="105" t="str">
        <f t="shared" si="1"/>
        <v/>
      </c>
    </row>
    <row r="696" ht="15.75" customHeight="1">
      <c r="A696" s="103" t="str">
        <f>'DATOS PERSONALES'!$A696</f>
        <v/>
      </c>
      <c r="B696" s="95" t="str">
        <f>+'DATOS PERSONALES'!$K696</f>
        <v/>
      </c>
      <c r="C696" s="95" t="str">
        <f>IF($A696="","",SUMIF(CAJA!$A$3:$A$990,$A696,CAJA!$G$3:$G$990))</f>
        <v/>
      </c>
      <c r="D696" s="104" t="str">
        <f>IF($A696="","",SUMIF(CONFIGURACION!$G$39:$G$1000,$A696,CONFIGURACION!$I$39:$I$1000))</f>
        <v/>
      </c>
      <c r="E696" s="1"/>
      <c r="F696" s="1"/>
      <c r="G696" s="105" t="str">
        <f t="shared" si="1"/>
        <v/>
      </c>
    </row>
    <row r="697" ht="15.75" customHeight="1">
      <c r="A697" s="103" t="str">
        <f>'DATOS PERSONALES'!$A697</f>
        <v/>
      </c>
      <c r="B697" s="95" t="str">
        <f>+'DATOS PERSONALES'!$K697</f>
        <v/>
      </c>
      <c r="C697" s="95" t="str">
        <f>IF($A697="","",SUMIF(CAJA!$A$3:$A$990,$A697,CAJA!$G$3:$G$990))</f>
        <v/>
      </c>
      <c r="D697" s="104" t="str">
        <f>IF($A697="","",SUMIF(CONFIGURACION!$G$39:$G$1000,$A697,CONFIGURACION!$I$39:$I$1000))</f>
        <v/>
      </c>
      <c r="E697" s="1"/>
      <c r="F697" s="1"/>
      <c r="G697" s="105" t="str">
        <f t="shared" si="1"/>
        <v/>
      </c>
    </row>
    <row r="698" ht="15.75" customHeight="1">
      <c r="A698" s="103" t="str">
        <f>'DATOS PERSONALES'!$A698</f>
        <v/>
      </c>
      <c r="B698" s="95" t="str">
        <f>+'DATOS PERSONALES'!$K698</f>
        <v/>
      </c>
      <c r="C698" s="95" t="str">
        <f>IF($A698="","",SUMIF(CAJA!$A$3:$A$990,$A698,CAJA!$G$3:$G$990))</f>
        <v/>
      </c>
      <c r="D698" s="104" t="str">
        <f>IF($A698="","",SUMIF(CONFIGURACION!$G$39:$G$1000,$A698,CONFIGURACION!$I$39:$I$1000))</f>
        <v/>
      </c>
      <c r="E698" s="1"/>
      <c r="F698" s="1"/>
      <c r="G698" s="105" t="str">
        <f t="shared" si="1"/>
        <v/>
      </c>
    </row>
    <row r="699" ht="15.75" customHeight="1">
      <c r="A699" s="103" t="str">
        <f>'DATOS PERSONALES'!$A699</f>
        <v/>
      </c>
      <c r="B699" s="95" t="str">
        <f>+'DATOS PERSONALES'!$K699</f>
        <v/>
      </c>
      <c r="C699" s="95" t="str">
        <f>IF($A699="","",SUMIF(CAJA!$A$3:$A$990,$A699,CAJA!$G$3:$G$990))</f>
        <v/>
      </c>
      <c r="D699" s="104" t="str">
        <f>IF($A699="","",SUMIF(CONFIGURACION!$G$39:$G$1000,$A699,CONFIGURACION!$I$39:$I$1000))</f>
        <v/>
      </c>
      <c r="E699" s="1"/>
      <c r="F699" s="1"/>
      <c r="G699" s="105" t="str">
        <f t="shared" si="1"/>
        <v/>
      </c>
    </row>
    <row r="700" ht="15.75" customHeight="1">
      <c r="A700" s="103" t="str">
        <f>'DATOS PERSONALES'!$A700</f>
        <v/>
      </c>
      <c r="B700" s="95" t="str">
        <f>+'DATOS PERSONALES'!$K700</f>
        <v/>
      </c>
      <c r="C700" s="95" t="str">
        <f>IF($A700="","",SUMIF(CAJA!$A$3:$A$990,$A700,CAJA!$G$3:$G$990))</f>
        <v/>
      </c>
      <c r="D700" s="104" t="str">
        <f>IF($A700="","",SUMIF(CONFIGURACION!$G$39:$G$1000,$A700,CONFIGURACION!$I$39:$I$1000))</f>
        <v/>
      </c>
      <c r="E700" s="1"/>
      <c r="F700" s="1"/>
      <c r="G700" s="105" t="str">
        <f t="shared" si="1"/>
        <v/>
      </c>
    </row>
    <row r="701" ht="15.75" customHeight="1">
      <c r="A701" s="103" t="str">
        <f>'DATOS PERSONALES'!$A701</f>
        <v/>
      </c>
      <c r="B701" s="95" t="str">
        <f>+'DATOS PERSONALES'!$K701</f>
        <v/>
      </c>
      <c r="C701" s="95" t="str">
        <f>IF($A701="","",SUMIF(CAJA!$A$3:$A$990,$A701,CAJA!$G$3:$G$990))</f>
        <v/>
      </c>
      <c r="D701" s="104" t="str">
        <f>IF($A701="","",SUMIF(CONFIGURACION!$G$39:$G$1000,$A701,CONFIGURACION!$I$39:$I$1000))</f>
        <v/>
      </c>
      <c r="E701" s="1"/>
      <c r="F701" s="1"/>
      <c r="G701" s="105" t="str">
        <f t="shared" si="1"/>
        <v/>
      </c>
    </row>
    <row r="702" ht="15.75" customHeight="1">
      <c r="A702" s="103" t="str">
        <f>'DATOS PERSONALES'!$A702</f>
        <v/>
      </c>
      <c r="B702" s="95" t="str">
        <f>+'DATOS PERSONALES'!$K702</f>
        <v/>
      </c>
      <c r="C702" s="95" t="str">
        <f>IF($A702="","",SUMIF(CAJA!$A$3:$A$990,$A702,CAJA!$G$3:$G$990))</f>
        <v/>
      </c>
      <c r="D702" s="104" t="str">
        <f>IF($A702="","",SUMIF(CONFIGURACION!$G$39:$G$1000,$A702,CONFIGURACION!$I$39:$I$1000))</f>
        <v/>
      </c>
      <c r="E702" s="1"/>
      <c r="F702" s="1"/>
      <c r="G702" s="105" t="str">
        <f t="shared" si="1"/>
        <v/>
      </c>
    </row>
    <row r="703" ht="15.75" customHeight="1">
      <c r="A703" s="103" t="str">
        <f>'DATOS PERSONALES'!$A703</f>
        <v/>
      </c>
      <c r="B703" s="95" t="str">
        <f>+'DATOS PERSONALES'!$K703</f>
        <v/>
      </c>
      <c r="C703" s="95" t="str">
        <f>IF($A703="","",SUMIF(CAJA!$A$3:$A$990,$A703,CAJA!$G$3:$G$990))</f>
        <v/>
      </c>
      <c r="D703" s="104" t="str">
        <f>IF($A703="","",SUMIF(CONFIGURACION!$G$39:$G$1000,$A703,CONFIGURACION!$I$39:$I$1000))</f>
        <v/>
      </c>
      <c r="E703" s="1"/>
      <c r="F703" s="1"/>
      <c r="G703" s="105" t="str">
        <f t="shared" si="1"/>
        <v/>
      </c>
    </row>
    <row r="704" ht="15.75" customHeight="1">
      <c r="A704" s="103" t="str">
        <f>'DATOS PERSONALES'!$A704</f>
        <v/>
      </c>
      <c r="B704" s="95" t="str">
        <f>+'DATOS PERSONALES'!$K704</f>
        <v/>
      </c>
      <c r="C704" s="95" t="str">
        <f>IF($A704="","",SUMIF(CAJA!$A$3:$A$990,$A704,CAJA!$G$3:$G$990))</f>
        <v/>
      </c>
      <c r="D704" s="104" t="str">
        <f>IF($A704="","",SUMIF(CONFIGURACION!$G$39:$G$1000,$A704,CONFIGURACION!$I$39:$I$1000))</f>
        <v/>
      </c>
      <c r="E704" s="1"/>
      <c r="F704" s="1"/>
      <c r="G704" s="105" t="str">
        <f t="shared" si="1"/>
        <v/>
      </c>
    </row>
    <row r="705" ht="15.75" customHeight="1">
      <c r="A705" s="103" t="str">
        <f>'DATOS PERSONALES'!$A705</f>
        <v/>
      </c>
      <c r="B705" s="95" t="str">
        <f>+'DATOS PERSONALES'!$K705</f>
        <v/>
      </c>
      <c r="C705" s="95" t="str">
        <f>IF($A705="","",SUMIF(CAJA!$A$3:$A$990,$A705,CAJA!$G$3:$G$990))</f>
        <v/>
      </c>
      <c r="D705" s="104" t="str">
        <f>IF($A705="","",SUMIF(CONFIGURACION!$G$39:$G$1000,$A705,CONFIGURACION!$I$39:$I$1000))</f>
        <v/>
      </c>
      <c r="E705" s="1"/>
      <c r="F705" s="1"/>
      <c r="G705" s="105" t="str">
        <f t="shared" si="1"/>
        <v/>
      </c>
    </row>
    <row r="706" ht="15.75" customHeight="1">
      <c r="A706" s="103" t="str">
        <f>'DATOS PERSONALES'!$A706</f>
        <v/>
      </c>
      <c r="B706" s="95" t="str">
        <f>+'DATOS PERSONALES'!$K706</f>
        <v/>
      </c>
      <c r="C706" s="95" t="str">
        <f>IF($A706="","",SUMIF(CAJA!$A$3:$A$990,$A706,CAJA!$G$3:$G$990))</f>
        <v/>
      </c>
      <c r="D706" s="104" t="str">
        <f>IF($A706="","",SUMIF(CONFIGURACION!$G$39:$G$1000,$A706,CONFIGURACION!$I$39:$I$1000))</f>
        <v/>
      </c>
      <c r="E706" s="1"/>
      <c r="F706" s="1"/>
      <c r="G706" s="105" t="str">
        <f t="shared" si="1"/>
        <v/>
      </c>
    </row>
    <row r="707" ht="15.75" customHeight="1">
      <c r="A707" s="103" t="str">
        <f>'DATOS PERSONALES'!$A707</f>
        <v/>
      </c>
      <c r="B707" s="95" t="str">
        <f>+'DATOS PERSONALES'!$K707</f>
        <v/>
      </c>
      <c r="C707" s="95" t="str">
        <f>IF($A707="","",SUMIF(CAJA!$A$3:$A$990,$A707,CAJA!$G$3:$G$990))</f>
        <v/>
      </c>
      <c r="D707" s="104" t="str">
        <f>IF($A707="","",SUMIF(CONFIGURACION!$G$39:$G$1000,$A707,CONFIGURACION!$I$39:$I$1000))</f>
        <v/>
      </c>
      <c r="E707" s="1"/>
      <c r="F707" s="1"/>
      <c r="G707" s="105" t="str">
        <f t="shared" si="1"/>
        <v/>
      </c>
    </row>
    <row r="708" ht="15.75" customHeight="1">
      <c r="A708" s="103" t="str">
        <f>'DATOS PERSONALES'!$A708</f>
        <v/>
      </c>
      <c r="B708" s="95" t="str">
        <f>+'DATOS PERSONALES'!$K708</f>
        <v/>
      </c>
      <c r="C708" s="95" t="str">
        <f>IF($A708="","",SUMIF(CAJA!$A$3:$A$990,$A708,CAJA!$G$3:$G$990))</f>
        <v/>
      </c>
      <c r="D708" s="104" t="str">
        <f>IF($A708="","",SUMIF(CONFIGURACION!$G$39:$G$1000,$A708,CONFIGURACION!$I$39:$I$1000))</f>
        <v/>
      </c>
      <c r="E708" s="1"/>
      <c r="F708" s="1"/>
      <c r="G708" s="105" t="str">
        <f t="shared" si="1"/>
        <v/>
      </c>
    </row>
    <row r="709" ht="15.75" customHeight="1">
      <c r="A709" s="103" t="str">
        <f>'DATOS PERSONALES'!$A709</f>
        <v/>
      </c>
      <c r="B709" s="95" t="str">
        <f>+'DATOS PERSONALES'!$K709</f>
        <v/>
      </c>
      <c r="C709" s="95" t="str">
        <f>IF($A709="","",SUMIF(CAJA!$A$3:$A$990,$A709,CAJA!$G$3:$G$990))</f>
        <v/>
      </c>
      <c r="D709" s="104" t="str">
        <f>IF($A709="","",SUMIF(CONFIGURACION!$G$39:$G$1000,$A709,CONFIGURACION!$I$39:$I$1000))</f>
        <v/>
      </c>
      <c r="E709" s="1"/>
      <c r="F709" s="1"/>
      <c r="G709" s="105" t="str">
        <f t="shared" si="1"/>
        <v/>
      </c>
    </row>
    <row r="710" ht="15.75" customHeight="1">
      <c r="A710" s="103" t="str">
        <f>'DATOS PERSONALES'!$A710</f>
        <v/>
      </c>
      <c r="B710" s="95" t="str">
        <f>+'DATOS PERSONALES'!$K710</f>
        <v/>
      </c>
      <c r="C710" s="95" t="str">
        <f>IF($A710="","",SUMIF(CAJA!$A$3:$A$990,$A710,CAJA!$G$3:$G$990))</f>
        <v/>
      </c>
      <c r="D710" s="104" t="str">
        <f>IF($A710="","",SUMIF(CONFIGURACION!$G$39:$G$1000,$A710,CONFIGURACION!$I$39:$I$1000))</f>
        <v/>
      </c>
      <c r="E710" s="1"/>
      <c r="F710" s="1"/>
      <c r="G710" s="105" t="str">
        <f t="shared" si="1"/>
        <v/>
      </c>
    </row>
    <row r="711" ht="15.75" customHeight="1">
      <c r="A711" s="103" t="str">
        <f>'DATOS PERSONALES'!$A711</f>
        <v/>
      </c>
      <c r="B711" s="95" t="str">
        <f>+'DATOS PERSONALES'!$K711</f>
        <v/>
      </c>
      <c r="C711" s="95" t="str">
        <f>IF($A711="","",SUMIF(CAJA!$A$3:$A$990,$A711,CAJA!$G$3:$G$990))</f>
        <v/>
      </c>
      <c r="D711" s="104" t="str">
        <f>IF($A711="","",SUMIF(CONFIGURACION!$G$39:$G$1000,$A711,CONFIGURACION!$I$39:$I$1000))</f>
        <v/>
      </c>
      <c r="E711" s="1"/>
      <c r="F711" s="1"/>
      <c r="G711" s="105" t="str">
        <f t="shared" si="1"/>
        <v/>
      </c>
    </row>
    <row r="712" ht="15.75" customHeight="1">
      <c r="A712" s="103" t="str">
        <f>'DATOS PERSONALES'!$A712</f>
        <v/>
      </c>
      <c r="B712" s="95" t="str">
        <f>+'DATOS PERSONALES'!$K712</f>
        <v/>
      </c>
      <c r="C712" s="95" t="str">
        <f>IF($A712="","",SUMIF(CAJA!$A$3:$A$990,$A712,CAJA!$G$3:$G$990))</f>
        <v/>
      </c>
      <c r="D712" s="104" t="str">
        <f>IF($A712="","",SUMIF(CONFIGURACION!$G$39:$G$1000,$A712,CONFIGURACION!$I$39:$I$1000))</f>
        <v/>
      </c>
      <c r="E712" s="1"/>
      <c r="F712" s="1"/>
      <c r="G712" s="105" t="str">
        <f t="shared" si="1"/>
        <v/>
      </c>
    </row>
    <row r="713" ht="15.75" customHeight="1">
      <c r="A713" s="103" t="str">
        <f>'DATOS PERSONALES'!$A713</f>
        <v/>
      </c>
      <c r="B713" s="95" t="str">
        <f>+'DATOS PERSONALES'!$K713</f>
        <v/>
      </c>
      <c r="C713" s="95" t="str">
        <f>IF($A713="","",SUMIF(CAJA!$A$3:$A$990,$A713,CAJA!$G$3:$G$990))</f>
        <v/>
      </c>
      <c r="D713" s="104" t="str">
        <f>IF($A713="","",SUMIF(CONFIGURACION!$G$39:$G$1000,$A713,CONFIGURACION!$I$39:$I$1000))</f>
        <v/>
      </c>
      <c r="E713" s="1"/>
      <c r="F713" s="1"/>
      <c r="G713" s="105" t="str">
        <f t="shared" si="1"/>
        <v/>
      </c>
    </row>
    <row r="714" ht="15.75" customHeight="1">
      <c r="A714" s="103" t="str">
        <f>'DATOS PERSONALES'!$A714</f>
        <v/>
      </c>
      <c r="B714" s="95" t="str">
        <f>+'DATOS PERSONALES'!$K714</f>
        <v/>
      </c>
      <c r="C714" s="95" t="str">
        <f>IF($A714="","",SUMIF(CAJA!$A$3:$A$990,$A714,CAJA!$G$3:$G$990))</f>
        <v/>
      </c>
      <c r="D714" s="104" t="str">
        <f>IF($A714="","",SUMIF(CONFIGURACION!$G$39:$G$1000,$A714,CONFIGURACION!$I$39:$I$1000))</f>
        <v/>
      </c>
      <c r="E714" s="1"/>
      <c r="F714" s="1"/>
      <c r="G714" s="105" t="str">
        <f t="shared" si="1"/>
        <v/>
      </c>
    </row>
    <row r="715" ht="15.75" customHeight="1">
      <c r="A715" s="103" t="str">
        <f>'DATOS PERSONALES'!$A715</f>
        <v/>
      </c>
      <c r="B715" s="95" t="str">
        <f>+'DATOS PERSONALES'!$K715</f>
        <v/>
      </c>
      <c r="C715" s="95" t="str">
        <f>IF($A715="","",SUMIF(CAJA!$A$3:$A$990,$A715,CAJA!$G$3:$G$990))</f>
        <v/>
      </c>
      <c r="D715" s="104" t="str">
        <f>IF($A715="","",SUMIF(CONFIGURACION!$G$39:$G$1000,$A715,CONFIGURACION!$I$39:$I$1000))</f>
        <v/>
      </c>
      <c r="E715" s="1"/>
      <c r="F715" s="1"/>
      <c r="G715" s="105" t="str">
        <f t="shared" si="1"/>
        <v/>
      </c>
    </row>
    <row r="716" ht="15.75" customHeight="1">
      <c r="A716" s="103" t="str">
        <f>'DATOS PERSONALES'!$A716</f>
        <v/>
      </c>
      <c r="B716" s="95" t="str">
        <f>+'DATOS PERSONALES'!$K716</f>
        <v/>
      </c>
      <c r="C716" s="95" t="str">
        <f>IF($A716="","",SUMIF(CAJA!$A$3:$A$990,$A716,CAJA!$G$3:$G$990))</f>
        <v/>
      </c>
      <c r="D716" s="104" t="str">
        <f>IF($A716="","",SUMIF(CONFIGURACION!$G$39:$G$1000,$A716,CONFIGURACION!$I$39:$I$1000))</f>
        <v/>
      </c>
      <c r="E716" s="1"/>
      <c r="F716" s="1"/>
      <c r="G716" s="105" t="str">
        <f t="shared" si="1"/>
        <v/>
      </c>
    </row>
    <row r="717" ht="15.75" customHeight="1">
      <c r="A717" s="103" t="str">
        <f>'DATOS PERSONALES'!$A717</f>
        <v/>
      </c>
      <c r="B717" s="95" t="str">
        <f>+'DATOS PERSONALES'!$K717</f>
        <v/>
      </c>
      <c r="C717" s="95" t="str">
        <f>IF($A717="","",SUMIF(CAJA!$A$3:$A$990,$A717,CAJA!$G$3:$G$990))</f>
        <v/>
      </c>
      <c r="D717" s="104" t="str">
        <f>IF($A717="","",SUMIF(CONFIGURACION!$G$39:$G$1000,$A717,CONFIGURACION!$I$39:$I$1000))</f>
        <v/>
      </c>
      <c r="E717" s="1"/>
      <c r="F717" s="1"/>
      <c r="G717" s="105" t="str">
        <f t="shared" si="1"/>
        <v/>
      </c>
    </row>
    <row r="718" ht="15.75" customHeight="1">
      <c r="A718" s="103" t="str">
        <f>'DATOS PERSONALES'!$A718</f>
        <v/>
      </c>
      <c r="B718" s="95" t="str">
        <f>+'DATOS PERSONALES'!$K718</f>
        <v/>
      </c>
      <c r="C718" s="95" t="str">
        <f>IF($A718="","",SUMIF(CAJA!$A$3:$A$990,$A718,CAJA!$G$3:$G$990))</f>
        <v/>
      </c>
      <c r="D718" s="104" t="str">
        <f>IF($A718="","",SUMIF(CONFIGURACION!$G$39:$G$1000,$A718,CONFIGURACION!$I$39:$I$1000))</f>
        <v/>
      </c>
      <c r="E718" s="1"/>
      <c r="F718" s="1"/>
      <c r="G718" s="105" t="str">
        <f t="shared" si="1"/>
        <v/>
      </c>
    </row>
    <row r="719" ht="15.75" customHeight="1">
      <c r="A719" s="103" t="str">
        <f>'DATOS PERSONALES'!$A719</f>
        <v/>
      </c>
      <c r="B719" s="95" t="str">
        <f>+'DATOS PERSONALES'!$K719</f>
        <v/>
      </c>
      <c r="C719" s="95" t="str">
        <f>IF($A719="","",SUMIF(CAJA!$A$3:$A$990,$A719,CAJA!$G$3:$G$990))</f>
        <v/>
      </c>
      <c r="D719" s="104" t="str">
        <f>IF($A719="","",SUMIF(CONFIGURACION!$G$39:$G$1000,$A719,CONFIGURACION!$I$39:$I$1000))</f>
        <v/>
      </c>
      <c r="E719" s="1"/>
      <c r="F719" s="1"/>
      <c r="G719" s="105" t="str">
        <f t="shared" si="1"/>
        <v/>
      </c>
    </row>
    <row r="720" ht="15.75" customHeight="1">
      <c r="A720" s="103" t="str">
        <f>'DATOS PERSONALES'!$A720</f>
        <v/>
      </c>
      <c r="B720" s="95" t="str">
        <f>+'DATOS PERSONALES'!$K720</f>
        <v/>
      </c>
      <c r="C720" s="95" t="str">
        <f>IF($A720="","",SUMIF(CAJA!$A$3:$A$990,$A720,CAJA!$G$3:$G$990))</f>
        <v/>
      </c>
      <c r="D720" s="104" t="str">
        <f>IF($A720="","",SUMIF(CONFIGURACION!$G$39:$G$1000,$A720,CONFIGURACION!$I$39:$I$1000))</f>
        <v/>
      </c>
      <c r="E720" s="1"/>
      <c r="F720" s="1"/>
      <c r="G720" s="105" t="str">
        <f t="shared" si="1"/>
        <v/>
      </c>
    </row>
    <row r="721" ht="15.75" customHeight="1">
      <c r="A721" s="103" t="str">
        <f>'DATOS PERSONALES'!$A721</f>
        <v/>
      </c>
      <c r="B721" s="95" t="str">
        <f>+'DATOS PERSONALES'!$K721</f>
        <v/>
      </c>
      <c r="C721" s="95" t="str">
        <f>IF($A721="","",SUMIF(CAJA!$A$3:$A$990,$A721,CAJA!$G$3:$G$990))</f>
        <v/>
      </c>
      <c r="D721" s="104" t="str">
        <f>IF($A721="","",SUMIF(CONFIGURACION!$G$39:$G$1000,$A721,CONFIGURACION!$I$39:$I$1000))</f>
        <v/>
      </c>
      <c r="E721" s="1"/>
      <c r="F721" s="1"/>
      <c r="G721" s="105" t="str">
        <f t="shared" si="1"/>
        <v/>
      </c>
    </row>
    <row r="722" ht="15.75" customHeight="1">
      <c r="A722" s="103" t="str">
        <f>'DATOS PERSONALES'!$A722</f>
        <v/>
      </c>
      <c r="B722" s="95" t="str">
        <f>+'DATOS PERSONALES'!$K722</f>
        <v/>
      </c>
      <c r="C722" s="95" t="str">
        <f>IF($A722="","",SUMIF(CAJA!$A$3:$A$990,$A722,CAJA!$G$3:$G$990))</f>
        <v/>
      </c>
      <c r="D722" s="104" t="str">
        <f>IF($A722="","",SUMIF(CONFIGURACION!$G$39:$G$1000,$A722,CONFIGURACION!$I$39:$I$1000))</f>
        <v/>
      </c>
      <c r="E722" s="1"/>
      <c r="F722" s="1"/>
      <c r="G722" s="105" t="str">
        <f t="shared" si="1"/>
        <v/>
      </c>
    </row>
    <row r="723" ht="15.75" customHeight="1">
      <c r="A723" s="103" t="str">
        <f>'DATOS PERSONALES'!$A723</f>
        <v/>
      </c>
      <c r="B723" s="95" t="str">
        <f>+'DATOS PERSONALES'!$K723</f>
        <v/>
      </c>
      <c r="C723" s="95" t="str">
        <f>IF($A723="","",SUMIF(CAJA!$A$3:$A$990,$A723,CAJA!$G$3:$G$990))</f>
        <v/>
      </c>
      <c r="D723" s="104" t="str">
        <f>IF($A723="","",SUMIF(CONFIGURACION!$G$39:$G$1000,$A723,CONFIGURACION!$I$39:$I$1000))</f>
        <v/>
      </c>
      <c r="E723" s="1"/>
      <c r="F723" s="1"/>
      <c r="G723" s="105" t="str">
        <f t="shared" si="1"/>
        <v/>
      </c>
    </row>
    <row r="724" ht="15.75" customHeight="1">
      <c r="A724" s="103" t="str">
        <f>'DATOS PERSONALES'!$A724</f>
        <v/>
      </c>
      <c r="B724" s="95" t="str">
        <f>+'DATOS PERSONALES'!$K724</f>
        <v/>
      </c>
      <c r="C724" s="95" t="str">
        <f>IF($A724="","",SUMIF(CAJA!$A$3:$A$990,$A724,CAJA!$G$3:$G$990))</f>
        <v/>
      </c>
      <c r="D724" s="104" t="str">
        <f>IF($A724="","",SUMIF(CONFIGURACION!$G$39:$G$1000,$A724,CONFIGURACION!$I$39:$I$1000))</f>
        <v/>
      </c>
      <c r="E724" s="1"/>
      <c r="F724" s="1"/>
      <c r="G724" s="105" t="str">
        <f t="shared" si="1"/>
        <v/>
      </c>
    </row>
    <row r="725" ht="15.75" customHeight="1">
      <c r="A725" s="103" t="str">
        <f>'DATOS PERSONALES'!$A725</f>
        <v/>
      </c>
      <c r="B725" s="95" t="str">
        <f>+'DATOS PERSONALES'!$K725</f>
        <v/>
      </c>
      <c r="C725" s="95" t="str">
        <f>IF($A725="","",SUMIF(CAJA!$A$3:$A$990,$A725,CAJA!$G$3:$G$990))</f>
        <v/>
      </c>
      <c r="D725" s="104" t="str">
        <f>IF($A725="","",SUMIF(CONFIGURACION!$G$39:$G$1000,$A725,CONFIGURACION!$I$39:$I$1000))</f>
        <v/>
      </c>
      <c r="E725" s="1"/>
      <c r="F725" s="1"/>
      <c r="G725" s="105" t="str">
        <f t="shared" si="1"/>
        <v/>
      </c>
    </row>
    <row r="726" ht="15.75" customHeight="1">
      <c r="A726" s="103" t="str">
        <f>'DATOS PERSONALES'!$A726</f>
        <v/>
      </c>
      <c r="B726" s="95" t="str">
        <f>+'DATOS PERSONALES'!$K726</f>
        <v/>
      </c>
      <c r="C726" s="95" t="str">
        <f>IF($A726="","",SUMIF(CAJA!$A$3:$A$990,$A726,CAJA!$G$3:$G$990))</f>
        <v/>
      </c>
      <c r="D726" s="104" t="str">
        <f>IF($A726="","",SUMIF(CONFIGURACION!$G$39:$G$1000,$A726,CONFIGURACION!$I$39:$I$1000))</f>
        <v/>
      </c>
      <c r="E726" s="1"/>
      <c r="F726" s="1"/>
      <c r="G726" s="105" t="str">
        <f t="shared" si="1"/>
        <v/>
      </c>
    </row>
    <row r="727" ht="15.75" customHeight="1">
      <c r="A727" s="103" t="str">
        <f>'DATOS PERSONALES'!$A727</f>
        <v/>
      </c>
      <c r="B727" s="95" t="str">
        <f>+'DATOS PERSONALES'!$K727</f>
        <v/>
      </c>
      <c r="C727" s="95" t="str">
        <f>IF($A727="","",SUMIF(CAJA!$A$3:$A$990,$A727,CAJA!$G$3:$G$990))</f>
        <v/>
      </c>
      <c r="D727" s="104" t="str">
        <f>IF($A727="","",SUMIF(CONFIGURACION!$G$39:$G$1000,$A727,CONFIGURACION!$I$39:$I$1000))</f>
        <v/>
      </c>
      <c r="E727" s="1"/>
      <c r="F727" s="1"/>
      <c r="G727" s="105" t="str">
        <f t="shared" si="1"/>
        <v/>
      </c>
    </row>
    <row r="728" ht="15.75" customHeight="1">
      <c r="A728" s="103" t="str">
        <f>'DATOS PERSONALES'!$A728</f>
        <v/>
      </c>
      <c r="B728" s="95" t="str">
        <f>+'DATOS PERSONALES'!$K728</f>
        <v/>
      </c>
      <c r="C728" s="95" t="str">
        <f>IF($A728="","",SUMIF(CAJA!$A$3:$A$990,$A728,CAJA!$G$3:$G$990))</f>
        <v/>
      </c>
      <c r="D728" s="104" t="str">
        <f>IF($A728="","",SUMIF(CONFIGURACION!$G$39:$G$1000,$A728,CONFIGURACION!$I$39:$I$1000))</f>
        <v/>
      </c>
      <c r="E728" s="1"/>
      <c r="F728" s="1"/>
      <c r="G728" s="105" t="str">
        <f t="shared" si="1"/>
        <v/>
      </c>
    </row>
    <row r="729" ht="15.75" customHeight="1">
      <c r="A729" s="103" t="str">
        <f>'DATOS PERSONALES'!$A729</f>
        <v/>
      </c>
      <c r="B729" s="95" t="str">
        <f>+'DATOS PERSONALES'!$K729</f>
        <v/>
      </c>
      <c r="C729" s="95" t="str">
        <f>IF($A729="","",SUMIF(CAJA!$A$3:$A$990,$A729,CAJA!$G$3:$G$990))</f>
        <v/>
      </c>
      <c r="D729" s="104" t="str">
        <f>IF($A729="","",SUMIF(CONFIGURACION!$G$39:$G$1000,$A729,CONFIGURACION!$I$39:$I$1000))</f>
        <v/>
      </c>
      <c r="E729" s="1"/>
      <c r="F729" s="1"/>
      <c r="G729" s="105" t="str">
        <f t="shared" si="1"/>
        <v/>
      </c>
    </row>
    <row r="730" ht="15.75" customHeight="1">
      <c r="A730" s="103" t="str">
        <f>'DATOS PERSONALES'!$A730</f>
        <v/>
      </c>
      <c r="B730" s="95" t="str">
        <f>+'DATOS PERSONALES'!$K730</f>
        <v/>
      </c>
      <c r="C730" s="95" t="str">
        <f>IF($A730="","",SUMIF(CAJA!$A$3:$A$990,$A730,CAJA!$G$3:$G$990))</f>
        <v/>
      </c>
      <c r="D730" s="104" t="str">
        <f>IF($A730="","",SUMIF(CONFIGURACION!$G$39:$G$1000,$A730,CONFIGURACION!$I$39:$I$1000))</f>
        <v/>
      </c>
      <c r="E730" s="1"/>
      <c r="F730" s="1"/>
      <c r="G730" s="105" t="str">
        <f t="shared" si="1"/>
        <v/>
      </c>
    </row>
    <row r="731" ht="15.75" customHeight="1">
      <c r="A731" s="103" t="str">
        <f>'DATOS PERSONALES'!$A731</f>
        <v/>
      </c>
      <c r="B731" s="95" t="str">
        <f>+'DATOS PERSONALES'!$K731</f>
        <v/>
      </c>
      <c r="C731" s="95" t="str">
        <f>IF($A731="","",SUMIF(CAJA!$A$3:$A$990,$A731,CAJA!$G$3:$G$990))</f>
        <v/>
      </c>
      <c r="D731" s="104" t="str">
        <f>IF($A731="","",SUMIF(CONFIGURACION!$G$39:$G$1000,$A731,CONFIGURACION!$I$39:$I$1000))</f>
        <v/>
      </c>
      <c r="E731" s="1"/>
      <c r="F731" s="1"/>
      <c r="G731" s="105" t="str">
        <f t="shared" si="1"/>
        <v/>
      </c>
    </row>
    <row r="732" ht="15.75" customHeight="1">
      <c r="A732" s="103" t="str">
        <f>'DATOS PERSONALES'!$A732</f>
        <v/>
      </c>
      <c r="B732" s="95" t="str">
        <f>+'DATOS PERSONALES'!$K732</f>
        <v/>
      </c>
      <c r="C732" s="95" t="str">
        <f>IF($A732="","",SUMIF(CAJA!$A$3:$A$990,$A732,CAJA!$G$3:$G$990))</f>
        <v/>
      </c>
      <c r="D732" s="104" t="str">
        <f>IF($A732="","",SUMIF(CONFIGURACION!$G$39:$G$1000,$A732,CONFIGURACION!$I$39:$I$1000))</f>
        <v/>
      </c>
      <c r="E732" s="1"/>
      <c r="F732" s="1"/>
      <c r="G732" s="105" t="str">
        <f t="shared" si="1"/>
        <v/>
      </c>
    </row>
    <row r="733" ht="15.75" customHeight="1">
      <c r="A733" s="103" t="str">
        <f>'DATOS PERSONALES'!$A733</f>
        <v/>
      </c>
      <c r="B733" s="95" t="str">
        <f>+'DATOS PERSONALES'!$K733</f>
        <v/>
      </c>
      <c r="C733" s="95" t="str">
        <f>IF($A733="","",SUMIF(CAJA!$A$3:$A$990,$A733,CAJA!$G$3:$G$990))</f>
        <v/>
      </c>
      <c r="D733" s="104" t="str">
        <f>IF($A733="","",SUMIF(CONFIGURACION!$G$39:$G$1000,$A733,CONFIGURACION!$I$39:$I$1000))</f>
        <v/>
      </c>
      <c r="E733" s="1"/>
      <c r="F733" s="1"/>
      <c r="G733" s="105" t="str">
        <f t="shared" si="1"/>
        <v/>
      </c>
    </row>
    <row r="734" ht="15.75" customHeight="1">
      <c r="A734" s="103" t="str">
        <f>'DATOS PERSONALES'!$A734</f>
        <v/>
      </c>
      <c r="B734" s="95" t="str">
        <f>+'DATOS PERSONALES'!$K734</f>
        <v/>
      </c>
      <c r="C734" s="95" t="str">
        <f>IF($A734="","",SUMIF(CAJA!$A$3:$A$990,$A734,CAJA!$G$3:$G$990))</f>
        <v/>
      </c>
      <c r="D734" s="104" t="str">
        <f>IF($A734="","",SUMIF(CONFIGURACION!$G$39:$G$1000,$A734,CONFIGURACION!$I$39:$I$1000))</f>
        <v/>
      </c>
      <c r="E734" s="1"/>
      <c r="F734" s="1"/>
      <c r="G734" s="105" t="str">
        <f t="shared" si="1"/>
        <v/>
      </c>
    </row>
    <row r="735" ht="15.75" customHeight="1">
      <c r="A735" s="103" t="str">
        <f>'DATOS PERSONALES'!$A735</f>
        <v/>
      </c>
      <c r="B735" s="95" t="str">
        <f>+'DATOS PERSONALES'!$K735</f>
        <v/>
      </c>
      <c r="C735" s="95" t="str">
        <f>IF($A735="","",SUMIF(CAJA!$A$3:$A$990,$A735,CAJA!$G$3:$G$990))</f>
        <v/>
      </c>
      <c r="D735" s="104" t="str">
        <f>IF($A735="","",SUMIF(CONFIGURACION!$G$39:$G$1000,$A735,CONFIGURACION!$I$39:$I$1000))</f>
        <v/>
      </c>
      <c r="E735" s="1"/>
      <c r="F735" s="1"/>
      <c r="G735" s="105" t="str">
        <f t="shared" si="1"/>
        <v/>
      </c>
    </row>
    <row r="736" ht="15.75" customHeight="1">
      <c r="A736" s="103" t="str">
        <f>'DATOS PERSONALES'!$A736</f>
        <v/>
      </c>
      <c r="B736" s="95" t="str">
        <f>+'DATOS PERSONALES'!$K736</f>
        <v/>
      </c>
      <c r="C736" s="95" t="str">
        <f>IF($A736="","",SUMIF(CAJA!$A$3:$A$990,$A736,CAJA!$G$3:$G$990))</f>
        <v/>
      </c>
      <c r="D736" s="104" t="str">
        <f>IF($A736="","",SUMIF(CONFIGURACION!$G$39:$G$1000,$A736,CONFIGURACION!$I$39:$I$1000))</f>
        <v/>
      </c>
      <c r="E736" s="1"/>
      <c r="F736" s="1"/>
      <c r="G736" s="105" t="str">
        <f t="shared" si="1"/>
        <v/>
      </c>
    </row>
    <row r="737" ht="15.75" customHeight="1">
      <c r="A737" s="103" t="str">
        <f>'DATOS PERSONALES'!$A737</f>
        <v/>
      </c>
      <c r="B737" s="95" t="str">
        <f>+'DATOS PERSONALES'!$K737</f>
        <v/>
      </c>
      <c r="C737" s="95" t="str">
        <f>IF($A737="","",SUMIF(CAJA!$A$3:$A$990,$A737,CAJA!$G$3:$G$990))</f>
        <v/>
      </c>
      <c r="D737" s="104" t="str">
        <f>IF($A737="","",SUMIF(CONFIGURACION!$G$39:$G$1000,$A737,CONFIGURACION!$I$39:$I$1000))</f>
        <v/>
      </c>
      <c r="E737" s="1"/>
      <c r="F737" s="1"/>
      <c r="G737" s="105" t="str">
        <f t="shared" si="1"/>
        <v/>
      </c>
    </row>
    <row r="738" ht="15.75" customHeight="1">
      <c r="A738" s="103" t="str">
        <f>'DATOS PERSONALES'!$A738</f>
        <v/>
      </c>
      <c r="B738" s="95" t="str">
        <f>+'DATOS PERSONALES'!$K738</f>
        <v/>
      </c>
      <c r="C738" s="95" t="str">
        <f>IF($A738="","",SUMIF(CAJA!$A$3:$A$990,$A738,CAJA!$G$3:$G$990))</f>
        <v/>
      </c>
      <c r="D738" s="104" t="str">
        <f>IF($A738="","",SUMIF(CONFIGURACION!$G$39:$G$1000,$A738,CONFIGURACION!$I$39:$I$1000))</f>
        <v/>
      </c>
      <c r="E738" s="1"/>
      <c r="F738" s="1"/>
      <c r="G738" s="105" t="str">
        <f t="shared" si="1"/>
        <v/>
      </c>
    </row>
    <row r="739" ht="15.75" customHeight="1">
      <c r="A739" s="103" t="str">
        <f>'DATOS PERSONALES'!$A739</f>
        <v/>
      </c>
      <c r="B739" s="95" t="str">
        <f>+'DATOS PERSONALES'!$K739</f>
        <v/>
      </c>
      <c r="C739" s="95" t="str">
        <f>IF($A739="","",SUMIF(CAJA!$A$3:$A$990,$A739,CAJA!$G$3:$G$990))</f>
        <v/>
      </c>
      <c r="D739" s="104" t="str">
        <f>IF($A739="","",SUMIF(CONFIGURACION!$G$39:$G$1000,$A739,CONFIGURACION!$I$39:$I$1000))</f>
        <v/>
      </c>
      <c r="E739" s="1"/>
      <c r="F739" s="1"/>
      <c r="G739" s="105" t="str">
        <f t="shared" si="1"/>
        <v/>
      </c>
    </row>
    <row r="740" ht="15.75" customHeight="1">
      <c r="A740" s="103" t="str">
        <f>'DATOS PERSONALES'!$A740</f>
        <v/>
      </c>
      <c r="B740" s="95" t="str">
        <f>+'DATOS PERSONALES'!$K740</f>
        <v/>
      </c>
      <c r="C740" s="95" t="str">
        <f>IF($A740="","",SUMIF(CAJA!$A$3:$A$990,$A740,CAJA!$G$3:$G$990))</f>
        <v/>
      </c>
      <c r="D740" s="104" t="str">
        <f>IF($A740="","",SUMIF(CONFIGURACION!$G$39:$G$1000,$A740,CONFIGURACION!$I$39:$I$1000))</f>
        <v/>
      </c>
      <c r="E740" s="1"/>
      <c r="F740" s="1"/>
      <c r="G740" s="105" t="str">
        <f t="shared" si="1"/>
        <v/>
      </c>
    </row>
    <row r="741" ht="15.75" customHeight="1">
      <c r="A741" s="103" t="str">
        <f>'DATOS PERSONALES'!$A741</f>
        <v/>
      </c>
      <c r="B741" s="95" t="str">
        <f>+'DATOS PERSONALES'!$K741</f>
        <v/>
      </c>
      <c r="C741" s="95" t="str">
        <f>IF($A741="","",SUMIF(CAJA!$A$3:$A$990,$A741,CAJA!$G$3:$G$990))</f>
        <v/>
      </c>
      <c r="D741" s="104" t="str">
        <f>IF($A741="","",SUMIF(CONFIGURACION!$G$39:$G$1000,$A741,CONFIGURACION!$I$39:$I$1000))</f>
        <v/>
      </c>
      <c r="E741" s="1"/>
      <c r="F741" s="1"/>
      <c r="G741" s="105" t="str">
        <f t="shared" si="1"/>
        <v/>
      </c>
    </row>
    <row r="742" ht="15.75" customHeight="1">
      <c r="A742" s="103" t="str">
        <f>'DATOS PERSONALES'!$A742</f>
        <v/>
      </c>
      <c r="B742" s="95" t="str">
        <f>+'DATOS PERSONALES'!$K742</f>
        <v/>
      </c>
      <c r="C742" s="95" t="str">
        <f>IF($A742="","",SUMIF(CAJA!$A$3:$A$990,$A742,CAJA!$G$3:$G$990))</f>
        <v/>
      </c>
      <c r="D742" s="104" t="str">
        <f>IF($A742="","",SUMIF(CONFIGURACION!$G$39:$G$1000,$A742,CONFIGURACION!$I$39:$I$1000))</f>
        <v/>
      </c>
      <c r="E742" s="1"/>
      <c r="F742" s="1"/>
      <c r="G742" s="105" t="str">
        <f t="shared" si="1"/>
        <v/>
      </c>
    </row>
    <row r="743" ht="15.75" customHeight="1">
      <c r="A743" s="103" t="str">
        <f>'DATOS PERSONALES'!$A743</f>
        <v/>
      </c>
      <c r="B743" s="95" t="str">
        <f>+'DATOS PERSONALES'!$K743</f>
        <v/>
      </c>
      <c r="C743" s="95" t="str">
        <f>IF($A743="","",SUMIF(CAJA!$A$3:$A$990,$A743,CAJA!$G$3:$G$990))</f>
        <v/>
      </c>
      <c r="D743" s="104" t="str">
        <f>IF($A743="","",SUMIF(CONFIGURACION!$G$39:$G$1000,$A743,CONFIGURACION!$I$39:$I$1000))</f>
        <v/>
      </c>
      <c r="E743" s="1"/>
      <c r="F743" s="1"/>
      <c r="G743" s="105" t="str">
        <f t="shared" si="1"/>
        <v/>
      </c>
    </row>
    <row r="744" ht="15.75" customHeight="1">
      <c r="A744" s="103" t="str">
        <f>'DATOS PERSONALES'!$A744</f>
        <v/>
      </c>
      <c r="B744" s="95" t="str">
        <f>+'DATOS PERSONALES'!$K744</f>
        <v/>
      </c>
      <c r="C744" s="95" t="str">
        <f>IF($A744="","",SUMIF(CAJA!$A$3:$A$990,$A744,CAJA!$G$3:$G$990))</f>
        <v/>
      </c>
      <c r="D744" s="104" t="str">
        <f>IF($A744="","",SUMIF(CONFIGURACION!$G$39:$G$1000,$A744,CONFIGURACION!$I$39:$I$1000))</f>
        <v/>
      </c>
      <c r="E744" s="1"/>
      <c r="F744" s="1"/>
      <c r="G744" s="105" t="str">
        <f t="shared" si="1"/>
        <v/>
      </c>
    </row>
    <row r="745" ht="15.75" customHeight="1">
      <c r="A745" s="103" t="str">
        <f>'DATOS PERSONALES'!$A745</f>
        <v/>
      </c>
      <c r="B745" s="95" t="str">
        <f>+'DATOS PERSONALES'!$K745</f>
        <v/>
      </c>
      <c r="C745" s="95" t="str">
        <f>IF($A745="","",SUMIF(CAJA!$A$3:$A$990,$A745,CAJA!$G$3:$G$990))</f>
        <v/>
      </c>
      <c r="D745" s="104" t="str">
        <f>IF($A745="","",SUMIF(CONFIGURACION!$G$39:$G$1000,$A745,CONFIGURACION!$I$39:$I$1000))</f>
        <v/>
      </c>
      <c r="E745" s="1"/>
      <c r="F745" s="1"/>
      <c r="G745" s="105" t="str">
        <f t="shared" si="1"/>
        <v/>
      </c>
    </row>
    <row r="746" ht="15.75" customHeight="1">
      <c r="A746" s="103" t="str">
        <f>'DATOS PERSONALES'!$A746</f>
        <v/>
      </c>
      <c r="B746" s="95" t="str">
        <f>+'DATOS PERSONALES'!$K746</f>
        <v/>
      </c>
      <c r="C746" s="95" t="str">
        <f>IF($A746="","",SUMIF(CAJA!$A$3:$A$990,$A746,CAJA!$G$3:$G$990))</f>
        <v/>
      </c>
      <c r="D746" s="104" t="str">
        <f>IF($A746="","",SUMIF(CONFIGURACION!$G$39:$G$1000,$A746,CONFIGURACION!$I$39:$I$1000))</f>
        <v/>
      </c>
      <c r="E746" s="1"/>
      <c r="F746" s="1"/>
      <c r="G746" s="105" t="str">
        <f t="shared" si="1"/>
        <v/>
      </c>
    </row>
    <row r="747" ht="15.75" customHeight="1">
      <c r="A747" s="103" t="str">
        <f>'DATOS PERSONALES'!$A747</f>
        <v/>
      </c>
      <c r="B747" s="95" t="str">
        <f>+'DATOS PERSONALES'!$K747</f>
        <v/>
      </c>
      <c r="C747" s="95" t="str">
        <f>IF($A747="","",SUMIF(CAJA!$A$3:$A$990,$A747,CAJA!$G$3:$G$990))</f>
        <v/>
      </c>
      <c r="D747" s="104" t="str">
        <f>IF($A747="","",SUMIF(CONFIGURACION!$G$39:$G$1000,$A747,CONFIGURACION!$I$39:$I$1000))</f>
        <v/>
      </c>
      <c r="E747" s="1"/>
      <c r="F747" s="1"/>
      <c r="G747" s="105" t="str">
        <f t="shared" si="1"/>
        <v/>
      </c>
    </row>
    <row r="748" ht="15.75" customHeight="1">
      <c r="A748" s="103" t="str">
        <f>'DATOS PERSONALES'!$A748</f>
        <v/>
      </c>
      <c r="B748" s="95" t="str">
        <f>+'DATOS PERSONALES'!$K748</f>
        <v/>
      </c>
      <c r="C748" s="95" t="str">
        <f>IF($A748="","",SUMIF(CAJA!$A$3:$A$990,$A748,CAJA!$G$3:$G$990))</f>
        <v/>
      </c>
      <c r="D748" s="104" t="str">
        <f>IF($A748="","",SUMIF(CONFIGURACION!$G$39:$G$1000,$A748,CONFIGURACION!$I$39:$I$1000))</f>
        <v/>
      </c>
      <c r="E748" s="1"/>
      <c r="F748" s="1"/>
      <c r="G748" s="105" t="str">
        <f t="shared" si="1"/>
        <v/>
      </c>
    </row>
    <row r="749" ht="15.75" customHeight="1">
      <c r="A749" s="103" t="str">
        <f>'DATOS PERSONALES'!$A749</f>
        <v/>
      </c>
      <c r="B749" s="95" t="str">
        <f>+'DATOS PERSONALES'!$K749</f>
        <v/>
      </c>
      <c r="C749" s="95" t="str">
        <f>IF($A749="","",SUMIF(CAJA!$A$3:$A$990,$A749,CAJA!$G$3:$G$990))</f>
        <v/>
      </c>
      <c r="D749" s="104" t="str">
        <f>IF($A749="","",SUMIF(CONFIGURACION!$G$39:$G$1000,$A749,CONFIGURACION!$I$39:$I$1000))</f>
        <v/>
      </c>
      <c r="E749" s="1"/>
      <c r="F749" s="1"/>
      <c r="G749" s="105" t="str">
        <f t="shared" si="1"/>
        <v/>
      </c>
    </row>
    <row r="750" ht="15.75" customHeight="1">
      <c r="A750" s="103" t="str">
        <f>'DATOS PERSONALES'!$A750</f>
        <v/>
      </c>
      <c r="B750" s="95" t="str">
        <f>+'DATOS PERSONALES'!$K750</f>
        <v/>
      </c>
      <c r="C750" s="95" t="str">
        <f>IF($A750="","",SUMIF(CAJA!$A$3:$A$990,$A750,CAJA!$G$3:$G$990))</f>
        <v/>
      </c>
      <c r="D750" s="104" t="str">
        <f>IF($A750="","",SUMIF(CONFIGURACION!$G$39:$G$1000,$A750,CONFIGURACION!$I$39:$I$1000))</f>
        <v/>
      </c>
      <c r="E750" s="1"/>
      <c r="F750" s="1"/>
      <c r="G750" s="105" t="str">
        <f t="shared" si="1"/>
        <v/>
      </c>
    </row>
    <row r="751" ht="15.75" customHeight="1">
      <c r="A751" s="103" t="str">
        <f>'DATOS PERSONALES'!$A751</f>
        <v/>
      </c>
      <c r="B751" s="95" t="str">
        <f>+'DATOS PERSONALES'!$K751</f>
        <v/>
      </c>
      <c r="C751" s="95" t="str">
        <f>IF($A751="","",SUMIF(CAJA!$A$3:$A$990,$A751,CAJA!$G$3:$G$990))</f>
        <v/>
      </c>
      <c r="D751" s="104" t="str">
        <f>IF($A751="","",SUMIF(CONFIGURACION!$G$39:$G$1000,$A751,CONFIGURACION!$I$39:$I$1000))</f>
        <v/>
      </c>
      <c r="E751" s="1"/>
      <c r="F751" s="1"/>
      <c r="G751" s="105" t="str">
        <f t="shared" si="1"/>
        <v/>
      </c>
    </row>
    <row r="752" ht="15.75" customHeight="1">
      <c r="A752" s="103" t="str">
        <f>'DATOS PERSONALES'!$A752</f>
        <v/>
      </c>
      <c r="B752" s="95" t="str">
        <f>+'DATOS PERSONALES'!$K752</f>
        <v/>
      </c>
      <c r="C752" s="95" t="str">
        <f>IF($A752="","",SUMIF(CAJA!$A$3:$A$990,$A752,CAJA!$G$3:$G$990))</f>
        <v/>
      </c>
      <c r="D752" s="104" t="str">
        <f>IF($A752="","",SUMIF(CONFIGURACION!$G$39:$G$1000,$A752,CONFIGURACION!$I$39:$I$1000))</f>
        <v/>
      </c>
      <c r="E752" s="1"/>
      <c r="F752" s="1"/>
      <c r="G752" s="105" t="str">
        <f t="shared" si="1"/>
        <v/>
      </c>
    </row>
    <row r="753" ht="15.75" customHeight="1">
      <c r="A753" s="103" t="str">
        <f>'DATOS PERSONALES'!$A753</f>
        <v/>
      </c>
      <c r="B753" s="95" t="str">
        <f>+'DATOS PERSONALES'!$K753</f>
        <v/>
      </c>
      <c r="C753" s="95" t="str">
        <f>IF($A753="","",SUMIF(CAJA!$A$3:$A$990,$A753,CAJA!$G$3:$G$990))</f>
        <v/>
      </c>
      <c r="D753" s="104" t="str">
        <f>IF($A753="","",SUMIF(CONFIGURACION!$G$39:$G$1000,$A753,CONFIGURACION!$I$39:$I$1000))</f>
        <v/>
      </c>
      <c r="E753" s="1"/>
      <c r="F753" s="1"/>
      <c r="G753" s="105" t="str">
        <f t="shared" si="1"/>
        <v/>
      </c>
    </row>
    <row r="754" ht="15.75" customHeight="1">
      <c r="A754" s="103" t="str">
        <f>'DATOS PERSONALES'!$A754</f>
        <v/>
      </c>
      <c r="B754" s="95" t="str">
        <f>+'DATOS PERSONALES'!$K754</f>
        <v/>
      </c>
      <c r="C754" s="95" t="str">
        <f>IF($A754="","",SUMIF(CAJA!$A$3:$A$990,$A754,CAJA!$G$3:$G$990))</f>
        <v/>
      </c>
      <c r="D754" s="104" t="str">
        <f>IF($A754="","",SUMIF(CONFIGURACION!$G$39:$G$1000,$A754,CONFIGURACION!$I$39:$I$1000))</f>
        <v/>
      </c>
      <c r="E754" s="1"/>
      <c r="F754" s="1"/>
      <c r="G754" s="105" t="str">
        <f t="shared" si="1"/>
        <v/>
      </c>
    </row>
    <row r="755" ht="15.75" customHeight="1">
      <c r="A755" s="103" t="str">
        <f>'DATOS PERSONALES'!$A755</f>
        <v/>
      </c>
      <c r="B755" s="95" t="str">
        <f>+'DATOS PERSONALES'!$K755</f>
        <v/>
      </c>
      <c r="C755" s="95" t="str">
        <f>IF($A755="","",SUMIF(CAJA!$A$3:$A$990,$A755,CAJA!$G$3:$G$990))</f>
        <v/>
      </c>
      <c r="D755" s="104" t="str">
        <f>IF($A755="","",SUMIF(CONFIGURACION!$G$39:$G$1000,$A755,CONFIGURACION!$I$39:$I$1000))</f>
        <v/>
      </c>
      <c r="E755" s="1"/>
      <c r="F755" s="1"/>
      <c r="G755" s="105" t="str">
        <f t="shared" si="1"/>
        <v/>
      </c>
    </row>
    <row r="756" ht="15.75" customHeight="1">
      <c r="A756" s="103" t="str">
        <f>'DATOS PERSONALES'!$A756</f>
        <v/>
      </c>
      <c r="B756" s="95" t="str">
        <f>+'DATOS PERSONALES'!$K756</f>
        <v/>
      </c>
      <c r="C756" s="95" t="str">
        <f>IF($A756="","",SUMIF(CAJA!$A$3:$A$990,$A756,CAJA!$G$3:$G$990))</f>
        <v/>
      </c>
      <c r="D756" s="104" t="str">
        <f>IF($A756="","",SUMIF(CONFIGURACION!$G$39:$G$1000,$A756,CONFIGURACION!$I$39:$I$1000))</f>
        <v/>
      </c>
      <c r="E756" s="1"/>
      <c r="F756" s="1"/>
      <c r="G756" s="105" t="str">
        <f t="shared" si="1"/>
        <v/>
      </c>
    </row>
    <row r="757" ht="15.75" customHeight="1">
      <c r="A757" s="103" t="str">
        <f>'DATOS PERSONALES'!$A757</f>
        <v/>
      </c>
      <c r="B757" s="95" t="str">
        <f>+'DATOS PERSONALES'!$K757</f>
        <v/>
      </c>
      <c r="C757" s="95" t="str">
        <f>IF($A757="","",SUMIF(CAJA!$A$3:$A$990,$A757,CAJA!$G$3:$G$990))</f>
        <v/>
      </c>
      <c r="D757" s="104" t="str">
        <f>IF($A757="","",SUMIF(CONFIGURACION!$G$39:$G$1000,$A757,CONFIGURACION!$I$39:$I$1000))</f>
        <v/>
      </c>
      <c r="E757" s="1"/>
      <c r="F757" s="1"/>
      <c r="G757" s="105" t="str">
        <f t="shared" si="1"/>
        <v/>
      </c>
    </row>
    <row r="758" ht="15.75" customHeight="1">
      <c r="A758" s="103" t="str">
        <f>'DATOS PERSONALES'!$A758</f>
        <v/>
      </c>
      <c r="B758" s="95" t="str">
        <f>+'DATOS PERSONALES'!$K758</f>
        <v/>
      </c>
      <c r="C758" s="95" t="str">
        <f>IF($A758="","",SUMIF(CAJA!$A$3:$A$990,$A758,CAJA!$G$3:$G$990))</f>
        <v/>
      </c>
      <c r="D758" s="104" t="str">
        <f>IF($A758="","",SUMIF(CONFIGURACION!$G$39:$G$1000,$A758,CONFIGURACION!$I$39:$I$1000))</f>
        <v/>
      </c>
      <c r="E758" s="1"/>
      <c r="F758" s="1"/>
      <c r="G758" s="105" t="str">
        <f t="shared" si="1"/>
        <v/>
      </c>
    </row>
    <row r="759" ht="15.75" customHeight="1">
      <c r="A759" s="103" t="str">
        <f>'DATOS PERSONALES'!$A759</f>
        <v/>
      </c>
      <c r="B759" s="95" t="str">
        <f>+'DATOS PERSONALES'!$K759</f>
        <v/>
      </c>
      <c r="C759" s="95" t="str">
        <f>IF($A759="","",SUMIF(CAJA!$A$3:$A$990,$A759,CAJA!$G$3:$G$990))</f>
        <v/>
      </c>
      <c r="D759" s="104" t="str">
        <f>IF($A759="","",SUMIF(CONFIGURACION!$G$39:$G$1000,$A759,CONFIGURACION!$I$39:$I$1000))</f>
        <v/>
      </c>
      <c r="E759" s="1"/>
      <c r="F759" s="1"/>
      <c r="G759" s="105" t="str">
        <f t="shared" si="1"/>
        <v/>
      </c>
    </row>
    <row r="760" ht="15.75" customHeight="1">
      <c r="A760" s="103" t="str">
        <f>'DATOS PERSONALES'!$A760</f>
        <v/>
      </c>
      <c r="B760" s="95" t="str">
        <f>+'DATOS PERSONALES'!$K760</f>
        <v/>
      </c>
      <c r="C760" s="95" t="str">
        <f>IF($A760="","",SUMIF(CAJA!$A$3:$A$990,$A760,CAJA!$G$3:$G$990))</f>
        <v/>
      </c>
      <c r="D760" s="104" t="str">
        <f>IF($A760="","",SUMIF(CONFIGURACION!$G$39:$G$1000,$A760,CONFIGURACION!$I$39:$I$1000))</f>
        <v/>
      </c>
      <c r="E760" s="1"/>
      <c r="F760" s="1"/>
      <c r="G760" s="105" t="str">
        <f t="shared" si="1"/>
        <v/>
      </c>
    </row>
    <row r="761" ht="15.75" customHeight="1">
      <c r="A761" s="103" t="str">
        <f>'DATOS PERSONALES'!$A761</f>
        <v/>
      </c>
      <c r="B761" s="95" t="str">
        <f>+'DATOS PERSONALES'!$K761</f>
        <v/>
      </c>
      <c r="C761" s="95" t="str">
        <f>IF($A761="","",SUMIF(CAJA!$A$3:$A$990,$A761,CAJA!$G$3:$G$990))</f>
        <v/>
      </c>
      <c r="D761" s="104" t="str">
        <f>IF($A761="","",SUMIF(CONFIGURACION!$G$39:$G$1000,$A761,CONFIGURACION!$I$39:$I$1000))</f>
        <v/>
      </c>
      <c r="E761" s="1"/>
      <c r="F761" s="1"/>
      <c r="G761" s="105" t="str">
        <f t="shared" si="1"/>
        <v/>
      </c>
    </row>
    <row r="762" ht="15.75" customHeight="1">
      <c r="A762" s="103" t="str">
        <f>'DATOS PERSONALES'!$A762</f>
        <v/>
      </c>
      <c r="B762" s="95" t="str">
        <f>+'DATOS PERSONALES'!$K762</f>
        <v/>
      </c>
      <c r="C762" s="95" t="str">
        <f>IF($A762="","",SUMIF(CAJA!$A$3:$A$990,$A762,CAJA!$G$3:$G$990))</f>
        <v/>
      </c>
      <c r="D762" s="104" t="str">
        <f>IF($A762="","",SUMIF(CONFIGURACION!$G$39:$G$1000,$A762,CONFIGURACION!$I$39:$I$1000))</f>
        <v/>
      </c>
      <c r="E762" s="1"/>
      <c r="F762" s="1"/>
      <c r="G762" s="105" t="str">
        <f t="shared" si="1"/>
        <v/>
      </c>
    </row>
    <row r="763" ht="15.75" customHeight="1">
      <c r="A763" s="103" t="str">
        <f>'DATOS PERSONALES'!$A763</f>
        <v/>
      </c>
      <c r="B763" s="95" t="str">
        <f>+'DATOS PERSONALES'!$K763</f>
        <v/>
      </c>
      <c r="C763" s="95" t="str">
        <f>IF($A763="","",SUMIF(CAJA!$A$3:$A$990,$A763,CAJA!$G$3:$G$990))</f>
        <v/>
      </c>
      <c r="D763" s="104" t="str">
        <f>IF($A763="","",SUMIF(CONFIGURACION!$G$39:$G$1000,$A763,CONFIGURACION!$I$39:$I$1000))</f>
        <v/>
      </c>
      <c r="E763" s="1"/>
      <c r="F763" s="1"/>
      <c r="G763" s="105" t="str">
        <f t="shared" si="1"/>
        <v/>
      </c>
    </row>
    <row r="764" ht="15.75" customHeight="1">
      <c r="A764" s="103" t="str">
        <f>'DATOS PERSONALES'!$A764</f>
        <v/>
      </c>
      <c r="B764" s="95" t="str">
        <f>+'DATOS PERSONALES'!$K764</f>
        <v/>
      </c>
      <c r="C764" s="95" t="str">
        <f>IF($A764="","",SUMIF(CAJA!$A$3:$A$990,$A764,CAJA!$G$3:$G$990))</f>
        <v/>
      </c>
      <c r="D764" s="104" t="str">
        <f>IF($A764="","",SUMIF(CONFIGURACION!$G$39:$G$1000,$A764,CONFIGURACION!$I$39:$I$1000))</f>
        <v/>
      </c>
      <c r="E764" s="1"/>
      <c r="F764" s="1"/>
      <c r="G764" s="105" t="str">
        <f t="shared" si="1"/>
        <v/>
      </c>
    </row>
    <row r="765" ht="15.75" customHeight="1">
      <c r="A765" s="103" t="str">
        <f>'DATOS PERSONALES'!$A765</f>
        <v/>
      </c>
      <c r="B765" s="95" t="str">
        <f>+'DATOS PERSONALES'!$K765</f>
        <v/>
      </c>
      <c r="C765" s="95" t="str">
        <f>IF($A765="","",SUMIF(CAJA!$A$3:$A$990,$A765,CAJA!$G$3:$G$990))</f>
        <v/>
      </c>
      <c r="D765" s="104" t="str">
        <f>IF($A765="","",SUMIF(CONFIGURACION!$G$39:$G$1000,$A765,CONFIGURACION!$I$39:$I$1000))</f>
        <v/>
      </c>
      <c r="E765" s="1"/>
      <c r="F765" s="1"/>
      <c r="G765" s="105" t="str">
        <f t="shared" si="1"/>
        <v/>
      </c>
    </row>
    <row r="766" ht="15.75" customHeight="1">
      <c r="A766" s="103" t="str">
        <f>'DATOS PERSONALES'!$A766</f>
        <v/>
      </c>
      <c r="B766" s="95" t="str">
        <f>+'DATOS PERSONALES'!$K766</f>
        <v/>
      </c>
      <c r="C766" s="95" t="str">
        <f>IF($A766="","",SUMIF(CAJA!$A$3:$A$990,$A766,CAJA!$G$3:$G$990))</f>
        <v/>
      </c>
      <c r="D766" s="104" t="str">
        <f>IF($A766="","",SUMIF(CONFIGURACION!$G$39:$G$1000,$A766,CONFIGURACION!$I$39:$I$1000))</f>
        <v/>
      </c>
      <c r="E766" s="1"/>
      <c r="F766" s="1"/>
      <c r="G766" s="105" t="str">
        <f t="shared" si="1"/>
        <v/>
      </c>
    </row>
    <row r="767" ht="15.75" customHeight="1">
      <c r="A767" s="103" t="str">
        <f>'DATOS PERSONALES'!$A767</f>
        <v/>
      </c>
      <c r="B767" s="95" t="str">
        <f>+'DATOS PERSONALES'!$K767</f>
        <v/>
      </c>
      <c r="C767" s="95" t="str">
        <f>IF($A767="","",SUMIF(CAJA!$A$3:$A$990,$A767,CAJA!$G$3:$G$990))</f>
        <v/>
      </c>
      <c r="D767" s="104" t="str">
        <f>IF($A767="","",SUMIF(CONFIGURACION!$G$39:$G$1000,$A767,CONFIGURACION!$I$39:$I$1000))</f>
        <v/>
      </c>
      <c r="E767" s="1"/>
      <c r="F767" s="1"/>
      <c r="G767" s="105" t="str">
        <f t="shared" si="1"/>
        <v/>
      </c>
    </row>
    <row r="768" ht="15.75" customHeight="1">
      <c r="A768" s="103" t="str">
        <f>'DATOS PERSONALES'!$A768</f>
        <v/>
      </c>
      <c r="B768" s="95" t="str">
        <f>+'DATOS PERSONALES'!$K768</f>
        <v/>
      </c>
      <c r="C768" s="95" t="str">
        <f>IF($A768="","",SUMIF(CAJA!$A$3:$A$990,$A768,CAJA!$G$3:$G$990))</f>
        <v/>
      </c>
      <c r="D768" s="104" t="str">
        <f>IF($A768="","",SUMIF(CONFIGURACION!$G$39:$G$1000,$A768,CONFIGURACION!$I$39:$I$1000))</f>
        <v/>
      </c>
      <c r="E768" s="1"/>
      <c r="F768" s="1"/>
      <c r="G768" s="105" t="str">
        <f t="shared" si="1"/>
        <v/>
      </c>
    </row>
    <row r="769" ht="15.75" customHeight="1">
      <c r="A769" s="103" t="str">
        <f>'DATOS PERSONALES'!$A769</f>
        <v/>
      </c>
      <c r="B769" s="95" t="str">
        <f>+'DATOS PERSONALES'!$K769</f>
        <v/>
      </c>
      <c r="C769" s="95" t="str">
        <f>IF($A769="","",SUMIF(CAJA!$A$3:$A$990,$A769,CAJA!$G$3:$G$990))</f>
        <v/>
      </c>
      <c r="D769" s="104" t="str">
        <f>IF($A769="","",SUMIF(CONFIGURACION!$G$39:$G$1000,$A769,CONFIGURACION!$I$39:$I$1000))</f>
        <v/>
      </c>
      <c r="E769" s="1"/>
      <c r="F769" s="1"/>
      <c r="G769" s="105" t="str">
        <f t="shared" si="1"/>
        <v/>
      </c>
    </row>
    <row r="770" ht="15.75" customHeight="1">
      <c r="A770" s="103" t="str">
        <f>'DATOS PERSONALES'!$A770</f>
        <v/>
      </c>
      <c r="B770" s="95" t="str">
        <f>+'DATOS PERSONALES'!$K770</f>
        <v/>
      </c>
      <c r="C770" s="95" t="str">
        <f>IF($A770="","",SUMIF(CAJA!$A$3:$A$990,$A770,CAJA!$G$3:$G$990))</f>
        <v/>
      </c>
      <c r="D770" s="104" t="str">
        <f>IF($A770="","",SUMIF(CONFIGURACION!$G$39:$G$1000,$A770,CONFIGURACION!$I$39:$I$1000))</f>
        <v/>
      </c>
      <c r="E770" s="1"/>
      <c r="F770" s="1"/>
      <c r="G770" s="105" t="str">
        <f t="shared" si="1"/>
        <v/>
      </c>
    </row>
    <row r="771" ht="15.75" customHeight="1">
      <c r="A771" s="103" t="str">
        <f>'DATOS PERSONALES'!$A771</f>
        <v/>
      </c>
      <c r="B771" s="95" t="str">
        <f>+'DATOS PERSONALES'!$K771</f>
        <v/>
      </c>
      <c r="C771" s="95" t="str">
        <f>IF($A771="","",SUMIF(CAJA!$A$3:$A$990,$A771,CAJA!$G$3:$G$990))</f>
        <v/>
      </c>
      <c r="D771" s="104" t="str">
        <f>IF($A771="","",SUMIF(CONFIGURACION!$G$39:$G$1000,$A771,CONFIGURACION!$I$39:$I$1000))</f>
        <v/>
      </c>
      <c r="E771" s="1"/>
      <c r="F771" s="1"/>
      <c r="G771" s="105" t="str">
        <f t="shared" si="1"/>
        <v/>
      </c>
    </row>
    <row r="772" ht="15.75" customHeight="1">
      <c r="A772" s="103" t="str">
        <f>'DATOS PERSONALES'!$A772</f>
        <v/>
      </c>
      <c r="B772" s="95" t="str">
        <f>+'DATOS PERSONALES'!$K772</f>
        <v/>
      </c>
      <c r="C772" s="95" t="str">
        <f>IF($A772="","",SUMIF(CAJA!$A$3:$A$990,$A772,CAJA!$G$3:$G$990))</f>
        <v/>
      </c>
      <c r="D772" s="104" t="str">
        <f>IF($A772="","",SUMIF(CONFIGURACION!$G$39:$G$1000,$A772,CONFIGURACION!$I$39:$I$1000))</f>
        <v/>
      </c>
      <c r="E772" s="1"/>
      <c r="F772" s="1"/>
      <c r="G772" s="105" t="str">
        <f t="shared" si="1"/>
        <v/>
      </c>
    </row>
    <row r="773" ht="15.75" customHeight="1">
      <c r="A773" s="103" t="str">
        <f>'DATOS PERSONALES'!$A773</f>
        <v/>
      </c>
      <c r="B773" s="95" t="str">
        <f>+'DATOS PERSONALES'!$K773</f>
        <v/>
      </c>
      <c r="C773" s="95" t="str">
        <f>IF($A773="","",SUMIF(CAJA!$A$3:$A$990,$A773,CAJA!$G$3:$G$990))</f>
        <v/>
      </c>
      <c r="D773" s="104" t="str">
        <f>IF($A773="","",SUMIF(CONFIGURACION!$G$39:$G$1000,$A773,CONFIGURACION!$I$39:$I$1000))</f>
        <v/>
      </c>
      <c r="E773" s="1"/>
      <c r="F773" s="1"/>
      <c r="G773" s="105" t="str">
        <f t="shared" si="1"/>
        <v/>
      </c>
    </row>
    <row r="774" ht="15.75" customHeight="1">
      <c r="A774" s="103" t="str">
        <f>'DATOS PERSONALES'!$A774</f>
        <v/>
      </c>
      <c r="B774" s="95" t="str">
        <f>+'DATOS PERSONALES'!$K774</f>
        <v/>
      </c>
      <c r="C774" s="95" t="str">
        <f>IF($A774="","",SUMIF(CAJA!$A$3:$A$990,$A774,CAJA!$G$3:$G$990))</f>
        <v/>
      </c>
      <c r="D774" s="104" t="str">
        <f>IF($A774="","",SUMIF(CONFIGURACION!$G$39:$G$1000,$A774,CONFIGURACION!$I$39:$I$1000))</f>
        <v/>
      </c>
      <c r="E774" s="1"/>
      <c r="F774" s="1"/>
      <c r="G774" s="105" t="str">
        <f t="shared" si="1"/>
        <v/>
      </c>
    </row>
    <row r="775" ht="15.75" customHeight="1">
      <c r="A775" s="103" t="str">
        <f>'DATOS PERSONALES'!$A775</f>
        <v/>
      </c>
      <c r="B775" s="95" t="str">
        <f>+'DATOS PERSONALES'!$K775</f>
        <v/>
      </c>
      <c r="C775" s="95" t="str">
        <f>IF($A775="","",SUMIF(CAJA!$A$3:$A$990,$A775,CAJA!$G$3:$G$990))</f>
        <v/>
      </c>
      <c r="D775" s="104" t="str">
        <f>IF($A775="","",SUMIF(CONFIGURACION!$G$39:$G$1000,$A775,CONFIGURACION!$I$39:$I$1000))</f>
        <v/>
      </c>
      <c r="E775" s="1"/>
      <c r="F775" s="1"/>
      <c r="G775" s="105" t="str">
        <f t="shared" si="1"/>
        <v/>
      </c>
    </row>
    <row r="776" ht="15.75" customHeight="1">
      <c r="A776" s="103" t="str">
        <f>'DATOS PERSONALES'!$A776</f>
        <v/>
      </c>
      <c r="B776" s="95" t="str">
        <f>+'DATOS PERSONALES'!$K776</f>
        <v/>
      </c>
      <c r="C776" s="95" t="str">
        <f>IF($A776="","",SUMIF(CAJA!$A$3:$A$990,$A776,CAJA!$G$3:$G$990))</f>
        <v/>
      </c>
      <c r="D776" s="104" t="str">
        <f>IF($A776="","",SUMIF(CONFIGURACION!$G$39:$G$1000,$A776,CONFIGURACION!$I$39:$I$1000))</f>
        <v/>
      </c>
      <c r="E776" s="1"/>
      <c r="F776" s="1"/>
      <c r="G776" s="105" t="str">
        <f t="shared" si="1"/>
        <v/>
      </c>
    </row>
    <row r="777" ht="15.75" customHeight="1">
      <c r="A777" s="103" t="str">
        <f>'DATOS PERSONALES'!$A777</f>
        <v/>
      </c>
      <c r="B777" s="95" t="str">
        <f>+'DATOS PERSONALES'!$K777</f>
        <v/>
      </c>
      <c r="C777" s="95" t="str">
        <f>IF($A777="","",SUMIF(CAJA!$A$3:$A$990,$A777,CAJA!$G$3:$G$990))</f>
        <v/>
      </c>
      <c r="D777" s="104" t="str">
        <f>IF($A777="","",SUMIF(CONFIGURACION!$G$39:$G$1000,$A777,CONFIGURACION!$I$39:$I$1000))</f>
        <v/>
      </c>
      <c r="E777" s="1"/>
      <c r="F777" s="1"/>
      <c r="G777" s="105" t="str">
        <f t="shared" si="1"/>
        <v/>
      </c>
    </row>
    <row r="778" ht="15.75" customHeight="1">
      <c r="A778" s="103" t="str">
        <f>'DATOS PERSONALES'!$A778</f>
        <v/>
      </c>
      <c r="B778" s="95" t="str">
        <f>+'DATOS PERSONALES'!$K778</f>
        <v/>
      </c>
      <c r="C778" s="95" t="str">
        <f>IF($A778="","",SUMIF(CAJA!$A$3:$A$990,$A778,CAJA!$G$3:$G$990))</f>
        <v/>
      </c>
      <c r="D778" s="104" t="str">
        <f>IF($A778="","",SUMIF(CONFIGURACION!$G$39:$G$1000,$A778,CONFIGURACION!$I$39:$I$1000))</f>
        <v/>
      </c>
      <c r="E778" s="1"/>
      <c r="F778" s="1"/>
      <c r="G778" s="105" t="str">
        <f t="shared" si="1"/>
        <v/>
      </c>
    </row>
    <row r="779" ht="15.75" customHeight="1">
      <c r="A779" s="103" t="str">
        <f>'DATOS PERSONALES'!$A779</f>
        <v/>
      </c>
      <c r="B779" s="95" t="str">
        <f>+'DATOS PERSONALES'!$K779</f>
        <v/>
      </c>
      <c r="C779" s="95" t="str">
        <f>IF($A779="","",SUMIF(CAJA!$A$3:$A$990,$A779,CAJA!$G$3:$G$990))</f>
        <v/>
      </c>
      <c r="D779" s="104" t="str">
        <f>IF($A779="","",SUMIF(CONFIGURACION!$G$39:$G$1000,$A779,CONFIGURACION!$I$39:$I$1000))</f>
        <v/>
      </c>
      <c r="E779" s="1"/>
      <c r="F779" s="1"/>
      <c r="G779" s="105" t="str">
        <f t="shared" si="1"/>
        <v/>
      </c>
    </row>
    <row r="780" ht="15.75" customHeight="1">
      <c r="A780" s="103" t="str">
        <f>'DATOS PERSONALES'!$A780</f>
        <v/>
      </c>
      <c r="B780" s="95" t="str">
        <f>+'DATOS PERSONALES'!$K780</f>
        <v/>
      </c>
      <c r="C780" s="95" t="str">
        <f>IF($A780="","",SUMIF(CAJA!$A$3:$A$990,$A780,CAJA!$G$3:$G$990))</f>
        <v/>
      </c>
      <c r="D780" s="104" t="str">
        <f>IF($A780="","",SUMIF(CONFIGURACION!$G$39:$G$1000,$A780,CONFIGURACION!$I$39:$I$1000))</f>
        <v/>
      </c>
      <c r="E780" s="1"/>
      <c r="F780" s="1"/>
      <c r="G780" s="105" t="str">
        <f t="shared" si="1"/>
        <v/>
      </c>
    </row>
    <row r="781" ht="15.75" customHeight="1">
      <c r="A781" s="103" t="str">
        <f>'DATOS PERSONALES'!$A781</f>
        <v/>
      </c>
      <c r="B781" s="95" t="str">
        <f>+'DATOS PERSONALES'!$K781</f>
        <v/>
      </c>
      <c r="C781" s="95" t="str">
        <f>IF($A781="","",SUMIF(CAJA!$A$3:$A$990,$A781,CAJA!$G$3:$G$990))</f>
        <v/>
      </c>
      <c r="D781" s="104" t="str">
        <f>IF($A781="","",SUMIF(CONFIGURACION!$G$39:$G$1000,$A781,CONFIGURACION!$I$39:$I$1000))</f>
        <v/>
      </c>
      <c r="E781" s="1"/>
      <c r="F781" s="1"/>
      <c r="G781" s="105" t="str">
        <f t="shared" si="1"/>
        <v/>
      </c>
    </row>
    <row r="782" ht="15.75" customHeight="1">
      <c r="A782" s="103" t="str">
        <f>'DATOS PERSONALES'!$A782</f>
        <v/>
      </c>
      <c r="B782" s="95" t="str">
        <f>+'DATOS PERSONALES'!$K782</f>
        <v/>
      </c>
      <c r="C782" s="95" t="str">
        <f>IF($A782="","",SUMIF(CAJA!$A$3:$A$990,$A782,CAJA!$G$3:$G$990))</f>
        <v/>
      </c>
      <c r="D782" s="104" t="str">
        <f>IF($A782="","",SUMIF(CONFIGURACION!$G$39:$G$1000,$A782,CONFIGURACION!$I$39:$I$1000))</f>
        <v/>
      </c>
      <c r="E782" s="1"/>
      <c r="F782" s="1"/>
      <c r="G782" s="105" t="str">
        <f t="shared" si="1"/>
        <v/>
      </c>
    </row>
    <row r="783" ht="15.75" customHeight="1">
      <c r="A783" s="103" t="str">
        <f>'DATOS PERSONALES'!$A783</f>
        <v/>
      </c>
      <c r="B783" s="95" t="str">
        <f>+'DATOS PERSONALES'!$K783</f>
        <v/>
      </c>
      <c r="C783" s="95" t="str">
        <f>IF($A783="","",SUMIF(CAJA!$A$3:$A$990,$A783,CAJA!$G$3:$G$990))</f>
        <v/>
      </c>
      <c r="D783" s="104" t="str">
        <f>IF($A783="","",SUMIF(CONFIGURACION!$G$39:$G$1000,$A783,CONFIGURACION!$I$39:$I$1000))</f>
        <v/>
      </c>
      <c r="E783" s="1"/>
      <c r="F783" s="1"/>
      <c r="G783" s="105" t="str">
        <f t="shared" si="1"/>
        <v/>
      </c>
    </row>
    <row r="784" ht="15.75" customHeight="1">
      <c r="A784" s="103" t="str">
        <f>'DATOS PERSONALES'!$A784</f>
        <v/>
      </c>
      <c r="B784" s="95" t="str">
        <f>+'DATOS PERSONALES'!$K784</f>
        <v/>
      </c>
      <c r="C784" s="95" t="str">
        <f>IF($A784="","",SUMIF(CAJA!$A$3:$A$990,$A784,CAJA!$G$3:$G$990))</f>
        <v/>
      </c>
      <c r="D784" s="104" t="str">
        <f>IF($A784="","",SUMIF(CONFIGURACION!$G$39:$G$1000,$A784,CONFIGURACION!$I$39:$I$1000))</f>
        <v/>
      </c>
      <c r="E784" s="1"/>
      <c r="F784" s="1"/>
      <c r="G784" s="105" t="str">
        <f t="shared" si="1"/>
        <v/>
      </c>
    </row>
    <row r="785" ht="15.75" customHeight="1">
      <c r="A785" s="103" t="str">
        <f>'DATOS PERSONALES'!$A785</f>
        <v/>
      </c>
      <c r="B785" s="95" t="str">
        <f>+'DATOS PERSONALES'!$K785</f>
        <v/>
      </c>
      <c r="C785" s="95" t="str">
        <f>IF($A785="","",SUMIF(CAJA!$A$3:$A$990,$A785,CAJA!$G$3:$G$990))</f>
        <v/>
      </c>
      <c r="D785" s="104" t="str">
        <f>IF($A785="","",SUMIF(CONFIGURACION!$G$39:$G$1000,$A785,CONFIGURACION!$I$39:$I$1000))</f>
        <v/>
      </c>
      <c r="E785" s="1"/>
      <c r="F785" s="1"/>
      <c r="G785" s="105" t="str">
        <f t="shared" si="1"/>
        <v/>
      </c>
    </row>
    <row r="786" ht="15.75" customHeight="1">
      <c r="A786" s="103" t="str">
        <f>'DATOS PERSONALES'!$A786</f>
        <v/>
      </c>
      <c r="B786" s="95" t="str">
        <f>+'DATOS PERSONALES'!$K786</f>
        <v/>
      </c>
      <c r="C786" s="95" t="str">
        <f>IF($A786="","",SUMIF(CAJA!$A$3:$A$990,$A786,CAJA!$G$3:$G$990))</f>
        <v/>
      </c>
      <c r="D786" s="104" t="str">
        <f>IF($A786="","",SUMIF(CONFIGURACION!$G$39:$G$1000,$A786,CONFIGURACION!$I$39:$I$1000))</f>
        <v/>
      </c>
      <c r="E786" s="1"/>
      <c r="F786" s="1"/>
      <c r="G786" s="105" t="str">
        <f t="shared" si="1"/>
        <v/>
      </c>
    </row>
    <row r="787" ht="15.75" customHeight="1">
      <c r="A787" s="103" t="str">
        <f>'DATOS PERSONALES'!$A787</f>
        <v/>
      </c>
      <c r="B787" s="95" t="str">
        <f>+'DATOS PERSONALES'!$K787</f>
        <v/>
      </c>
      <c r="C787" s="95" t="str">
        <f>IF($A787="","",SUMIF(CAJA!$A$3:$A$990,$A787,CAJA!$G$3:$G$990))</f>
        <v/>
      </c>
      <c r="D787" s="104" t="str">
        <f>IF($A787="","",SUMIF(CONFIGURACION!$G$39:$G$1000,$A787,CONFIGURACION!$I$39:$I$1000))</f>
        <v/>
      </c>
      <c r="E787" s="1"/>
      <c r="F787" s="1"/>
      <c r="G787" s="105" t="str">
        <f t="shared" si="1"/>
        <v/>
      </c>
    </row>
    <row r="788" ht="15.75" customHeight="1">
      <c r="A788" s="103" t="str">
        <f>'DATOS PERSONALES'!$A788</f>
        <v/>
      </c>
      <c r="B788" s="95" t="str">
        <f>+'DATOS PERSONALES'!$K788</f>
        <v/>
      </c>
      <c r="C788" s="95" t="str">
        <f>IF($A788="","",SUMIF(CAJA!$A$3:$A$990,$A788,CAJA!$G$3:$G$990))</f>
        <v/>
      </c>
      <c r="D788" s="104" t="str">
        <f>IF($A788="","",SUMIF(CONFIGURACION!$G$39:$G$1000,$A788,CONFIGURACION!$I$39:$I$1000))</f>
        <v/>
      </c>
      <c r="E788" s="1"/>
      <c r="F788" s="1"/>
      <c r="G788" s="105" t="str">
        <f t="shared" si="1"/>
        <v/>
      </c>
    </row>
    <row r="789" ht="15.75" customHeight="1">
      <c r="A789" s="103" t="str">
        <f>'DATOS PERSONALES'!$A789</f>
        <v/>
      </c>
      <c r="B789" s="95" t="str">
        <f>+'DATOS PERSONALES'!$K789</f>
        <v/>
      </c>
      <c r="C789" s="95" t="str">
        <f>IF($A789="","",SUMIF(CAJA!$A$3:$A$990,$A789,CAJA!$G$3:$G$990))</f>
        <v/>
      </c>
      <c r="D789" s="104" t="str">
        <f>IF($A789="","",SUMIF(CONFIGURACION!$G$39:$G$1000,$A789,CONFIGURACION!$I$39:$I$1000))</f>
        <v/>
      </c>
      <c r="E789" s="1"/>
      <c r="F789" s="1"/>
      <c r="G789" s="105" t="str">
        <f t="shared" si="1"/>
        <v/>
      </c>
    </row>
    <row r="790" ht="15.75" customHeight="1">
      <c r="A790" s="103" t="str">
        <f>'DATOS PERSONALES'!$A790</f>
        <v/>
      </c>
      <c r="B790" s="95" t="str">
        <f>+'DATOS PERSONALES'!$K790</f>
        <v/>
      </c>
      <c r="C790" s="95" t="str">
        <f>IF($A790="","",SUMIF(CAJA!$A$3:$A$990,$A790,CAJA!$G$3:$G$990))</f>
        <v/>
      </c>
      <c r="D790" s="104" t="str">
        <f>IF($A790="","",SUMIF(CONFIGURACION!$G$39:$G$1000,$A790,CONFIGURACION!$I$39:$I$1000))</f>
        <v/>
      </c>
      <c r="E790" s="1"/>
      <c r="F790" s="1"/>
      <c r="G790" s="105" t="str">
        <f t="shared" si="1"/>
        <v/>
      </c>
    </row>
    <row r="791" ht="15.75" customHeight="1">
      <c r="A791" s="103" t="str">
        <f>'DATOS PERSONALES'!$A791</f>
        <v/>
      </c>
      <c r="B791" s="95" t="str">
        <f>+'DATOS PERSONALES'!$K791</f>
        <v/>
      </c>
      <c r="C791" s="95" t="str">
        <f>IF($A791="","",SUMIF(CAJA!$A$3:$A$990,$A791,CAJA!$G$3:$G$990))</f>
        <v/>
      </c>
      <c r="D791" s="104" t="str">
        <f>IF($A791="","",SUMIF(CONFIGURACION!$G$39:$G$1000,$A791,CONFIGURACION!$I$39:$I$1000))</f>
        <v/>
      </c>
      <c r="E791" s="1"/>
      <c r="F791" s="1"/>
      <c r="G791" s="105" t="str">
        <f t="shared" si="1"/>
        <v/>
      </c>
    </row>
    <row r="792" ht="15.75" customHeight="1">
      <c r="A792" s="103" t="str">
        <f>'DATOS PERSONALES'!$A792</f>
        <v/>
      </c>
      <c r="B792" s="95" t="str">
        <f>+'DATOS PERSONALES'!$K792</f>
        <v/>
      </c>
      <c r="C792" s="95" t="str">
        <f>IF($A792="","",SUMIF(CAJA!$A$3:$A$990,$A792,CAJA!$G$3:$G$990))</f>
        <v/>
      </c>
      <c r="D792" s="104" t="str">
        <f>IF($A792="","",SUMIF(CONFIGURACION!$G$39:$G$1000,$A792,CONFIGURACION!$I$39:$I$1000))</f>
        <v/>
      </c>
      <c r="E792" s="1"/>
      <c r="F792" s="1"/>
      <c r="G792" s="105" t="str">
        <f t="shared" si="1"/>
        <v/>
      </c>
    </row>
    <row r="793" ht="15.75" customHeight="1">
      <c r="A793" s="103" t="str">
        <f>'DATOS PERSONALES'!$A793</f>
        <v/>
      </c>
      <c r="B793" s="95" t="str">
        <f>+'DATOS PERSONALES'!$K793</f>
        <v/>
      </c>
      <c r="C793" s="95" t="str">
        <f>IF($A793="","",SUMIF(CAJA!$A$3:$A$990,$A793,CAJA!$G$3:$G$990))</f>
        <v/>
      </c>
      <c r="D793" s="104" t="str">
        <f>IF($A793="","",SUMIF(CONFIGURACION!$G$39:$G$1000,$A793,CONFIGURACION!$I$39:$I$1000))</f>
        <v/>
      </c>
      <c r="E793" s="1"/>
      <c r="F793" s="1"/>
      <c r="G793" s="105" t="str">
        <f t="shared" si="1"/>
        <v/>
      </c>
    </row>
    <row r="794" ht="15.75" customHeight="1">
      <c r="A794" s="103" t="str">
        <f>'DATOS PERSONALES'!$A794</f>
        <v/>
      </c>
      <c r="B794" s="95" t="str">
        <f>+'DATOS PERSONALES'!$K794</f>
        <v/>
      </c>
      <c r="C794" s="95" t="str">
        <f>IF($A794="","",SUMIF(CAJA!$A$3:$A$990,$A794,CAJA!$G$3:$G$990))</f>
        <v/>
      </c>
      <c r="D794" s="104" t="str">
        <f>IF($A794="","",SUMIF(CONFIGURACION!$G$39:$G$1000,$A794,CONFIGURACION!$I$39:$I$1000))</f>
        <v/>
      </c>
      <c r="E794" s="1"/>
      <c r="F794" s="1"/>
      <c r="G794" s="105" t="str">
        <f t="shared" si="1"/>
        <v/>
      </c>
    </row>
    <row r="795" ht="15.75" customHeight="1">
      <c r="A795" s="103" t="str">
        <f>'DATOS PERSONALES'!$A795</f>
        <v/>
      </c>
      <c r="B795" s="95" t="str">
        <f>+'DATOS PERSONALES'!$K795</f>
        <v/>
      </c>
      <c r="C795" s="95" t="str">
        <f>IF($A795="","",SUMIF(CAJA!$A$3:$A$990,$A795,CAJA!$G$3:$G$990))</f>
        <v/>
      </c>
      <c r="D795" s="104" t="str">
        <f>IF($A795="","",SUMIF(CONFIGURACION!$G$39:$G$1000,$A795,CONFIGURACION!$I$39:$I$1000))</f>
        <v/>
      </c>
      <c r="E795" s="1"/>
      <c r="F795" s="1"/>
      <c r="G795" s="105" t="str">
        <f t="shared" si="1"/>
        <v/>
      </c>
    </row>
    <row r="796" ht="15.75" customHeight="1">
      <c r="A796" s="103" t="str">
        <f>'DATOS PERSONALES'!$A796</f>
        <v/>
      </c>
      <c r="B796" s="95" t="str">
        <f>+'DATOS PERSONALES'!$K796</f>
        <v/>
      </c>
      <c r="C796" s="95" t="str">
        <f>IF($A796="","",SUMIF(CAJA!$A$3:$A$990,$A796,CAJA!$G$3:$G$990))</f>
        <v/>
      </c>
      <c r="D796" s="104" t="str">
        <f>IF($A796="","",SUMIF(CONFIGURACION!$G$39:$G$1000,$A796,CONFIGURACION!$I$39:$I$1000))</f>
        <v/>
      </c>
      <c r="E796" s="1"/>
      <c r="F796" s="1"/>
      <c r="G796" s="105" t="str">
        <f t="shared" si="1"/>
        <v/>
      </c>
    </row>
    <row r="797" ht="15.75" customHeight="1">
      <c r="A797" s="103" t="str">
        <f>'DATOS PERSONALES'!$A797</f>
        <v/>
      </c>
      <c r="B797" s="95" t="str">
        <f>+'DATOS PERSONALES'!$K797</f>
        <v/>
      </c>
      <c r="C797" s="95" t="str">
        <f>IF($A797="","",SUMIF(CAJA!$A$3:$A$990,$A797,CAJA!$G$3:$G$990))</f>
        <v/>
      </c>
      <c r="D797" s="104" t="str">
        <f>IF($A797="","",SUMIF(CONFIGURACION!$G$39:$G$1000,$A797,CONFIGURACION!$I$39:$I$1000))</f>
        <v/>
      </c>
      <c r="E797" s="1"/>
      <c r="F797" s="1"/>
      <c r="G797" s="105" t="str">
        <f t="shared" si="1"/>
        <v/>
      </c>
    </row>
    <row r="798" ht="15.75" customHeight="1">
      <c r="A798" s="103" t="str">
        <f>'DATOS PERSONALES'!$A798</f>
        <v/>
      </c>
      <c r="B798" s="95" t="str">
        <f>+'DATOS PERSONALES'!$K798</f>
        <v/>
      </c>
      <c r="C798" s="95" t="str">
        <f>IF($A798="","",SUMIF(CAJA!$A$3:$A$990,$A798,CAJA!$G$3:$G$990))</f>
        <v/>
      </c>
      <c r="D798" s="104" t="str">
        <f>IF($A798="","",SUMIF(CONFIGURACION!$G$39:$G$1000,$A798,CONFIGURACION!$I$39:$I$1000))</f>
        <v/>
      </c>
      <c r="E798" s="1"/>
      <c r="F798" s="1"/>
      <c r="G798" s="105" t="str">
        <f t="shared" si="1"/>
        <v/>
      </c>
    </row>
    <row r="799" ht="15.75" customHeight="1">
      <c r="A799" s="103" t="str">
        <f>'DATOS PERSONALES'!$A799</f>
        <v/>
      </c>
      <c r="B799" s="95" t="str">
        <f>+'DATOS PERSONALES'!$K799</f>
        <v/>
      </c>
      <c r="C799" s="95" t="str">
        <f>IF($A799="","",SUMIF(CAJA!$A$3:$A$990,$A799,CAJA!$G$3:$G$990))</f>
        <v/>
      </c>
      <c r="D799" s="104" t="str">
        <f>IF($A799="","",SUMIF(CONFIGURACION!$G$39:$G$1000,$A799,CONFIGURACION!$I$39:$I$1000))</f>
        <v/>
      </c>
      <c r="E799" s="1"/>
      <c r="F799" s="1"/>
      <c r="G799" s="105" t="str">
        <f t="shared" si="1"/>
        <v/>
      </c>
    </row>
    <row r="800" ht="15.75" customHeight="1">
      <c r="A800" s="103" t="str">
        <f>'DATOS PERSONALES'!$A800</f>
        <v/>
      </c>
      <c r="B800" s="95" t="str">
        <f>+'DATOS PERSONALES'!$K800</f>
        <v/>
      </c>
      <c r="C800" s="95" t="str">
        <f>IF($A800="","",SUMIF(CAJA!$A$3:$A$990,$A800,CAJA!$G$3:$G$990))</f>
        <v/>
      </c>
      <c r="D800" s="104" t="str">
        <f>IF($A800="","",SUMIF(CONFIGURACION!$G$39:$G$1000,$A800,CONFIGURACION!$I$39:$I$1000))</f>
        <v/>
      </c>
      <c r="E800" s="1"/>
      <c r="F800" s="1"/>
      <c r="G800" s="105" t="str">
        <f t="shared" si="1"/>
        <v/>
      </c>
    </row>
    <row r="801" ht="15.75" customHeight="1">
      <c r="A801" s="103" t="str">
        <f>'DATOS PERSONALES'!$A801</f>
        <v/>
      </c>
      <c r="B801" s="95" t="str">
        <f>+'DATOS PERSONALES'!$K801</f>
        <v/>
      </c>
      <c r="C801" s="95" t="str">
        <f>IF($A801="","",SUMIF(CAJA!$A$3:$A$990,$A801,CAJA!$G$3:$G$990))</f>
        <v/>
      </c>
      <c r="D801" s="104" t="str">
        <f>IF($A801="","",SUMIF(CONFIGURACION!$G$39:$G$1000,$A801,CONFIGURACION!$I$39:$I$1000))</f>
        <v/>
      </c>
      <c r="E801" s="1"/>
      <c r="F801" s="1"/>
      <c r="G801" s="105" t="str">
        <f t="shared" si="1"/>
        <v/>
      </c>
    </row>
    <row r="802" ht="15.75" customHeight="1">
      <c r="A802" s="103" t="str">
        <f>'DATOS PERSONALES'!$A802</f>
        <v/>
      </c>
      <c r="B802" s="95" t="str">
        <f>+'DATOS PERSONALES'!$K802</f>
        <v/>
      </c>
      <c r="C802" s="95" t="str">
        <f>IF($A802="","",SUMIF(CAJA!$A$3:$A$990,$A802,CAJA!$G$3:$G$990))</f>
        <v/>
      </c>
      <c r="D802" s="104" t="str">
        <f>IF($A802="","",SUMIF(CONFIGURACION!$G$39:$G$1000,$A802,CONFIGURACION!$I$39:$I$1000))</f>
        <v/>
      </c>
      <c r="E802" s="1"/>
      <c r="F802" s="1"/>
      <c r="G802" s="105" t="str">
        <f t="shared" si="1"/>
        <v/>
      </c>
    </row>
    <row r="803" ht="15.75" customHeight="1">
      <c r="A803" s="103" t="str">
        <f>'DATOS PERSONALES'!$A803</f>
        <v/>
      </c>
      <c r="B803" s="95" t="str">
        <f>+'DATOS PERSONALES'!$K803</f>
        <v/>
      </c>
      <c r="C803" s="95" t="str">
        <f>IF($A803="","",SUMIF(CAJA!$A$3:$A$990,$A803,CAJA!$G$3:$G$990))</f>
        <v/>
      </c>
      <c r="D803" s="104" t="str">
        <f>IF($A803="","",SUMIF(CONFIGURACION!$G$39:$G$1000,$A803,CONFIGURACION!$I$39:$I$1000))</f>
        <v/>
      </c>
      <c r="E803" s="1"/>
      <c r="F803" s="1"/>
      <c r="G803" s="105" t="str">
        <f t="shared" si="1"/>
        <v/>
      </c>
    </row>
    <row r="804" ht="15.75" customHeight="1">
      <c r="A804" s="103" t="str">
        <f>'DATOS PERSONALES'!$A804</f>
        <v/>
      </c>
      <c r="B804" s="95" t="str">
        <f>+'DATOS PERSONALES'!$K804</f>
        <v/>
      </c>
      <c r="C804" s="95" t="str">
        <f>IF($A804="","",SUMIF(CAJA!$A$3:$A$990,$A804,CAJA!$G$3:$G$990))</f>
        <v/>
      </c>
      <c r="D804" s="104" t="str">
        <f>IF($A804="","",SUMIF(CONFIGURACION!$G$39:$G$1000,$A804,CONFIGURACION!$I$39:$I$1000))</f>
        <v/>
      </c>
      <c r="E804" s="1"/>
      <c r="F804" s="1"/>
      <c r="G804" s="105" t="str">
        <f t="shared" si="1"/>
        <v/>
      </c>
    </row>
    <row r="805" ht="15.75" customHeight="1">
      <c r="A805" s="103" t="str">
        <f>'DATOS PERSONALES'!$A805</f>
        <v/>
      </c>
      <c r="B805" s="95" t="str">
        <f>+'DATOS PERSONALES'!$K805</f>
        <v/>
      </c>
      <c r="C805" s="95" t="str">
        <f>IF($A805="","",SUMIF(CAJA!$A$3:$A$990,$A805,CAJA!$G$3:$G$990))</f>
        <v/>
      </c>
      <c r="D805" s="104" t="str">
        <f>IF($A805="","",SUMIF(CONFIGURACION!$G$39:$G$1000,$A805,CONFIGURACION!$I$39:$I$1000))</f>
        <v/>
      </c>
      <c r="E805" s="1"/>
      <c r="F805" s="1"/>
      <c r="G805" s="105" t="str">
        <f t="shared" si="1"/>
        <v/>
      </c>
    </row>
    <row r="806" ht="15.75" customHeight="1">
      <c r="A806" s="103" t="str">
        <f>'DATOS PERSONALES'!$A806</f>
        <v/>
      </c>
      <c r="B806" s="95" t="str">
        <f>+'DATOS PERSONALES'!$K806</f>
        <v/>
      </c>
      <c r="C806" s="95" t="str">
        <f>IF($A806="","",SUMIF(CAJA!$A$3:$A$990,$A806,CAJA!$G$3:$G$990))</f>
        <v/>
      </c>
      <c r="D806" s="104" t="str">
        <f>IF($A806="","",SUMIF(CONFIGURACION!$G$39:$G$1000,$A806,CONFIGURACION!$I$39:$I$1000))</f>
        <v/>
      </c>
      <c r="E806" s="1"/>
      <c r="F806" s="1"/>
      <c r="G806" s="105" t="str">
        <f t="shared" si="1"/>
        <v/>
      </c>
    </row>
    <row r="807" ht="15.75" customHeight="1">
      <c r="A807" s="103" t="str">
        <f>'DATOS PERSONALES'!$A807</f>
        <v/>
      </c>
      <c r="B807" s="95" t="str">
        <f>+'DATOS PERSONALES'!$K807</f>
        <v/>
      </c>
      <c r="C807" s="95" t="str">
        <f>IF($A807="","",SUMIF(CAJA!$A$3:$A$990,$A807,CAJA!$G$3:$G$990))</f>
        <v/>
      </c>
      <c r="D807" s="104" t="str">
        <f>IF($A807="","",SUMIF(CONFIGURACION!$G$39:$G$1000,$A807,CONFIGURACION!$I$39:$I$1000))</f>
        <v/>
      </c>
      <c r="E807" s="1"/>
      <c r="F807" s="1"/>
      <c r="G807" s="105" t="str">
        <f t="shared" si="1"/>
        <v/>
      </c>
    </row>
    <row r="808" ht="15.75" customHeight="1">
      <c r="A808" s="103" t="str">
        <f>'DATOS PERSONALES'!$A808</f>
        <v/>
      </c>
      <c r="B808" s="95" t="str">
        <f>+'DATOS PERSONALES'!$K808</f>
        <v/>
      </c>
      <c r="C808" s="95" t="str">
        <f>IF($A808="","",SUMIF(CAJA!$A$3:$A$990,$A808,CAJA!$G$3:$G$990))</f>
        <v/>
      </c>
      <c r="D808" s="104" t="str">
        <f>IF($A808="","",SUMIF(CONFIGURACION!$G$39:$G$1000,$A808,CONFIGURACION!$I$39:$I$1000))</f>
        <v/>
      </c>
      <c r="E808" s="1"/>
      <c r="F808" s="1"/>
      <c r="G808" s="105" t="str">
        <f t="shared" si="1"/>
        <v/>
      </c>
    </row>
    <row r="809" ht="15.75" customHeight="1">
      <c r="A809" s="103" t="str">
        <f>'DATOS PERSONALES'!$A809</f>
        <v/>
      </c>
      <c r="B809" s="95" t="str">
        <f>+'DATOS PERSONALES'!$K809</f>
        <v/>
      </c>
      <c r="C809" s="95" t="str">
        <f>IF($A809="","",SUMIF(CAJA!$A$3:$A$990,$A809,CAJA!$G$3:$G$990))</f>
        <v/>
      </c>
      <c r="D809" s="104" t="str">
        <f>IF($A809="","",SUMIF(CONFIGURACION!$G$39:$G$1000,$A809,CONFIGURACION!$I$39:$I$1000))</f>
        <v/>
      </c>
      <c r="E809" s="1"/>
      <c r="F809" s="1"/>
      <c r="G809" s="105" t="str">
        <f t="shared" si="1"/>
        <v/>
      </c>
    </row>
    <row r="810" ht="15.75" customHeight="1">
      <c r="A810" s="103" t="str">
        <f>'DATOS PERSONALES'!$A810</f>
        <v/>
      </c>
      <c r="B810" s="95" t="str">
        <f>+'DATOS PERSONALES'!$K810</f>
        <v/>
      </c>
      <c r="C810" s="95" t="str">
        <f>IF($A810="","",SUMIF(CAJA!$A$3:$A$990,$A810,CAJA!$G$3:$G$990))</f>
        <v/>
      </c>
      <c r="D810" s="104" t="str">
        <f>IF($A810="","",SUMIF(CONFIGURACION!$G$39:$G$1000,$A810,CONFIGURACION!$I$39:$I$1000))</f>
        <v/>
      </c>
      <c r="E810" s="1"/>
      <c r="F810" s="1"/>
      <c r="G810" s="105" t="str">
        <f t="shared" si="1"/>
        <v/>
      </c>
    </row>
    <row r="811" ht="15.75" customHeight="1">
      <c r="A811" s="103" t="str">
        <f>'DATOS PERSONALES'!$A811</f>
        <v/>
      </c>
      <c r="B811" s="95" t="str">
        <f>+'DATOS PERSONALES'!$K811</f>
        <v/>
      </c>
      <c r="C811" s="95" t="str">
        <f>IF($A811="","",SUMIF(CAJA!$A$3:$A$990,$A811,CAJA!$G$3:$G$990))</f>
        <v/>
      </c>
      <c r="D811" s="104" t="str">
        <f>IF($A811="","",SUMIF(CONFIGURACION!$G$39:$G$1000,$A811,CONFIGURACION!$I$39:$I$1000))</f>
        <v/>
      </c>
      <c r="E811" s="1"/>
      <c r="F811" s="1"/>
      <c r="G811" s="105" t="str">
        <f t="shared" si="1"/>
        <v/>
      </c>
    </row>
    <row r="812" ht="15.75" customHeight="1">
      <c r="A812" s="103" t="str">
        <f>'DATOS PERSONALES'!$A812</f>
        <v/>
      </c>
      <c r="B812" s="95" t="str">
        <f>+'DATOS PERSONALES'!$K812</f>
        <v/>
      </c>
      <c r="C812" s="95" t="str">
        <f>IF($A812="","",SUMIF(CAJA!$A$3:$A$990,$A812,CAJA!$G$3:$G$990))</f>
        <v/>
      </c>
      <c r="D812" s="104" t="str">
        <f>IF($A812="","",SUMIF(CONFIGURACION!$G$39:$G$1000,$A812,CONFIGURACION!$I$39:$I$1000))</f>
        <v/>
      </c>
      <c r="E812" s="1"/>
      <c r="F812" s="1"/>
      <c r="G812" s="105" t="str">
        <f t="shared" si="1"/>
        <v/>
      </c>
    </row>
    <row r="813" ht="15.75" customHeight="1">
      <c r="A813" s="103" t="str">
        <f>'DATOS PERSONALES'!$A813</f>
        <v/>
      </c>
      <c r="B813" s="95" t="str">
        <f>+'DATOS PERSONALES'!$K813</f>
        <v/>
      </c>
      <c r="C813" s="95" t="str">
        <f>IF($A813="","",SUMIF(CAJA!$A$3:$A$990,$A813,CAJA!$G$3:$G$990))</f>
        <v/>
      </c>
      <c r="D813" s="104" t="str">
        <f>IF($A813="","",SUMIF(CONFIGURACION!$G$39:$G$1000,$A813,CONFIGURACION!$I$39:$I$1000))</f>
        <v/>
      </c>
      <c r="E813" s="1"/>
      <c r="F813" s="1"/>
      <c r="G813" s="105" t="str">
        <f t="shared" si="1"/>
        <v/>
      </c>
    </row>
    <row r="814" ht="15.75" customHeight="1">
      <c r="A814" s="103" t="str">
        <f>'DATOS PERSONALES'!$A814</f>
        <v/>
      </c>
      <c r="B814" s="95" t="str">
        <f>+'DATOS PERSONALES'!$K814</f>
        <v/>
      </c>
      <c r="C814" s="95" t="str">
        <f>IF($A814="","",SUMIF(CAJA!$A$3:$A$990,$A814,CAJA!$G$3:$G$990))</f>
        <v/>
      </c>
      <c r="D814" s="104" t="str">
        <f>IF($A814="","",SUMIF(CONFIGURACION!$G$39:$G$1000,$A814,CONFIGURACION!$I$39:$I$1000))</f>
        <v/>
      </c>
      <c r="E814" s="1"/>
      <c r="F814" s="1"/>
      <c r="G814" s="105" t="str">
        <f t="shared" si="1"/>
        <v/>
      </c>
    </row>
    <row r="815" ht="15.75" customHeight="1">
      <c r="A815" s="103" t="str">
        <f>'DATOS PERSONALES'!$A815</f>
        <v/>
      </c>
      <c r="B815" s="95" t="str">
        <f>+'DATOS PERSONALES'!$K815</f>
        <v/>
      </c>
      <c r="C815" s="95" t="str">
        <f>IF($A815="","",SUMIF(CAJA!$A$3:$A$990,$A815,CAJA!$G$3:$G$990))</f>
        <v/>
      </c>
      <c r="D815" s="104" t="str">
        <f>IF($A815="","",SUMIF(CONFIGURACION!$G$39:$G$1000,$A815,CONFIGURACION!$I$39:$I$1000))</f>
        <v/>
      </c>
      <c r="E815" s="1"/>
      <c r="F815" s="1"/>
      <c r="G815" s="105" t="str">
        <f t="shared" si="1"/>
        <v/>
      </c>
    </row>
    <row r="816" ht="15.75" customHeight="1">
      <c r="A816" s="103" t="str">
        <f>'DATOS PERSONALES'!$A816</f>
        <v/>
      </c>
      <c r="B816" s="95" t="str">
        <f>+'DATOS PERSONALES'!$K816</f>
        <v/>
      </c>
      <c r="C816" s="95" t="str">
        <f>IF($A816="","",SUMIF(CAJA!$A$3:$A$990,$A816,CAJA!$G$3:$G$990))</f>
        <v/>
      </c>
      <c r="D816" s="104" t="str">
        <f>IF($A816="","",SUMIF(CONFIGURACION!$G$39:$G$1000,$A816,CONFIGURACION!$I$39:$I$1000))</f>
        <v/>
      </c>
      <c r="E816" s="1"/>
      <c r="F816" s="1"/>
      <c r="G816" s="105" t="str">
        <f t="shared" si="1"/>
        <v/>
      </c>
    </row>
    <row r="817" ht="15.75" customHeight="1">
      <c r="A817" s="103" t="str">
        <f>'DATOS PERSONALES'!$A817</f>
        <v/>
      </c>
      <c r="B817" s="95" t="str">
        <f>+'DATOS PERSONALES'!$K817</f>
        <v/>
      </c>
      <c r="C817" s="95" t="str">
        <f>IF($A817="","",SUMIF(CAJA!$A$3:$A$990,$A817,CAJA!$G$3:$G$990))</f>
        <v/>
      </c>
      <c r="D817" s="104" t="str">
        <f>IF($A817="","",SUMIF(CONFIGURACION!$G$39:$G$1000,$A817,CONFIGURACION!$I$39:$I$1000))</f>
        <v/>
      </c>
      <c r="E817" s="1"/>
      <c r="F817" s="1"/>
      <c r="G817" s="105" t="str">
        <f t="shared" si="1"/>
        <v/>
      </c>
    </row>
    <row r="818" ht="15.75" customHeight="1">
      <c r="A818" s="103" t="str">
        <f>'DATOS PERSONALES'!$A818</f>
        <v/>
      </c>
      <c r="B818" s="95" t="str">
        <f>+'DATOS PERSONALES'!$K818</f>
        <v/>
      </c>
      <c r="C818" s="95" t="str">
        <f>IF($A818="","",SUMIF(CAJA!$A$3:$A$990,$A818,CAJA!$G$3:$G$990))</f>
        <v/>
      </c>
      <c r="D818" s="104" t="str">
        <f>IF($A818="","",SUMIF(CONFIGURACION!$G$39:$G$1000,$A818,CONFIGURACION!$I$39:$I$1000))</f>
        <v/>
      </c>
      <c r="E818" s="1"/>
      <c r="F818" s="1"/>
      <c r="G818" s="105" t="str">
        <f t="shared" si="1"/>
        <v/>
      </c>
    </row>
    <row r="819" ht="15.75" customHeight="1">
      <c r="A819" s="103" t="str">
        <f>'DATOS PERSONALES'!$A819</f>
        <v/>
      </c>
      <c r="B819" s="95" t="str">
        <f>+'DATOS PERSONALES'!$K819</f>
        <v/>
      </c>
      <c r="C819" s="95" t="str">
        <f>IF($A819="","",SUMIF(CAJA!$A$3:$A$990,$A819,CAJA!$G$3:$G$990))</f>
        <v/>
      </c>
      <c r="D819" s="104" t="str">
        <f>IF($A819="","",SUMIF(CONFIGURACION!$G$39:$G$1000,$A819,CONFIGURACION!$I$39:$I$1000))</f>
        <v/>
      </c>
      <c r="E819" s="1"/>
      <c r="F819" s="1"/>
      <c r="G819" s="105" t="str">
        <f t="shared" si="1"/>
        <v/>
      </c>
    </row>
    <row r="820" ht="15.75" customHeight="1">
      <c r="A820" s="103" t="str">
        <f>'DATOS PERSONALES'!$A820</f>
        <v/>
      </c>
      <c r="B820" s="95" t="str">
        <f>+'DATOS PERSONALES'!$K820</f>
        <v/>
      </c>
      <c r="C820" s="95" t="str">
        <f>IF($A820="","",SUMIF(CAJA!$A$3:$A$990,$A820,CAJA!$G$3:$G$990))</f>
        <v/>
      </c>
      <c r="D820" s="104" t="str">
        <f>IF($A820="","",SUMIF(CONFIGURACION!$G$39:$G$1000,$A820,CONFIGURACION!$I$39:$I$1000))</f>
        <v/>
      </c>
      <c r="E820" s="1"/>
      <c r="F820" s="1"/>
      <c r="G820" s="105" t="str">
        <f t="shared" si="1"/>
        <v/>
      </c>
    </row>
    <row r="821" ht="15.75" customHeight="1">
      <c r="A821" s="103" t="str">
        <f>'DATOS PERSONALES'!$A821</f>
        <v/>
      </c>
      <c r="B821" s="95" t="str">
        <f>+'DATOS PERSONALES'!$K821</f>
        <v/>
      </c>
      <c r="C821" s="95" t="str">
        <f>IF($A821="","",SUMIF(CAJA!$A$3:$A$990,$A821,CAJA!$G$3:$G$990))</f>
        <v/>
      </c>
      <c r="D821" s="104" t="str">
        <f>IF($A821="","",SUMIF(CONFIGURACION!$G$39:$G$1000,$A821,CONFIGURACION!$I$39:$I$1000))</f>
        <v/>
      </c>
      <c r="E821" s="1"/>
      <c r="F821" s="1"/>
      <c r="G821" s="105" t="str">
        <f t="shared" si="1"/>
        <v/>
      </c>
    </row>
    <row r="822" ht="15.75" customHeight="1">
      <c r="A822" s="103" t="str">
        <f>'DATOS PERSONALES'!$A822</f>
        <v/>
      </c>
      <c r="B822" s="95" t="str">
        <f>+'DATOS PERSONALES'!$K822</f>
        <v/>
      </c>
      <c r="C822" s="95" t="str">
        <f>IF($A822="","",SUMIF(CAJA!$A$3:$A$990,$A822,CAJA!$G$3:$G$990))</f>
        <v/>
      </c>
      <c r="D822" s="104" t="str">
        <f>IF($A822="","",SUMIF(CONFIGURACION!$G$39:$G$1000,$A822,CONFIGURACION!$I$39:$I$1000))</f>
        <v/>
      </c>
      <c r="E822" s="1"/>
      <c r="F822" s="1"/>
      <c r="G822" s="105" t="str">
        <f t="shared" si="1"/>
        <v/>
      </c>
    </row>
    <row r="823" ht="15.75" customHeight="1">
      <c r="A823" s="103" t="str">
        <f>'DATOS PERSONALES'!$A823</f>
        <v/>
      </c>
      <c r="B823" s="95" t="str">
        <f>+'DATOS PERSONALES'!$K823</f>
        <v/>
      </c>
      <c r="C823" s="95" t="str">
        <f>IF($A823="","",SUMIF(CAJA!$A$3:$A$990,$A823,CAJA!$G$3:$G$990))</f>
        <v/>
      </c>
      <c r="D823" s="104" t="str">
        <f>IF($A823="","",SUMIF(CONFIGURACION!$G$39:$G$1000,$A823,CONFIGURACION!$I$39:$I$1000))</f>
        <v/>
      </c>
      <c r="E823" s="1"/>
      <c r="F823" s="1"/>
      <c r="G823" s="105" t="str">
        <f t="shared" si="1"/>
        <v/>
      </c>
    </row>
    <row r="824" ht="15.75" customHeight="1">
      <c r="A824" s="103" t="str">
        <f>'DATOS PERSONALES'!$A824</f>
        <v/>
      </c>
      <c r="B824" s="95" t="str">
        <f>+'DATOS PERSONALES'!$K824</f>
        <v/>
      </c>
      <c r="C824" s="95" t="str">
        <f>IF($A824="","",SUMIF(CAJA!$A$3:$A$990,$A824,CAJA!$G$3:$G$990))</f>
        <v/>
      </c>
      <c r="D824" s="104" t="str">
        <f>IF($A824="","",SUMIF(CONFIGURACION!$G$39:$G$1000,$A824,CONFIGURACION!$I$39:$I$1000))</f>
        <v/>
      </c>
      <c r="E824" s="1"/>
      <c r="F824" s="1"/>
      <c r="G824" s="105" t="str">
        <f t="shared" si="1"/>
        <v/>
      </c>
    </row>
    <row r="825" ht="15.75" customHeight="1">
      <c r="A825" s="103" t="str">
        <f>'DATOS PERSONALES'!$A825</f>
        <v/>
      </c>
      <c r="B825" s="95" t="str">
        <f>+'DATOS PERSONALES'!$K825</f>
        <v/>
      </c>
      <c r="C825" s="95" t="str">
        <f>IF($A825="","",SUMIF(CAJA!$A$3:$A$990,$A825,CAJA!$G$3:$G$990))</f>
        <v/>
      </c>
      <c r="D825" s="104" t="str">
        <f>IF($A825="","",SUMIF(CONFIGURACION!$G$39:$G$1000,$A825,CONFIGURACION!$I$39:$I$1000))</f>
        <v/>
      </c>
      <c r="E825" s="1"/>
      <c r="F825" s="1"/>
      <c r="G825" s="105" t="str">
        <f t="shared" si="1"/>
        <v/>
      </c>
    </row>
    <row r="826" ht="15.75" customHeight="1">
      <c r="A826" s="103" t="str">
        <f>'DATOS PERSONALES'!$A826</f>
        <v/>
      </c>
      <c r="B826" s="95" t="str">
        <f>+'DATOS PERSONALES'!$K826</f>
        <v/>
      </c>
      <c r="C826" s="95" t="str">
        <f>IF($A826="","",SUMIF(CAJA!$A$3:$A$990,$A826,CAJA!$G$3:$G$990))</f>
        <v/>
      </c>
      <c r="D826" s="104" t="str">
        <f>IF($A826="","",SUMIF(CONFIGURACION!$G$39:$G$1000,$A826,CONFIGURACION!$I$39:$I$1000))</f>
        <v/>
      </c>
      <c r="E826" s="1"/>
      <c r="F826" s="1"/>
      <c r="G826" s="105" t="str">
        <f t="shared" si="1"/>
        <v/>
      </c>
    </row>
    <row r="827" ht="15.75" customHeight="1">
      <c r="A827" s="103" t="str">
        <f>'DATOS PERSONALES'!$A827</f>
        <v/>
      </c>
      <c r="B827" s="95" t="str">
        <f>+'DATOS PERSONALES'!$K827</f>
        <v/>
      </c>
      <c r="C827" s="95" t="str">
        <f>IF($A827="","",SUMIF(CAJA!$A$3:$A$990,$A827,CAJA!$G$3:$G$990))</f>
        <v/>
      </c>
      <c r="D827" s="104" t="str">
        <f>IF($A827="","",SUMIF(CONFIGURACION!$G$39:$G$1000,$A827,CONFIGURACION!$I$39:$I$1000))</f>
        <v/>
      </c>
      <c r="E827" s="1"/>
      <c r="F827" s="1"/>
      <c r="G827" s="105" t="str">
        <f t="shared" si="1"/>
        <v/>
      </c>
    </row>
    <row r="828" ht="15.75" customHeight="1">
      <c r="A828" s="103" t="str">
        <f>'DATOS PERSONALES'!$A828</f>
        <v/>
      </c>
      <c r="B828" s="95" t="str">
        <f>+'DATOS PERSONALES'!$K828</f>
        <v/>
      </c>
      <c r="C828" s="95" t="str">
        <f>IF($A828="","",SUMIF(CAJA!$A$3:$A$990,$A828,CAJA!$G$3:$G$990))</f>
        <v/>
      </c>
      <c r="D828" s="104" t="str">
        <f>IF($A828="","",SUMIF(CONFIGURACION!$G$39:$G$1000,$A828,CONFIGURACION!$I$39:$I$1000))</f>
        <v/>
      </c>
      <c r="E828" s="1"/>
      <c r="F828" s="1"/>
      <c r="G828" s="105" t="str">
        <f t="shared" si="1"/>
        <v/>
      </c>
    </row>
    <row r="829" ht="15.75" customHeight="1">
      <c r="A829" s="103" t="str">
        <f>'DATOS PERSONALES'!$A829</f>
        <v/>
      </c>
      <c r="B829" s="95" t="str">
        <f>+'DATOS PERSONALES'!$K829</f>
        <v/>
      </c>
      <c r="C829" s="95" t="str">
        <f>IF($A829="","",SUMIF(CAJA!$A$3:$A$990,$A829,CAJA!$G$3:$G$990))</f>
        <v/>
      </c>
      <c r="D829" s="104" t="str">
        <f>IF($A829="","",SUMIF(CONFIGURACION!$G$39:$G$1000,$A829,CONFIGURACION!$I$39:$I$1000))</f>
        <v/>
      </c>
      <c r="E829" s="1"/>
      <c r="F829" s="1"/>
      <c r="G829" s="105" t="str">
        <f t="shared" si="1"/>
        <v/>
      </c>
    </row>
    <row r="830" ht="15.75" customHeight="1">
      <c r="A830" s="103" t="str">
        <f>'DATOS PERSONALES'!$A830</f>
        <v/>
      </c>
      <c r="B830" s="95" t="str">
        <f>+'DATOS PERSONALES'!$K830</f>
        <v/>
      </c>
      <c r="C830" s="95" t="str">
        <f>IF($A830="","",SUMIF(CAJA!$A$3:$A$990,$A830,CAJA!$G$3:$G$990))</f>
        <v/>
      </c>
      <c r="D830" s="104" t="str">
        <f>IF($A830="","",SUMIF(CONFIGURACION!$G$39:$G$1000,$A830,CONFIGURACION!$I$39:$I$1000))</f>
        <v/>
      </c>
      <c r="E830" s="1"/>
      <c r="F830" s="1"/>
      <c r="G830" s="105" t="str">
        <f t="shared" si="1"/>
        <v/>
      </c>
    </row>
    <row r="831" ht="15.75" customHeight="1">
      <c r="A831" s="103" t="str">
        <f>'DATOS PERSONALES'!$A831</f>
        <v/>
      </c>
      <c r="B831" s="95" t="str">
        <f>+'DATOS PERSONALES'!$K831</f>
        <v/>
      </c>
      <c r="C831" s="95" t="str">
        <f>IF($A831="","",SUMIF(CAJA!$A$3:$A$990,$A831,CAJA!$G$3:$G$990))</f>
        <v/>
      </c>
      <c r="D831" s="104" t="str">
        <f>IF($A831="","",SUMIF(CONFIGURACION!$G$39:$G$1000,$A831,CONFIGURACION!$I$39:$I$1000))</f>
        <v/>
      </c>
      <c r="E831" s="1"/>
      <c r="F831" s="1"/>
      <c r="G831" s="105" t="str">
        <f t="shared" si="1"/>
        <v/>
      </c>
    </row>
    <row r="832" ht="15.75" customHeight="1">
      <c r="A832" s="103" t="str">
        <f>'DATOS PERSONALES'!$A832</f>
        <v/>
      </c>
      <c r="B832" s="95" t="str">
        <f>+'DATOS PERSONALES'!$K832</f>
        <v/>
      </c>
      <c r="C832" s="95" t="str">
        <f>IF($A832="","",SUMIF(CAJA!$A$3:$A$990,$A832,CAJA!$G$3:$G$990))</f>
        <v/>
      </c>
      <c r="D832" s="104" t="str">
        <f>IF($A832="","",SUMIF(CONFIGURACION!$G$39:$G$1000,$A832,CONFIGURACION!$I$39:$I$1000))</f>
        <v/>
      </c>
      <c r="E832" s="1"/>
      <c r="F832" s="1"/>
      <c r="G832" s="105" t="str">
        <f t="shared" si="1"/>
        <v/>
      </c>
    </row>
    <row r="833" ht="15.75" customHeight="1">
      <c r="A833" s="103" t="str">
        <f>'DATOS PERSONALES'!$A833</f>
        <v/>
      </c>
      <c r="B833" s="95" t="str">
        <f>+'DATOS PERSONALES'!$K833</f>
        <v/>
      </c>
      <c r="C833" s="95" t="str">
        <f>IF($A833="","",SUMIF(CAJA!$A$3:$A$990,$A833,CAJA!$G$3:$G$990))</f>
        <v/>
      </c>
      <c r="D833" s="104" t="str">
        <f>IF($A833="","",SUMIF(CONFIGURACION!$G$39:$G$1000,$A833,CONFIGURACION!$I$39:$I$1000))</f>
        <v/>
      </c>
      <c r="E833" s="1"/>
      <c r="F833" s="1"/>
      <c r="G833" s="105" t="str">
        <f t="shared" si="1"/>
        <v/>
      </c>
    </row>
    <row r="834" ht="15.75" customHeight="1">
      <c r="A834" s="103" t="str">
        <f>'DATOS PERSONALES'!$A834</f>
        <v/>
      </c>
      <c r="B834" s="95" t="str">
        <f>+'DATOS PERSONALES'!$K834</f>
        <v/>
      </c>
      <c r="C834" s="95" t="str">
        <f>IF($A834="","",SUMIF(CAJA!$A$3:$A$990,$A834,CAJA!$G$3:$G$990))</f>
        <v/>
      </c>
      <c r="D834" s="104" t="str">
        <f>IF($A834="","",SUMIF(CONFIGURACION!$G$39:$G$1000,$A834,CONFIGURACION!$I$39:$I$1000))</f>
        <v/>
      </c>
      <c r="E834" s="1"/>
      <c r="F834" s="1"/>
      <c r="G834" s="105" t="str">
        <f t="shared" si="1"/>
        <v/>
      </c>
    </row>
    <row r="835" ht="15.75" customHeight="1">
      <c r="A835" s="103" t="str">
        <f>'DATOS PERSONALES'!$A835</f>
        <v/>
      </c>
      <c r="B835" s="95" t="str">
        <f>+'DATOS PERSONALES'!$K835</f>
        <v/>
      </c>
      <c r="C835" s="95" t="str">
        <f>IF($A835="","",SUMIF(CAJA!$A$3:$A$990,$A835,CAJA!$G$3:$G$990))</f>
        <v/>
      </c>
      <c r="D835" s="104" t="str">
        <f>IF($A835="","",SUMIF(CONFIGURACION!$G$39:$G$1000,$A835,CONFIGURACION!$I$39:$I$1000))</f>
        <v/>
      </c>
      <c r="E835" s="1"/>
      <c r="F835" s="1"/>
      <c r="G835" s="105" t="str">
        <f t="shared" si="1"/>
        <v/>
      </c>
    </row>
    <row r="836" ht="15.75" customHeight="1">
      <c r="A836" s="103" t="str">
        <f>'DATOS PERSONALES'!$A836</f>
        <v/>
      </c>
      <c r="B836" s="95" t="str">
        <f>+'DATOS PERSONALES'!$K836</f>
        <v/>
      </c>
      <c r="C836" s="95" t="str">
        <f>IF($A836="","",SUMIF(CAJA!$A$3:$A$990,$A836,CAJA!$G$3:$G$990))</f>
        <v/>
      </c>
      <c r="D836" s="104" t="str">
        <f>IF($A836="","",SUMIF(CONFIGURACION!$G$39:$G$1000,$A836,CONFIGURACION!$I$39:$I$1000))</f>
        <v/>
      </c>
      <c r="E836" s="1"/>
      <c r="F836" s="1"/>
      <c r="G836" s="105" t="str">
        <f t="shared" si="1"/>
        <v/>
      </c>
    </row>
    <row r="837" ht="15.75" customHeight="1">
      <c r="A837" s="103" t="str">
        <f>'DATOS PERSONALES'!$A837</f>
        <v/>
      </c>
      <c r="B837" s="95" t="str">
        <f>+'DATOS PERSONALES'!$K837</f>
        <v/>
      </c>
      <c r="C837" s="95" t="str">
        <f>IF($A837="","",SUMIF(CAJA!$A$3:$A$990,$A837,CAJA!$G$3:$G$990))</f>
        <v/>
      </c>
      <c r="D837" s="104" t="str">
        <f>IF($A837="","",SUMIF(CONFIGURACION!$G$39:$G$1000,$A837,CONFIGURACION!$I$39:$I$1000))</f>
        <v/>
      </c>
      <c r="E837" s="1"/>
      <c r="F837" s="1"/>
      <c r="G837" s="105" t="str">
        <f t="shared" si="1"/>
        <v/>
      </c>
    </row>
    <row r="838" ht="15.75" customHeight="1">
      <c r="A838" s="103" t="str">
        <f>'DATOS PERSONALES'!$A838</f>
        <v/>
      </c>
      <c r="B838" s="95" t="str">
        <f>+'DATOS PERSONALES'!$K838</f>
        <v/>
      </c>
      <c r="C838" s="95" t="str">
        <f>IF($A838="","",SUMIF(CAJA!$A$3:$A$990,$A838,CAJA!$G$3:$G$990))</f>
        <v/>
      </c>
      <c r="D838" s="104" t="str">
        <f>IF($A838="","",SUMIF(CONFIGURACION!$G$39:$G$1000,$A838,CONFIGURACION!$I$39:$I$1000))</f>
        <v/>
      </c>
      <c r="E838" s="1"/>
      <c r="F838" s="1"/>
      <c r="G838" s="105" t="str">
        <f t="shared" si="1"/>
        <v/>
      </c>
    </row>
    <row r="839" ht="15.75" customHeight="1">
      <c r="A839" s="103" t="str">
        <f>'DATOS PERSONALES'!$A839</f>
        <v/>
      </c>
      <c r="B839" s="95" t="str">
        <f>+'DATOS PERSONALES'!$K839</f>
        <v/>
      </c>
      <c r="C839" s="95" t="str">
        <f>IF($A839="","",SUMIF(CAJA!$A$3:$A$990,$A839,CAJA!$G$3:$G$990))</f>
        <v/>
      </c>
      <c r="D839" s="104" t="str">
        <f>IF($A839="","",SUMIF(CONFIGURACION!$G$39:$G$1000,$A839,CONFIGURACION!$I$39:$I$1000))</f>
        <v/>
      </c>
      <c r="E839" s="1"/>
      <c r="F839" s="1"/>
      <c r="G839" s="105" t="str">
        <f t="shared" si="1"/>
        <v/>
      </c>
    </row>
    <row r="840" ht="15.75" customHeight="1">
      <c r="A840" s="103" t="str">
        <f>'DATOS PERSONALES'!$A840</f>
        <v/>
      </c>
      <c r="B840" s="95" t="str">
        <f>+'DATOS PERSONALES'!$K840</f>
        <v/>
      </c>
      <c r="C840" s="95" t="str">
        <f>IF($A840="","",SUMIF(CAJA!$A$3:$A$990,$A840,CAJA!$G$3:$G$990))</f>
        <v/>
      </c>
      <c r="D840" s="104" t="str">
        <f>IF($A840="","",SUMIF(CONFIGURACION!$G$39:$G$1000,$A840,CONFIGURACION!$I$39:$I$1000))</f>
        <v/>
      </c>
      <c r="E840" s="1"/>
      <c r="F840" s="1"/>
      <c r="G840" s="105" t="str">
        <f t="shared" si="1"/>
        <v/>
      </c>
    </row>
    <row r="841" ht="15.75" customHeight="1">
      <c r="A841" s="103" t="str">
        <f>'DATOS PERSONALES'!$A841</f>
        <v/>
      </c>
      <c r="B841" s="95" t="str">
        <f>+'DATOS PERSONALES'!$K841</f>
        <v/>
      </c>
      <c r="C841" s="95" t="str">
        <f>IF($A841="","",SUMIF(CAJA!$A$3:$A$990,$A841,CAJA!$G$3:$G$990))</f>
        <v/>
      </c>
      <c r="D841" s="104" t="str">
        <f>IF($A841="","",SUMIF(CONFIGURACION!$G$39:$G$1000,$A841,CONFIGURACION!$I$39:$I$1000))</f>
        <v/>
      </c>
      <c r="E841" s="1"/>
      <c r="F841" s="1"/>
      <c r="G841" s="105" t="str">
        <f t="shared" si="1"/>
        <v/>
      </c>
    </row>
    <row r="842" ht="15.75" customHeight="1">
      <c r="A842" s="103" t="str">
        <f>'DATOS PERSONALES'!$A842</f>
        <v/>
      </c>
      <c r="B842" s="95" t="str">
        <f>+'DATOS PERSONALES'!$K842</f>
        <v/>
      </c>
      <c r="C842" s="95" t="str">
        <f>IF($A842="","",SUMIF(CAJA!$A$3:$A$990,$A842,CAJA!$G$3:$G$990))</f>
        <v/>
      </c>
      <c r="D842" s="104" t="str">
        <f>IF($A842="","",SUMIF(CONFIGURACION!$G$39:$G$1000,$A842,CONFIGURACION!$I$39:$I$1000))</f>
        <v/>
      </c>
      <c r="E842" s="1"/>
      <c r="F842" s="1"/>
      <c r="G842" s="105" t="str">
        <f t="shared" si="1"/>
        <v/>
      </c>
    </row>
    <row r="843" ht="15.75" customHeight="1">
      <c r="A843" s="103" t="str">
        <f>'DATOS PERSONALES'!$A843</f>
        <v/>
      </c>
      <c r="B843" s="95" t="str">
        <f>+'DATOS PERSONALES'!$K843</f>
        <v/>
      </c>
      <c r="C843" s="95" t="str">
        <f>IF($A843="","",SUMIF(CAJA!$A$3:$A$990,$A843,CAJA!$G$3:$G$990))</f>
        <v/>
      </c>
      <c r="D843" s="104" t="str">
        <f>IF($A843="","",SUMIF(CONFIGURACION!$G$39:$G$1000,$A843,CONFIGURACION!$I$39:$I$1000))</f>
        <v/>
      </c>
      <c r="E843" s="1"/>
      <c r="F843" s="1"/>
      <c r="G843" s="105" t="str">
        <f t="shared" si="1"/>
        <v/>
      </c>
    </row>
    <row r="844" ht="15.75" customHeight="1">
      <c r="A844" s="103" t="str">
        <f>'DATOS PERSONALES'!$A844</f>
        <v/>
      </c>
      <c r="B844" s="95" t="str">
        <f>+'DATOS PERSONALES'!$K844</f>
        <v/>
      </c>
      <c r="C844" s="95" t="str">
        <f>IF($A844="","",SUMIF(CAJA!$A$3:$A$990,$A844,CAJA!$G$3:$G$990))</f>
        <v/>
      </c>
      <c r="D844" s="104" t="str">
        <f>IF($A844="","",SUMIF(CONFIGURACION!$G$39:$G$1000,$A844,CONFIGURACION!$I$39:$I$1000))</f>
        <v/>
      </c>
      <c r="E844" s="1"/>
      <c r="F844" s="1"/>
      <c r="G844" s="105" t="str">
        <f t="shared" si="1"/>
        <v/>
      </c>
    </row>
    <row r="845" ht="15.75" customHeight="1">
      <c r="A845" s="103" t="str">
        <f>'DATOS PERSONALES'!$A845</f>
        <v/>
      </c>
      <c r="B845" s="95" t="str">
        <f>+'DATOS PERSONALES'!$K845</f>
        <v/>
      </c>
      <c r="C845" s="95" t="str">
        <f>IF($A845="","",SUMIF(CAJA!$A$3:$A$990,$A845,CAJA!$G$3:$G$990))</f>
        <v/>
      </c>
      <c r="D845" s="104" t="str">
        <f>IF($A845="","",SUMIF(CONFIGURACION!$G$39:$G$1000,$A845,CONFIGURACION!$I$39:$I$1000))</f>
        <v/>
      </c>
      <c r="E845" s="1"/>
      <c r="F845" s="1"/>
      <c r="G845" s="105" t="str">
        <f t="shared" si="1"/>
        <v/>
      </c>
    </row>
    <row r="846" ht="15.75" customHeight="1">
      <c r="A846" s="103" t="str">
        <f>'DATOS PERSONALES'!$A846</f>
        <v/>
      </c>
      <c r="B846" s="95" t="str">
        <f>+'DATOS PERSONALES'!$K846</f>
        <v/>
      </c>
      <c r="C846" s="95" t="str">
        <f>IF($A846="","",SUMIF(CAJA!$A$3:$A$990,$A846,CAJA!$G$3:$G$990))</f>
        <v/>
      </c>
      <c r="D846" s="104" t="str">
        <f>IF($A846="","",SUMIF(CONFIGURACION!$G$39:$G$1000,$A846,CONFIGURACION!$I$39:$I$1000))</f>
        <v/>
      </c>
      <c r="E846" s="1"/>
      <c r="F846" s="1"/>
      <c r="G846" s="105" t="str">
        <f t="shared" si="1"/>
        <v/>
      </c>
    </row>
    <row r="847" ht="15.75" customHeight="1">
      <c r="A847" s="103" t="str">
        <f>'DATOS PERSONALES'!$A847</f>
        <v/>
      </c>
      <c r="B847" s="95" t="str">
        <f>+'DATOS PERSONALES'!$K847</f>
        <v/>
      </c>
      <c r="C847" s="95" t="str">
        <f>IF($A847="","",SUMIF(CAJA!$A$3:$A$990,$A847,CAJA!$G$3:$G$990))</f>
        <v/>
      </c>
      <c r="D847" s="104" t="str">
        <f>IF($A847="","",SUMIF(CONFIGURACION!$G$39:$G$1000,$A847,CONFIGURACION!$I$39:$I$1000))</f>
        <v/>
      </c>
      <c r="E847" s="1"/>
      <c r="F847" s="1"/>
      <c r="G847" s="105" t="str">
        <f t="shared" si="1"/>
        <v/>
      </c>
    </row>
    <row r="848" ht="15.75" customHeight="1">
      <c r="A848" s="103" t="str">
        <f>'DATOS PERSONALES'!$A848</f>
        <v/>
      </c>
      <c r="B848" s="95" t="str">
        <f>+'DATOS PERSONALES'!$K848</f>
        <v/>
      </c>
      <c r="C848" s="95" t="str">
        <f>IF($A848="","",SUMIF(CAJA!$A$3:$A$990,$A848,CAJA!$G$3:$G$990))</f>
        <v/>
      </c>
      <c r="D848" s="104" t="str">
        <f>IF($A848="","",SUMIF(CONFIGURACION!$G$39:$G$1000,$A848,CONFIGURACION!$I$39:$I$1000))</f>
        <v/>
      </c>
      <c r="E848" s="1"/>
      <c r="F848" s="1"/>
      <c r="G848" s="105" t="str">
        <f t="shared" si="1"/>
        <v/>
      </c>
    </row>
    <row r="849" ht="15.75" customHeight="1">
      <c r="A849" s="103" t="str">
        <f>'DATOS PERSONALES'!$A849</f>
        <v/>
      </c>
      <c r="B849" s="95" t="str">
        <f>+'DATOS PERSONALES'!$K849</f>
        <v/>
      </c>
      <c r="C849" s="95" t="str">
        <f>IF($A849="","",SUMIF(CAJA!$A$3:$A$990,$A849,CAJA!$G$3:$G$990))</f>
        <v/>
      </c>
      <c r="D849" s="104" t="str">
        <f>IF($A849="","",SUMIF(CONFIGURACION!$G$39:$G$1000,$A849,CONFIGURACION!$I$39:$I$1000))</f>
        <v/>
      </c>
      <c r="E849" s="1"/>
      <c r="F849" s="1"/>
      <c r="G849" s="105" t="str">
        <f t="shared" si="1"/>
        <v/>
      </c>
    </row>
    <row r="850" ht="15.75" customHeight="1">
      <c r="A850" s="103" t="str">
        <f>'DATOS PERSONALES'!$A850</f>
        <v/>
      </c>
      <c r="B850" s="95" t="str">
        <f>+'DATOS PERSONALES'!$K850</f>
        <v/>
      </c>
      <c r="C850" s="95" t="str">
        <f>IF($A850="","",SUMIF(CAJA!$A$3:$A$990,$A850,CAJA!$G$3:$G$990))</f>
        <v/>
      </c>
      <c r="D850" s="104" t="str">
        <f>IF($A850="","",SUMIF(CONFIGURACION!$G$39:$G$1000,$A850,CONFIGURACION!$I$39:$I$1000))</f>
        <v/>
      </c>
      <c r="E850" s="1"/>
      <c r="F850" s="1"/>
      <c r="G850" s="105" t="str">
        <f t="shared" si="1"/>
        <v/>
      </c>
    </row>
    <row r="851" ht="15.75" customHeight="1">
      <c r="A851" s="103" t="str">
        <f>'DATOS PERSONALES'!$A851</f>
        <v/>
      </c>
      <c r="B851" s="95" t="str">
        <f>+'DATOS PERSONALES'!$K851</f>
        <v/>
      </c>
      <c r="C851" s="95" t="str">
        <f>IF($A851="","",SUMIF(CAJA!$A$3:$A$990,$A851,CAJA!$G$3:$G$990))</f>
        <v/>
      </c>
      <c r="D851" s="104" t="str">
        <f>IF($A851="","",SUMIF(CONFIGURACION!$G$39:$G$1000,$A851,CONFIGURACION!$I$39:$I$1000))</f>
        <v/>
      </c>
      <c r="E851" s="1"/>
      <c r="F851" s="1"/>
      <c r="G851" s="105" t="str">
        <f t="shared" si="1"/>
        <v/>
      </c>
    </row>
    <row r="852" ht="15.75" customHeight="1">
      <c r="A852" s="103" t="str">
        <f>'DATOS PERSONALES'!$A852</f>
        <v/>
      </c>
      <c r="B852" s="95" t="str">
        <f>+'DATOS PERSONALES'!$K852</f>
        <v/>
      </c>
      <c r="C852" s="95" t="str">
        <f>IF($A852="","",SUMIF(CAJA!$A$3:$A$990,$A852,CAJA!$G$3:$G$990))</f>
        <v/>
      </c>
      <c r="D852" s="104" t="str">
        <f>IF($A852="","",SUMIF(CONFIGURACION!$G$39:$G$1000,$A852,CONFIGURACION!$I$39:$I$1000))</f>
        <v/>
      </c>
      <c r="E852" s="1"/>
      <c r="F852" s="1"/>
      <c r="G852" s="105" t="str">
        <f t="shared" si="1"/>
        <v/>
      </c>
    </row>
    <row r="853" ht="15.75" customHeight="1">
      <c r="A853" s="103" t="str">
        <f>'DATOS PERSONALES'!$A853</f>
        <v/>
      </c>
      <c r="B853" s="95" t="str">
        <f>+'DATOS PERSONALES'!$K853</f>
        <v/>
      </c>
      <c r="C853" s="95" t="str">
        <f>IF($A853="","",SUMIF(CAJA!$A$3:$A$990,$A853,CAJA!$G$3:$G$990))</f>
        <v/>
      </c>
      <c r="D853" s="104" t="str">
        <f>IF($A853="","",SUMIF(CONFIGURACION!$G$39:$G$1000,$A853,CONFIGURACION!$I$39:$I$1000))</f>
        <v/>
      </c>
      <c r="E853" s="1"/>
      <c r="F853" s="1"/>
      <c r="G853" s="105" t="str">
        <f t="shared" si="1"/>
        <v/>
      </c>
    </row>
    <row r="854" ht="15.75" customHeight="1">
      <c r="A854" s="103" t="str">
        <f>'DATOS PERSONALES'!$A854</f>
        <v/>
      </c>
      <c r="B854" s="95" t="str">
        <f>+'DATOS PERSONALES'!$K854</f>
        <v/>
      </c>
      <c r="C854" s="95" t="str">
        <f>IF($A854="","",SUMIF(CAJA!$A$3:$A$990,$A854,CAJA!$G$3:$G$990))</f>
        <v/>
      </c>
      <c r="D854" s="104" t="str">
        <f>IF($A854="","",SUMIF(CONFIGURACION!$G$39:$G$1000,$A854,CONFIGURACION!$I$39:$I$1000))</f>
        <v/>
      </c>
      <c r="E854" s="1"/>
      <c r="F854" s="1"/>
      <c r="G854" s="105" t="str">
        <f t="shared" si="1"/>
        <v/>
      </c>
    </row>
    <row r="855" ht="15.75" customHeight="1">
      <c r="A855" s="103" t="str">
        <f>'DATOS PERSONALES'!$A855</f>
        <v/>
      </c>
      <c r="B855" s="95" t="str">
        <f>+'DATOS PERSONALES'!$K855</f>
        <v/>
      </c>
      <c r="C855" s="95" t="str">
        <f>IF($A855="","",SUMIF(CAJA!$A$3:$A$990,$A855,CAJA!$G$3:$G$990))</f>
        <v/>
      </c>
      <c r="D855" s="104" t="str">
        <f>IF($A855="","",SUMIF(CONFIGURACION!$G$39:$G$1000,$A855,CONFIGURACION!$I$39:$I$1000))</f>
        <v/>
      </c>
      <c r="E855" s="1"/>
      <c r="F855" s="1"/>
      <c r="G855" s="105" t="str">
        <f t="shared" si="1"/>
        <v/>
      </c>
    </row>
    <row r="856" ht="15.75" customHeight="1">
      <c r="A856" s="103" t="str">
        <f>'DATOS PERSONALES'!$A856</f>
        <v/>
      </c>
      <c r="B856" s="95" t="str">
        <f>+'DATOS PERSONALES'!$K856</f>
        <v/>
      </c>
      <c r="C856" s="95" t="str">
        <f>IF($A856="","",SUMIF(CAJA!$A$3:$A$990,$A856,CAJA!$G$3:$G$990))</f>
        <v/>
      </c>
      <c r="D856" s="104" t="str">
        <f>IF($A856="","",SUMIF(CONFIGURACION!$G$39:$G$1000,$A856,CONFIGURACION!$I$39:$I$1000))</f>
        <v/>
      </c>
      <c r="E856" s="1"/>
      <c r="F856" s="1"/>
      <c r="G856" s="105" t="str">
        <f t="shared" si="1"/>
        <v/>
      </c>
    </row>
    <row r="857" ht="15.75" customHeight="1">
      <c r="A857" s="103" t="str">
        <f>'DATOS PERSONALES'!$A857</f>
        <v/>
      </c>
      <c r="B857" s="95" t="str">
        <f>+'DATOS PERSONALES'!$K857</f>
        <v/>
      </c>
      <c r="C857" s="95" t="str">
        <f>IF($A857="","",SUMIF(CAJA!$A$3:$A$990,$A857,CAJA!$G$3:$G$990))</f>
        <v/>
      </c>
      <c r="D857" s="104" t="str">
        <f>IF($A857="","",SUMIF(CONFIGURACION!$G$39:$G$1000,$A857,CONFIGURACION!$I$39:$I$1000))</f>
        <v/>
      </c>
      <c r="E857" s="1"/>
      <c r="F857" s="1"/>
      <c r="G857" s="105" t="str">
        <f t="shared" si="1"/>
        <v/>
      </c>
    </row>
    <row r="858" ht="15.75" customHeight="1">
      <c r="A858" s="103" t="str">
        <f>'DATOS PERSONALES'!$A858</f>
        <v/>
      </c>
      <c r="B858" s="95" t="str">
        <f>+'DATOS PERSONALES'!$K858</f>
        <v/>
      </c>
      <c r="C858" s="95" t="str">
        <f>IF($A858="","",SUMIF(CAJA!$A$3:$A$990,$A858,CAJA!$G$3:$G$990))</f>
        <v/>
      </c>
      <c r="D858" s="104" t="str">
        <f>IF($A858="","",SUMIF(CONFIGURACION!$G$39:$G$1000,$A858,CONFIGURACION!$I$39:$I$1000))</f>
        <v/>
      </c>
      <c r="E858" s="1"/>
      <c r="F858" s="1"/>
      <c r="G858" s="105" t="str">
        <f t="shared" si="1"/>
        <v/>
      </c>
    </row>
    <row r="859" ht="15.75" customHeight="1">
      <c r="A859" s="103" t="str">
        <f>'DATOS PERSONALES'!$A859</f>
        <v/>
      </c>
      <c r="B859" s="95" t="str">
        <f>+'DATOS PERSONALES'!$K859</f>
        <v/>
      </c>
      <c r="C859" s="95" t="str">
        <f>IF($A859="","",SUMIF(CAJA!$A$3:$A$990,$A859,CAJA!$G$3:$G$990))</f>
        <v/>
      </c>
      <c r="D859" s="104" t="str">
        <f>IF($A859="","",SUMIF(CONFIGURACION!$G$39:$G$1000,$A859,CONFIGURACION!$I$39:$I$1000))</f>
        <v/>
      </c>
      <c r="E859" s="1"/>
      <c r="F859" s="1"/>
      <c r="G859" s="105" t="str">
        <f t="shared" si="1"/>
        <v/>
      </c>
    </row>
    <row r="860" ht="15.75" customHeight="1">
      <c r="A860" s="103" t="str">
        <f>'DATOS PERSONALES'!$A860</f>
        <v/>
      </c>
      <c r="B860" s="95" t="str">
        <f>+'DATOS PERSONALES'!$K860</f>
        <v/>
      </c>
      <c r="C860" s="95" t="str">
        <f>IF($A860="","",SUMIF(CAJA!$A$3:$A$990,$A860,CAJA!$G$3:$G$990))</f>
        <v/>
      </c>
      <c r="D860" s="104" t="str">
        <f>IF($A860="","",SUMIF(CONFIGURACION!$G$39:$G$1000,$A860,CONFIGURACION!$I$39:$I$1000))</f>
        <v/>
      </c>
      <c r="E860" s="1"/>
      <c r="F860" s="1"/>
      <c r="G860" s="105" t="str">
        <f t="shared" si="1"/>
        <v/>
      </c>
    </row>
    <row r="861" ht="15.75" customHeight="1">
      <c r="A861" s="103" t="str">
        <f>'DATOS PERSONALES'!$A861</f>
        <v/>
      </c>
      <c r="B861" s="95" t="str">
        <f>+'DATOS PERSONALES'!$K861</f>
        <v/>
      </c>
      <c r="C861" s="95" t="str">
        <f>IF($A861="","",SUMIF(CAJA!$A$3:$A$990,$A861,CAJA!$G$3:$G$990))</f>
        <v/>
      </c>
      <c r="D861" s="104" t="str">
        <f>IF($A861="","",SUMIF(CONFIGURACION!$G$39:$G$1000,$A861,CONFIGURACION!$I$39:$I$1000))</f>
        <v/>
      </c>
      <c r="E861" s="1"/>
      <c r="F861" s="1"/>
      <c r="G861" s="105" t="str">
        <f t="shared" si="1"/>
        <v/>
      </c>
    </row>
    <row r="862" ht="15.75" customHeight="1">
      <c r="A862" s="103" t="str">
        <f>'DATOS PERSONALES'!$A862</f>
        <v/>
      </c>
      <c r="B862" s="95" t="str">
        <f>+'DATOS PERSONALES'!$K862</f>
        <v/>
      </c>
      <c r="C862" s="95" t="str">
        <f>IF($A862="","",SUMIF(CAJA!$A$3:$A$990,$A862,CAJA!$G$3:$G$990))</f>
        <v/>
      </c>
      <c r="D862" s="104" t="str">
        <f>IF($A862="","",SUMIF(CONFIGURACION!$G$39:$G$1000,$A862,CONFIGURACION!$I$39:$I$1000))</f>
        <v/>
      </c>
      <c r="E862" s="1"/>
      <c r="F862" s="1"/>
      <c r="G862" s="105" t="str">
        <f t="shared" si="1"/>
        <v/>
      </c>
    </row>
    <row r="863" ht="15.75" customHeight="1">
      <c r="A863" s="103" t="str">
        <f>'DATOS PERSONALES'!$A863</f>
        <v/>
      </c>
      <c r="B863" s="95" t="str">
        <f>+'DATOS PERSONALES'!$K863</f>
        <v/>
      </c>
      <c r="C863" s="95" t="str">
        <f>IF($A863="","",SUMIF(CAJA!$A$3:$A$990,$A863,CAJA!$G$3:$G$990))</f>
        <v/>
      </c>
      <c r="D863" s="104" t="str">
        <f>IF($A863="","",SUMIF(CONFIGURACION!$G$39:$G$1000,$A863,CONFIGURACION!$I$39:$I$1000))</f>
        <v/>
      </c>
      <c r="E863" s="1"/>
      <c r="F863" s="1"/>
      <c r="G863" s="105" t="str">
        <f t="shared" si="1"/>
        <v/>
      </c>
    </row>
    <row r="864" ht="15.75" customHeight="1">
      <c r="A864" s="103" t="str">
        <f>'DATOS PERSONALES'!$A864</f>
        <v/>
      </c>
      <c r="B864" s="95" t="str">
        <f>+'DATOS PERSONALES'!$K864</f>
        <v/>
      </c>
      <c r="C864" s="95" t="str">
        <f>IF($A864="","",SUMIF(CAJA!$A$3:$A$990,$A864,CAJA!$G$3:$G$990))</f>
        <v/>
      </c>
      <c r="D864" s="104" t="str">
        <f>IF($A864="","",SUMIF(CONFIGURACION!$G$39:$G$1000,$A864,CONFIGURACION!$I$39:$I$1000))</f>
        <v/>
      </c>
      <c r="E864" s="1"/>
      <c r="F864" s="1"/>
      <c r="G864" s="105" t="str">
        <f t="shared" si="1"/>
        <v/>
      </c>
    </row>
    <row r="865" ht="15.75" customHeight="1">
      <c r="A865" s="103" t="str">
        <f>'DATOS PERSONALES'!$A865</f>
        <v/>
      </c>
      <c r="B865" s="95" t="str">
        <f>+'DATOS PERSONALES'!$K865</f>
        <v/>
      </c>
      <c r="C865" s="95" t="str">
        <f>IF($A865="","",SUMIF(CAJA!$A$3:$A$990,$A865,CAJA!$G$3:$G$990))</f>
        <v/>
      </c>
      <c r="D865" s="104" t="str">
        <f>IF($A865="","",SUMIF(CONFIGURACION!$G$39:$G$1000,$A865,CONFIGURACION!$I$39:$I$1000))</f>
        <v/>
      </c>
      <c r="E865" s="1"/>
      <c r="F865" s="1"/>
      <c r="G865" s="105" t="str">
        <f t="shared" si="1"/>
        <v/>
      </c>
    </row>
    <row r="866" ht="15.75" customHeight="1">
      <c r="A866" s="103" t="str">
        <f>'DATOS PERSONALES'!$A866</f>
        <v/>
      </c>
      <c r="B866" s="95" t="str">
        <f>+'DATOS PERSONALES'!$K866</f>
        <v/>
      </c>
      <c r="C866" s="95" t="str">
        <f>IF($A866="","",SUMIF(CAJA!$A$3:$A$990,$A866,CAJA!$G$3:$G$990))</f>
        <v/>
      </c>
      <c r="D866" s="104" t="str">
        <f>IF($A866="","",SUMIF(CONFIGURACION!$G$39:$G$1000,$A866,CONFIGURACION!$I$39:$I$1000))</f>
        <v/>
      </c>
      <c r="E866" s="1"/>
      <c r="F866" s="1"/>
      <c r="G866" s="105" t="str">
        <f t="shared" si="1"/>
        <v/>
      </c>
    </row>
    <row r="867" ht="15.75" customHeight="1">
      <c r="A867" s="103" t="str">
        <f>'DATOS PERSONALES'!$A867</f>
        <v/>
      </c>
      <c r="B867" s="95" t="str">
        <f>+'DATOS PERSONALES'!$K867</f>
        <v/>
      </c>
      <c r="C867" s="95" t="str">
        <f>IF($A867="","",SUMIF(CAJA!$A$3:$A$990,$A867,CAJA!$G$3:$G$990))</f>
        <v/>
      </c>
      <c r="D867" s="104" t="str">
        <f>IF($A867="","",SUMIF(CONFIGURACION!$G$39:$G$1000,$A867,CONFIGURACION!$I$39:$I$1000))</f>
        <v/>
      </c>
      <c r="E867" s="1"/>
      <c r="F867" s="1"/>
      <c r="G867" s="105" t="str">
        <f t="shared" si="1"/>
        <v/>
      </c>
    </row>
    <row r="868" ht="15.75" customHeight="1">
      <c r="A868" s="103" t="str">
        <f>'DATOS PERSONALES'!$A868</f>
        <v/>
      </c>
      <c r="B868" s="95" t="str">
        <f>+'DATOS PERSONALES'!$K868</f>
        <v/>
      </c>
      <c r="C868" s="95" t="str">
        <f>IF($A868="","",SUMIF(CAJA!$A$3:$A$990,$A868,CAJA!$G$3:$G$990))</f>
        <v/>
      </c>
      <c r="D868" s="104" t="str">
        <f>IF($A868="","",SUMIF(CONFIGURACION!$G$39:$G$1000,$A868,CONFIGURACION!$I$39:$I$1000))</f>
        <v/>
      </c>
      <c r="E868" s="1"/>
      <c r="F868" s="1"/>
      <c r="G868" s="105" t="str">
        <f t="shared" si="1"/>
        <v/>
      </c>
    </row>
    <row r="869" ht="15.75" customHeight="1">
      <c r="A869" s="103" t="str">
        <f>'DATOS PERSONALES'!$A869</f>
        <v/>
      </c>
      <c r="B869" s="95" t="str">
        <f>+'DATOS PERSONALES'!$K869</f>
        <v/>
      </c>
      <c r="C869" s="95" t="str">
        <f>IF($A869="","",SUMIF(CAJA!$A$3:$A$990,$A869,CAJA!$G$3:$G$990))</f>
        <v/>
      </c>
      <c r="D869" s="104" t="str">
        <f>IF($A869="","",SUMIF(CONFIGURACION!$G$39:$G$1000,$A869,CONFIGURACION!$I$39:$I$1000))</f>
        <v/>
      </c>
      <c r="E869" s="1"/>
      <c r="F869" s="1"/>
      <c r="G869" s="105" t="str">
        <f t="shared" si="1"/>
        <v/>
      </c>
    </row>
    <row r="870" ht="15.75" customHeight="1">
      <c r="A870" s="103" t="str">
        <f>'DATOS PERSONALES'!$A870</f>
        <v/>
      </c>
      <c r="B870" s="95" t="str">
        <f>+'DATOS PERSONALES'!$K870</f>
        <v/>
      </c>
      <c r="C870" s="95" t="str">
        <f>IF($A870="","",SUMIF(CAJA!$A$3:$A$990,$A870,CAJA!$G$3:$G$990))</f>
        <v/>
      </c>
      <c r="D870" s="104" t="str">
        <f>IF($A870="","",SUMIF(CONFIGURACION!$G$39:$G$1000,$A870,CONFIGURACION!$I$39:$I$1000))</f>
        <v/>
      </c>
      <c r="E870" s="1"/>
      <c r="F870" s="1"/>
      <c r="G870" s="105" t="str">
        <f t="shared" si="1"/>
        <v/>
      </c>
    </row>
    <row r="871" ht="15.75" customHeight="1">
      <c r="A871" s="103" t="str">
        <f>'DATOS PERSONALES'!$A871</f>
        <v/>
      </c>
      <c r="B871" s="95" t="str">
        <f>+'DATOS PERSONALES'!$K871</f>
        <v/>
      </c>
      <c r="C871" s="95" t="str">
        <f>IF($A871="","",SUMIF(CAJA!$A$3:$A$990,$A871,CAJA!$G$3:$G$990))</f>
        <v/>
      </c>
      <c r="D871" s="104" t="str">
        <f>IF($A871="","",SUMIF(CONFIGURACION!$G$39:$G$1000,$A871,CONFIGURACION!$I$39:$I$1000))</f>
        <v/>
      </c>
      <c r="E871" s="1"/>
      <c r="F871" s="1"/>
      <c r="G871" s="105" t="str">
        <f t="shared" si="1"/>
        <v/>
      </c>
    </row>
    <row r="872" ht="15.75" customHeight="1">
      <c r="A872" s="103" t="str">
        <f>'DATOS PERSONALES'!$A872</f>
        <v/>
      </c>
      <c r="B872" s="95" t="str">
        <f>+'DATOS PERSONALES'!$K872</f>
        <v/>
      </c>
      <c r="C872" s="95" t="str">
        <f>IF($A872="","",SUMIF(CAJA!$A$3:$A$990,$A872,CAJA!$G$3:$G$990))</f>
        <v/>
      </c>
      <c r="D872" s="104" t="str">
        <f>IF($A872="","",SUMIF(CONFIGURACION!$G$39:$G$1000,$A872,CONFIGURACION!$I$39:$I$1000))</f>
        <v/>
      </c>
      <c r="E872" s="1"/>
      <c r="F872" s="1"/>
      <c r="G872" s="105" t="str">
        <f t="shared" si="1"/>
        <v/>
      </c>
    </row>
    <row r="873" ht="15.75" customHeight="1">
      <c r="A873" s="103" t="str">
        <f>'DATOS PERSONALES'!$A873</f>
        <v/>
      </c>
      <c r="B873" s="95" t="str">
        <f>+'DATOS PERSONALES'!$K873</f>
        <v/>
      </c>
      <c r="C873" s="95" t="str">
        <f>IF($A873="","",SUMIF(CAJA!$A$3:$A$990,$A873,CAJA!$G$3:$G$990))</f>
        <v/>
      </c>
      <c r="D873" s="104" t="str">
        <f>IF($A873="","",SUMIF(CONFIGURACION!$G$39:$G$1000,$A873,CONFIGURACION!$I$39:$I$1000))</f>
        <v/>
      </c>
      <c r="E873" s="1"/>
      <c r="F873" s="1"/>
      <c r="G873" s="105" t="str">
        <f t="shared" si="1"/>
        <v/>
      </c>
    </row>
    <row r="874" ht="15.75" customHeight="1">
      <c r="A874" s="103" t="str">
        <f>'DATOS PERSONALES'!$A874</f>
        <v/>
      </c>
      <c r="B874" s="95" t="str">
        <f>+'DATOS PERSONALES'!$K874</f>
        <v/>
      </c>
      <c r="C874" s="95" t="str">
        <f>IF($A874="","",SUMIF(CAJA!$A$3:$A$990,$A874,CAJA!$G$3:$G$990))</f>
        <v/>
      </c>
      <c r="D874" s="104" t="str">
        <f>IF($A874="","",SUMIF(CONFIGURACION!$G$39:$G$1000,$A874,CONFIGURACION!$I$39:$I$1000))</f>
        <v/>
      </c>
      <c r="E874" s="1"/>
      <c r="F874" s="1"/>
      <c r="G874" s="105" t="str">
        <f t="shared" si="1"/>
        <v/>
      </c>
    </row>
    <row r="875" ht="15.75" customHeight="1">
      <c r="A875" s="103" t="str">
        <f>'DATOS PERSONALES'!$A875</f>
        <v/>
      </c>
      <c r="B875" s="95" t="str">
        <f>+'DATOS PERSONALES'!$K875</f>
        <v/>
      </c>
      <c r="C875" s="95" t="str">
        <f>IF($A875="","",SUMIF(CAJA!$A$3:$A$990,$A875,CAJA!$G$3:$G$990))</f>
        <v/>
      </c>
      <c r="D875" s="104" t="str">
        <f>IF($A875="","",SUMIF(CONFIGURACION!$G$39:$G$1000,$A875,CONFIGURACION!$I$39:$I$1000))</f>
        <v/>
      </c>
      <c r="E875" s="1"/>
      <c r="F875" s="1"/>
      <c r="G875" s="105" t="str">
        <f t="shared" si="1"/>
        <v/>
      </c>
    </row>
    <row r="876" ht="15.75" customHeight="1">
      <c r="A876" s="103" t="str">
        <f>'DATOS PERSONALES'!$A876</f>
        <v/>
      </c>
      <c r="B876" s="95" t="str">
        <f>+'DATOS PERSONALES'!$K876</f>
        <v/>
      </c>
      <c r="C876" s="95" t="str">
        <f>IF($A876="","",SUMIF(CAJA!$A$3:$A$990,$A876,CAJA!$G$3:$G$990))</f>
        <v/>
      </c>
      <c r="D876" s="104" t="str">
        <f>IF($A876="","",SUMIF(CONFIGURACION!$G$39:$G$1000,$A876,CONFIGURACION!$I$39:$I$1000))</f>
        <v/>
      </c>
      <c r="E876" s="1"/>
      <c r="F876" s="1"/>
      <c r="G876" s="105" t="str">
        <f t="shared" si="1"/>
        <v/>
      </c>
    </row>
    <row r="877" ht="15.75" customHeight="1">
      <c r="A877" s="103" t="str">
        <f>'DATOS PERSONALES'!$A877</f>
        <v/>
      </c>
      <c r="B877" s="95" t="str">
        <f>+'DATOS PERSONALES'!$K877</f>
        <v/>
      </c>
      <c r="C877" s="95" t="str">
        <f>IF($A877="","",SUMIF(CAJA!$A$3:$A$990,$A877,CAJA!$G$3:$G$990))</f>
        <v/>
      </c>
      <c r="D877" s="104" t="str">
        <f>IF($A877="","",SUMIF(CONFIGURACION!$G$39:$G$1000,$A877,CONFIGURACION!$I$39:$I$1000))</f>
        <v/>
      </c>
      <c r="E877" s="1"/>
      <c r="F877" s="1"/>
      <c r="G877" s="105" t="str">
        <f t="shared" si="1"/>
        <v/>
      </c>
    </row>
    <row r="878" ht="15.75" customHeight="1">
      <c r="A878" s="103" t="str">
        <f>'DATOS PERSONALES'!$A878</f>
        <v/>
      </c>
      <c r="B878" s="95" t="str">
        <f>+'DATOS PERSONALES'!$K878</f>
        <v/>
      </c>
      <c r="C878" s="95" t="str">
        <f>IF($A878="","",SUMIF(CAJA!$A$3:$A$990,$A878,CAJA!$G$3:$G$990))</f>
        <v/>
      </c>
      <c r="D878" s="104" t="str">
        <f>IF($A878="","",SUMIF(CONFIGURACION!$G$39:$G$1000,$A878,CONFIGURACION!$I$39:$I$1000))</f>
        <v/>
      </c>
      <c r="E878" s="1"/>
      <c r="F878" s="1"/>
      <c r="G878" s="105" t="str">
        <f t="shared" si="1"/>
        <v/>
      </c>
    </row>
    <row r="879" ht="15.75" customHeight="1">
      <c r="A879" s="103" t="str">
        <f>'DATOS PERSONALES'!$A879</f>
        <v/>
      </c>
      <c r="B879" s="95" t="str">
        <f>+'DATOS PERSONALES'!$K879</f>
        <v/>
      </c>
      <c r="C879" s="95" t="str">
        <f>IF($A879="","",SUMIF(CAJA!$A$3:$A$990,$A879,CAJA!$G$3:$G$990))</f>
        <v/>
      </c>
      <c r="D879" s="104" t="str">
        <f>IF($A879="","",SUMIF(CONFIGURACION!$G$39:$G$1000,$A879,CONFIGURACION!$I$39:$I$1000))</f>
        <v/>
      </c>
      <c r="E879" s="1"/>
      <c r="F879" s="1"/>
      <c r="G879" s="105" t="str">
        <f t="shared" si="1"/>
        <v/>
      </c>
    </row>
    <row r="880" ht="15.75" customHeight="1">
      <c r="A880" s="103" t="str">
        <f>'DATOS PERSONALES'!$A880</f>
        <v/>
      </c>
      <c r="B880" s="95" t="str">
        <f>+'DATOS PERSONALES'!$K880</f>
        <v/>
      </c>
      <c r="C880" s="95" t="str">
        <f>IF($A880="","",SUMIF(CAJA!$A$3:$A$990,$A880,CAJA!$G$3:$G$990))</f>
        <v/>
      </c>
      <c r="D880" s="104" t="str">
        <f>IF($A880="","",SUMIF(CONFIGURACION!$G$39:$G$1000,$A880,CONFIGURACION!$I$39:$I$1000))</f>
        <v/>
      </c>
      <c r="E880" s="1"/>
      <c r="F880" s="1"/>
      <c r="G880" s="105" t="str">
        <f t="shared" si="1"/>
        <v/>
      </c>
    </row>
    <row r="881" ht="15.75" customHeight="1">
      <c r="A881" s="103" t="str">
        <f>'DATOS PERSONALES'!$A881</f>
        <v/>
      </c>
      <c r="B881" s="95" t="str">
        <f>+'DATOS PERSONALES'!$K881</f>
        <v/>
      </c>
      <c r="C881" s="95" t="str">
        <f>IF($A881="","",SUMIF(CAJA!$A$3:$A$990,$A881,CAJA!$G$3:$G$990))</f>
        <v/>
      </c>
      <c r="D881" s="104" t="str">
        <f>IF($A881="","",SUMIF(CONFIGURACION!$G$39:$G$1000,$A881,CONFIGURACION!$I$39:$I$1000))</f>
        <v/>
      </c>
      <c r="E881" s="1"/>
      <c r="F881" s="1"/>
      <c r="G881" s="105" t="str">
        <f t="shared" si="1"/>
        <v/>
      </c>
    </row>
    <row r="882" ht="15.75" customHeight="1">
      <c r="A882" s="103" t="str">
        <f>'DATOS PERSONALES'!$A882</f>
        <v/>
      </c>
      <c r="B882" s="95" t="str">
        <f>+'DATOS PERSONALES'!$K882</f>
        <v/>
      </c>
      <c r="C882" s="95" t="str">
        <f>IF($A882="","",SUMIF(CAJA!$A$3:$A$990,$A882,CAJA!$G$3:$G$990))</f>
        <v/>
      </c>
      <c r="D882" s="104" t="str">
        <f>IF($A882="","",SUMIF(CONFIGURACION!$G$39:$G$1000,$A882,CONFIGURACION!$I$39:$I$1000))</f>
        <v/>
      </c>
      <c r="E882" s="1"/>
      <c r="F882" s="1"/>
      <c r="G882" s="105" t="str">
        <f t="shared" si="1"/>
        <v/>
      </c>
    </row>
    <row r="883" ht="15.75" customHeight="1">
      <c r="A883" s="103" t="str">
        <f>'DATOS PERSONALES'!$A883</f>
        <v/>
      </c>
      <c r="B883" s="95" t="str">
        <f>+'DATOS PERSONALES'!$K883</f>
        <v/>
      </c>
      <c r="C883" s="95" t="str">
        <f>IF($A883="","",SUMIF(CAJA!$A$3:$A$990,$A883,CAJA!$G$3:$G$990))</f>
        <v/>
      </c>
      <c r="D883" s="104" t="str">
        <f>IF($A883="","",SUMIF(CONFIGURACION!$G$39:$G$1000,$A883,CONFIGURACION!$I$39:$I$1000))</f>
        <v/>
      </c>
      <c r="E883" s="1"/>
      <c r="F883" s="1"/>
      <c r="G883" s="105" t="str">
        <f t="shared" si="1"/>
        <v/>
      </c>
    </row>
    <row r="884" ht="15.75" customHeight="1">
      <c r="A884" s="103" t="str">
        <f>'DATOS PERSONALES'!$A884</f>
        <v/>
      </c>
      <c r="B884" s="95" t="str">
        <f>+'DATOS PERSONALES'!$K884</f>
        <v/>
      </c>
      <c r="C884" s="95" t="str">
        <f>IF($A884="","",SUMIF(CAJA!$A$3:$A$990,$A884,CAJA!$G$3:$G$990))</f>
        <v/>
      </c>
      <c r="D884" s="104" t="str">
        <f>IF($A884="","",SUMIF(CONFIGURACION!$G$39:$G$1000,$A884,CONFIGURACION!$I$39:$I$1000))</f>
        <v/>
      </c>
      <c r="E884" s="1"/>
      <c r="F884" s="1"/>
      <c r="G884" s="105" t="str">
        <f t="shared" si="1"/>
        <v/>
      </c>
    </row>
    <row r="885" ht="15.75" customHeight="1">
      <c r="A885" s="103" t="str">
        <f>'DATOS PERSONALES'!$A885</f>
        <v/>
      </c>
      <c r="B885" s="95" t="str">
        <f>+'DATOS PERSONALES'!$K885</f>
        <v/>
      </c>
      <c r="C885" s="95" t="str">
        <f>IF($A885="","",SUMIF(CAJA!$A$3:$A$990,$A885,CAJA!$G$3:$G$990))</f>
        <v/>
      </c>
      <c r="D885" s="104" t="str">
        <f>IF($A885="","",SUMIF(CONFIGURACION!$G$39:$G$1000,$A885,CONFIGURACION!$I$39:$I$1000))</f>
        <v/>
      </c>
      <c r="E885" s="1"/>
      <c r="F885" s="1"/>
      <c r="G885" s="105" t="str">
        <f t="shared" si="1"/>
        <v/>
      </c>
    </row>
    <row r="886" ht="15.75" customHeight="1">
      <c r="A886" s="103" t="str">
        <f>'DATOS PERSONALES'!$A886</f>
        <v/>
      </c>
      <c r="B886" s="95" t="str">
        <f>+'DATOS PERSONALES'!$K886</f>
        <v/>
      </c>
      <c r="C886" s="95" t="str">
        <f>IF($A886="","",SUMIF(CAJA!$A$3:$A$990,$A886,CAJA!$G$3:$G$990))</f>
        <v/>
      </c>
      <c r="D886" s="104" t="str">
        <f>IF($A886="","",SUMIF(CONFIGURACION!$G$39:$G$1000,$A886,CONFIGURACION!$I$39:$I$1000))</f>
        <v/>
      </c>
      <c r="E886" s="1"/>
      <c r="F886" s="1"/>
      <c r="G886" s="105" t="str">
        <f t="shared" si="1"/>
        <v/>
      </c>
    </row>
    <row r="887" ht="15.75" customHeight="1">
      <c r="A887" s="103" t="str">
        <f>'DATOS PERSONALES'!$A887</f>
        <v/>
      </c>
      <c r="B887" s="95" t="str">
        <f>+'DATOS PERSONALES'!$K887</f>
        <v/>
      </c>
      <c r="C887" s="95" t="str">
        <f>IF($A887="","",SUMIF(CAJA!$A$3:$A$990,$A887,CAJA!$G$3:$G$990))</f>
        <v/>
      </c>
      <c r="D887" s="104" t="str">
        <f>IF($A887="","",SUMIF(CONFIGURACION!$G$39:$G$1000,$A887,CONFIGURACION!$I$39:$I$1000))</f>
        <v/>
      </c>
      <c r="E887" s="1"/>
      <c r="F887" s="1"/>
      <c r="G887" s="105" t="str">
        <f t="shared" si="1"/>
        <v/>
      </c>
    </row>
    <row r="888" ht="15.75" customHeight="1">
      <c r="A888" s="103" t="str">
        <f>'DATOS PERSONALES'!$A888</f>
        <v/>
      </c>
      <c r="B888" s="95" t="str">
        <f>+'DATOS PERSONALES'!$K888</f>
        <v/>
      </c>
      <c r="C888" s="95" t="str">
        <f>IF($A888="","",SUMIF(CAJA!$A$3:$A$990,$A888,CAJA!$G$3:$G$990))</f>
        <v/>
      </c>
      <c r="D888" s="104" t="str">
        <f>IF($A888="","",SUMIF(CONFIGURACION!$G$39:$G$1000,$A888,CONFIGURACION!$I$39:$I$1000))</f>
        <v/>
      </c>
      <c r="E888" s="1"/>
      <c r="F888" s="1"/>
      <c r="G888" s="105" t="str">
        <f t="shared" si="1"/>
        <v/>
      </c>
    </row>
    <row r="889" ht="15.75" customHeight="1">
      <c r="A889" s="103" t="str">
        <f>'DATOS PERSONALES'!$A889</f>
        <v/>
      </c>
      <c r="B889" s="95" t="str">
        <f>+'DATOS PERSONALES'!$K889</f>
        <v/>
      </c>
      <c r="C889" s="95" t="str">
        <f>IF($A889="","",SUMIF(CAJA!$A$3:$A$990,$A889,CAJA!$G$3:$G$990))</f>
        <v/>
      </c>
      <c r="D889" s="104" t="str">
        <f>IF($A889="","",SUMIF(CONFIGURACION!$G$39:$G$1000,$A889,CONFIGURACION!$I$39:$I$1000))</f>
        <v/>
      </c>
      <c r="E889" s="1"/>
      <c r="F889" s="1"/>
      <c r="G889" s="105" t="str">
        <f t="shared" si="1"/>
        <v/>
      </c>
    </row>
    <row r="890" ht="15.75" customHeight="1">
      <c r="A890" s="103" t="str">
        <f>'DATOS PERSONALES'!$A890</f>
        <v/>
      </c>
      <c r="B890" s="95" t="str">
        <f>+'DATOS PERSONALES'!$K890</f>
        <v/>
      </c>
      <c r="C890" s="95" t="str">
        <f>IF($A890="","",SUMIF(CAJA!$A$3:$A$990,$A890,CAJA!$G$3:$G$990))</f>
        <v/>
      </c>
      <c r="D890" s="104" t="str">
        <f>IF($A890="","",SUMIF(CONFIGURACION!$G$39:$G$1000,$A890,CONFIGURACION!$I$39:$I$1000))</f>
        <v/>
      </c>
      <c r="E890" s="1"/>
      <c r="F890" s="1"/>
      <c r="G890" s="105" t="str">
        <f t="shared" si="1"/>
        <v/>
      </c>
    </row>
    <row r="891" ht="15.75" customHeight="1">
      <c r="A891" s="103" t="str">
        <f>'DATOS PERSONALES'!$A891</f>
        <v/>
      </c>
      <c r="B891" s="95" t="str">
        <f>+'DATOS PERSONALES'!$K891</f>
        <v/>
      </c>
      <c r="C891" s="95" t="str">
        <f>IF($A891="","",SUMIF(CAJA!$A$3:$A$990,$A891,CAJA!$G$3:$G$990))</f>
        <v/>
      </c>
      <c r="D891" s="104" t="str">
        <f>IF($A891="","",SUMIF(CONFIGURACION!$G$39:$G$1000,$A891,CONFIGURACION!$I$39:$I$1000))</f>
        <v/>
      </c>
      <c r="E891" s="1"/>
      <c r="F891" s="1"/>
      <c r="G891" s="105" t="str">
        <f t="shared" si="1"/>
        <v/>
      </c>
    </row>
    <row r="892" ht="15.75" customHeight="1">
      <c r="A892" s="103" t="str">
        <f>'DATOS PERSONALES'!$A892</f>
        <v/>
      </c>
      <c r="B892" s="95" t="str">
        <f>+'DATOS PERSONALES'!$K892</f>
        <v/>
      </c>
      <c r="C892" s="95" t="str">
        <f>IF($A892="","",SUMIF(CAJA!$A$3:$A$990,$A892,CAJA!$G$3:$G$990))</f>
        <v/>
      </c>
      <c r="D892" s="104" t="str">
        <f>IF($A892="","",SUMIF(CONFIGURACION!$G$39:$G$1000,$A892,CONFIGURACION!$I$39:$I$1000))</f>
        <v/>
      </c>
      <c r="E892" s="1"/>
      <c r="F892" s="1"/>
      <c r="G892" s="105" t="str">
        <f t="shared" si="1"/>
        <v/>
      </c>
    </row>
    <row r="893" ht="15.75" customHeight="1">
      <c r="A893" s="103" t="str">
        <f>'DATOS PERSONALES'!$A893</f>
        <v/>
      </c>
      <c r="B893" s="95" t="str">
        <f>+'DATOS PERSONALES'!$K893</f>
        <v/>
      </c>
      <c r="C893" s="95" t="str">
        <f>IF($A893="","",SUMIF(CAJA!$A$3:$A$990,$A893,CAJA!$G$3:$G$990))</f>
        <v/>
      </c>
      <c r="D893" s="104" t="str">
        <f>IF($A893="","",SUMIF(CONFIGURACION!$G$39:$G$1000,$A893,CONFIGURACION!$I$39:$I$1000))</f>
        <v/>
      </c>
      <c r="E893" s="1"/>
      <c r="F893" s="1"/>
      <c r="G893" s="105" t="str">
        <f t="shared" si="1"/>
        <v/>
      </c>
    </row>
    <row r="894" ht="15.75" customHeight="1">
      <c r="A894" s="103" t="str">
        <f>'DATOS PERSONALES'!$A894</f>
        <v/>
      </c>
      <c r="B894" s="95" t="str">
        <f>+'DATOS PERSONALES'!$K894</f>
        <v/>
      </c>
      <c r="C894" s="95" t="str">
        <f>IF($A894="","",SUMIF(CAJA!$A$3:$A$990,$A894,CAJA!$G$3:$G$990))</f>
        <v/>
      </c>
      <c r="D894" s="104" t="str">
        <f>IF($A894="","",SUMIF(CONFIGURACION!$G$39:$G$1000,$A894,CONFIGURACION!$I$39:$I$1000))</f>
        <v/>
      </c>
      <c r="E894" s="1"/>
      <c r="F894" s="1"/>
      <c r="G894" s="105" t="str">
        <f t="shared" si="1"/>
        <v/>
      </c>
    </row>
    <row r="895" ht="15.75" customHeight="1">
      <c r="A895" s="103" t="str">
        <f>'DATOS PERSONALES'!$A895</f>
        <v/>
      </c>
      <c r="B895" s="95" t="str">
        <f>+'DATOS PERSONALES'!$K895</f>
        <v/>
      </c>
      <c r="C895" s="95" t="str">
        <f>IF($A895="","",SUMIF(CAJA!$A$3:$A$990,$A895,CAJA!$G$3:$G$990))</f>
        <v/>
      </c>
      <c r="D895" s="104" t="str">
        <f>IF($A895="","",SUMIF(CONFIGURACION!$G$39:$G$1000,$A895,CONFIGURACION!$I$39:$I$1000))</f>
        <v/>
      </c>
      <c r="E895" s="1"/>
      <c r="F895" s="1"/>
      <c r="G895" s="105" t="str">
        <f t="shared" si="1"/>
        <v/>
      </c>
    </row>
    <row r="896" ht="15.75" customHeight="1">
      <c r="A896" s="103" t="str">
        <f>'DATOS PERSONALES'!$A896</f>
        <v/>
      </c>
      <c r="B896" s="95" t="str">
        <f>+'DATOS PERSONALES'!$K896</f>
        <v/>
      </c>
      <c r="C896" s="95" t="str">
        <f>IF($A896="","",SUMIF(CAJA!$A$3:$A$990,$A896,CAJA!$G$3:$G$990))</f>
        <v/>
      </c>
      <c r="D896" s="104" t="str">
        <f>IF($A896="","",SUMIF(CONFIGURACION!$G$39:$G$1000,$A896,CONFIGURACION!$I$39:$I$1000))</f>
        <v/>
      </c>
      <c r="E896" s="1"/>
      <c r="F896" s="1"/>
      <c r="G896" s="105" t="str">
        <f t="shared" si="1"/>
        <v/>
      </c>
    </row>
    <row r="897" ht="15.75" customHeight="1">
      <c r="A897" s="103" t="str">
        <f>'DATOS PERSONALES'!$A897</f>
        <v/>
      </c>
      <c r="B897" s="95" t="str">
        <f>+'DATOS PERSONALES'!$K897</f>
        <v/>
      </c>
      <c r="C897" s="95" t="str">
        <f>IF($A897="","",SUMIF(CAJA!$A$3:$A$990,$A897,CAJA!$G$3:$G$990))</f>
        <v/>
      </c>
      <c r="D897" s="104" t="str">
        <f>IF($A897="","",SUMIF(CONFIGURACION!$G$39:$G$1000,$A897,CONFIGURACION!$I$39:$I$1000))</f>
        <v/>
      </c>
      <c r="E897" s="1"/>
      <c r="F897" s="1"/>
      <c r="G897" s="105" t="str">
        <f t="shared" si="1"/>
        <v/>
      </c>
    </row>
    <row r="898" ht="15.75" customHeight="1">
      <c r="A898" s="103" t="str">
        <f>'DATOS PERSONALES'!$A898</f>
        <v/>
      </c>
      <c r="B898" s="95" t="str">
        <f>+'DATOS PERSONALES'!$K898</f>
        <v/>
      </c>
      <c r="C898" s="95" t="str">
        <f>IF($A898="","",SUMIF(CAJA!$A$3:$A$990,$A898,CAJA!$G$3:$G$990))</f>
        <v/>
      </c>
      <c r="D898" s="104" t="str">
        <f>IF($A898="","",SUMIF(CONFIGURACION!$G$39:$G$1000,$A898,CONFIGURACION!$I$39:$I$1000))</f>
        <v/>
      </c>
      <c r="E898" s="1"/>
      <c r="F898" s="1"/>
      <c r="G898" s="105" t="str">
        <f t="shared" si="1"/>
        <v/>
      </c>
    </row>
    <row r="899" ht="15.75" customHeight="1">
      <c r="A899" s="103" t="str">
        <f>'DATOS PERSONALES'!$A899</f>
        <v/>
      </c>
      <c r="B899" s="95" t="str">
        <f>+'DATOS PERSONALES'!$K899</f>
        <v/>
      </c>
      <c r="C899" s="95" t="str">
        <f>IF($A899="","",SUMIF(CAJA!$A$3:$A$990,$A899,CAJA!$G$3:$G$990))</f>
        <v/>
      </c>
      <c r="D899" s="104" t="str">
        <f>IF($A899="","",SUMIF(CONFIGURACION!$G$39:$G$1000,$A899,CONFIGURACION!$I$39:$I$1000))</f>
        <v/>
      </c>
      <c r="E899" s="1"/>
      <c r="F899" s="1"/>
      <c r="G899" s="105" t="str">
        <f t="shared" si="1"/>
        <v/>
      </c>
    </row>
    <row r="900" ht="15.75" customHeight="1">
      <c r="A900" s="103" t="str">
        <f>'DATOS PERSONALES'!$A900</f>
        <v/>
      </c>
      <c r="B900" s="95" t="str">
        <f>+'DATOS PERSONALES'!$K900</f>
        <v/>
      </c>
      <c r="C900" s="95" t="str">
        <f>IF($A900="","",SUMIF(CAJA!$A$3:$A$990,$A900,CAJA!$G$3:$G$990))</f>
        <v/>
      </c>
      <c r="D900" s="104" t="str">
        <f>IF($A900="","",SUMIF(CONFIGURACION!$G$39:$G$1000,$A900,CONFIGURACION!$I$39:$I$1000))</f>
        <v/>
      </c>
      <c r="E900" s="1"/>
      <c r="F900" s="1"/>
      <c r="G900" s="105" t="str">
        <f t="shared" si="1"/>
        <v/>
      </c>
    </row>
    <row r="901" ht="15.75" customHeight="1">
      <c r="A901" s="103" t="str">
        <f>'DATOS PERSONALES'!$A901</f>
        <v/>
      </c>
      <c r="B901" s="95" t="str">
        <f>+'DATOS PERSONALES'!$K901</f>
        <v/>
      </c>
      <c r="C901" s="95" t="str">
        <f>IF($A901="","",SUMIF(CAJA!$A$3:$A$990,$A901,CAJA!$G$3:$G$990))</f>
        <v/>
      </c>
      <c r="D901" s="104" t="str">
        <f>IF($A901="","",SUMIF(CONFIGURACION!$G$39:$G$1000,$A901,CONFIGURACION!$I$39:$I$1000))</f>
        <v/>
      </c>
      <c r="E901" s="1"/>
      <c r="F901" s="1"/>
      <c r="G901" s="105" t="str">
        <f t="shared" si="1"/>
        <v/>
      </c>
    </row>
    <row r="902" ht="15.75" customHeight="1">
      <c r="A902" s="103" t="str">
        <f>'DATOS PERSONALES'!$A902</f>
        <v/>
      </c>
      <c r="B902" s="95" t="str">
        <f>+'DATOS PERSONALES'!$K902</f>
        <v/>
      </c>
      <c r="C902" s="95" t="str">
        <f>IF($A902="","",SUMIF(CAJA!$A$3:$A$990,$A902,CAJA!$G$3:$G$990))</f>
        <v/>
      </c>
      <c r="D902" s="104" t="str">
        <f>IF($A902="","",SUMIF(CONFIGURACION!$G$39:$G$1000,$A902,CONFIGURACION!$I$39:$I$1000))</f>
        <v/>
      </c>
      <c r="E902" s="1"/>
      <c r="F902" s="1"/>
      <c r="G902" s="105" t="str">
        <f t="shared" si="1"/>
        <v/>
      </c>
    </row>
    <row r="903" ht="15.75" customHeight="1">
      <c r="A903" s="103" t="str">
        <f>'DATOS PERSONALES'!$A903</f>
        <v/>
      </c>
      <c r="B903" s="95" t="str">
        <f>+'DATOS PERSONALES'!$K903</f>
        <v/>
      </c>
      <c r="C903" s="95" t="str">
        <f>IF($A903="","",SUMIF(CAJA!$A$3:$A$990,$A903,CAJA!$G$3:$G$990))</f>
        <v/>
      </c>
      <c r="D903" s="104" t="str">
        <f>IF($A903="","",SUMIF(CONFIGURACION!$G$39:$G$1000,$A903,CONFIGURACION!$I$39:$I$1000))</f>
        <v/>
      </c>
      <c r="E903" s="1"/>
      <c r="F903" s="1"/>
      <c r="G903" s="105" t="str">
        <f t="shared" si="1"/>
        <v/>
      </c>
    </row>
    <row r="904" ht="15.75" customHeight="1">
      <c r="A904" s="103" t="str">
        <f>'DATOS PERSONALES'!$A904</f>
        <v/>
      </c>
      <c r="B904" s="95" t="str">
        <f>+'DATOS PERSONALES'!$K904</f>
        <v/>
      </c>
      <c r="C904" s="95" t="str">
        <f>IF($A904="","",SUMIF(CAJA!$A$3:$A$990,$A904,CAJA!$G$3:$G$990))</f>
        <v/>
      </c>
      <c r="D904" s="104" t="str">
        <f>IF($A904="","",SUMIF(CONFIGURACION!$G$39:$G$1000,$A904,CONFIGURACION!$I$39:$I$1000))</f>
        <v/>
      </c>
      <c r="E904" s="1"/>
      <c r="F904" s="1"/>
      <c r="G904" s="105" t="str">
        <f t="shared" si="1"/>
        <v/>
      </c>
    </row>
    <row r="905" ht="15.75" customHeight="1">
      <c r="A905" s="103" t="str">
        <f>'DATOS PERSONALES'!$A905</f>
        <v/>
      </c>
      <c r="B905" s="95" t="str">
        <f>+'DATOS PERSONALES'!$K905</f>
        <v/>
      </c>
      <c r="C905" s="95" t="str">
        <f>IF($A905="","",SUMIF(CAJA!$A$3:$A$990,$A905,CAJA!$G$3:$G$990))</f>
        <v/>
      </c>
      <c r="D905" s="104" t="str">
        <f>IF($A905="","",SUMIF(CONFIGURACION!$G$39:$G$1000,$A905,CONFIGURACION!$I$39:$I$1000))</f>
        <v/>
      </c>
      <c r="E905" s="1"/>
      <c r="F905" s="1"/>
      <c r="G905" s="105" t="str">
        <f t="shared" si="1"/>
        <v/>
      </c>
    </row>
    <row r="906" ht="15.75" customHeight="1">
      <c r="A906" s="103" t="str">
        <f>'DATOS PERSONALES'!$A906</f>
        <v/>
      </c>
      <c r="B906" s="95" t="str">
        <f>+'DATOS PERSONALES'!$K906</f>
        <v/>
      </c>
      <c r="C906" s="95" t="str">
        <f>IF($A906="","",SUMIF(CAJA!$A$3:$A$990,$A906,CAJA!$G$3:$G$990))</f>
        <v/>
      </c>
      <c r="D906" s="104" t="str">
        <f>IF($A906="","",SUMIF(CONFIGURACION!$G$39:$G$1000,$A906,CONFIGURACION!$I$39:$I$1000))</f>
        <v/>
      </c>
      <c r="E906" s="1"/>
      <c r="F906" s="1"/>
      <c r="G906" s="105" t="str">
        <f t="shared" si="1"/>
        <v/>
      </c>
    </row>
    <row r="907" ht="15.75" customHeight="1">
      <c r="A907" s="103" t="str">
        <f>'DATOS PERSONALES'!$A907</f>
        <v/>
      </c>
      <c r="B907" s="95" t="str">
        <f>+'DATOS PERSONALES'!$K907</f>
        <v/>
      </c>
      <c r="C907" s="95" t="str">
        <f>IF($A907="","",SUMIF(CAJA!$A$3:$A$990,$A907,CAJA!$G$3:$G$990))</f>
        <v/>
      </c>
      <c r="D907" s="104" t="str">
        <f>IF($A907="","",SUMIF(CONFIGURACION!$G$39:$G$1000,$A907,CONFIGURACION!$I$39:$I$1000))</f>
        <v/>
      </c>
      <c r="E907" s="1"/>
      <c r="F907" s="1"/>
      <c r="G907" s="105" t="str">
        <f t="shared" si="1"/>
        <v/>
      </c>
    </row>
    <row r="908" ht="15.75" customHeight="1">
      <c r="A908" s="103" t="str">
        <f>'DATOS PERSONALES'!$A908</f>
        <v/>
      </c>
      <c r="B908" s="95" t="str">
        <f>+'DATOS PERSONALES'!$K908</f>
        <v/>
      </c>
      <c r="C908" s="95" t="str">
        <f>IF($A908="","",SUMIF(CAJA!$A$3:$A$990,$A908,CAJA!$G$3:$G$990))</f>
        <v/>
      </c>
      <c r="D908" s="104" t="str">
        <f>IF($A908="","",SUMIF(CONFIGURACION!$G$39:$G$1000,$A908,CONFIGURACION!$I$39:$I$1000))</f>
        <v/>
      </c>
      <c r="E908" s="1"/>
      <c r="F908" s="1"/>
      <c r="G908" s="105" t="str">
        <f t="shared" si="1"/>
        <v/>
      </c>
    </row>
    <row r="909" ht="15.75" customHeight="1">
      <c r="A909" s="103" t="str">
        <f>'DATOS PERSONALES'!$A909</f>
        <v/>
      </c>
      <c r="B909" s="95" t="str">
        <f>+'DATOS PERSONALES'!$K909</f>
        <v/>
      </c>
      <c r="C909" s="95" t="str">
        <f>IF($A909="","",SUMIF(CAJA!$A$3:$A$990,$A909,CAJA!$G$3:$G$990))</f>
        <v/>
      </c>
      <c r="D909" s="104" t="str">
        <f>IF($A909="","",SUMIF(CONFIGURACION!$G$39:$G$1000,$A909,CONFIGURACION!$I$39:$I$1000))</f>
        <v/>
      </c>
      <c r="E909" s="1"/>
      <c r="F909" s="1"/>
      <c r="G909" s="105" t="str">
        <f t="shared" si="1"/>
        <v/>
      </c>
    </row>
    <row r="910" ht="15.75" customHeight="1">
      <c r="A910" s="103" t="str">
        <f>'DATOS PERSONALES'!$A910</f>
        <v/>
      </c>
      <c r="B910" s="95" t="str">
        <f>+'DATOS PERSONALES'!$K910</f>
        <v/>
      </c>
      <c r="C910" s="95" t="str">
        <f>IF($A910="","",SUMIF(CAJA!$A$3:$A$990,$A910,CAJA!$G$3:$G$990))</f>
        <v/>
      </c>
      <c r="D910" s="104" t="str">
        <f>IF($A910="","",SUMIF(CONFIGURACION!$G$39:$G$1000,$A910,CONFIGURACION!$I$39:$I$1000))</f>
        <v/>
      </c>
      <c r="E910" s="1"/>
      <c r="F910" s="1"/>
      <c r="G910" s="105" t="str">
        <f t="shared" si="1"/>
        <v/>
      </c>
    </row>
    <row r="911" ht="15.75" customHeight="1">
      <c r="A911" s="103" t="str">
        <f>'DATOS PERSONALES'!$A911</f>
        <v/>
      </c>
      <c r="B911" s="95" t="str">
        <f>+'DATOS PERSONALES'!$K911</f>
        <v/>
      </c>
      <c r="C911" s="95" t="str">
        <f>IF($A911="","",SUMIF(CAJA!$A$3:$A$990,$A911,CAJA!$G$3:$G$990))</f>
        <v/>
      </c>
      <c r="D911" s="104" t="str">
        <f>IF($A911="","",SUMIF(CONFIGURACION!$G$39:$G$1000,$A911,CONFIGURACION!$I$39:$I$1000))</f>
        <v/>
      </c>
      <c r="E911" s="1"/>
      <c r="F911" s="1"/>
      <c r="G911" s="105" t="str">
        <f t="shared" si="1"/>
        <v/>
      </c>
    </row>
    <row r="912" ht="15.75" customHeight="1">
      <c r="A912" s="103" t="str">
        <f>'DATOS PERSONALES'!$A912</f>
        <v/>
      </c>
      <c r="B912" s="95" t="str">
        <f>+'DATOS PERSONALES'!$K912</f>
        <v/>
      </c>
      <c r="C912" s="95" t="str">
        <f>IF($A912="","",SUMIF(CAJA!$A$3:$A$990,$A912,CAJA!$G$3:$G$990))</f>
        <v/>
      </c>
      <c r="D912" s="104" t="str">
        <f>IF($A912="","",SUMIF(CONFIGURACION!$G$39:$G$1000,$A912,CONFIGURACION!$I$39:$I$1000))</f>
        <v/>
      </c>
      <c r="E912" s="1"/>
      <c r="F912" s="1"/>
      <c r="G912" s="105" t="str">
        <f t="shared" si="1"/>
        <v/>
      </c>
    </row>
    <row r="913" ht="15.75" customHeight="1">
      <c r="A913" s="103" t="str">
        <f>'DATOS PERSONALES'!$A913</f>
        <v/>
      </c>
      <c r="B913" s="95" t="str">
        <f>+'DATOS PERSONALES'!$K913</f>
        <v/>
      </c>
      <c r="C913" s="95" t="str">
        <f>IF($A913="","",SUMIF(CAJA!$A$3:$A$990,$A913,CAJA!$G$3:$G$990))</f>
        <v/>
      </c>
      <c r="D913" s="104" t="str">
        <f>IF($A913="","",SUMIF(CONFIGURACION!$G$39:$G$1000,$A913,CONFIGURACION!$I$39:$I$1000))</f>
        <v/>
      </c>
      <c r="E913" s="1"/>
      <c r="F913" s="1"/>
      <c r="G913" s="105" t="str">
        <f t="shared" si="1"/>
        <v/>
      </c>
    </row>
    <row r="914" ht="15.75" customHeight="1">
      <c r="A914" s="103" t="str">
        <f>'DATOS PERSONALES'!$A914</f>
        <v/>
      </c>
      <c r="B914" s="95" t="str">
        <f>+'DATOS PERSONALES'!$K914</f>
        <v/>
      </c>
      <c r="C914" s="95" t="str">
        <f>IF($A914="","",SUMIF(CAJA!$A$3:$A$990,$A914,CAJA!$G$3:$G$990))</f>
        <v/>
      </c>
      <c r="D914" s="104" t="str">
        <f>IF($A914="","",SUMIF(CONFIGURACION!$G$39:$G$1000,$A914,CONFIGURACION!$I$39:$I$1000))</f>
        <v/>
      </c>
      <c r="E914" s="1"/>
      <c r="F914" s="1"/>
      <c r="G914" s="105" t="str">
        <f t="shared" si="1"/>
        <v/>
      </c>
    </row>
    <row r="915" ht="15.75" customHeight="1">
      <c r="A915" s="103" t="str">
        <f>'DATOS PERSONALES'!$A915</f>
        <v/>
      </c>
      <c r="B915" s="95" t="str">
        <f>+'DATOS PERSONALES'!$K915</f>
        <v/>
      </c>
      <c r="C915" s="95" t="str">
        <f>IF($A915="","",SUMIF(CAJA!$A$3:$A$990,$A915,CAJA!$G$3:$G$990))</f>
        <v/>
      </c>
      <c r="D915" s="104" t="str">
        <f>IF($A915="","",SUMIF(CONFIGURACION!$G$39:$G$1000,$A915,CONFIGURACION!$I$39:$I$1000))</f>
        <v/>
      </c>
      <c r="E915" s="1"/>
      <c r="F915" s="1"/>
      <c r="G915" s="105" t="str">
        <f t="shared" si="1"/>
        <v/>
      </c>
    </row>
    <row r="916" ht="15.75" customHeight="1">
      <c r="A916" s="103" t="str">
        <f>'DATOS PERSONALES'!$A916</f>
        <v/>
      </c>
      <c r="B916" s="95" t="str">
        <f>+'DATOS PERSONALES'!$K916</f>
        <v/>
      </c>
      <c r="C916" s="95" t="str">
        <f>IF($A916="","",SUMIF(CAJA!$A$3:$A$990,$A916,CAJA!$G$3:$G$990))</f>
        <v/>
      </c>
      <c r="D916" s="104" t="str">
        <f>IF($A916="","",SUMIF(CONFIGURACION!$G$39:$G$1000,$A916,CONFIGURACION!$I$39:$I$1000))</f>
        <v/>
      </c>
      <c r="E916" s="1"/>
      <c r="F916" s="1"/>
      <c r="G916" s="105" t="str">
        <f t="shared" si="1"/>
        <v/>
      </c>
    </row>
    <row r="917" ht="15.75" customHeight="1">
      <c r="A917" s="103" t="str">
        <f>'DATOS PERSONALES'!$A917</f>
        <v/>
      </c>
      <c r="B917" s="95" t="str">
        <f>+'DATOS PERSONALES'!$K917</f>
        <v/>
      </c>
      <c r="C917" s="95" t="str">
        <f>IF($A917="","",SUMIF(CAJA!$A$3:$A$990,$A917,CAJA!$G$3:$G$990))</f>
        <v/>
      </c>
      <c r="D917" s="104" t="str">
        <f>IF($A917="","",SUMIF(CONFIGURACION!$G$39:$G$1000,$A917,CONFIGURACION!$I$39:$I$1000))</f>
        <v/>
      </c>
      <c r="E917" s="1"/>
      <c r="F917" s="1"/>
      <c r="G917" s="105" t="str">
        <f t="shared" si="1"/>
        <v/>
      </c>
    </row>
    <row r="918" ht="15.75" customHeight="1">
      <c r="A918" s="103" t="str">
        <f>'DATOS PERSONALES'!$A918</f>
        <v/>
      </c>
      <c r="B918" s="95" t="str">
        <f>+'DATOS PERSONALES'!$K918</f>
        <v/>
      </c>
      <c r="C918" s="95" t="str">
        <f>IF($A918="","",SUMIF(CAJA!$A$3:$A$990,$A918,CAJA!$G$3:$G$990))</f>
        <v/>
      </c>
      <c r="D918" s="104" t="str">
        <f>IF($A918="","",SUMIF(CONFIGURACION!$G$39:$G$1000,$A918,CONFIGURACION!$I$39:$I$1000))</f>
        <v/>
      </c>
      <c r="E918" s="1"/>
      <c r="F918" s="1"/>
      <c r="G918" s="105" t="str">
        <f t="shared" si="1"/>
        <v/>
      </c>
    </row>
    <row r="919" ht="15.75" customHeight="1">
      <c r="A919" s="103" t="str">
        <f>'DATOS PERSONALES'!$A919</f>
        <v/>
      </c>
      <c r="B919" s="95" t="str">
        <f>+'DATOS PERSONALES'!$K919</f>
        <v/>
      </c>
      <c r="C919" s="95" t="str">
        <f>IF($A919="","",SUMIF(CAJA!$A$3:$A$990,$A919,CAJA!$G$3:$G$990))</f>
        <v/>
      </c>
      <c r="D919" s="104" t="str">
        <f>IF($A919="","",SUMIF(CONFIGURACION!$G$39:$G$1000,$A919,CONFIGURACION!$I$39:$I$1000))</f>
        <v/>
      </c>
      <c r="E919" s="1"/>
      <c r="F919" s="1"/>
      <c r="G919" s="105" t="str">
        <f t="shared" si="1"/>
        <v/>
      </c>
    </row>
    <row r="920" ht="15.75" customHeight="1">
      <c r="A920" s="103" t="str">
        <f>'DATOS PERSONALES'!$A920</f>
        <v/>
      </c>
      <c r="B920" s="95" t="str">
        <f>+'DATOS PERSONALES'!$K920</f>
        <v/>
      </c>
      <c r="C920" s="95" t="str">
        <f>IF($A920="","",SUMIF(CAJA!$A$3:$A$990,$A920,CAJA!$G$3:$G$990))</f>
        <v/>
      </c>
      <c r="D920" s="104" t="str">
        <f>IF($A920="","",SUMIF(CONFIGURACION!$G$39:$G$1000,$A920,CONFIGURACION!$I$39:$I$1000))</f>
        <v/>
      </c>
      <c r="E920" s="1"/>
      <c r="F920" s="1"/>
      <c r="G920" s="105" t="str">
        <f t="shared" si="1"/>
        <v/>
      </c>
    </row>
    <row r="921" ht="15.75" customHeight="1">
      <c r="A921" s="103" t="str">
        <f>'DATOS PERSONALES'!$A921</f>
        <v/>
      </c>
      <c r="B921" s="95" t="str">
        <f>+'DATOS PERSONALES'!$K921</f>
        <v/>
      </c>
      <c r="C921" s="95" t="str">
        <f>IF($A921="","",SUMIF(CAJA!$A$3:$A$990,$A921,CAJA!$G$3:$G$990))</f>
        <v/>
      </c>
      <c r="D921" s="104" t="str">
        <f>IF($A921="","",SUMIF(CONFIGURACION!$G$39:$G$1000,$A921,CONFIGURACION!$I$39:$I$1000))</f>
        <v/>
      </c>
      <c r="E921" s="1"/>
      <c r="F921" s="1"/>
      <c r="G921" s="105" t="str">
        <f t="shared" si="1"/>
        <v/>
      </c>
    </row>
    <row r="922" ht="15.75" customHeight="1">
      <c r="A922" s="103" t="str">
        <f>'DATOS PERSONALES'!$A922</f>
        <v/>
      </c>
      <c r="B922" s="95" t="str">
        <f>+'DATOS PERSONALES'!$K922</f>
        <v/>
      </c>
      <c r="C922" s="95" t="str">
        <f>IF($A922="","",SUMIF(CAJA!$A$3:$A$990,$A922,CAJA!$G$3:$G$990))</f>
        <v/>
      </c>
      <c r="D922" s="104" t="str">
        <f>IF($A922="","",SUMIF(CONFIGURACION!$G$39:$G$1000,$A922,CONFIGURACION!$I$39:$I$1000))</f>
        <v/>
      </c>
      <c r="E922" s="1"/>
      <c r="F922" s="1"/>
      <c r="G922" s="105" t="str">
        <f t="shared" si="1"/>
        <v/>
      </c>
    </row>
    <row r="923" ht="15.75" customHeight="1">
      <c r="A923" s="103" t="str">
        <f>'DATOS PERSONALES'!$A923</f>
        <v/>
      </c>
      <c r="B923" s="95" t="str">
        <f>+'DATOS PERSONALES'!$K923</f>
        <v/>
      </c>
      <c r="C923" s="95" t="str">
        <f>IF($A923="","",SUMIF(CAJA!$A$3:$A$990,$A923,CAJA!$G$3:$G$990))</f>
        <v/>
      </c>
      <c r="D923" s="104" t="str">
        <f>IF($A923="","",SUMIF(CONFIGURACION!$G$39:$G$1000,$A923,CONFIGURACION!$I$39:$I$1000))</f>
        <v/>
      </c>
      <c r="E923" s="1"/>
      <c r="F923" s="1"/>
      <c r="G923" s="105" t="str">
        <f t="shared" si="1"/>
        <v/>
      </c>
    </row>
    <row r="924" ht="15.75" customHeight="1">
      <c r="A924" s="103" t="str">
        <f>'DATOS PERSONALES'!$A924</f>
        <v/>
      </c>
      <c r="B924" s="95" t="str">
        <f>+'DATOS PERSONALES'!$K924</f>
        <v/>
      </c>
      <c r="C924" s="95" t="str">
        <f>IF($A924="","",SUMIF(CAJA!$A$3:$A$990,$A924,CAJA!$G$3:$G$990))</f>
        <v/>
      </c>
      <c r="D924" s="104" t="str">
        <f>IF($A924="","",SUMIF(CONFIGURACION!$G$39:$G$1000,$A924,CONFIGURACION!$I$39:$I$1000))</f>
        <v/>
      </c>
      <c r="E924" s="1"/>
      <c r="F924" s="1"/>
      <c r="G924" s="105" t="str">
        <f t="shared" si="1"/>
        <v/>
      </c>
    </row>
    <row r="925" ht="15.75" customHeight="1">
      <c r="A925" s="103" t="str">
        <f>'DATOS PERSONALES'!$A925</f>
        <v/>
      </c>
      <c r="B925" s="95" t="str">
        <f>+'DATOS PERSONALES'!$K925</f>
        <v/>
      </c>
      <c r="C925" s="95" t="str">
        <f>IF($A925="","",SUMIF(CAJA!$A$3:$A$990,$A925,CAJA!$G$3:$G$990))</f>
        <v/>
      </c>
      <c r="D925" s="104" t="str">
        <f>IF($A925="","",SUMIF(CONFIGURACION!$G$39:$G$1000,$A925,CONFIGURACION!$I$39:$I$1000))</f>
        <v/>
      </c>
      <c r="E925" s="1"/>
      <c r="F925" s="1"/>
      <c r="G925" s="105" t="str">
        <f t="shared" si="1"/>
        <v/>
      </c>
    </row>
    <row r="926" ht="15.75" customHeight="1">
      <c r="A926" s="103" t="str">
        <f>'DATOS PERSONALES'!$A926</f>
        <v/>
      </c>
      <c r="B926" s="95" t="str">
        <f>+'DATOS PERSONALES'!$K926</f>
        <v/>
      </c>
      <c r="C926" s="95" t="str">
        <f>IF($A926="","",SUMIF(CAJA!$A$3:$A$990,$A926,CAJA!$G$3:$G$990))</f>
        <v/>
      </c>
      <c r="D926" s="104" t="str">
        <f>IF($A926="","",SUMIF(CONFIGURACION!$G$39:$G$1000,$A926,CONFIGURACION!$I$39:$I$1000))</f>
        <v/>
      </c>
      <c r="E926" s="1"/>
      <c r="F926" s="1"/>
      <c r="G926" s="105" t="str">
        <f t="shared" si="1"/>
        <v/>
      </c>
    </row>
    <row r="927" ht="15.75" customHeight="1">
      <c r="A927" s="103" t="str">
        <f>'DATOS PERSONALES'!$A927</f>
        <v/>
      </c>
      <c r="B927" s="95" t="str">
        <f>+'DATOS PERSONALES'!$K927</f>
        <v/>
      </c>
      <c r="C927" s="95" t="str">
        <f>IF($A927="","",SUMIF(CAJA!$A$3:$A$990,$A927,CAJA!$G$3:$G$990))</f>
        <v/>
      </c>
      <c r="D927" s="104" t="str">
        <f>IF($A927="","",SUMIF(CONFIGURACION!$G$39:$G$1000,$A927,CONFIGURACION!$I$39:$I$1000))</f>
        <v/>
      </c>
      <c r="E927" s="1"/>
      <c r="F927" s="1"/>
      <c r="G927" s="105" t="str">
        <f t="shared" si="1"/>
        <v/>
      </c>
    </row>
    <row r="928" ht="15.75" customHeight="1">
      <c r="A928" s="103" t="str">
        <f>'DATOS PERSONALES'!$A928</f>
        <v/>
      </c>
      <c r="B928" s="95" t="str">
        <f>+'DATOS PERSONALES'!$K928</f>
        <v/>
      </c>
      <c r="C928" s="95" t="str">
        <f>IF($A928="","",SUMIF(CAJA!$A$3:$A$990,$A928,CAJA!$G$3:$G$990))</f>
        <v/>
      </c>
      <c r="D928" s="104" t="str">
        <f>IF($A928="","",SUMIF(CONFIGURACION!$G$39:$G$1000,$A928,CONFIGURACION!$I$39:$I$1000))</f>
        <v/>
      </c>
      <c r="E928" s="1"/>
      <c r="F928" s="1"/>
      <c r="G928" s="105" t="str">
        <f t="shared" si="1"/>
        <v/>
      </c>
    </row>
    <row r="929" ht="15.75" customHeight="1">
      <c r="A929" s="103" t="str">
        <f>'DATOS PERSONALES'!$A929</f>
        <v/>
      </c>
      <c r="B929" s="95" t="str">
        <f>+'DATOS PERSONALES'!$K929</f>
        <v/>
      </c>
      <c r="C929" s="95" t="str">
        <f>IF($A929="","",SUMIF(CAJA!$A$3:$A$990,$A929,CAJA!$G$3:$G$990))</f>
        <v/>
      </c>
      <c r="D929" s="104" t="str">
        <f>IF($A929="","",SUMIF(CONFIGURACION!$G$39:$G$1000,$A929,CONFIGURACION!$I$39:$I$1000))</f>
        <v/>
      </c>
      <c r="E929" s="1"/>
      <c r="F929" s="1"/>
      <c r="G929" s="105" t="str">
        <f t="shared" si="1"/>
        <v/>
      </c>
    </row>
    <row r="930" ht="15.75" customHeight="1">
      <c r="A930" s="103" t="str">
        <f>'DATOS PERSONALES'!$A930</f>
        <v/>
      </c>
      <c r="B930" s="95" t="str">
        <f>+'DATOS PERSONALES'!$K930</f>
        <v/>
      </c>
      <c r="C930" s="95" t="str">
        <f>IF($A930="","",SUMIF(CAJA!$A$3:$A$990,$A930,CAJA!$G$3:$G$990))</f>
        <v/>
      </c>
      <c r="D930" s="104" t="str">
        <f>IF($A930="","",SUMIF(CONFIGURACION!$G$39:$G$1000,$A930,CONFIGURACION!$I$39:$I$1000))</f>
        <v/>
      </c>
      <c r="E930" s="1"/>
      <c r="F930" s="1"/>
      <c r="G930" s="105" t="str">
        <f t="shared" si="1"/>
        <v/>
      </c>
    </row>
    <row r="931" ht="15.75" customHeight="1">
      <c r="A931" s="103" t="str">
        <f>'DATOS PERSONALES'!$A931</f>
        <v/>
      </c>
      <c r="B931" s="95" t="str">
        <f>+'DATOS PERSONALES'!$K931</f>
        <v/>
      </c>
      <c r="C931" s="95" t="str">
        <f>IF($A931="","",SUMIF(CAJA!$A$3:$A$990,$A931,CAJA!$G$3:$G$990))</f>
        <v/>
      </c>
      <c r="D931" s="104" t="str">
        <f>IF($A931="","",SUMIF(CONFIGURACION!$G$39:$G$1000,$A931,CONFIGURACION!$I$39:$I$1000))</f>
        <v/>
      </c>
      <c r="E931" s="1"/>
      <c r="F931" s="1"/>
      <c r="G931" s="105" t="str">
        <f t="shared" si="1"/>
        <v/>
      </c>
    </row>
    <row r="932" ht="15.75" customHeight="1">
      <c r="A932" s="103" t="str">
        <f>'DATOS PERSONALES'!$A932</f>
        <v/>
      </c>
      <c r="B932" s="95" t="str">
        <f>+'DATOS PERSONALES'!$K932</f>
        <v/>
      </c>
      <c r="C932" s="95" t="str">
        <f>IF($A932="","",SUMIF(CAJA!$A$3:$A$990,$A932,CAJA!$G$3:$G$990))</f>
        <v/>
      </c>
      <c r="D932" s="104" t="str">
        <f>IF($A932="","",SUMIF(CONFIGURACION!$G$39:$G$1000,$A932,CONFIGURACION!$I$39:$I$1000))</f>
        <v/>
      </c>
      <c r="E932" s="1"/>
      <c r="F932" s="1"/>
      <c r="G932" s="105" t="str">
        <f t="shared" si="1"/>
        <v/>
      </c>
    </row>
    <row r="933" ht="15.75" customHeight="1">
      <c r="A933" s="103" t="str">
        <f>'DATOS PERSONALES'!$A933</f>
        <v/>
      </c>
      <c r="B933" s="95" t="str">
        <f>+'DATOS PERSONALES'!$K933</f>
        <v/>
      </c>
      <c r="C933" s="95" t="str">
        <f>IF($A933="","",SUMIF(CAJA!$A$3:$A$990,$A933,CAJA!$G$3:$G$990))</f>
        <v/>
      </c>
      <c r="D933" s="104" t="str">
        <f>IF($A933="","",SUMIF(CONFIGURACION!$G$39:$G$1000,$A933,CONFIGURACION!$I$39:$I$1000))</f>
        <v/>
      </c>
      <c r="E933" s="1"/>
      <c r="F933" s="1"/>
      <c r="G933" s="105" t="str">
        <f t="shared" si="1"/>
        <v/>
      </c>
    </row>
    <row r="934" ht="15.75" customHeight="1">
      <c r="A934" s="103" t="str">
        <f>'DATOS PERSONALES'!$A934</f>
        <v/>
      </c>
      <c r="B934" s="95" t="str">
        <f>+'DATOS PERSONALES'!$K934</f>
        <v/>
      </c>
      <c r="C934" s="95" t="str">
        <f>IF($A934="","",SUMIF(CAJA!$A$3:$A$990,$A934,CAJA!$G$3:$G$990))</f>
        <v/>
      </c>
      <c r="D934" s="104" t="str">
        <f>IF($A934="","",SUMIF(CONFIGURACION!$G$39:$G$1000,$A934,CONFIGURACION!$I$39:$I$1000))</f>
        <v/>
      </c>
      <c r="E934" s="1"/>
      <c r="F934" s="1"/>
      <c r="G934" s="105" t="str">
        <f t="shared" si="1"/>
        <v/>
      </c>
    </row>
    <row r="935" ht="15.75" customHeight="1">
      <c r="A935" s="103" t="str">
        <f>'DATOS PERSONALES'!$A935</f>
        <v/>
      </c>
      <c r="B935" s="95" t="str">
        <f>+'DATOS PERSONALES'!$K935</f>
        <v/>
      </c>
      <c r="C935" s="95" t="str">
        <f>IF($A935="","",SUMIF(CAJA!$A$3:$A$990,$A935,CAJA!$G$3:$G$990))</f>
        <v/>
      </c>
      <c r="D935" s="104" t="str">
        <f>IF($A935="","",SUMIF(CONFIGURACION!$G$39:$G$1000,$A935,CONFIGURACION!$I$39:$I$1000))</f>
        <v/>
      </c>
      <c r="E935" s="1"/>
      <c r="F935" s="1"/>
      <c r="G935" s="105" t="str">
        <f t="shared" si="1"/>
        <v/>
      </c>
    </row>
    <row r="936" ht="15.75" customHeight="1">
      <c r="A936" s="103" t="str">
        <f>'DATOS PERSONALES'!$A936</f>
        <v/>
      </c>
      <c r="B936" s="95" t="str">
        <f>+'DATOS PERSONALES'!$K936</f>
        <v/>
      </c>
      <c r="C936" s="95" t="str">
        <f>IF($A936="","",SUMIF(CAJA!$A$3:$A$990,$A936,CAJA!$G$3:$G$990))</f>
        <v/>
      </c>
      <c r="D936" s="104" t="str">
        <f>IF($A936="","",SUMIF(CONFIGURACION!$G$39:$G$1000,$A936,CONFIGURACION!$I$39:$I$1000))</f>
        <v/>
      </c>
      <c r="E936" s="1"/>
      <c r="F936" s="1"/>
      <c r="G936" s="105" t="str">
        <f t="shared" si="1"/>
        <v/>
      </c>
    </row>
    <row r="937" ht="15.75" customHeight="1">
      <c r="A937" s="103" t="str">
        <f>'DATOS PERSONALES'!$A937</f>
        <v/>
      </c>
      <c r="B937" s="95" t="str">
        <f>+'DATOS PERSONALES'!$K937</f>
        <v/>
      </c>
      <c r="C937" s="95" t="str">
        <f>IF($A937="","",SUMIF(CAJA!$A$3:$A$990,$A937,CAJA!$G$3:$G$990))</f>
        <v/>
      </c>
      <c r="D937" s="104" t="str">
        <f>IF($A937="","",SUMIF(CONFIGURACION!$G$39:$G$1000,$A937,CONFIGURACION!$I$39:$I$1000))</f>
        <v/>
      </c>
      <c r="E937" s="1"/>
      <c r="F937" s="1"/>
      <c r="G937" s="105" t="str">
        <f t="shared" si="1"/>
        <v/>
      </c>
    </row>
    <row r="938" ht="15.75" customHeight="1">
      <c r="A938" s="103" t="str">
        <f>'DATOS PERSONALES'!$A938</f>
        <v/>
      </c>
      <c r="B938" s="95" t="str">
        <f>+'DATOS PERSONALES'!$K938</f>
        <v/>
      </c>
      <c r="C938" s="95" t="str">
        <f>IF($A938="","",SUMIF(CAJA!$A$3:$A$990,$A938,CAJA!$G$3:$G$990))</f>
        <v/>
      </c>
      <c r="D938" s="104" t="str">
        <f>IF($A938="","",SUMIF(CONFIGURACION!$G$39:$G$1000,$A938,CONFIGURACION!$I$39:$I$1000))</f>
        <v/>
      </c>
      <c r="E938" s="1"/>
      <c r="F938" s="1"/>
      <c r="G938" s="105" t="str">
        <f t="shared" si="1"/>
        <v/>
      </c>
    </row>
    <row r="939" ht="15.75" customHeight="1">
      <c r="A939" s="103" t="str">
        <f>'DATOS PERSONALES'!$A939</f>
        <v/>
      </c>
      <c r="B939" s="95" t="str">
        <f>+'DATOS PERSONALES'!$K939</f>
        <v/>
      </c>
      <c r="C939" s="95" t="str">
        <f>IF($A939="","",SUMIF(CAJA!$A$3:$A$990,$A939,CAJA!$G$3:$G$990))</f>
        <v/>
      </c>
      <c r="D939" s="104" t="str">
        <f>IF($A939="","",SUMIF(CONFIGURACION!$G$39:$G$1000,$A939,CONFIGURACION!$I$39:$I$1000))</f>
        <v/>
      </c>
      <c r="E939" s="1"/>
      <c r="F939" s="1"/>
      <c r="G939" s="105" t="str">
        <f t="shared" si="1"/>
        <v/>
      </c>
    </row>
    <row r="940" ht="15.75" customHeight="1">
      <c r="A940" s="103" t="str">
        <f>'DATOS PERSONALES'!$A940</f>
        <v/>
      </c>
      <c r="B940" s="95" t="str">
        <f>+'DATOS PERSONALES'!$K940</f>
        <v/>
      </c>
      <c r="C940" s="95" t="str">
        <f>IF($A940="","",SUMIF(CAJA!$A$3:$A$990,$A940,CAJA!$G$3:$G$990))</f>
        <v/>
      </c>
      <c r="D940" s="104" t="str">
        <f>IF($A940="","",SUMIF(CONFIGURACION!$G$39:$G$1000,$A940,CONFIGURACION!$I$39:$I$1000))</f>
        <v/>
      </c>
      <c r="E940" s="1"/>
      <c r="F940" s="1"/>
      <c r="G940" s="105" t="str">
        <f t="shared" si="1"/>
        <v/>
      </c>
    </row>
    <row r="941" ht="15.75" customHeight="1">
      <c r="A941" s="103" t="str">
        <f>'DATOS PERSONALES'!$A941</f>
        <v/>
      </c>
      <c r="B941" s="95" t="str">
        <f>+'DATOS PERSONALES'!$K941</f>
        <v/>
      </c>
      <c r="C941" s="95" t="str">
        <f>IF($A941="","",SUMIF(CAJA!$A$3:$A$990,$A941,CAJA!$G$3:$G$990))</f>
        <v/>
      </c>
      <c r="D941" s="104" t="str">
        <f>IF($A941="","",SUMIF(CONFIGURACION!$G$39:$G$1000,$A941,CONFIGURACION!$I$39:$I$1000))</f>
        <v/>
      </c>
      <c r="E941" s="1"/>
      <c r="F941" s="1"/>
      <c r="G941" s="105" t="str">
        <f t="shared" si="1"/>
        <v/>
      </c>
    </row>
    <row r="942" ht="15.75" customHeight="1">
      <c r="A942" s="103" t="str">
        <f>'DATOS PERSONALES'!$A942</f>
        <v/>
      </c>
      <c r="B942" s="95" t="str">
        <f>+'DATOS PERSONALES'!$K942</f>
        <v/>
      </c>
      <c r="C942" s="95" t="str">
        <f>IF($A942="","",SUMIF(CAJA!$A$3:$A$990,$A942,CAJA!$G$3:$G$990))</f>
        <v/>
      </c>
      <c r="D942" s="104" t="str">
        <f>IF($A942="","",SUMIF(CONFIGURACION!$G$39:$G$1000,$A942,CONFIGURACION!$I$39:$I$1000))</f>
        <v/>
      </c>
      <c r="E942" s="1"/>
      <c r="F942" s="1"/>
      <c r="G942" s="105" t="str">
        <f t="shared" si="1"/>
        <v/>
      </c>
    </row>
    <row r="943" ht="15.75" customHeight="1">
      <c r="A943" s="103" t="str">
        <f>'DATOS PERSONALES'!$A943</f>
        <v/>
      </c>
      <c r="B943" s="95" t="str">
        <f>+'DATOS PERSONALES'!$K943</f>
        <v/>
      </c>
      <c r="C943" s="95" t="str">
        <f>IF($A943="","",SUMIF(CAJA!$A$3:$A$990,$A943,CAJA!$G$3:$G$990))</f>
        <v/>
      </c>
      <c r="D943" s="104" t="str">
        <f>IF($A943="","",SUMIF(CONFIGURACION!$G$39:$G$1000,$A943,CONFIGURACION!$I$39:$I$1000))</f>
        <v/>
      </c>
      <c r="E943" s="1"/>
      <c r="F943" s="1"/>
      <c r="G943" s="105" t="str">
        <f t="shared" si="1"/>
        <v/>
      </c>
    </row>
    <row r="944" ht="15.75" customHeight="1">
      <c r="A944" s="103" t="str">
        <f>'DATOS PERSONALES'!$A944</f>
        <v/>
      </c>
      <c r="B944" s="95" t="str">
        <f>+'DATOS PERSONALES'!$K944</f>
        <v/>
      </c>
      <c r="C944" s="95" t="str">
        <f>IF($A944="","",SUMIF(CAJA!$A$3:$A$990,$A944,CAJA!$G$3:$G$990))</f>
        <v/>
      </c>
      <c r="D944" s="104" t="str">
        <f>IF($A944="","",SUMIF(CONFIGURACION!$G$39:$G$1000,$A944,CONFIGURACION!$I$39:$I$1000))</f>
        <v/>
      </c>
      <c r="E944" s="1"/>
      <c r="F944" s="1"/>
      <c r="G944" s="105" t="str">
        <f t="shared" si="1"/>
        <v/>
      </c>
    </row>
    <row r="945" ht="15.75" customHeight="1">
      <c r="A945" s="103" t="str">
        <f>'DATOS PERSONALES'!$A945</f>
        <v/>
      </c>
      <c r="B945" s="95" t="str">
        <f>+'DATOS PERSONALES'!$K945</f>
        <v/>
      </c>
      <c r="C945" s="95" t="str">
        <f>IF($A945="","",SUMIF(CAJA!$A$3:$A$990,$A945,CAJA!$G$3:$G$990))</f>
        <v/>
      </c>
      <c r="D945" s="104" t="str">
        <f>IF($A945="","",SUMIF(CONFIGURACION!$G$39:$G$1000,$A945,CONFIGURACION!$I$39:$I$1000))</f>
        <v/>
      </c>
      <c r="E945" s="1"/>
      <c r="F945" s="1"/>
      <c r="G945" s="105" t="str">
        <f t="shared" si="1"/>
        <v/>
      </c>
    </row>
    <row r="946" ht="15.75" customHeight="1">
      <c r="A946" s="103" t="str">
        <f>'DATOS PERSONALES'!$A946</f>
        <v/>
      </c>
      <c r="B946" s="95" t="str">
        <f>+'DATOS PERSONALES'!$K946</f>
        <v/>
      </c>
      <c r="C946" s="95" t="str">
        <f>IF($A946="","",SUMIF(CAJA!$A$3:$A$990,$A946,CAJA!$G$3:$G$990))</f>
        <v/>
      </c>
      <c r="D946" s="104" t="str">
        <f>IF($A946="","",SUMIF(CONFIGURACION!$G$39:$G$1000,$A946,CONFIGURACION!$I$39:$I$1000))</f>
        <v/>
      </c>
      <c r="E946" s="1"/>
      <c r="F946" s="1"/>
      <c r="G946" s="105" t="str">
        <f t="shared" si="1"/>
        <v/>
      </c>
    </row>
    <row r="947" ht="15.75" customHeight="1">
      <c r="A947" s="103" t="str">
        <f>'DATOS PERSONALES'!$A947</f>
        <v/>
      </c>
      <c r="B947" s="95" t="str">
        <f>+'DATOS PERSONALES'!$K947</f>
        <v/>
      </c>
      <c r="C947" s="95" t="str">
        <f>IF($A947="","",SUMIF(CAJA!$A$3:$A$990,$A947,CAJA!$G$3:$G$990))</f>
        <v/>
      </c>
      <c r="D947" s="104" t="str">
        <f>IF($A947="","",SUMIF(CONFIGURACION!$G$39:$G$1000,$A947,CONFIGURACION!$I$39:$I$1000))</f>
        <v/>
      </c>
      <c r="E947" s="1"/>
      <c r="F947" s="1"/>
      <c r="G947" s="105" t="str">
        <f t="shared" si="1"/>
        <v/>
      </c>
    </row>
    <row r="948" ht="15.75" customHeight="1">
      <c r="A948" s="103" t="str">
        <f>'DATOS PERSONALES'!$A948</f>
        <v/>
      </c>
      <c r="B948" s="95" t="str">
        <f>+'DATOS PERSONALES'!$K948</f>
        <v/>
      </c>
      <c r="C948" s="95" t="str">
        <f>IF($A948="","",SUMIF(CAJA!$A$3:$A$990,$A948,CAJA!$G$3:$G$990))</f>
        <v/>
      </c>
      <c r="D948" s="104" t="str">
        <f>IF($A948="","",SUMIF(CONFIGURACION!$G$39:$G$1000,$A948,CONFIGURACION!$I$39:$I$1000))</f>
        <v/>
      </c>
      <c r="E948" s="1"/>
      <c r="F948" s="1"/>
      <c r="G948" s="105" t="str">
        <f t="shared" si="1"/>
        <v/>
      </c>
    </row>
    <row r="949" ht="15.75" customHeight="1">
      <c r="A949" s="103" t="str">
        <f>'DATOS PERSONALES'!$A949</f>
        <v/>
      </c>
      <c r="B949" s="95" t="str">
        <f>+'DATOS PERSONALES'!$K949</f>
        <v/>
      </c>
      <c r="C949" s="95" t="str">
        <f>IF($A949="","",SUMIF(CAJA!$A$3:$A$990,$A949,CAJA!$G$3:$G$990))</f>
        <v/>
      </c>
      <c r="D949" s="104" t="str">
        <f>IF($A949="","",SUMIF(CONFIGURACION!$G$39:$G$1000,$A949,CONFIGURACION!$I$39:$I$1000))</f>
        <v/>
      </c>
      <c r="E949" s="1"/>
      <c r="F949" s="1"/>
      <c r="G949" s="105" t="str">
        <f t="shared" si="1"/>
        <v/>
      </c>
    </row>
    <row r="950" ht="15.75" customHeight="1">
      <c r="A950" s="103" t="str">
        <f>'DATOS PERSONALES'!$A950</f>
        <v/>
      </c>
      <c r="B950" s="95" t="str">
        <f>+'DATOS PERSONALES'!$K950</f>
        <v/>
      </c>
      <c r="C950" s="95" t="str">
        <f>IF($A950="","",SUMIF(CAJA!$A$3:$A$990,$A950,CAJA!$G$3:$G$990))</f>
        <v/>
      </c>
      <c r="D950" s="104" t="str">
        <f>IF($A950="","",SUMIF(CONFIGURACION!$G$39:$G$1000,$A950,CONFIGURACION!$I$39:$I$1000))</f>
        <v/>
      </c>
      <c r="E950" s="1"/>
      <c r="F950" s="1"/>
      <c r="G950" s="105" t="str">
        <f t="shared" si="1"/>
        <v/>
      </c>
    </row>
    <row r="951" ht="15.75" customHeight="1">
      <c r="A951" s="103" t="str">
        <f>'DATOS PERSONALES'!$A951</f>
        <v/>
      </c>
      <c r="B951" s="95" t="str">
        <f>+'DATOS PERSONALES'!$K951</f>
        <v/>
      </c>
      <c r="C951" s="95" t="str">
        <f>IF($A951="","",SUMIF(CAJA!$A$3:$A$990,$A951,CAJA!$G$3:$G$990))</f>
        <v/>
      </c>
      <c r="D951" s="104" t="str">
        <f>IF($A951="","",SUMIF(CONFIGURACION!$G$39:$G$1000,$A951,CONFIGURACION!$I$39:$I$1000))</f>
        <v/>
      </c>
      <c r="E951" s="1"/>
      <c r="F951" s="1"/>
      <c r="G951" s="105" t="str">
        <f t="shared" si="1"/>
        <v/>
      </c>
    </row>
    <row r="952" ht="15.75" customHeight="1">
      <c r="A952" s="103" t="str">
        <f>'DATOS PERSONALES'!$A952</f>
        <v/>
      </c>
      <c r="B952" s="95" t="str">
        <f>+'DATOS PERSONALES'!$K952</f>
        <v/>
      </c>
      <c r="C952" s="95" t="str">
        <f>IF($A952="","",SUMIF(CAJA!$A$3:$A$990,$A952,CAJA!$G$3:$G$990))</f>
        <v/>
      </c>
      <c r="D952" s="104" t="str">
        <f>IF($A952="","",SUMIF(CONFIGURACION!$G$39:$G$1000,$A952,CONFIGURACION!$I$39:$I$1000))</f>
        <v/>
      </c>
      <c r="E952" s="1"/>
      <c r="F952" s="1"/>
      <c r="G952" s="105" t="str">
        <f t="shared" si="1"/>
        <v/>
      </c>
    </row>
    <row r="953" ht="15.75" customHeight="1">
      <c r="A953" s="103" t="str">
        <f>'DATOS PERSONALES'!$A953</f>
        <v/>
      </c>
      <c r="B953" s="95" t="str">
        <f>+'DATOS PERSONALES'!$K953</f>
        <v/>
      </c>
      <c r="C953" s="95" t="str">
        <f>IF($A953="","",SUMIF(CAJA!$A$3:$A$990,$A953,CAJA!$G$3:$G$990))</f>
        <v/>
      </c>
      <c r="D953" s="104" t="str">
        <f>IF($A953="","",SUMIF(CONFIGURACION!$G$39:$G$1000,$A953,CONFIGURACION!$I$39:$I$1000))</f>
        <v/>
      </c>
      <c r="E953" s="1"/>
      <c r="F953" s="1"/>
      <c r="G953" s="105" t="str">
        <f t="shared" si="1"/>
        <v/>
      </c>
    </row>
    <row r="954" ht="15.75" customHeight="1">
      <c r="A954" s="103" t="str">
        <f>'DATOS PERSONALES'!$A954</f>
        <v/>
      </c>
      <c r="B954" s="95" t="str">
        <f>+'DATOS PERSONALES'!$K954</f>
        <v/>
      </c>
      <c r="C954" s="95" t="str">
        <f>IF($A954="","",SUMIF(CAJA!$A$3:$A$990,$A954,CAJA!$G$3:$G$990))</f>
        <v/>
      </c>
      <c r="D954" s="104" t="str">
        <f>IF($A954="","",SUMIF(CONFIGURACION!$G$39:$G$1000,$A954,CONFIGURACION!$I$39:$I$1000))</f>
        <v/>
      </c>
      <c r="E954" s="1"/>
      <c r="F954" s="1"/>
      <c r="G954" s="105" t="str">
        <f t="shared" si="1"/>
        <v/>
      </c>
    </row>
    <row r="955" ht="15.75" customHeight="1">
      <c r="A955" s="103" t="str">
        <f>'DATOS PERSONALES'!$A955</f>
        <v/>
      </c>
      <c r="B955" s="95" t="str">
        <f>+'DATOS PERSONALES'!$K955</f>
        <v/>
      </c>
      <c r="C955" s="95" t="str">
        <f>IF($A955="","",SUMIF(CAJA!$A$3:$A$990,$A955,CAJA!$G$3:$G$990))</f>
        <v/>
      </c>
      <c r="D955" s="104" t="str">
        <f>IF($A955="","",SUMIF(CONFIGURACION!$G$39:$G$1000,$A955,CONFIGURACION!$I$39:$I$1000))</f>
        <v/>
      </c>
      <c r="E955" s="1"/>
      <c r="F955" s="1"/>
      <c r="G955" s="105" t="str">
        <f t="shared" si="1"/>
        <v/>
      </c>
    </row>
    <row r="956" ht="15.75" customHeight="1">
      <c r="A956" s="103" t="str">
        <f>'DATOS PERSONALES'!$A956</f>
        <v/>
      </c>
      <c r="B956" s="95" t="str">
        <f>+'DATOS PERSONALES'!$K956</f>
        <v/>
      </c>
      <c r="C956" s="95" t="str">
        <f>IF($A956="","",SUMIF(CAJA!$A$3:$A$990,$A956,CAJA!$G$3:$G$990))</f>
        <v/>
      </c>
      <c r="D956" s="104" t="str">
        <f>IF($A956="","",SUMIF(CONFIGURACION!$G$39:$G$1000,$A956,CONFIGURACION!$I$39:$I$1000))</f>
        <v/>
      </c>
      <c r="E956" s="1"/>
      <c r="F956" s="1"/>
      <c r="G956" s="105" t="str">
        <f t="shared" si="1"/>
        <v/>
      </c>
    </row>
    <row r="957" ht="15.75" customHeight="1">
      <c r="A957" s="103" t="str">
        <f>'DATOS PERSONALES'!$A957</f>
        <v/>
      </c>
      <c r="B957" s="95" t="str">
        <f>+'DATOS PERSONALES'!$K957</f>
        <v/>
      </c>
      <c r="C957" s="95" t="str">
        <f>IF($A957="","",SUMIF(CAJA!$A$3:$A$990,$A957,CAJA!$G$3:$G$990))</f>
        <v/>
      </c>
      <c r="D957" s="104" t="str">
        <f>IF($A957="","",SUMIF(CONFIGURACION!$G$39:$G$1000,$A957,CONFIGURACION!$I$39:$I$1000))</f>
        <v/>
      </c>
      <c r="E957" s="1"/>
      <c r="F957" s="1"/>
      <c r="G957" s="105" t="str">
        <f t="shared" si="1"/>
        <v/>
      </c>
    </row>
    <row r="958" ht="15.75" customHeight="1">
      <c r="A958" s="103" t="str">
        <f>'DATOS PERSONALES'!$A958</f>
        <v/>
      </c>
      <c r="B958" s="95" t="str">
        <f>+'DATOS PERSONALES'!$K958</f>
        <v/>
      </c>
      <c r="C958" s="95" t="str">
        <f>IF($A958="","",SUMIF(CAJA!$A$3:$A$990,$A958,CAJA!$G$3:$G$990))</f>
        <v/>
      </c>
      <c r="D958" s="104" t="str">
        <f>IF($A958="","",SUMIF(CONFIGURACION!$G$39:$G$1000,$A958,CONFIGURACION!$I$39:$I$1000))</f>
        <v/>
      </c>
      <c r="E958" s="1"/>
      <c r="F958" s="1"/>
      <c r="G958" s="105" t="str">
        <f t="shared" si="1"/>
        <v/>
      </c>
    </row>
    <row r="959" ht="15.75" customHeight="1">
      <c r="A959" s="103" t="str">
        <f>'DATOS PERSONALES'!$A959</f>
        <v/>
      </c>
      <c r="B959" s="95" t="str">
        <f>+'DATOS PERSONALES'!$K959</f>
        <v/>
      </c>
      <c r="C959" s="95" t="str">
        <f>IF($A959="","",SUMIF(CAJA!$A$3:$A$990,$A959,CAJA!$G$3:$G$990))</f>
        <v/>
      </c>
      <c r="D959" s="104" t="str">
        <f>IF($A959="","",SUMIF(CONFIGURACION!$G$39:$G$1000,$A959,CONFIGURACION!$I$39:$I$1000))</f>
        <v/>
      </c>
      <c r="E959" s="1"/>
      <c r="F959" s="1"/>
      <c r="G959" s="105" t="str">
        <f t="shared" si="1"/>
        <v/>
      </c>
    </row>
    <row r="960" ht="15.75" customHeight="1">
      <c r="A960" s="103" t="str">
        <f>'DATOS PERSONALES'!$A960</f>
        <v/>
      </c>
      <c r="B960" s="95" t="str">
        <f>+'DATOS PERSONALES'!$K960</f>
        <v/>
      </c>
      <c r="C960" s="95" t="str">
        <f>IF($A960="","",SUMIF(CAJA!$A$3:$A$990,$A960,CAJA!$G$3:$G$990))</f>
        <v/>
      </c>
      <c r="D960" s="104" t="str">
        <f>IF($A960="","",SUMIF(CONFIGURACION!$G$39:$G$1000,$A960,CONFIGURACION!$I$39:$I$1000))</f>
        <v/>
      </c>
      <c r="E960" s="1"/>
      <c r="F960" s="1"/>
      <c r="G960" s="105" t="str">
        <f t="shared" si="1"/>
        <v/>
      </c>
    </row>
    <row r="961" ht="15.75" customHeight="1">
      <c r="A961" s="103" t="str">
        <f>'DATOS PERSONALES'!$A961</f>
        <v/>
      </c>
      <c r="B961" s="95" t="str">
        <f>+'DATOS PERSONALES'!$K961</f>
        <v/>
      </c>
      <c r="C961" s="95" t="str">
        <f>IF($A961="","",SUMIF(CAJA!$A$3:$A$990,$A961,CAJA!$G$3:$G$990))</f>
        <v/>
      </c>
      <c r="D961" s="104" t="str">
        <f>IF($A961="","",SUMIF(CONFIGURACION!$G$39:$G$1000,$A961,CONFIGURACION!$I$39:$I$1000))</f>
        <v/>
      </c>
      <c r="E961" s="1"/>
      <c r="F961" s="1"/>
      <c r="G961" s="105" t="str">
        <f t="shared" si="1"/>
        <v/>
      </c>
    </row>
    <row r="962" ht="15.75" customHeight="1">
      <c r="A962" s="103" t="str">
        <f>'DATOS PERSONALES'!$A962</f>
        <v/>
      </c>
      <c r="B962" s="95" t="str">
        <f>+'DATOS PERSONALES'!$K962</f>
        <v/>
      </c>
      <c r="C962" s="95" t="str">
        <f>IF($A962="","",SUMIF(CAJA!$A$3:$A$990,$A962,CAJA!$G$3:$G$990))</f>
        <v/>
      </c>
      <c r="D962" s="104" t="str">
        <f>IF($A962="","",SUMIF(CONFIGURACION!$G$39:$G$1000,$A962,CONFIGURACION!$I$39:$I$1000))</f>
        <v/>
      </c>
      <c r="E962" s="1"/>
      <c r="F962" s="1"/>
      <c r="G962" s="105" t="str">
        <f t="shared" si="1"/>
        <v/>
      </c>
    </row>
    <row r="963" ht="15.75" customHeight="1">
      <c r="A963" s="103" t="str">
        <f>'DATOS PERSONALES'!$A963</f>
        <v/>
      </c>
      <c r="B963" s="95" t="str">
        <f>+'DATOS PERSONALES'!$K963</f>
        <v/>
      </c>
      <c r="C963" s="95" t="str">
        <f>IF($A963="","",SUMIF(CAJA!$A$3:$A$990,$A963,CAJA!$G$3:$G$990))</f>
        <v/>
      </c>
      <c r="D963" s="104" t="str">
        <f>IF($A963="","",SUMIF(CONFIGURACION!$G$39:$G$1000,$A963,CONFIGURACION!$I$39:$I$1000))</f>
        <v/>
      </c>
      <c r="E963" s="1"/>
      <c r="F963" s="1"/>
      <c r="G963" s="105" t="str">
        <f t="shared" si="1"/>
        <v/>
      </c>
    </row>
    <row r="964" ht="15.75" customHeight="1">
      <c r="A964" s="103" t="str">
        <f>'DATOS PERSONALES'!$A964</f>
        <v/>
      </c>
      <c r="B964" s="95" t="str">
        <f>+'DATOS PERSONALES'!$K964</f>
        <v/>
      </c>
      <c r="C964" s="95" t="str">
        <f>IF($A964="","",SUMIF(CAJA!$A$3:$A$990,$A964,CAJA!$G$3:$G$990))</f>
        <v/>
      </c>
      <c r="D964" s="104" t="str">
        <f>IF($A964="","",SUMIF(CONFIGURACION!$G$39:$G$1000,$A964,CONFIGURACION!$I$39:$I$1000))</f>
        <v/>
      </c>
      <c r="E964" s="1"/>
      <c r="F964" s="1"/>
      <c r="G964" s="105" t="str">
        <f t="shared" si="1"/>
        <v/>
      </c>
    </row>
    <row r="965" ht="15.75" customHeight="1">
      <c r="A965" s="103" t="str">
        <f>'DATOS PERSONALES'!$A965</f>
        <v/>
      </c>
      <c r="B965" s="95" t="str">
        <f>+'DATOS PERSONALES'!$K965</f>
        <v/>
      </c>
      <c r="C965" s="95" t="str">
        <f>IF($A965="","",SUMIF(CAJA!$A$3:$A$990,$A965,CAJA!$G$3:$G$990))</f>
        <v/>
      </c>
      <c r="D965" s="104" t="str">
        <f>IF($A965="","",SUMIF(CONFIGURACION!$G$39:$G$1000,$A965,CONFIGURACION!$I$39:$I$1000))</f>
        <v/>
      </c>
      <c r="E965" s="1"/>
      <c r="F965" s="1"/>
      <c r="G965" s="105" t="str">
        <f t="shared" si="1"/>
        <v/>
      </c>
    </row>
    <row r="966" ht="15.75" customHeight="1">
      <c r="A966" s="103" t="str">
        <f>'DATOS PERSONALES'!$A966</f>
        <v/>
      </c>
      <c r="B966" s="95" t="str">
        <f>+'DATOS PERSONALES'!$K966</f>
        <v/>
      </c>
      <c r="C966" s="95" t="str">
        <f>IF($A966="","",SUMIF(CAJA!$A$3:$A$990,$A966,CAJA!$G$3:$G$990))</f>
        <v/>
      </c>
      <c r="D966" s="104" t="str">
        <f>IF($A966="","",SUMIF(CONFIGURACION!$G$39:$G$1000,$A966,CONFIGURACION!$I$39:$I$1000))</f>
        <v/>
      </c>
      <c r="E966" s="1"/>
      <c r="F966" s="1"/>
      <c r="G966" s="105" t="str">
        <f t="shared" si="1"/>
        <v/>
      </c>
    </row>
    <row r="967" ht="15.75" customHeight="1">
      <c r="A967" s="103" t="str">
        <f>'DATOS PERSONALES'!$A967</f>
        <v/>
      </c>
      <c r="B967" s="95" t="str">
        <f>+'DATOS PERSONALES'!$K967</f>
        <v/>
      </c>
      <c r="C967" s="95" t="str">
        <f>IF($A967="","",SUMIF(CAJA!$A$3:$A$990,$A967,CAJA!$G$3:$G$990))</f>
        <v/>
      </c>
      <c r="D967" s="104" t="str">
        <f>IF($A967="","",SUMIF(CONFIGURACION!$G$39:$G$1000,$A967,CONFIGURACION!$I$39:$I$1000))</f>
        <v/>
      </c>
      <c r="E967" s="1"/>
      <c r="F967" s="1"/>
      <c r="G967" s="105" t="str">
        <f t="shared" si="1"/>
        <v/>
      </c>
    </row>
    <row r="968" ht="15.75" customHeight="1">
      <c r="A968" s="103" t="str">
        <f>'DATOS PERSONALES'!$A968</f>
        <v/>
      </c>
      <c r="B968" s="95" t="str">
        <f>+'DATOS PERSONALES'!$K968</f>
        <v/>
      </c>
      <c r="C968" s="95" t="str">
        <f>IF($A968="","",SUMIF(CAJA!$A$3:$A$990,$A968,CAJA!$G$3:$G$990))</f>
        <v/>
      </c>
      <c r="D968" s="104" t="str">
        <f>IF($A968="","",SUMIF(CONFIGURACION!$G$39:$G$1000,$A968,CONFIGURACION!$I$39:$I$1000))</f>
        <v/>
      </c>
      <c r="E968" s="1"/>
      <c r="F968" s="1"/>
      <c r="G968" s="105" t="str">
        <f t="shared" si="1"/>
        <v/>
      </c>
    </row>
    <row r="969" ht="15.75" customHeight="1">
      <c r="A969" s="103" t="str">
        <f>'DATOS PERSONALES'!$A969</f>
        <v/>
      </c>
      <c r="B969" s="95" t="str">
        <f>+'DATOS PERSONALES'!$K969</f>
        <v/>
      </c>
      <c r="C969" s="95" t="str">
        <f>IF($A969="","",SUMIF(CAJA!$A$3:$A$990,$A969,CAJA!$G$3:$G$990))</f>
        <v/>
      </c>
      <c r="D969" s="104" t="str">
        <f>IF($A969="","",SUMIF(CONFIGURACION!$G$39:$G$1000,$A969,CONFIGURACION!$I$39:$I$1000))</f>
        <v/>
      </c>
      <c r="E969" s="1"/>
      <c r="F969" s="1"/>
      <c r="G969" s="105" t="str">
        <f t="shared" si="1"/>
        <v/>
      </c>
    </row>
    <row r="970" ht="15.75" customHeight="1">
      <c r="A970" s="103" t="str">
        <f>'DATOS PERSONALES'!$A970</f>
        <v/>
      </c>
      <c r="B970" s="95" t="str">
        <f>+'DATOS PERSONALES'!$K970</f>
        <v/>
      </c>
      <c r="C970" s="95" t="str">
        <f>IF($A970="","",SUMIF(CAJA!$A$3:$A$990,$A970,CAJA!$G$3:$G$990))</f>
        <v/>
      </c>
      <c r="D970" s="104" t="str">
        <f>IF($A970="","",SUMIF(CONFIGURACION!$G$39:$G$1000,$A970,CONFIGURACION!$I$39:$I$1000))</f>
        <v/>
      </c>
      <c r="E970" s="1"/>
      <c r="F970" s="1"/>
      <c r="G970" s="105" t="str">
        <f t="shared" si="1"/>
        <v/>
      </c>
    </row>
    <row r="971" ht="15.75" customHeight="1">
      <c r="A971" s="103" t="str">
        <f>'DATOS PERSONALES'!$A971</f>
        <v/>
      </c>
      <c r="B971" s="95" t="str">
        <f>+'DATOS PERSONALES'!$K971</f>
        <v/>
      </c>
      <c r="C971" s="95" t="str">
        <f>IF($A971="","",SUMIF(CAJA!$A$3:$A$990,$A971,CAJA!$G$3:$G$990))</f>
        <v/>
      </c>
      <c r="D971" s="104" t="str">
        <f>IF($A971="","",SUMIF(CONFIGURACION!$G$39:$G$1000,$A971,CONFIGURACION!$I$39:$I$1000))</f>
        <v/>
      </c>
      <c r="E971" s="1"/>
      <c r="F971" s="1"/>
      <c r="G971" s="105" t="str">
        <f t="shared" si="1"/>
        <v/>
      </c>
    </row>
    <row r="972" ht="15.75" customHeight="1">
      <c r="A972" s="103" t="str">
        <f>'DATOS PERSONALES'!$A972</f>
        <v/>
      </c>
      <c r="B972" s="95" t="str">
        <f>+'DATOS PERSONALES'!$K972</f>
        <v/>
      </c>
      <c r="C972" s="95" t="str">
        <f>IF($A972="","",SUMIF(CAJA!$A$3:$A$990,$A972,CAJA!$G$3:$G$990))</f>
        <v/>
      </c>
      <c r="D972" s="104" t="str">
        <f>IF($A972="","",SUMIF(CONFIGURACION!$G$39:$G$1000,$A972,CONFIGURACION!$I$39:$I$1000))</f>
        <v/>
      </c>
      <c r="E972" s="1"/>
      <c r="F972" s="1"/>
      <c r="G972" s="105" t="str">
        <f t="shared" si="1"/>
        <v/>
      </c>
    </row>
    <row r="973" ht="15.75" customHeight="1">
      <c r="A973" s="103" t="str">
        <f>'DATOS PERSONALES'!$A973</f>
        <v/>
      </c>
      <c r="B973" s="95" t="str">
        <f>+'DATOS PERSONALES'!$K973</f>
        <v/>
      </c>
      <c r="C973" s="95" t="str">
        <f>IF($A973="","",SUMIF(CAJA!$A$3:$A$990,$A973,CAJA!$G$3:$G$990))</f>
        <v/>
      </c>
      <c r="D973" s="104" t="str">
        <f>IF($A973="","",SUMIF(CONFIGURACION!$G$39:$G$1000,$A973,CONFIGURACION!$I$39:$I$1000))</f>
        <v/>
      </c>
      <c r="E973" s="1"/>
      <c r="F973" s="1"/>
      <c r="G973" s="105" t="str">
        <f t="shared" si="1"/>
        <v/>
      </c>
    </row>
    <row r="974" ht="15.75" customHeight="1">
      <c r="A974" s="103" t="str">
        <f>'DATOS PERSONALES'!$A974</f>
        <v/>
      </c>
      <c r="B974" s="95" t="str">
        <f>+'DATOS PERSONALES'!$K974</f>
        <v/>
      </c>
      <c r="C974" s="95" t="str">
        <f>IF($A974="","",SUMIF(CAJA!$A$3:$A$990,$A974,CAJA!$G$3:$G$990))</f>
        <v/>
      </c>
      <c r="D974" s="104" t="str">
        <f>IF($A974="","",SUMIF(CONFIGURACION!$G$39:$G$1000,$A974,CONFIGURACION!$I$39:$I$1000))</f>
        <v/>
      </c>
      <c r="E974" s="1"/>
      <c r="F974" s="1"/>
      <c r="G974" s="105" t="str">
        <f t="shared" si="1"/>
        <v/>
      </c>
    </row>
    <row r="975" ht="15.75" customHeight="1">
      <c r="A975" s="103" t="str">
        <f>'DATOS PERSONALES'!$A975</f>
        <v/>
      </c>
      <c r="B975" s="95" t="str">
        <f>+'DATOS PERSONALES'!$K975</f>
        <v/>
      </c>
      <c r="C975" s="95" t="str">
        <f>IF($A975="","",SUMIF(CAJA!$A$3:$A$990,$A975,CAJA!$G$3:$G$990))</f>
        <v/>
      </c>
      <c r="D975" s="104" t="str">
        <f>IF($A975="","",SUMIF(CONFIGURACION!$G$39:$G$1000,$A975,CONFIGURACION!$I$39:$I$1000))</f>
        <v/>
      </c>
      <c r="E975" s="1"/>
      <c r="F975" s="1"/>
      <c r="G975" s="105" t="str">
        <f t="shared" si="1"/>
        <v/>
      </c>
    </row>
    <row r="976" ht="15.75" customHeight="1">
      <c r="A976" s="103" t="str">
        <f>'DATOS PERSONALES'!$A976</f>
        <v/>
      </c>
      <c r="B976" s="95" t="str">
        <f>+'DATOS PERSONALES'!$K976</f>
        <v/>
      </c>
      <c r="C976" s="95" t="str">
        <f>IF($A976="","",SUMIF(CAJA!$A$3:$A$990,$A976,CAJA!$G$3:$G$990))</f>
        <v/>
      </c>
      <c r="D976" s="104" t="str">
        <f>IF($A976="","",SUMIF(CONFIGURACION!$G$39:$G$1000,$A976,CONFIGURACION!$I$39:$I$1000))</f>
        <v/>
      </c>
      <c r="E976" s="1"/>
      <c r="F976" s="1"/>
      <c r="G976" s="105" t="str">
        <f t="shared" si="1"/>
        <v/>
      </c>
    </row>
    <row r="977" ht="15.75" customHeight="1">
      <c r="A977" s="103" t="str">
        <f>'DATOS PERSONALES'!$A977</f>
        <v/>
      </c>
      <c r="B977" s="95" t="str">
        <f>+'DATOS PERSONALES'!$K977</f>
        <v/>
      </c>
      <c r="C977" s="95" t="str">
        <f>IF($A977="","",SUMIF(CAJA!$A$3:$A$990,$A977,CAJA!$G$3:$G$990))</f>
        <v/>
      </c>
      <c r="D977" s="104" t="str">
        <f>IF($A977="","",SUMIF(CONFIGURACION!$G$39:$G$1000,$A977,CONFIGURACION!$I$39:$I$1000))</f>
        <v/>
      </c>
      <c r="E977" s="1"/>
      <c r="F977" s="1"/>
      <c r="G977" s="105" t="str">
        <f t="shared" si="1"/>
        <v/>
      </c>
    </row>
    <row r="978" ht="15.75" customHeight="1">
      <c r="A978" s="103" t="str">
        <f>'DATOS PERSONALES'!$A978</f>
        <v/>
      </c>
      <c r="B978" s="95" t="str">
        <f>+'DATOS PERSONALES'!$K978</f>
        <v/>
      </c>
      <c r="C978" s="95" t="str">
        <f>IF($A978="","",SUMIF(CAJA!$A$3:$A$990,$A978,CAJA!$G$3:$G$990))</f>
        <v/>
      </c>
      <c r="D978" s="104" t="str">
        <f>IF($A978="","",SUMIF(CONFIGURACION!$G$39:$G$1000,$A978,CONFIGURACION!$I$39:$I$1000))</f>
        <v/>
      </c>
      <c r="E978" s="1"/>
      <c r="F978" s="1"/>
      <c r="G978" s="105" t="str">
        <f t="shared" si="1"/>
        <v/>
      </c>
    </row>
    <row r="979" ht="15.75" customHeight="1">
      <c r="A979" s="103" t="str">
        <f>'DATOS PERSONALES'!$A979</f>
        <v/>
      </c>
      <c r="B979" s="95" t="str">
        <f>+'DATOS PERSONALES'!$K979</f>
        <v/>
      </c>
      <c r="C979" s="95" t="str">
        <f>IF($A979="","",SUMIF(CAJA!$A$3:$A$990,$A979,CAJA!$G$3:$G$990))</f>
        <v/>
      </c>
      <c r="D979" s="104" t="str">
        <f>IF($A979="","",SUMIF(CONFIGURACION!$G$39:$G$1000,$A979,CONFIGURACION!$I$39:$I$1000))</f>
        <v/>
      </c>
      <c r="E979" s="1"/>
      <c r="F979" s="1"/>
      <c r="G979" s="105" t="str">
        <f t="shared" si="1"/>
        <v/>
      </c>
    </row>
    <row r="980" ht="15.75" customHeight="1">
      <c r="A980" s="103" t="str">
        <f>'DATOS PERSONALES'!$A980</f>
        <v/>
      </c>
      <c r="B980" s="95" t="str">
        <f>+'DATOS PERSONALES'!$K980</f>
        <v/>
      </c>
      <c r="C980" s="95" t="str">
        <f>IF($A980="","",SUMIF(CAJA!$A$3:$A$990,$A980,CAJA!$G$3:$G$990))</f>
        <v/>
      </c>
      <c r="D980" s="104" t="str">
        <f>IF($A980="","",SUMIF(CONFIGURACION!$G$39:$G$1000,$A980,CONFIGURACION!$I$39:$I$1000))</f>
        <v/>
      </c>
      <c r="E980" s="1"/>
      <c r="F980" s="1"/>
      <c r="G980" s="105" t="str">
        <f t="shared" si="1"/>
        <v/>
      </c>
    </row>
    <row r="981" ht="15.75" customHeight="1">
      <c r="A981" s="103" t="str">
        <f>'DATOS PERSONALES'!$A981</f>
        <v/>
      </c>
      <c r="B981" s="95" t="str">
        <f>+'DATOS PERSONALES'!$K981</f>
        <v/>
      </c>
      <c r="C981" s="95" t="str">
        <f>IF($A981="","",SUMIF(CAJA!$A$3:$A$990,$A981,CAJA!$G$3:$G$990))</f>
        <v/>
      </c>
      <c r="D981" s="104" t="str">
        <f>IF($A981="","",SUMIF(CONFIGURACION!$G$39:$G$1000,$A981,CONFIGURACION!$I$39:$I$1000))</f>
        <v/>
      </c>
      <c r="E981" s="1"/>
      <c r="F981" s="1"/>
      <c r="G981" s="105" t="str">
        <f t="shared" si="1"/>
        <v/>
      </c>
    </row>
    <row r="982" ht="15.75" customHeight="1">
      <c r="A982" s="103" t="str">
        <f>'DATOS PERSONALES'!$A982</f>
        <v/>
      </c>
      <c r="B982" s="95" t="str">
        <f>+'DATOS PERSONALES'!$K982</f>
        <v/>
      </c>
      <c r="C982" s="95" t="str">
        <f>IF($A982="","",SUMIF(CAJA!$A$3:$A$990,$A982,CAJA!$G$3:$G$990))</f>
        <v/>
      </c>
      <c r="D982" s="104" t="str">
        <f>IF($A982="","",SUMIF(CONFIGURACION!$G$39:$G$1000,$A982,CONFIGURACION!$I$39:$I$1000))</f>
        <v/>
      </c>
      <c r="E982" s="1"/>
      <c r="F982" s="1"/>
      <c r="G982" s="105" t="str">
        <f t="shared" si="1"/>
        <v/>
      </c>
    </row>
    <row r="983" ht="15.75" customHeight="1">
      <c r="A983" s="103" t="str">
        <f>'DATOS PERSONALES'!$A983</f>
        <v/>
      </c>
      <c r="B983" s="95" t="str">
        <f>+'DATOS PERSONALES'!$K983</f>
        <v/>
      </c>
      <c r="C983" s="95" t="str">
        <f>IF($A983="","",SUMIF(CAJA!$A$3:$A$990,$A983,CAJA!$G$3:$G$990))</f>
        <v/>
      </c>
      <c r="D983" s="104" t="str">
        <f>IF($A983="","",SUMIF(CONFIGURACION!$G$39:$G$1000,$A983,CONFIGURACION!$I$39:$I$1000))</f>
        <v/>
      </c>
      <c r="E983" s="1"/>
      <c r="F983" s="1"/>
      <c r="G983" s="105" t="str">
        <f t="shared" si="1"/>
        <v/>
      </c>
    </row>
    <row r="984" ht="15.75" customHeight="1">
      <c r="A984" s="103" t="str">
        <f>'DATOS PERSONALES'!$A984</f>
        <v/>
      </c>
      <c r="B984" s="95" t="str">
        <f>+'DATOS PERSONALES'!$K984</f>
        <v/>
      </c>
      <c r="C984" s="95" t="str">
        <f>IF($A984="","",SUMIF(CAJA!$A$3:$A$990,$A984,CAJA!$G$3:$G$990))</f>
        <v/>
      </c>
      <c r="D984" s="104" t="str">
        <f>IF($A984="","",SUMIF(CONFIGURACION!$G$39:$G$1000,$A984,CONFIGURACION!$I$39:$I$1000))</f>
        <v/>
      </c>
      <c r="E984" s="1"/>
      <c r="F984" s="1"/>
      <c r="G984" s="105" t="str">
        <f t="shared" si="1"/>
        <v/>
      </c>
    </row>
    <row r="985" ht="15.75" customHeight="1">
      <c r="A985" s="103" t="str">
        <f>'DATOS PERSONALES'!$A985</f>
        <v/>
      </c>
      <c r="B985" s="95" t="str">
        <f>+'DATOS PERSONALES'!$K985</f>
        <v/>
      </c>
      <c r="C985" s="95" t="str">
        <f>IF($A985="","",SUMIF(CAJA!$A$3:$A$990,$A985,CAJA!$G$3:$G$990))</f>
        <v/>
      </c>
      <c r="D985" s="104" t="str">
        <f>IF($A985="","",SUMIF(CONFIGURACION!$G$39:$G$1000,$A985,CONFIGURACION!$I$39:$I$1000))</f>
        <v/>
      </c>
      <c r="E985" s="1"/>
      <c r="F985" s="1"/>
      <c r="G985" s="105" t="str">
        <f t="shared" si="1"/>
        <v/>
      </c>
    </row>
    <row r="986" ht="15.75" customHeight="1">
      <c r="A986" s="103" t="str">
        <f>'DATOS PERSONALES'!$A986</f>
        <v/>
      </c>
      <c r="B986" s="95" t="str">
        <f>+'DATOS PERSONALES'!$K986</f>
        <v/>
      </c>
      <c r="C986" s="95" t="str">
        <f>IF($A986="","",SUMIF(CAJA!$A$3:$A$990,$A986,CAJA!$G$3:$G$990))</f>
        <v/>
      </c>
      <c r="D986" s="104" t="str">
        <f>IF($A986="","",SUMIF(CONFIGURACION!$G$39:$G$1000,$A986,CONFIGURACION!$I$39:$I$1000))</f>
        <v/>
      </c>
      <c r="E986" s="1"/>
      <c r="F986" s="1"/>
      <c r="G986" s="105" t="str">
        <f t="shared" si="1"/>
        <v/>
      </c>
    </row>
    <row r="987" ht="15.75" customHeight="1">
      <c r="A987" s="103" t="str">
        <f>'DATOS PERSONALES'!$A987</f>
        <v/>
      </c>
      <c r="B987" s="95" t="str">
        <f>+'DATOS PERSONALES'!$K987</f>
        <v/>
      </c>
      <c r="C987" s="95" t="str">
        <f>IF($A987="","",SUMIF(CAJA!$A$3:$A$990,$A987,CAJA!$G$3:$G$990))</f>
        <v/>
      </c>
      <c r="D987" s="104" t="str">
        <f>IF($A987="","",SUMIF(CONFIGURACION!$G$39:$G$1000,$A987,CONFIGURACION!$I$39:$I$1000))</f>
        <v/>
      </c>
      <c r="E987" s="1"/>
      <c r="F987" s="1"/>
      <c r="G987" s="105" t="str">
        <f t="shared" si="1"/>
        <v/>
      </c>
    </row>
    <row r="988" ht="15.75" customHeight="1">
      <c r="A988" s="103" t="str">
        <f>'DATOS PERSONALES'!$A988</f>
        <v/>
      </c>
      <c r="B988" s="95" t="str">
        <f>+'DATOS PERSONALES'!$K988</f>
        <v/>
      </c>
      <c r="C988" s="95" t="str">
        <f>IF($A988="","",SUMIF(CAJA!$A$3:$A$990,$A988,CAJA!$G$3:$G$990))</f>
        <v/>
      </c>
      <c r="D988" s="104" t="str">
        <f>IF($A988="","",SUMIF(CONFIGURACION!$G$39:$G$1000,$A988,CONFIGURACION!$I$39:$I$1000))</f>
        <v/>
      </c>
      <c r="E988" s="1"/>
      <c r="F988" s="1"/>
      <c r="G988" s="105" t="str">
        <f t="shared" si="1"/>
        <v/>
      </c>
    </row>
    <row r="989" ht="15.75" customHeight="1">
      <c r="A989" s="103" t="str">
        <f>'DATOS PERSONALES'!$A989</f>
        <v/>
      </c>
      <c r="B989" s="95" t="str">
        <f>+'DATOS PERSONALES'!$K989</f>
        <v/>
      </c>
      <c r="C989" s="95" t="str">
        <f>IF($A989="","",SUMIF(CAJA!$A$3:$A$990,$A989,CAJA!$G$3:$G$990))</f>
        <v/>
      </c>
      <c r="D989" s="104" t="str">
        <f>IF($A989="","",SUMIF(CONFIGURACION!$G$39:$G$1000,$A989,CONFIGURACION!$I$39:$I$1000))</f>
        <v/>
      </c>
      <c r="E989" s="1"/>
      <c r="F989" s="1"/>
      <c r="G989" s="105" t="str">
        <f t="shared" si="1"/>
        <v/>
      </c>
    </row>
    <row r="990" ht="15.75" customHeight="1">
      <c r="A990" s="103" t="str">
        <f>'DATOS PERSONALES'!$A990</f>
        <v/>
      </c>
      <c r="B990" s="95" t="str">
        <f>+'DATOS PERSONALES'!$K990</f>
        <v/>
      </c>
      <c r="C990" s="95" t="str">
        <f>IF($A990="","",SUMIF(CAJA!$A$3:$A$990,$A990,CAJA!$G$3:$G$990))</f>
        <v/>
      </c>
      <c r="D990" s="104" t="str">
        <f>IF($A990="","",SUMIF(CONFIGURACION!$G$39:$G$1000,$A990,CONFIGURACION!$I$39:$I$1000))</f>
        <v/>
      </c>
      <c r="E990" s="1"/>
      <c r="F990" s="1"/>
      <c r="G990" s="105" t="str">
        <f t="shared" si="1"/>
        <v/>
      </c>
    </row>
    <row r="991" ht="15.75" customHeight="1">
      <c r="A991" s="103" t="str">
        <f>'DATOS PERSONALES'!$A991</f>
        <v/>
      </c>
      <c r="B991" s="95" t="str">
        <f>+'DATOS PERSONALES'!$K991</f>
        <v/>
      </c>
      <c r="C991" s="95" t="str">
        <f>IF($A991="","",SUMIF(CAJA!$A$3:$A$990,$A991,CAJA!$G$3:$G$990))</f>
        <v/>
      </c>
      <c r="D991" s="104" t="str">
        <f>IF($A991="","",SUMIF(CONFIGURACION!$G$39:$G$1000,$A991,CONFIGURACION!$I$39:$I$1000))</f>
        <v/>
      </c>
      <c r="E991" s="1"/>
      <c r="F991" s="1"/>
      <c r="G991" s="105" t="str">
        <f t="shared" si="1"/>
        <v/>
      </c>
    </row>
    <row r="992" ht="15.75" customHeight="1">
      <c r="A992" s="103" t="str">
        <f>'DATOS PERSONALES'!$A992</f>
        <v/>
      </c>
      <c r="B992" s="95" t="str">
        <f>+'DATOS PERSONALES'!$K992</f>
        <v/>
      </c>
      <c r="C992" s="95" t="str">
        <f>IF($A992="","",SUMIF(CAJA!$A$3:$A$990,$A992,CAJA!$G$3:$G$990))</f>
        <v/>
      </c>
      <c r="D992" s="104" t="str">
        <f>IF($A992="","",SUMIF(CONFIGURACION!$G$39:$G$1000,$A992,CONFIGURACION!$I$39:$I$1000))</f>
        <v/>
      </c>
      <c r="E992" s="1"/>
      <c r="F992" s="1"/>
      <c r="G992" s="105" t="str">
        <f t="shared" si="1"/>
        <v/>
      </c>
    </row>
    <row r="993" ht="15.75" customHeight="1">
      <c r="A993" s="103" t="str">
        <f>'DATOS PERSONALES'!$A993</f>
        <v/>
      </c>
      <c r="B993" s="95" t="str">
        <f>+'DATOS PERSONALES'!$K993</f>
        <v/>
      </c>
      <c r="C993" s="95" t="str">
        <f>IF($A993="","",SUMIF(CAJA!$A$3:$A$990,$A993,CAJA!$G$3:$G$990))</f>
        <v/>
      </c>
      <c r="D993" s="104" t="str">
        <f>IF($A993="","",SUMIF(CONFIGURACION!$G$39:$G$1000,$A993,CONFIGURACION!$I$39:$I$1000))</f>
        <v/>
      </c>
      <c r="E993" s="1"/>
      <c r="F993" s="1"/>
      <c r="G993" s="105" t="str">
        <f t="shared" si="1"/>
        <v/>
      </c>
    </row>
    <row r="994" ht="15.75" customHeight="1">
      <c r="A994" s="103" t="str">
        <f>'DATOS PERSONALES'!$A994</f>
        <v/>
      </c>
      <c r="B994" s="95" t="str">
        <f>+'DATOS PERSONALES'!$K994</f>
        <v/>
      </c>
      <c r="C994" s="95" t="str">
        <f>IF($A994="","",SUMIF(CAJA!$A$3:$A$990,$A994,CAJA!$G$3:$G$990))</f>
        <v/>
      </c>
      <c r="D994" s="104" t="str">
        <f>IF($A994="","",SUMIF(CONFIGURACION!$G$39:$G$1000,$A994,CONFIGURACION!$I$39:$I$1000))</f>
        <v/>
      </c>
      <c r="E994" s="1"/>
      <c r="F994" s="1"/>
      <c r="G994" s="105" t="str">
        <f t="shared" si="1"/>
        <v/>
      </c>
    </row>
    <row r="995" ht="15.75" customHeight="1">
      <c r="A995" s="103" t="str">
        <f>'DATOS PERSONALES'!$A995</f>
        <v/>
      </c>
      <c r="B995" s="95" t="str">
        <f>+'DATOS PERSONALES'!$K995</f>
        <v/>
      </c>
      <c r="C995" s="95" t="str">
        <f>IF($A995="","",SUMIF(CAJA!$A$3:$A$990,$A995,CAJA!$G$3:$G$990))</f>
        <v/>
      </c>
      <c r="D995" s="104" t="str">
        <f>IF($A995="","",SUMIF(CONFIGURACION!$G$39:$G$1000,$A995,CONFIGURACION!$I$39:$I$1000))</f>
        <v/>
      </c>
      <c r="E995" s="1"/>
      <c r="F995" s="1"/>
      <c r="G995" s="105" t="str">
        <f t="shared" si="1"/>
        <v/>
      </c>
    </row>
    <row r="996" ht="15.75" customHeight="1">
      <c r="A996" s="103" t="str">
        <f>'DATOS PERSONALES'!$A996</f>
        <v/>
      </c>
      <c r="B996" s="95" t="str">
        <f>+'DATOS PERSONALES'!$K996</f>
        <v/>
      </c>
      <c r="C996" s="95" t="str">
        <f>IF($A996="","",SUMIF(CAJA!$A$3:$A$990,$A996,CAJA!$G$3:$G$990))</f>
        <v/>
      </c>
      <c r="D996" s="104" t="str">
        <f>IF($A996="","",SUMIF(CONFIGURACION!$G$39:$G$1000,$A996,CONFIGURACION!$I$39:$I$1000))</f>
        <v/>
      </c>
      <c r="E996" s="1"/>
      <c r="F996" s="1"/>
      <c r="G996" s="105" t="str">
        <f t="shared" si="1"/>
        <v/>
      </c>
    </row>
    <row r="997" ht="15.75" customHeight="1">
      <c r="A997" s="103" t="str">
        <f>'DATOS PERSONALES'!$A997</f>
        <v/>
      </c>
      <c r="B997" s="95" t="str">
        <f>+'DATOS PERSONALES'!$K997</f>
        <v/>
      </c>
      <c r="C997" s="95" t="str">
        <f>IF($A997="","",SUMIF(CAJA!$A$3:$A$990,$A997,CAJA!$G$3:$G$990))</f>
        <v/>
      </c>
      <c r="D997" s="104" t="str">
        <f>IF($A997="","",SUMIF(CONFIGURACION!$G$39:$G$1000,$A997,CONFIGURACION!$I$39:$I$1000))</f>
        <v/>
      </c>
      <c r="E997" s="1"/>
      <c r="F997" s="1"/>
      <c r="G997" s="105" t="str">
        <f t="shared" si="1"/>
        <v/>
      </c>
    </row>
    <row r="998" ht="15.75" customHeight="1">
      <c r="A998" s="103" t="str">
        <f>'DATOS PERSONALES'!$A998</f>
        <v/>
      </c>
      <c r="B998" s="95" t="str">
        <f>+'DATOS PERSONALES'!$K998</f>
        <v/>
      </c>
      <c r="C998" s="95" t="str">
        <f>IF($A998="","",SUMIF(CAJA!$A$3:$A$990,$A998,CAJA!$G$3:$G$990))</f>
        <v/>
      </c>
      <c r="D998" s="104" t="str">
        <f>IF($A998="","",SUMIF(CONFIGURACION!$G$39:$G$1000,$A998,CONFIGURACION!$I$39:$I$1000))</f>
        <v/>
      </c>
      <c r="E998" s="1"/>
      <c r="F998" s="1"/>
      <c r="G998" s="105" t="str">
        <f t="shared" si="1"/>
        <v/>
      </c>
    </row>
    <row r="999" ht="15.75" customHeight="1">
      <c r="A999" s="103" t="str">
        <f>'DATOS PERSONALES'!$A999</f>
        <v/>
      </c>
      <c r="B999" s="95" t="str">
        <f>+'DATOS PERSONALES'!$K999</f>
        <v/>
      </c>
      <c r="C999" s="95" t="str">
        <f>IF($A999="","",SUMIF(CAJA!$A$3:$A$990,$A999,CAJA!$G$3:$G$990))</f>
        <v/>
      </c>
      <c r="D999" s="104" t="str">
        <f>IF($A999="","",SUMIF(CONFIGURACION!$G$39:$G$1000,$A999,CONFIGURACION!$I$39:$I$1000))</f>
        <v/>
      </c>
      <c r="E999" s="1"/>
      <c r="F999" s="1"/>
      <c r="G999" s="105" t="str">
        <f t="shared" si="1"/>
        <v/>
      </c>
    </row>
    <row r="1000" ht="15.75" customHeight="1">
      <c r="A1000" s="103" t="str">
        <f>'DATOS PERSONALES'!$A1000</f>
        <v/>
      </c>
      <c r="B1000" s="95" t="str">
        <f>+'DATOS PERSONALES'!$K1000</f>
        <v/>
      </c>
      <c r="C1000" s="95" t="str">
        <f>IF($A1000="","",SUMIF(CAJA!$A$3:$A$990,$A1000,CAJA!$G$3:$G$990))</f>
        <v/>
      </c>
      <c r="D1000" s="104" t="str">
        <f>IF($A1000="","",SUMIF(CONFIGURACION!$G$39:$G$1000,$A1000,CONFIGURACION!$I$39:$I$1000))</f>
        <v/>
      </c>
      <c r="E1000" s="1"/>
      <c r="F1000" s="1"/>
      <c r="G1000" s="105" t="str">
        <f t="shared" si="1"/>
        <v/>
      </c>
    </row>
  </sheetData>
  <conditionalFormatting sqref="G3:G1000">
    <cfRule type="cellIs" dxfId="8" priority="1" operator="lessThan">
      <formula>0</formula>
    </cfRule>
  </conditionalFormatting>
  <conditionalFormatting sqref="G3:G1000">
    <cfRule type="cellIs" dxfId="9" priority="2" operator="greaterThan">
      <formula>0</formula>
    </cfRule>
  </conditionalFormatting>
  <conditionalFormatting sqref="G3:G1000">
    <cfRule type="cellIs" dxfId="10" priority="3" operator="greaterThan">
      <formula>0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2" width="14.57"/>
    <col customWidth="1" min="3" max="5" width="15.71"/>
    <col customWidth="1" min="6" max="6" width="26.86"/>
    <col customWidth="1" min="7" max="7" width="18.57"/>
    <col customWidth="1" min="8" max="8" width="11.71"/>
    <col customWidth="1" min="9" max="9" width="12.43"/>
    <col customWidth="1" min="10" max="13" width="10.71"/>
    <col customWidth="1" min="14" max="14" width="20.86"/>
    <col customWidth="1" min="15" max="15" width="17.71"/>
    <col customWidth="1" min="16" max="16" width="24.57"/>
    <col customWidth="1" min="17" max="58" width="10.71"/>
  </cols>
  <sheetData>
    <row r="1">
      <c r="A1" s="106">
        <v>44896.0</v>
      </c>
      <c r="B1" s="107"/>
      <c r="C1" s="107"/>
      <c r="D1" s="107"/>
      <c r="E1" s="108"/>
      <c r="F1" s="96"/>
      <c r="G1" s="109"/>
      <c r="H1" s="109"/>
      <c r="I1" s="109"/>
      <c r="J1" s="109"/>
      <c r="K1" s="96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</row>
    <row r="2">
      <c r="A2" s="111" t="s">
        <v>104</v>
      </c>
      <c r="B2" s="112" t="s">
        <v>105</v>
      </c>
      <c r="C2" s="112" t="s">
        <v>106</v>
      </c>
      <c r="D2" s="113" t="s">
        <v>107</v>
      </c>
      <c r="E2" s="114" t="s">
        <v>108</v>
      </c>
      <c r="F2" s="115"/>
      <c r="G2" s="112" t="s">
        <v>109</v>
      </c>
      <c r="H2" s="116" t="s">
        <v>43</v>
      </c>
      <c r="I2" s="116" t="s">
        <v>83</v>
      </c>
      <c r="J2" s="112" t="s">
        <v>110</v>
      </c>
      <c r="K2" s="96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</row>
    <row r="3">
      <c r="A3" s="117" t="s">
        <v>111</v>
      </c>
      <c r="B3" s="118"/>
      <c r="C3" s="118"/>
      <c r="D3" s="119"/>
      <c r="E3" s="118"/>
      <c r="F3" s="115"/>
      <c r="G3" s="119"/>
      <c r="H3" s="120"/>
      <c r="I3" s="121"/>
      <c r="J3" s="119"/>
      <c r="K3" s="96"/>
      <c r="L3" s="110"/>
      <c r="M3" s="110"/>
      <c r="N3" s="122"/>
      <c r="O3" s="123" t="s">
        <v>112</v>
      </c>
      <c r="P3" s="124"/>
      <c r="Q3" s="124"/>
      <c r="R3" s="124"/>
      <c r="S3" s="124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</row>
    <row r="4">
      <c r="A4" s="117" t="s">
        <v>18</v>
      </c>
      <c r="B4" s="126">
        <v>4200.0</v>
      </c>
      <c r="C4" s="127">
        <v>4200.0</v>
      </c>
      <c r="D4" s="126">
        <f t="shared" ref="D4:D15" si="1">C4*E4</f>
        <v>4200</v>
      </c>
      <c r="E4" s="126">
        <v>1.0</v>
      </c>
      <c r="F4" s="115"/>
      <c r="G4" s="128" t="s">
        <v>95</v>
      </c>
      <c r="H4" s="129" t="s">
        <v>92</v>
      </c>
      <c r="I4" s="121" t="s">
        <v>113</v>
      </c>
      <c r="J4" s="119" t="s">
        <v>93</v>
      </c>
      <c r="K4" s="96"/>
      <c r="L4" s="110"/>
      <c r="M4" s="130"/>
      <c r="N4" s="131" t="s">
        <v>5</v>
      </c>
      <c r="O4" s="132" t="s">
        <v>114</v>
      </c>
      <c r="P4" s="133" t="s">
        <v>115</v>
      </c>
      <c r="Q4" s="134"/>
      <c r="R4" s="134"/>
      <c r="S4" s="134"/>
      <c r="T4" s="134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</row>
    <row r="5">
      <c r="A5" s="135" t="s">
        <v>116</v>
      </c>
      <c r="B5" s="136">
        <v>7700.0</v>
      </c>
      <c r="C5" s="137">
        <v>7700.0</v>
      </c>
      <c r="D5" s="136">
        <f t="shared" si="1"/>
        <v>7700</v>
      </c>
      <c r="E5" s="136">
        <v>1.0</v>
      </c>
      <c r="F5" s="115"/>
      <c r="G5" s="109" t="s">
        <v>117</v>
      </c>
      <c r="H5" s="138" t="s">
        <v>118</v>
      </c>
      <c r="I5" s="138" t="s">
        <v>119</v>
      </c>
      <c r="J5" s="119" t="s">
        <v>120</v>
      </c>
      <c r="K5" s="96"/>
      <c r="L5" s="110"/>
      <c r="M5" s="130"/>
      <c r="N5" s="139" t="s">
        <v>111</v>
      </c>
      <c r="O5" s="140" t="s">
        <v>121</v>
      </c>
      <c r="P5" s="141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</row>
    <row r="6">
      <c r="A6" s="117" t="s">
        <v>122</v>
      </c>
      <c r="B6" s="126">
        <v>3600.0</v>
      </c>
      <c r="C6" s="127">
        <v>3600.0</v>
      </c>
      <c r="D6" s="126">
        <f t="shared" si="1"/>
        <v>3600</v>
      </c>
      <c r="E6" s="126">
        <v>1.0</v>
      </c>
      <c r="F6" s="115"/>
      <c r="G6" s="119" t="s">
        <v>123</v>
      </c>
      <c r="H6" s="121" t="s">
        <v>124</v>
      </c>
      <c r="I6" s="121" t="s">
        <v>91</v>
      </c>
      <c r="J6" s="142" t="s">
        <v>125</v>
      </c>
      <c r="K6" s="96"/>
      <c r="L6" s="110"/>
      <c r="M6" s="130"/>
      <c r="N6" s="143" t="s">
        <v>35</v>
      </c>
      <c r="O6" s="144" t="s">
        <v>126</v>
      </c>
      <c r="P6" s="145" t="str">
        <f>IFERROR(__xludf.DUMMYFUNCTION("TRANSPOSE(FILTER($O$6:$O$300,$N$6:$N$300='DATOS PERSONALES'!$E3))"),"Lunes 15:15")</f>
        <v>Lunes 15:15</v>
      </c>
      <c r="Q6" s="96" t="str">
        <f>IFERROR(__xludf.DUMMYFUNCTION("""COMPUTED_VALUE"""),"Lunes 16:45")</f>
        <v>Lunes 16:45</v>
      </c>
      <c r="R6" s="96" t="str">
        <f>IFERROR(__xludf.DUMMYFUNCTION("""COMPUTED_VALUE"""),"Lunes 18:15")</f>
        <v>Lunes 18:15</v>
      </c>
      <c r="S6" s="96" t="str">
        <f>IFERROR(__xludf.DUMMYFUNCTION("""COMPUTED_VALUE"""),"Martes 09:45")</f>
        <v>Martes 09:45</v>
      </c>
      <c r="T6" s="96" t="str">
        <f>IFERROR(__xludf.DUMMYFUNCTION("""COMPUTED_VALUE"""),"Martes 15:00")</f>
        <v>Martes 15:00</v>
      </c>
      <c r="U6" s="96" t="str">
        <f>IFERROR(__xludf.DUMMYFUNCTION("""COMPUTED_VALUE"""),"Martes 18:00")</f>
        <v>Martes 18:00</v>
      </c>
      <c r="V6" s="96" t="str">
        <f>IFERROR(__xludf.DUMMYFUNCTION("""COMPUTED_VALUE"""),"Miércoles 15:45")</f>
        <v>Miércoles 15:45</v>
      </c>
      <c r="W6" s="96" t="str">
        <f>IFERROR(__xludf.DUMMYFUNCTION("""COMPUTED_VALUE"""),"Miércoles 17:15")</f>
        <v>Miércoles 17:15</v>
      </c>
      <c r="X6" s="96" t="str">
        <f>IFERROR(__xludf.DUMMYFUNCTION("""COMPUTED_VALUE"""),"Jueves 09:45")</f>
        <v>Jueves 09:45</v>
      </c>
      <c r="Y6" s="96" t="str">
        <f>IFERROR(__xludf.DUMMYFUNCTION("""COMPUTED_VALUE"""),"Jueves 09:45")</f>
        <v>Jueves 09:45</v>
      </c>
      <c r="Z6" s="96" t="str">
        <f>IFERROR(__xludf.DUMMYFUNCTION("""COMPUTED_VALUE"""),"Jueves 18:00")</f>
        <v>Jueves 18:00</v>
      </c>
      <c r="AA6" s="96" t="str">
        <f>IFERROR(__xludf.DUMMYFUNCTION("""COMPUTED_VALUE"""),"Viernes 09:45")</f>
        <v>Viernes 09:45</v>
      </c>
      <c r="AB6" s="96" t="str">
        <f>IFERROR(__xludf.DUMMYFUNCTION("""COMPUTED_VALUE"""),"Viernes 15:00")</f>
        <v>Viernes 15:00</v>
      </c>
      <c r="AC6" s="96" t="str">
        <f>IFERROR(__xludf.DUMMYFUNCTION("""COMPUTED_VALUE"""),"Viernes 17:15")</f>
        <v>Viernes 17:15</v>
      </c>
      <c r="AD6" s="96" t="str">
        <f>IFERROR(__xludf.DUMMYFUNCTION("""COMPUTED_VALUE"""),"Viernes 18:45")</f>
        <v>Viernes 18:45</v>
      </c>
      <c r="AE6" s="96" t="str">
        <f>IFERROR(__xludf.DUMMYFUNCTION("""COMPUTED_VALUE"""),"Sábados 10:30")</f>
        <v>Sábados 10:30</v>
      </c>
      <c r="AF6" s="96" t="str">
        <f>IFERROR(__xludf.DUMMYFUNCTION("""COMPUTED_VALUE"""),"Sábados 15:00")</f>
        <v>Sábados 15:00</v>
      </c>
      <c r="AG6" s="96" t="str">
        <f>IFERROR(__xludf.DUMMYFUNCTION("""COMPUTED_VALUE"""),"Sábados 15:45")</f>
        <v>Sábados 15:45</v>
      </c>
      <c r="AH6" s="96" t="str">
        <f>IFERROR(__xludf.DUMMYFUNCTION("""COMPUTED_VALUE"""),"Sábados 17:15")</f>
        <v>Sábados 17:15</v>
      </c>
      <c r="AI6" s="96" t="str">
        <f>IFERROR(__xludf.DUMMYFUNCTION("""COMPUTED_VALUE"""),"vacio")</f>
        <v>vacio</v>
      </c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</row>
    <row r="7">
      <c r="A7" s="117" t="s">
        <v>127</v>
      </c>
      <c r="B7" s="126">
        <v>6200.0</v>
      </c>
      <c r="C7" s="127">
        <v>6200.0</v>
      </c>
      <c r="D7" s="126">
        <f t="shared" si="1"/>
        <v>6200</v>
      </c>
      <c r="E7" s="126">
        <v>1.0</v>
      </c>
      <c r="F7" s="115"/>
      <c r="G7" s="138" t="s">
        <v>94</v>
      </c>
      <c r="H7" s="138" t="s">
        <v>128</v>
      </c>
      <c r="I7" s="138" t="s">
        <v>129</v>
      </c>
      <c r="J7" s="119" t="s">
        <v>96</v>
      </c>
      <c r="K7" s="96"/>
      <c r="L7" s="110"/>
      <c r="M7" s="130"/>
      <c r="N7" s="143" t="s">
        <v>35</v>
      </c>
      <c r="O7" s="144" t="s">
        <v>130</v>
      </c>
      <c r="P7" s="145" t="str">
        <f>IFERROR(__xludf.DUMMYFUNCTION("TRANSPOSE(FILTER($O$6:$O$300,$N$6:$N$300='DATOS PERSONALES'!$E4))"),"Lunes 13:45")</f>
        <v>Lunes 13:45</v>
      </c>
      <c r="Q7" s="96" t="str">
        <f>IFERROR(__xludf.DUMMYFUNCTION("""COMPUTED_VALUE"""),"Lunes 14:30")</f>
        <v>Lunes 14:30</v>
      </c>
      <c r="R7" s="96" t="str">
        <f>IFERROR(__xludf.DUMMYFUNCTION("""COMPUTED_VALUE"""),"Lunes 17:30")</f>
        <v>Lunes 17:30</v>
      </c>
      <c r="S7" s="96" t="str">
        <f>IFERROR(__xludf.DUMMYFUNCTION("""COMPUTED_VALUE"""),"Lunes 19:45")</f>
        <v>Lunes 19:45</v>
      </c>
      <c r="T7" s="96" t="str">
        <f>IFERROR(__xludf.DUMMYFUNCTION("""COMPUTED_VALUE"""),"Lunes 20:30")</f>
        <v>Lunes 20:30</v>
      </c>
      <c r="U7" s="96" t="str">
        <f>IFERROR(__xludf.DUMMYFUNCTION("""COMPUTED_VALUE"""),"Martes 08:15")</f>
        <v>Martes 08:15</v>
      </c>
      <c r="V7" s="96" t="str">
        <f>IFERROR(__xludf.DUMMYFUNCTION("""COMPUTED_VALUE"""),"Martes 10:30")</f>
        <v>Martes 10:30</v>
      </c>
      <c r="W7" s="96" t="str">
        <f>IFERROR(__xludf.DUMMYFUNCTION("""COMPUTED_VALUE"""),"Martes 14:15")</f>
        <v>Martes 14:15</v>
      </c>
      <c r="X7" s="96" t="str">
        <f>IFERROR(__xludf.DUMMYFUNCTION("""COMPUTED_VALUE"""),"Miércoles 08:15")</f>
        <v>Miércoles 08:15</v>
      </c>
      <c r="Y7" s="96" t="str">
        <f>IFERROR(__xludf.DUMMYFUNCTION("""COMPUTED_VALUE"""),"Miércoles 08:15")</f>
        <v>Miércoles 08:15</v>
      </c>
      <c r="Z7" s="96" t="str">
        <f>IFERROR(__xludf.DUMMYFUNCTION("""COMPUTED_VALUE"""),"Miércoles 13:30")</f>
        <v>Miércoles 13:30</v>
      </c>
      <c r="AA7" s="96" t="str">
        <f>IFERROR(__xludf.DUMMYFUNCTION("""COMPUTED_VALUE"""),"Miércoles 18:00")</f>
        <v>Miércoles 18:00</v>
      </c>
      <c r="AB7" s="96" t="str">
        <f>IFERROR(__xludf.DUMMYFUNCTION("""COMPUTED_VALUE"""),"Miércoles 18:45")</f>
        <v>Miércoles 18:45</v>
      </c>
      <c r="AC7" s="96" t="str">
        <f>IFERROR(__xludf.DUMMYFUNCTION("""COMPUTED_VALUE"""),"Miércoles 20:15")</f>
        <v>Miércoles 20:15</v>
      </c>
      <c r="AD7" s="96" t="str">
        <f>IFERROR(__xludf.DUMMYFUNCTION("""COMPUTED_VALUE"""),"Jueves 08:15")</f>
        <v>Jueves 08:15</v>
      </c>
      <c r="AE7" s="96" t="str">
        <f>IFERROR(__xludf.DUMMYFUNCTION("""COMPUTED_VALUE"""),"Jueves 09:00")</f>
        <v>Jueves 09:00</v>
      </c>
      <c r="AF7" s="96" t="str">
        <f>IFERROR(__xludf.DUMMYFUNCTION("""COMPUTED_VALUE"""),"Jueves 10:30")</f>
        <v>Jueves 10:30</v>
      </c>
      <c r="AG7" s="96" t="str">
        <f>IFERROR(__xludf.DUMMYFUNCTION("""COMPUTED_VALUE"""),"Jueves 14:15")</f>
        <v>Jueves 14:15</v>
      </c>
      <c r="AH7" s="96" t="str">
        <f>IFERROR(__xludf.DUMMYFUNCTION("""COMPUTED_VALUE"""),"Jueves 15:00")</f>
        <v>Jueves 15:00</v>
      </c>
      <c r="AI7" s="96" t="str">
        <f>IFERROR(__xludf.DUMMYFUNCTION("""COMPUTED_VALUE"""),"Jueves 19:30")</f>
        <v>Jueves 19:30</v>
      </c>
      <c r="AJ7" s="96" t="str">
        <f>IFERROR(__xludf.DUMMYFUNCTION("""COMPUTED_VALUE"""),"Jueves 20:15")</f>
        <v>Jueves 20:15</v>
      </c>
      <c r="AK7" s="96" t="str">
        <f>IFERROR(__xludf.DUMMYFUNCTION("""COMPUTED_VALUE"""),"Viernes 10:30")</f>
        <v>Viernes 10:30</v>
      </c>
      <c r="AL7" s="96" t="str">
        <f>IFERROR(__xludf.DUMMYFUNCTION("""COMPUTED_VALUE"""),"Viernes 14:15")</f>
        <v>Viernes 14:15</v>
      </c>
      <c r="AM7" s="96" t="str">
        <f>IFERROR(__xludf.DUMMYFUNCTION("""COMPUTED_VALUE"""),"Viernes 18:00")</f>
        <v>Viernes 18:00</v>
      </c>
      <c r="AN7" s="96" t="str">
        <f>IFERROR(__xludf.DUMMYFUNCTION("""COMPUTED_VALUE"""),"Sábado 08:15")</f>
        <v>Sábado 08:15</v>
      </c>
      <c r="AO7" s="96" t="str">
        <f>IFERROR(__xludf.DUMMYFUNCTION("""COMPUTED_VALUE"""),"Sábado 09:45")</f>
        <v>Sábado 09:45</v>
      </c>
      <c r="AP7" s="96" t="str">
        <f>IFERROR(__xludf.DUMMYFUNCTION("""COMPUTED_VALUE"""),"Sábado 12:00")</f>
        <v>Sábado 12:00</v>
      </c>
      <c r="AQ7" s="96" t="str">
        <f>IFERROR(__xludf.DUMMYFUNCTION("""COMPUTED_VALUE"""),"Sábado 16:30")</f>
        <v>Sábado 16:30</v>
      </c>
      <c r="AR7" s="96" t="str">
        <f>IFERROR(__xludf.DUMMYFUNCTION("""COMPUTED_VALUE"""),"vacio")</f>
        <v>vacio</v>
      </c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</row>
    <row r="8">
      <c r="A8" s="135" t="s">
        <v>39</v>
      </c>
      <c r="B8" s="136">
        <v>7700.0</v>
      </c>
      <c r="C8" s="137">
        <v>7700.0</v>
      </c>
      <c r="D8" s="136">
        <f t="shared" si="1"/>
        <v>7700</v>
      </c>
      <c r="E8" s="136">
        <v>1.0</v>
      </c>
      <c r="F8" s="96"/>
      <c r="G8" s="115"/>
      <c r="H8" s="121" t="s">
        <v>131</v>
      </c>
      <c r="I8" s="121" t="s">
        <v>90</v>
      </c>
      <c r="J8" s="119" t="s">
        <v>132</v>
      </c>
      <c r="K8" s="96"/>
      <c r="L8" s="110"/>
      <c r="M8" s="130"/>
      <c r="N8" s="143" t="s">
        <v>35</v>
      </c>
      <c r="O8" s="140" t="s">
        <v>133</v>
      </c>
      <c r="P8" s="145" t="str">
        <f>IFERROR(__xludf.DUMMYFUNCTION("TRANSPOSE(FILTER($O$6:$O$300,$N$6:$N$300='DATOS PERSONALES'!$E5))"),"Lunes 13:45")</f>
        <v>Lunes 13:45</v>
      </c>
      <c r="Q8" s="96" t="str">
        <f>IFERROR(__xludf.DUMMYFUNCTION("""COMPUTED_VALUE"""),"Lunes 14:30")</f>
        <v>Lunes 14:30</v>
      </c>
      <c r="R8" s="96" t="str">
        <f>IFERROR(__xludf.DUMMYFUNCTION("""COMPUTED_VALUE"""),"Lunes 17:30")</f>
        <v>Lunes 17:30</v>
      </c>
      <c r="S8" s="96" t="str">
        <f>IFERROR(__xludf.DUMMYFUNCTION("""COMPUTED_VALUE"""),"Lunes 19:45")</f>
        <v>Lunes 19:45</v>
      </c>
      <c r="T8" s="96" t="str">
        <f>IFERROR(__xludf.DUMMYFUNCTION("""COMPUTED_VALUE"""),"Lunes 20:30")</f>
        <v>Lunes 20:30</v>
      </c>
      <c r="U8" s="96" t="str">
        <f>IFERROR(__xludf.DUMMYFUNCTION("""COMPUTED_VALUE"""),"Martes 08:15")</f>
        <v>Martes 08:15</v>
      </c>
      <c r="V8" s="96" t="str">
        <f>IFERROR(__xludf.DUMMYFUNCTION("""COMPUTED_VALUE"""),"Martes 10:30")</f>
        <v>Martes 10:30</v>
      </c>
      <c r="W8" s="96" t="str">
        <f>IFERROR(__xludf.DUMMYFUNCTION("""COMPUTED_VALUE"""),"Martes 14:15")</f>
        <v>Martes 14:15</v>
      </c>
      <c r="X8" s="96" t="str">
        <f>IFERROR(__xludf.DUMMYFUNCTION("""COMPUTED_VALUE"""),"Miércoles 08:15")</f>
        <v>Miércoles 08:15</v>
      </c>
      <c r="Y8" s="96" t="str">
        <f>IFERROR(__xludf.DUMMYFUNCTION("""COMPUTED_VALUE"""),"Miércoles 08:15")</f>
        <v>Miércoles 08:15</v>
      </c>
      <c r="Z8" s="96" t="str">
        <f>IFERROR(__xludf.DUMMYFUNCTION("""COMPUTED_VALUE"""),"Miércoles 13:30")</f>
        <v>Miércoles 13:30</v>
      </c>
      <c r="AA8" s="96" t="str">
        <f>IFERROR(__xludf.DUMMYFUNCTION("""COMPUTED_VALUE"""),"Miércoles 18:00")</f>
        <v>Miércoles 18:00</v>
      </c>
      <c r="AB8" s="96" t="str">
        <f>IFERROR(__xludf.DUMMYFUNCTION("""COMPUTED_VALUE"""),"Miércoles 18:45")</f>
        <v>Miércoles 18:45</v>
      </c>
      <c r="AC8" s="96" t="str">
        <f>IFERROR(__xludf.DUMMYFUNCTION("""COMPUTED_VALUE"""),"Miércoles 20:15")</f>
        <v>Miércoles 20:15</v>
      </c>
      <c r="AD8" s="96" t="str">
        <f>IFERROR(__xludf.DUMMYFUNCTION("""COMPUTED_VALUE"""),"Jueves 08:15")</f>
        <v>Jueves 08:15</v>
      </c>
      <c r="AE8" s="96" t="str">
        <f>IFERROR(__xludf.DUMMYFUNCTION("""COMPUTED_VALUE"""),"Jueves 09:00")</f>
        <v>Jueves 09:00</v>
      </c>
      <c r="AF8" s="96" t="str">
        <f>IFERROR(__xludf.DUMMYFUNCTION("""COMPUTED_VALUE"""),"Jueves 10:30")</f>
        <v>Jueves 10:30</v>
      </c>
      <c r="AG8" s="96" t="str">
        <f>IFERROR(__xludf.DUMMYFUNCTION("""COMPUTED_VALUE"""),"Jueves 14:15")</f>
        <v>Jueves 14:15</v>
      </c>
      <c r="AH8" s="96" t="str">
        <f>IFERROR(__xludf.DUMMYFUNCTION("""COMPUTED_VALUE"""),"Jueves 15:00")</f>
        <v>Jueves 15:00</v>
      </c>
      <c r="AI8" s="96" t="str">
        <f>IFERROR(__xludf.DUMMYFUNCTION("""COMPUTED_VALUE"""),"Jueves 19:30")</f>
        <v>Jueves 19:30</v>
      </c>
      <c r="AJ8" s="96" t="str">
        <f>IFERROR(__xludf.DUMMYFUNCTION("""COMPUTED_VALUE"""),"Jueves 20:15")</f>
        <v>Jueves 20:15</v>
      </c>
      <c r="AK8" s="96" t="str">
        <f>IFERROR(__xludf.DUMMYFUNCTION("""COMPUTED_VALUE"""),"Viernes 10:30")</f>
        <v>Viernes 10:30</v>
      </c>
      <c r="AL8" s="96" t="str">
        <f>IFERROR(__xludf.DUMMYFUNCTION("""COMPUTED_VALUE"""),"Viernes 14:15")</f>
        <v>Viernes 14:15</v>
      </c>
      <c r="AM8" s="96" t="str">
        <f>IFERROR(__xludf.DUMMYFUNCTION("""COMPUTED_VALUE"""),"Viernes 18:00")</f>
        <v>Viernes 18:00</v>
      </c>
      <c r="AN8" s="96" t="str">
        <f>IFERROR(__xludf.DUMMYFUNCTION("""COMPUTED_VALUE"""),"Sábado 08:15")</f>
        <v>Sábado 08:15</v>
      </c>
      <c r="AO8" s="96" t="str">
        <f>IFERROR(__xludf.DUMMYFUNCTION("""COMPUTED_VALUE"""),"Sábado 09:45")</f>
        <v>Sábado 09:45</v>
      </c>
      <c r="AP8" s="96" t="str">
        <f>IFERROR(__xludf.DUMMYFUNCTION("""COMPUTED_VALUE"""),"Sábado 12:00")</f>
        <v>Sábado 12:00</v>
      </c>
      <c r="AQ8" s="96" t="str">
        <f>IFERROR(__xludf.DUMMYFUNCTION("""COMPUTED_VALUE"""),"Sábado 16:30")</f>
        <v>Sábado 16:30</v>
      </c>
      <c r="AR8" s="96" t="str">
        <f>IFERROR(__xludf.DUMMYFUNCTION("""COMPUTED_VALUE"""),"vacio")</f>
        <v>vacio</v>
      </c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</row>
    <row r="9">
      <c r="A9" s="117" t="s">
        <v>134</v>
      </c>
      <c r="B9" s="126">
        <v>8400.0</v>
      </c>
      <c r="C9" s="127">
        <v>8400.0</v>
      </c>
      <c r="D9" s="126">
        <f t="shared" si="1"/>
        <v>8400</v>
      </c>
      <c r="E9" s="126">
        <v>1.0</v>
      </c>
      <c r="F9" s="96"/>
      <c r="G9" s="115"/>
      <c r="H9" s="138" t="s">
        <v>135</v>
      </c>
      <c r="I9" s="138" t="s">
        <v>136</v>
      </c>
      <c r="J9" s="109" t="s">
        <v>137</v>
      </c>
      <c r="K9" s="96"/>
      <c r="L9" s="110"/>
      <c r="M9" s="130"/>
      <c r="N9" s="143" t="s">
        <v>35</v>
      </c>
      <c r="O9" s="144" t="s">
        <v>138</v>
      </c>
      <c r="P9" s="146" t="str">
        <f>IFERROR(__xludf.DUMMYFUNCTION("TRANSPOSE(FILTER($O$6:$O$300,$N$6:$N$300='DATOS PERSONALES'!$E6))"),"Lunes 17:45")</f>
        <v>Lunes 17:45</v>
      </c>
      <c r="Q9" s="147" t="str">
        <f>IFERROR(__xludf.DUMMYFUNCTION("""COMPUTED_VALUE"""),"Miércoles 17:30")</f>
        <v>Miércoles 17:30</v>
      </c>
      <c r="R9" s="96" t="str">
        <f>IFERROR(__xludf.DUMMYFUNCTION("""COMPUTED_VALUE"""),"Jueves 12:00")</f>
        <v>Jueves 12:00</v>
      </c>
      <c r="S9" s="147" t="str">
        <f>IFERROR(__xludf.DUMMYFUNCTION("""COMPUTED_VALUE"""),"Jueves 16:15")</f>
        <v>Jueves 16:15</v>
      </c>
      <c r="T9" s="96" t="str">
        <f>IFERROR(__xludf.DUMMYFUNCTION("""COMPUTED_VALUE"""),"Jueves 20:00")</f>
        <v>Jueves 20:00</v>
      </c>
      <c r="U9" s="147" t="str">
        <f>IFERROR(__xludf.DUMMYFUNCTION("""COMPUTED_VALUE"""),"Viernes 17:30")</f>
        <v>Viernes 17:30</v>
      </c>
      <c r="V9" s="147" t="str">
        <f>IFERROR(__xludf.DUMMYFUNCTION("""COMPUTED_VALUE"""),"Viernes 19:00")</f>
        <v>Viernes 19:00</v>
      </c>
      <c r="W9" s="147" t="str">
        <f>IFERROR(__xludf.DUMMYFUNCTION("""COMPUTED_VALUE"""),"Sábados 10:45")</f>
        <v>Sábados 10:45</v>
      </c>
      <c r="X9" s="96" t="str">
        <f>IFERROR(__xludf.DUMMYFUNCTION("""COMPUTED_VALUE"""),"vacio")</f>
        <v>vacio</v>
      </c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</row>
    <row r="10">
      <c r="A10" s="117" t="s">
        <v>24</v>
      </c>
      <c r="B10" s="126">
        <v>3700.0</v>
      </c>
      <c r="C10" s="127">
        <v>5550.0</v>
      </c>
      <c r="D10" s="126">
        <f t="shared" si="1"/>
        <v>11100</v>
      </c>
      <c r="E10" s="126">
        <v>2.0</v>
      </c>
      <c r="F10" s="96"/>
      <c r="G10" s="115"/>
      <c r="H10" s="119" t="s">
        <v>139</v>
      </c>
      <c r="I10" s="115"/>
      <c r="J10" s="109" t="s">
        <v>53</v>
      </c>
      <c r="K10" s="96"/>
      <c r="L10" s="110"/>
      <c r="M10" s="130"/>
      <c r="N10" s="143" t="s">
        <v>35</v>
      </c>
      <c r="O10" s="140" t="s">
        <v>140</v>
      </c>
      <c r="P10" s="145" t="str">
        <f>IFERROR(__xludf.DUMMYFUNCTION("TRANSPOSE(FILTER($O$6:$O$300,$N$6:$N$300='DATOS PERSONALES'!$E7))"),"Lunes 17:00")</f>
        <v>Lunes 17:00</v>
      </c>
      <c r="Q10" s="96" t="str">
        <f>IFERROR(__xludf.DUMMYFUNCTION("""COMPUTED_VALUE"""),"Lunes 18:30")</f>
        <v>Lunes 18:30</v>
      </c>
      <c r="R10" s="96" t="str">
        <f>IFERROR(__xludf.DUMMYFUNCTION("""COMPUTED_VALUE"""),"Jueves 12:45")</f>
        <v>Jueves 12:45</v>
      </c>
      <c r="S10" s="96" t="str">
        <f>IFERROR(__xludf.DUMMYFUNCTION("""COMPUTED_VALUE"""),"Jueves 18:30")</f>
        <v>Jueves 18:30</v>
      </c>
      <c r="T10" s="96" t="str">
        <f>IFERROR(__xludf.DUMMYFUNCTION("""COMPUTED_VALUE"""),"Viernes 18:15")</f>
        <v>Viernes 18:15</v>
      </c>
      <c r="U10" s="96" t="str">
        <f>IFERROR(__xludf.DUMMYFUNCTION("""COMPUTED_VALUE"""),"Sábado 10:00")</f>
        <v>Sábado 10:00</v>
      </c>
      <c r="V10" s="96" t="str">
        <f>IFERROR(__xludf.DUMMYFUNCTION("""COMPUTED_VALUE"""),"vacio")</f>
        <v>vacio</v>
      </c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</row>
    <row r="11">
      <c r="A11" s="135" t="s">
        <v>141</v>
      </c>
      <c r="B11" s="136">
        <v>6834.0</v>
      </c>
      <c r="C11" s="137">
        <v>10250.0</v>
      </c>
      <c r="D11" s="136">
        <f t="shared" si="1"/>
        <v>20500</v>
      </c>
      <c r="E11" s="136">
        <v>2.0</v>
      </c>
      <c r="F11" s="96"/>
      <c r="G11" s="115"/>
      <c r="H11" s="109" t="s">
        <v>142</v>
      </c>
      <c r="I11" s="115"/>
      <c r="J11" s="119"/>
      <c r="K11" s="96"/>
      <c r="L11" s="110"/>
      <c r="M11" s="130"/>
      <c r="N11" s="143" t="s">
        <v>35</v>
      </c>
      <c r="O11" s="144" t="s">
        <v>143</v>
      </c>
      <c r="P11" s="145" t="str">
        <f>IFERROR(__xludf.DUMMYFUNCTION("TRANSPOSE(FILTER($O$6:$O$300,$N$6:$N$300='DATOS PERSONALES'!$E8))"),"Martes 12:00")</f>
        <v>Martes 12:00</v>
      </c>
      <c r="Q11" s="96" t="str">
        <f>IFERROR(__xludf.DUMMYFUNCTION("""COMPUTED_VALUE"""),"Viernes 11:15")</f>
        <v>Viernes 11:15</v>
      </c>
      <c r="R11" s="96" t="str">
        <f>IFERROR(__xludf.DUMMYFUNCTION("""COMPUTED_VALUE"""),"vacio")</f>
        <v>vacio</v>
      </c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</row>
    <row r="12">
      <c r="A12" s="117" t="s">
        <v>144</v>
      </c>
      <c r="B12" s="126">
        <f t="shared" ref="B12:C12" si="2">B9*$A$21</f>
        <v>7455</v>
      </c>
      <c r="C12" s="127">
        <f t="shared" si="2"/>
        <v>7455</v>
      </c>
      <c r="D12" s="126">
        <f t="shared" si="1"/>
        <v>14910</v>
      </c>
      <c r="E12" s="126">
        <v>2.0</v>
      </c>
      <c r="F12" s="96"/>
      <c r="G12" s="115"/>
      <c r="H12" s="109" t="s">
        <v>145</v>
      </c>
      <c r="I12" s="96"/>
      <c r="J12" s="96"/>
      <c r="K12" s="96"/>
      <c r="L12" s="110"/>
      <c r="M12" s="130"/>
      <c r="N12" s="143" t="s">
        <v>35</v>
      </c>
      <c r="O12" s="144" t="s">
        <v>146</v>
      </c>
      <c r="P12" s="145" t="str">
        <f>IFERROR(__xludf.DUMMYFUNCTION("TRANSPOSE(FILTER($O$6:$O$300,$N$6:$N$300='DATOS PERSONALES'!$E9))"),"Lunes 13:45")</f>
        <v>Lunes 13:45</v>
      </c>
      <c r="Q12" s="96" t="str">
        <f>IFERROR(__xludf.DUMMYFUNCTION("""COMPUTED_VALUE"""),"Lunes 14:30")</f>
        <v>Lunes 14:30</v>
      </c>
      <c r="R12" s="96" t="str">
        <f>IFERROR(__xludf.DUMMYFUNCTION("""COMPUTED_VALUE"""),"Lunes 17:30")</f>
        <v>Lunes 17:30</v>
      </c>
      <c r="S12" s="96" t="str">
        <f>IFERROR(__xludf.DUMMYFUNCTION("""COMPUTED_VALUE"""),"Lunes 19:45")</f>
        <v>Lunes 19:45</v>
      </c>
      <c r="T12" s="96" t="str">
        <f>IFERROR(__xludf.DUMMYFUNCTION("""COMPUTED_VALUE"""),"Lunes 20:30")</f>
        <v>Lunes 20:30</v>
      </c>
      <c r="U12" s="96" t="str">
        <f>IFERROR(__xludf.DUMMYFUNCTION("""COMPUTED_VALUE"""),"Martes 08:15")</f>
        <v>Martes 08:15</v>
      </c>
      <c r="V12" s="96" t="str">
        <f>IFERROR(__xludf.DUMMYFUNCTION("""COMPUTED_VALUE"""),"Martes 10:30")</f>
        <v>Martes 10:30</v>
      </c>
      <c r="W12" s="96" t="str">
        <f>IFERROR(__xludf.DUMMYFUNCTION("""COMPUTED_VALUE"""),"Martes 14:15")</f>
        <v>Martes 14:15</v>
      </c>
      <c r="X12" s="96" t="str">
        <f>IFERROR(__xludf.DUMMYFUNCTION("""COMPUTED_VALUE"""),"Miércoles 08:15")</f>
        <v>Miércoles 08:15</v>
      </c>
      <c r="Y12" s="96" t="str">
        <f>IFERROR(__xludf.DUMMYFUNCTION("""COMPUTED_VALUE"""),"Miércoles 08:15")</f>
        <v>Miércoles 08:15</v>
      </c>
      <c r="Z12" s="96" t="str">
        <f>IFERROR(__xludf.DUMMYFUNCTION("""COMPUTED_VALUE"""),"Miércoles 13:30")</f>
        <v>Miércoles 13:30</v>
      </c>
      <c r="AA12" s="96" t="str">
        <f>IFERROR(__xludf.DUMMYFUNCTION("""COMPUTED_VALUE"""),"Miércoles 18:00")</f>
        <v>Miércoles 18:00</v>
      </c>
      <c r="AB12" s="96" t="str">
        <f>IFERROR(__xludf.DUMMYFUNCTION("""COMPUTED_VALUE"""),"Miércoles 18:45")</f>
        <v>Miércoles 18:45</v>
      </c>
      <c r="AC12" s="96" t="str">
        <f>IFERROR(__xludf.DUMMYFUNCTION("""COMPUTED_VALUE"""),"Miércoles 20:15")</f>
        <v>Miércoles 20:15</v>
      </c>
      <c r="AD12" s="96" t="str">
        <f>IFERROR(__xludf.DUMMYFUNCTION("""COMPUTED_VALUE"""),"Jueves 08:15")</f>
        <v>Jueves 08:15</v>
      </c>
      <c r="AE12" s="96" t="str">
        <f>IFERROR(__xludf.DUMMYFUNCTION("""COMPUTED_VALUE"""),"Jueves 09:00")</f>
        <v>Jueves 09:00</v>
      </c>
      <c r="AF12" s="96" t="str">
        <f>IFERROR(__xludf.DUMMYFUNCTION("""COMPUTED_VALUE"""),"Jueves 10:30")</f>
        <v>Jueves 10:30</v>
      </c>
      <c r="AG12" s="96" t="str">
        <f>IFERROR(__xludf.DUMMYFUNCTION("""COMPUTED_VALUE"""),"Jueves 14:15")</f>
        <v>Jueves 14:15</v>
      </c>
      <c r="AH12" s="96" t="str">
        <f>IFERROR(__xludf.DUMMYFUNCTION("""COMPUTED_VALUE"""),"Jueves 15:00")</f>
        <v>Jueves 15:00</v>
      </c>
      <c r="AI12" s="96" t="str">
        <f>IFERROR(__xludf.DUMMYFUNCTION("""COMPUTED_VALUE"""),"Jueves 19:30")</f>
        <v>Jueves 19:30</v>
      </c>
      <c r="AJ12" s="96" t="str">
        <f>IFERROR(__xludf.DUMMYFUNCTION("""COMPUTED_VALUE"""),"Jueves 20:15")</f>
        <v>Jueves 20:15</v>
      </c>
      <c r="AK12" s="96" t="str">
        <f>IFERROR(__xludf.DUMMYFUNCTION("""COMPUTED_VALUE"""),"Viernes 10:30")</f>
        <v>Viernes 10:30</v>
      </c>
      <c r="AL12" s="96" t="str">
        <f>IFERROR(__xludf.DUMMYFUNCTION("""COMPUTED_VALUE"""),"Viernes 14:15")</f>
        <v>Viernes 14:15</v>
      </c>
      <c r="AM12" s="96" t="str">
        <f>IFERROR(__xludf.DUMMYFUNCTION("""COMPUTED_VALUE"""),"Viernes 18:00")</f>
        <v>Viernes 18:00</v>
      </c>
      <c r="AN12" s="96" t="str">
        <f>IFERROR(__xludf.DUMMYFUNCTION("""COMPUTED_VALUE"""),"Sábado 08:15")</f>
        <v>Sábado 08:15</v>
      </c>
      <c r="AO12" s="96" t="str">
        <f>IFERROR(__xludf.DUMMYFUNCTION("""COMPUTED_VALUE"""),"Sábado 09:45")</f>
        <v>Sábado 09:45</v>
      </c>
      <c r="AP12" s="96" t="str">
        <f>IFERROR(__xludf.DUMMYFUNCTION("""COMPUTED_VALUE"""),"Sábado 12:00")</f>
        <v>Sábado 12:00</v>
      </c>
      <c r="AQ12" s="96" t="str">
        <f>IFERROR(__xludf.DUMMYFUNCTION("""COMPUTED_VALUE"""),"Sábado 16:30")</f>
        <v>Sábado 16:30</v>
      </c>
      <c r="AR12" s="96" t="str">
        <f>IFERROR(__xludf.DUMMYFUNCTION("""COMPUTED_VALUE"""),"vacio")</f>
        <v>vacio</v>
      </c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</row>
    <row r="13">
      <c r="A13" s="117" t="s">
        <v>147</v>
      </c>
      <c r="B13" s="126">
        <f t="shared" ref="B13:C13" si="3">B6*$A$21</f>
        <v>3195</v>
      </c>
      <c r="C13" s="127">
        <f t="shared" si="3"/>
        <v>3195</v>
      </c>
      <c r="D13" s="126">
        <f t="shared" si="1"/>
        <v>6390</v>
      </c>
      <c r="E13" s="126">
        <v>2.0</v>
      </c>
      <c r="F13" s="96"/>
      <c r="G13" s="115"/>
      <c r="H13" s="119" t="s">
        <v>148</v>
      </c>
      <c r="I13" s="96"/>
      <c r="J13" s="96"/>
      <c r="K13" s="96"/>
      <c r="L13" s="110"/>
      <c r="M13" s="130"/>
      <c r="N13" s="143" t="s">
        <v>35</v>
      </c>
      <c r="O13" s="144" t="s">
        <v>149</v>
      </c>
      <c r="P13" s="145" t="str">
        <f>IFERROR(__xludf.DUMMYFUNCTION("TRANSPOSE(FILTER($O$6:$O$300,$N$6:$N$300='DATOS PERSONALES'!$E10))"),"Lunes 16:00")</f>
        <v>Lunes 16:00</v>
      </c>
      <c r="Q13" s="96" t="str">
        <f>IFERROR(__xludf.DUMMYFUNCTION("""COMPUTED_VALUE"""),"Lunes 19:00")</f>
        <v>Lunes 19:00</v>
      </c>
      <c r="R13" s="96" t="str">
        <f>IFERROR(__xludf.DUMMYFUNCTION("""COMPUTED_VALUE"""),"Martes 16:30")</f>
        <v>Martes 16:30</v>
      </c>
      <c r="S13" s="96" t="str">
        <f>IFERROR(__xludf.DUMMYFUNCTION("""COMPUTED_VALUE"""),"Martes 18:45")</f>
        <v>Martes 18:45</v>
      </c>
      <c r="T13" s="96" t="str">
        <f>IFERROR(__xludf.DUMMYFUNCTION("""COMPUTED_VALUE"""),"Martes 19:30")</f>
        <v>Martes 19:30</v>
      </c>
      <c r="U13" s="96" t="str">
        <f>IFERROR(__xludf.DUMMYFUNCTION("""COMPUTED_VALUE"""),"Miércoles 09:45")</f>
        <v>Miércoles 09:45</v>
      </c>
      <c r="V13" s="96" t="str">
        <f>IFERROR(__xludf.DUMMYFUNCTION("""COMPUTED_VALUE"""),"Miércoles 15:00")</f>
        <v>Miércoles 15:00</v>
      </c>
      <c r="W13" s="96" t="str">
        <f>IFERROR(__xludf.DUMMYFUNCTION("""COMPUTED_VALUE"""),"Miércoles 16:30")</f>
        <v>Miércoles 16:30</v>
      </c>
      <c r="X13" s="96" t="str">
        <f>IFERROR(__xludf.DUMMYFUNCTION("""COMPUTED_VALUE"""),"Miércoles 19:30")</f>
        <v>Miércoles 19:30</v>
      </c>
      <c r="Y13" s="96" t="str">
        <f>IFERROR(__xludf.DUMMYFUNCTION("""COMPUTED_VALUE"""),"Miércoles 19:30")</f>
        <v>Miércoles 19:30</v>
      </c>
      <c r="Z13" s="96" t="str">
        <f>IFERROR(__xludf.DUMMYFUNCTION("""COMPUTED_VALUE"""),"Jueves 18:45")</f>
        <v>Jueves 18:45</v>
      </c>
      <c r="AA13" s="96" t="str">
        <f>IFERROR(__xludf.DUMMYFUNCTION("""COMPUTED_VALUE"""),"Viernes 15:45")</f>
        <v>Viernes 15:45</v>
      </c>
      <c r="AB13" s="96" t="str">
        <f>IFERROR(__xludf.DUMMYFUNCTION("""COMPUTED_VALUE"""),"Viernes 16:30")</f>
        <v>Viernes 16:30</v>
      </c>
      <c r="AC13" s="96" t="str">
        <f>IFERROR(__xludf.DUMMYFUNCTION("""COMPUTED_VALUE"""),"Viernes 19:30")</f>
        <v>Viernes 19:30</v>
      </c>
      <c r="AD13" s="96" t="str">
        <f>IFERROR(__xludf.DUMMYFUNCTION("""COMPUTED_VALUE"""),"Sábado 11:15")</f>
        <v>Sábado 11:15</v>
      </c>
      <c r="AE13" s="96" t="str">
        <f>IFERROR(__xludf.DUMMYFUNCTION("""COMPUTED_VALUE"""),"Sábado 12:45")</f>
        <v>Sábado 12:45</v>
      </c>
      <c r="AF13" s="96" t="str">
        <f>IFERROR(__xludf.DUMMYFUNCTION("""COMPUTED_VALUE"""),"Sábado 14:15")</f>
        <v>Sábado 14:15</v>
      </c>
      <c r="AG13" s="96" t="str">
        <f>IFERROR(__xludf.DUMMYFUNCTION("""COMPUTED_VALUE"""),"Sábado 18:00")</f>
        <v>Sábado 18:00</v>
      </c>
      <c r="AH13" s="96" t="str">
        <f>IFERROR(__xludf.DUMMYFUNCTION("""COMPUTED_VALUE"""),"Sábado 18:45")</f>
        <v>Sábado 18:45</v>
      </c>
      <c r="AI13" s="96" t="str">
        <f>IFERROR(__xludf.DUMMYFUNCTION("""COMPUTED_VALUE"""),"vacio")</f>
        <v>vacio</v>
      </c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</row>
    <row r="14">
      <c r="A14" s="135" t="s">
        <v>150</v>
      </c>
      <c r="B14" s="136">
        <f t="shared" ref="B14:C14" si="4">B7*$A$21</f>
        <v>5502.5</v>
      </c>
      <c r="C14" s="137">
        <f t="shared" si="4"/>
        <v>5502.5</v>
      </c>
      <c r="D14" s="136">
        <f t="shared" si="1"/>
        <v>11005</v>
      </c>
      <c r="E14" s="136">
        <v>2.0</v>
      </c>
      <c r="F14" s="96"/>
      <c r="G14" s="96"/>
      <c r="H14" s="109" t="s">
        <v>151</v>
      </c>
      <c r="I14" s="96"/>
      <c r="J14" s="96"/>
      <c r="K14" s="96"/>
      <c r="L14" s="110"/>
      <c r="M14" s="130"/>
      <c r="N14" s="143" t="s">
        <v>35</v>
      </c>
      <c r="O14" s="140" t="s">
        <v>152</v>
      </c>
      <c r="P14" s="146" t="str">
        <f>IFERROR(__xludf.DUMMYFUNCTION("TRANSPOSE(FILTER($O$6:$O$300,$N$6:$N$300='DATOS PERSONALES'!$E11))"),"Lunes 17:45")</f>
        <v>Lunes 17:45</v>
      </c>
      <c r="Q14" s="147" t="str">
        <f>IFERROR(__xludf.DUMMYFUNCTION("""COMPUTED_VALUE"""),"Miércoles 17:30")</f>
        <v>Miércoles 17:30</v>
      </c>
      <c r="R14" s="96" t="str">
        <f>IFERROR(__xludf.DUMMYFUNCTION("""COMPUTED_VALUE"""),"Jueves 12:00")</f>
        <v>Jueves 12:00</v>
      </c>
      <c r="S14" s="147" t="str">
        <f>IFERROR(__xludf.DUMMYFUNCTION("""COMPUTED_VALUE"""),"Jueves 16:15")</f>
        <v>Jueves 16:15</v>
      </c>
      <c r="T14" s="96" t="str">
        <f>IFERROR(__xludf.DUMMYFUNCTION("""COMPUTED_VALUE"""),"Jueves 20:00")</f>
        <v>Jueves 20:00</v>
      </c>
      <c r="U14" s="147" t="str">
        <f>IFERROR(__xludf.DUMMYFUNCTION("""COMPUTED_VALUE"""),"Viernes 17:30")</f>
        <v>Viernes 17:30</v>
      </c>
      <c r="V14" s="147" t="str">
        <f>IFERROR(__xludf.DUMMYFUNCTION("""COMPUTED_VALUE"""),"Viernes 19:00")</f>
        <v>Viernes 19:00</v>
      </c>
      <c r="W14" s="147" t="str">
        <f>IFERROR(__xludf.DUMMYFUNCTION("""COMPUTED_VALUE"""),"Sábados 10:45")</f>
        <v>Sábados 10:45</v>
      </c>
      <c r="X14" s="96" t="str">
        <f>IFERROR(__xludf.DUMMYFUNCTION("""COMPUTED_VALUE"""),"vacio")</f>
        <v>vacio</v>
      </c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</row>
    <row r="15">
      <c r="A15" s="117" t="s">
        <v>153</v>
      </c>
      <c r="B15" s="126">
        <f t="shared" ref="B15:C15" si="5">B8*$A$21</f>
        <v>6833.75</v>
      </c>
      <c r="C15" s="127">
        <f t="shared" si="5"/>
        <v>6833.75</v>
      </c>
      <c r="D15" s="126">
        <f t="shared" si="1"/>
        <v>13667.5</v>
      </c>
      <c r="E15" s="126">
        <v>2.0</v>
      </c>
      <c r="F15" s="96"/>
      <c r="G15" s="122"/>
      <c r="H15" s="122"/>
      <c r="I15" s="122"/>
      <c r="J15" s="96"/>
      <c r="K15" s="96"/>
      <c r="L15" s="110"/>
      <c r="M15" s="130"/>
      <c r="N15" s="143" t="s">
        <v>36</v>
      </c>
      <c r="O15" s="140" t="s">
        <v>154</v>
      </c>
      <c r="P15" s="145" t="str">
        <f>IFERROR(__xludf.DUMMYFUNCTION("TRANSPOSE(FILTER($O$6:$O$300,$N$6:$N$300='DATOS PERSONALES'!$E12))"),"")</f>
        <v/>
      </c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</row>
    <row r="16">
      <c r="A16" s="135"/>
      <c r="B16" s="109"/>
      <c r="C16" s="109"/>
      <c r="D16" s="96"/>
      <c r="E16" s="96"/>
      <c r="F16" s="148"/>
      <c r="G16" s="131" t="s">
        <v>155</v>
      </c>
      <c r="H16" s="124"/>
      <c r="I16" s="149"/>
      <c r="J16" s="96"/>
      <c r="K16" s="96"/>
      <c r="L16" s="110"/>
      <c r="M16" s="130"/>
      <c r="N16" s="143" t="s">
        <v>36</v>
      </c>
      <c r="O16" s="140" t="s">
        <v>156</v>
      </c>
      <c r="P16" s="145" t="str">
        <f>IFERROR(__xludf.DUMMYFUNCTION("TRANSPOSE(FILTER($O$6:$O$300,$N$6:$N$300='DATOS PERSONALES'!$E13))"),"")</f>
        <v/>
      </c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</row>
    <row r="17">
      <c r="A17" s="117"/>
      <c r="B17" s="119"/>
      <c r="C17" s="119"/>
      <c r="D17" s="118"/>
      <c r="E17" s="118"/>
      <c r="F17" s="148"/>
      <c r="G17" s="150">
        <f>DATEVALUE("1/12/2022")</f>
        <v>44896</v>
      </c>
      <c r="H17" s="151" t="s">
        <v>157</v>
      </c>
      <c r="I17" s="148"/>
      <c r="J17" s="96"/>
      <c r="K17" s="96"/>
      <c r="L17" s="110"/>
      <c r="M17" s="130"/>
      <c r="N17" s="143" t="s">
        <v>36</v>
      </c>
      <c r="O17" s="140" t="s">
        <v>158</v>
      </c>
      <c r="P17" s="145" t="str">
        <f>IFERROR(__xludf.DUMMYFUNCTION("TRANSPOSE(FILTER($O$6:$O$300,$N$6:$N$300='DATOS PERSONALES'!$E14))"),"")</f>
        <v/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</row>
    <row r="18">
      <c r="A18" s="96"/>
      <c r="B18" s="96"/>
      <c r="C18" s="96"/>
      <c r="D18" s="96"/>
      <c r="E18" s="96"/>
      <c r="F18" s="148"/>
      <c r="G18" s="150">
        <f>DATEVALUE("1/1/2023")</f>
        <v>44927</v>
      </c>
      <c r="H18" s="151" t="s">
        <v>159</v>
      </c>
      <c r="I18" s="148"/>
      <c r="J18" s="96"/>
      <c r="K18" s="96"/>
      <c r="L18" s="110"/>
      <c r="M18" s="130"/>
      <c r="N18" s="143" t="s">
        <v>36</v>
      </c>
      <c r="O18" s="140" t="s">
        <v>160</v>
      </c>
      <c r="P18" s="145" t="str">
        <f>IFERROR(__xludf.DUMMYFUNCTION("TRANSPOSE(FILTER($O$6:$O$300,$N$6:$N$300='DATOS PERSONALES'!$E15))"),"")</f>
        <v/>
      </c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</row>
    <row r="19">
      <c r="A19" s="152"/>
      <c r="B19" s="96"/>
      <c r="C19" s="96"/>
      <c r="D19" s="96"/>
      <c r="E19" s="96"/>
      <c r="F19" s="148"/>
      <c r="G19" s="150">
        <f>DATEVALUE("1/2/2023")</f>
        <v>44958</v>
      </c>
      <c r="H19" s="151" t="s">
        <v>161</v>
      </c>
      <c r="I19" s="148"/>
      <c r="J19" s="96"/>
      <c r="K19" s="96"/>
      <c r="L19" s="110"/>
      <c r="M19" s="130"/>
      <c r="N19" s="143" t="s">
        <v>36</v>
      </c>
      <c r="O19" s="140" t="s">
        <v>162</v>
      </c>
      <c r="P19" s="145" t="str">
        <f>IFERROR(__xludf.DUMMYFUNCTION("TRANSPOSE(FILTER($O$6:$O$300,$N$6:$N$300='DATOS PERSONALES'!$E16))"),"")</f>
        <v/>
      </c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</row>
    <row r="20">
      <c r="A20" s="153" t="s">
        <v>163</v>
      </c>
      <c r="B20" s="96"/>
      <c r="C20" s="96"/>
      <c r="D20" s="96"/>
      <c r="E20" s="96"/>
      <c r="F20" s="148"/>
      <c r="G20" s="150">
        <f>DATEVALUE("1/3/2023")</f>
        <v>44986</v>
      </c>
      <c r="H20" s="151" t="s">
        <v>164</v>
      </c>
      <c r="I20" s="148"/>
      <c r="J20" s="96"/>
      <c r="K20" s="96"/>
      <c r="L20" s="110"/>
      <c r="M20" s="130"/>
      <c r="N20" s="143" t="s">
        <v>36</v>
      </c>
      <c r="O20" s="140" t="s">
        <v>165</v>
      </c>
      <c r="P20" s="145" t="str">
        <f>IFERROR(__xludf.DUMMYFUNCTION("TRANSPOSE(FILTER($O$6:$O$300,$N$6:$N$300='DATOS PERSONALES'!$E17))"),"")</f>
        <v/>
      </c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</row>
    <row r="21">
      <c r="A21" s="154">
        <v>0.8875</v>
      </c>
      <c r="B21" s="96"/>
      <c r="C21" s="96"/>
      <c r="D21" s="96"/>
      <c r="E21" s="96"/>
      <c r="F21" s="148"/>
      <c r="G21" s="150">
        <f>DATEVALUE("1/4/2023")</f>
        <v>45017</v>
      </c>
      <c r="H21" s="151" t="s">
        <v>166</v>
      </c>
      <c r="I21" s="148"/>
      <c r="J21" s="96"/>
      <c r="K21" s="96"/>
      <c r="L21" s="110"/>
      <c r="M21" s="130"/>
      <c r="N21" s="143" t="s">
        <v>36</v>
      </c>
      <c r="O21" s="140" t="s">
        <v>152</v>
      </c>
      <c r="P21" s="145" t="str">
        <f>IFERROR(__xludf.DUMMYFUNCTION("TRANSPOSE(FILTER($O$6:$O$300,$N$6:$N$300='DATOS PERSONALES'!$E18))"),"")</f>
        <v/>
      </c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</row>
    <row r="22" ht="15.75" customHeight="1">
      <c r="A22" s="109"/>
      <c r="B22" s="109"/>
      <c r="C22" s="109"/>
      <c r="D22" s="109"/>
      <c r="E22" s="109"/>
      <c r="F22" s="148"/>
      <c r="G22" s="150">
        <f>DATEVALUE("1/5/2023")</f>
        <v>45047</v>
      </c>
      <c r="H22" s="151" t="s">
        <v>167</v>
      </c>
      <c r="I22" s="148"/>
      <c r="J22" s="96"/>
      <c r="K22" s="96"/>
      <c r="L22" s="110"/>
      <c r="M22" s="130"/>
      <c r="N22" s="143"/>
      <c r="O22" s="140"/>
      <c r="P22" s="145" t="str">
        <f>IFERROR(__xludf.DUMMYFUNCTION("TRANSPOSE(FILTER($O$6:$O$300,$N$6:$N$300='DATOS PERSONALES'!$E19))"),"")</f>
        <v/>
      </c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</row>
    <row r="23" ht="15.75" customHeight="1">
      <c r="A23" s="155">
        <v>44927.0</v>
      </c>
      <c r="B23" s="156"/>
      <c r="C23" s="156"/>
      <c r="D23" s="156"/>
      <c r="E23" s="157"/>
      <c r="F23" s="148"/>
      <c r="G23" s="150">
        <f>DATEVALUE("1/6/2023")</f>
        <v>45078</v>
      </c>
      <c r="H23" s="151" t="s">
        <v>168</v>
      </c>
      <c r="I23" s="148"/>
      <c r="J23" s="96"/>
      <c r="K23" s="96"/>
      <c r="L23" s="110"/>
      <c r="M23" s="130"/>
      <c r="N23" s="143" t="s">
        <v>169</v>
      </c>
      <c r="O23" s="140" t="s">
        <v>170</v>
      </c>
      <c r="P23" s="145" t="str">
        <f>IFERROR(__xludf.DUMMYFUNCTION("TRANSPOSE(FILTER($O$6:$O$300,$N$6:$N$300='DATOS PERSONALES'!$E20))"),"")</f>
        <v/>
      </c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</row>
    <row r="24" ht="15.75" customHeight="1">
      <c r="A24" s="111" t="s">
        <v>104</v>
      </c>
      <c r="B24" s="112" t="s">
        <v>105</v>
      </c>
      <c r="C24" s="112" t="s">
        <v>106</v>
      </c>
      <c r="D24" s="113" t="s">
        <v>107</v>
      </c>
      <c r="E24" s="114" t="s">
        <v>108</v>
      </c>
      <c r="F24" s="148"/>
      <c r="G24" s="150">
        <f>DATEVALUE("1/7/2023")</f>
        <v>45108</v>
      </c>
      <c r="H24" s="151" t="s">
        <v>171</v>
      </c>
      <c r="I24" s="148"/>
      <c r="J24" s="96"/>
      <c r="K24" s="96"/>
      <c r="L24" s="110"/>
      <c r="M24" s="130"/>
      <c r="N24" s="143" t="s">
        <v>169</v>
      </c>
      <c r="O24" s="140" t="s">
        <v>172</v>
      </c>
      <c r="P24" s="145" t="str">
        <f>IFERROR(__xludf.DUMMYFUNCTION("TRANSPOSE(FILTER($O$6:$O$300,$N$6:$N$300='DATOS PERSONALES'!$E21))"),"")</f>
        <v/>
      </c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</row>
    <row r="25" ht="15.75" customHeight="1">
      <c r="A25" s="117" t="s">
        <v>111</v>
      </c>
      <c r="B25" s="118"/>
      <c r="C25" s="118"/>
      <c r="D25" s="118"/>
      <c r="E25" s="118"/>
      <c r="F25" s="148"/>
      <c r="G25" s="150">
        <f>DATEVALUE("1/8/2023")</f>
        <v>45139</v>
      </c>
      <c r="H25" s="151" t="s">
        <v>173</v>
      </c>
      <c r="I25" s="148"/>
      <c r="J25" s="96"/>
      <c r="K25" s="96"/>
      <c r="L25" s="110"/>
      <c r="M25" s="130"/>
      <c r="N25" s="143" t="s">
        <v>169</v>
      </c>
      <c r="O25" s="140" t="s">
        <v>174</v>
      </c>
      <c r="P25" s="145" t="str">
        <f>IFERROR(__xludf.DUMMYFUNCTION("TRANSPOSE(FILTER($O$6:$O$300,$N$6:$N$300='DATOS PERSONALES'!$E22))"),"")</f>
        <v/>
      </c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</row>
    <row r="26" ht="15.75" customHeight="1">
      <c r="A26" s="117" t="s">
        <v>18</v>
      </c>
      <c r="B26" s="126">
        <v>4200.0</v>
      </c>
      <c r="C26" s="126">
        <v>4200.0</v>
      </c>
      <c r="D26" s="158">
        <f t="shared" ref="D26:D37" si="6">C26*E26</f>
        <v>4200</v>
      </c>
      <c r="E26" s="158">
        <v>1.0</v>
      </c>
      <c r="F26" s="148"/>
      <c r="G26" s="150">
        <f>DATEVALUE("1/9/2023")</f>
        <v>45170</v>
      </c>
      <c r="H26" s="151" t="s">
        <v>175</v>
      </c>
      <c r="I26" s="148"/>
      <c r="J26" s="96"/>
      <c r="K26" s="96"/>
      <c r="L26" s="110"/>
      <c r="M26" s="130"/>
      <c r="N26" s="143" t="s">
        <v>169</v>
      </c>
      <c r="O26" s="140" t="s">
        <v>176</v>
      </c>
      <c r="P26" s="145" t="str">
        <f>IFERROR(__xludf.DUMMYFUNCTION("TRANSPOSE(FILTER($O$6:$O$300,$N$6:$N$300='DATOS PERSONALES'!$E23))"),"")</f>
        <v/>
      </c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</row>
    <row r="27" ht="15.75" customHeight="1">
      <c r="A27" s="135" t="s">
        <v>116</v>
      </c>
      <c r="B27" s="136">
        <v>7700.0</v>
      </c>
      <c r="C27" s="136">
        <v>7700.0</v>
      </c>
      <c r="D27" s="158">
        <f t="shared" si="6"/>
        <v>7700</v>
      </c>
      <c r="E27" s="159">
        <v>1.0</v>
      </c>
      <c r="F27" s="148"/>
      <c r="G27" s="150">
        <f>DATEVALUE("1/10/2023")</f>
        <v>45200</v>
      </c>
      <c r="H27" s="151" t="s">
        <v>177</v>
      </c>
      <c r="I27" s="148"/>
      <c r="J27" s="96"/>
      <c r="K27" s="96"/>
      <c r="L27" s="110"/>
      <c r="M27" s="130"/>
      <c r="N27" s="143" t="s">
        <v>169</v>
      </c>
      <c r="O27" s="140" t="s">
        <v>178</v>
      </c>
      <c r="P27" s="145" t="str">
        <f>IFERROR(__xludf.DUMMYFUNCTION("TRANSPOSE(FILTER($O$6:$O$300,$N$6:$N$300='DATOS PERSONALES'!$E24))"),"")</f>
        <v/>
      </c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</row>
    <row r="28" ht="15.75" customHeight="1">
      <c r="A28" s="117" t="s">
        <v>122</v>
      </c>
      <c r="B28" s="126">
        <v>3600.0</v>
      </c>
      <c r="C28" s="126">
        <v>3600.0</v>
      </c>
      <c r="D28" s="158">
        <f t="shared" si="6"/>
        <v>3600</v>
      </c>
      <c r="E28" s="158">
        <v>1.0</v>
      </c>
      <c r="F28" s="148"/>
      <c r="G28" s="150">
        <f>DATEVALUE("1/11/2023")</f>
        <v>45231</v>
      </c>
      <c r="H28" s="151" t="s">
        <v>179</v>
      </c>
      <c r="I28" s="148"/>
      <c r="J28" s="96"/>
      <c r="K28" s="96"/>
      <c r="L28" s="110"/>
      <c r="M28" s="130"/>
      <c r="N28" s="143" t="s">
        <v>169</v>
      </c>
      <c r="O28" s="140" t="s">
        <v>180</v>
      </c>
      <c r="P28" s="145" t="str">
        <f>IFERROR(__xludf.DUMMYFUNCTION("TRANSPOSE(FILTER($O$6:$O$300,$N$6:$N$300='DATOS PERSONALES'!$E25))"),"")</f>
        <v/>
      </c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</row>
    <row r="29" ht="15.75" customHeight="1">
      <c r="A29" s="135" t="s">
        <v>127</v>
      </c>
      <c r="B29" s="136">
        <v>6200.0</v>
      </c>
      <c r="C29" s="136">
        <v>6200.0</v>
      </c>
      <c r="D29" s="158">
        <f t="shared" si="6"/>
        <v>6200</v>
      </c>
      <c r="E29" s="159">
        <v>1.0</v>
      </c>
      <c r="F29" s="148"/>
      <c r="G29" s="160">
        <f>DATEVALUE("1/12/2023")</f>
        <v>45261</v>
      </c>
      <c r="H29" s="161" t="s">
        <v>181</v>
      </c>
      <c r="I29" s="162"/>
      <c r="J29" s="96"/>
      <c r="K29" s="96"/>
      <c r="L29" s="110"/>
      <c r="M29" s="130"/>
      <c r="N29" s="143" t="s">
        <v>169</v>
      </c>
      <c r="O29" s="140" t="s">
        <v>182</v>
      </c>
      <c r="P29" s="145" t="str">
        <f>IFERROR(__xludf.DUMMYFUNCTION("TRANSPOSE(FILTER($O$6:$O$300,$N$6:$N$300='DATOS PERSONALES'!$E26))"),"")</f>
        <v/>
      </c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</row>
    <row r="30" ht="15.75" customHeight="1">
      <c r="A30" s="117" t="s">
        <v>39</v>
      </c>
      <c r="B30" s="126">
        <v>7700.0</v>
      </c>
      <c r="C30" s="126">
        <v>7700.0</v>
      </c>
      <c r="D30" s="158">
        <f t="shared" si="6"/>
        <v>7700</v>
      </c>
      <c r="E30" s="158">
        <v>1.0</v>
      </c>
      <c r="F30" s="96"/>
      <c r="G30" s="96"/>
      <c r="H30" s="96"/>
      <c r="I30" s="96"/>
      <c r="J30" s="96"/>
      <c r="K30" s="96"/>
      <c r="L30" s="110"/>
      <c r="M30" s="130"/>
      <c r="N30" s="143" t="s">
        <v>169</v>
      </c>
      <c r="O30" s="140" t="s">
        <v>183</v>
      </c>
      <c r="P30" s="145" t="str">
        <f>IFERROR(__xludf.DUMMYFUNCTION("TRANSPOSE(FILTER($O$6:$O$300,$N$6:$N$300='DATOS PERSONALES'!$E27))"),"")</f>
        <v/>
      </c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</row>
    <row r="31" ht="15.75" customHeight="1">
      <c r="A31" s="135" t="s">
        <v>184</v>
      </c>
      <c r="B31" s="136">
        <v>8400.0</v>
      </c>
      <c r="C31" s="136">
        <v>8400.0</v>
      </c>
      <c r="D31" s="158">
        <f t="shared" si="6"/>
        <v>8400</v>
      </c>
      <c r="E31" s="159">
        <v>1.0</v>
      </c>
      <c r="F31" s="96"/>
      <c r="G31" s="96"/>
      <c r="H31" s="96"/>
      <c r="I31" s="96"/>
      <c r="J31" s="96"/>
      <c r="K31" s="96"/>
      <c r="L31" s="110"/>
      <c r="M31" s="130"/>
      <c r="N31" s="143" t="s">
        <v>169</v>
      </c>
      <c r="O31" s="140" t="s">
        <v>185</v>
      </c>
      <c r="P31" s="145" t="str">
        <f>IFERROR(__xludf.DUMMYFUNCTION("TRANSPOSE(FILTER($O$6:$O$300,$N$6:$N$300='DATOS PERSONALES'!$E28))"),"")</f>
        <v/>
      </c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</row>
    <row r="32" ht="15.75" customHeight="1">
      <c r="A32" s="117" t="s">
        <v>24</v>
      </c>
      <c r="B32" s="126">
        <v>3700.0</v>
      </c>
      <c r="C32" s="126">
        <v>7000.0</v>
      </c>
      <c r="D32" s="158">
        <f t="shared" si="6"/>
        <v>14000</v>
      </c>
      <c r="E32" s="158">
        <v>2.0</v>
      </c>
      <c r="F32" s="96"/>
      <c r="G32" s="122"/>
      <c r="H32" s="122"/>
      <c r="I32" s="122"/>
      <c r="J32" s="122"/>
      <c r="K32" s="96"/>
      <c r="L32" s="110"/>
      <c r="M32" s="130"/>
      <c r="N32" s="143" t="s">
        <v>169</v>
      </c>
      <c r="O32" s="140" t="s">
        <v>185</v>
      </c>
      <c r="P32" s="145" t="str">
        <f>IFERROR(__xludf.DUMMYFUNCTION("TRANSPOSE(FILTER($O$6:$O$300,$N$6:$N$300='DATOS PERSONALES'!$E29))"),"")</f>
        <v/>
      </c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</row>
    <row r="33" ht="15.75" customHeight="1">
      <c r="A33" s="117" t="s">
        <v>141</v>
      </c>
      <c r="B33" s="126">
        <v>6834.0</v>
      </c>
      <c r="C33" s="126">
        <v>10000.0</v>
      </c>
      <c r="D33" s="158">
        <f t="shared" si="6"/>
        <v>20000</v>
      </c>
      <c r="E33" s="158">
        <v>2.0</v>
      </c>
      <c r="F33" s="148"/>
      <c r="G33" s="163"/>
      <c r="H33" s="163"/>
      <c r="I33" s="163"/>
      <c r="J33" s="164"/>
      <c r="K33" s="96"/>
      <c r="L33" s="110"/>
      <c r="M33" s="130"/>
      <c r="N33" s="143" t="s">
        <v>169</v>
      </c>
      <c r="O33" s="140" t="s">
        <v>186</v>
      </c>
      <c r="P33" s="145" t="str">
        <f>IFERROR(__xludf.DUMMYFUNCTION("TRANSPOSE(FILTER($O$6:$O$300,$N$6:$N$300='DATOS PERSONALES'!$E30))"),"")</f>
        <v/>
      </c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</row>
    <row r="34" ht="15.75" customHeight="1">
      <c r="A34" s="135" t="s">
        <v>144</v>
      </c>
      <c r="B34" s="136">
        <f t="shared" ref="B34:C34" si="7">B31*$A$21</f>
        <v>7455</v>
      </c>
      <c r="C34" s="136">
        <f t="shared" si="7"/>
        <v>7455</v>
      </c>
      <c r="D34" s="158">
        <f t="shared" si="6"/>
        <v>14910</v>
      </c>
      <c r="E34" s="158">
        <v>2.0</v>
      </c>
      <c r="F34" s="148"/>
      <c r="G34" s="165" t="s">
        <v>187</v>
      </c>
      <c r="J34" s="166"/>
      <c r="K34" s="96"/>
      <c r="L34" s="110"/>
      <c r="M34" s="130"/>
      <c r="N34" s="143" t="s">
        <v>169</v>
      </c>
      <c r="O34" s="140" t="s">
        <v>188</v>
      </c>
      <c r="P34" s="145" t="str">
        <f>IFERROR(__xludf.DUMMYFUNCTION("TRANSPOSE(FILTER($O$6:$O$300,$N$6:$N$300='DATOS PERSONALES'!$E31))"),"")</f>
        <v/>
      </c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</row>
    <row r="35" ht="15.75" customHeight="1">
      <c r="A35" s="117" t="s">
        <v>147</v>
      </c>
      <c r="B35" s="126">
        <f t="shared" ref="B35:C35" si="8">B28*$A$21</f>
        <v>3195</v>
      </c>
      <c r="C35" s="126">
        <f t="shared" si="8"/>
        <v>3195</v>
      </c>
      <c r="D35" s="158">
        <f t="shared" si="6"/>
        <v>6390</v>
      </c>
      <c r="E35" s="158">
        <v>2.0</v>
      </c>
      <c r="F35" s="148"/>
      <c r="G35" s="167" t="s">
        <v>189</v>
      </c>
      <c r="H35" s="124"/>
      <c r="I35" s="124"/>
      <c r="J35" s="149"/>
      <c r="K35" s="96"/>
      <c r="L35" s="110"/>
      <c r="M35" s="130"/>
      <c r="N35" s="143" t="s">
        <v>169</v>
      </c>
      <c r="O35" s="140" t="s">
        <v>190</v>
      </c>
      <c r="P35" s="145" t="str">
        <f>IFERROR(__xludf.DUMMYFUNCTION("TRANSPOSE(FILTER($O$6:$O$300,$N$6:$N$300='DATOS PERSONALES'!$E32))"),"")</f>
        <v/>
      </c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</row>
    <row r="36" ht="15.75" customHeight="1">
      <c r="A36" s="135" t="s">
        <v>150</v>
      </c>
      <c r="B36" s="136">
        <f t="shared" ref="B36:C36" si="9">B29*$A$21</f>
        <v>5502.5</v>
      </c>
      <c r="C36" s="136">
        <f t="shared" si="9"/>
        <v>5502.5</v>
      </c>
      <c r="D36" s="158">
        <f t="shared" si="6"/>
        <v>11005</v>
      </c>
      <c r="E36" s="158">
        <v>2.0</v>
      </c>
      <c r="F36" s="148"/>
      <c r="G36" s="168" t="s">
        <v>191</v>
      </c>
      <c r="H36" s="124"/>
      <c r="I36" s="124"/>
      <c r="J36" s="149"/>
      <c r="K36" s="96"/>
      <c r="L36" s="110"/>
      <c r="M36" s="130"/>
      <c r="N36" s="143" t="s">
        <v>169</v>
      </c>
      <c r="O36" s="140" t="s">
        <v>192</v>
      </c>
      <c r="P36" s="145" t="str">
        <f>IFERROR(__xludf.DUMMYFUNCTION("TRANSPOSE(FILTER($O$6:$O$300,$N$6:$N$300='DATOS PERSONALES'!$E33))"),"")</f>
        <v/>
      </c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</row>
    <row r="37" ht="15.75" customHeight="1">
      <c r="A37" s="117" t="s">
        <v>153</v>
      </c>
      <c r="B37" s="126">
        <f t="shared" ref="B37:C37" si="10">B30*$A$21</f>
        <v>6833.75</v>
      </c>
      <c r="C37" s="126">
        <f t="shared" si="10"/>
        <v>6833.75</v>
      </c>
      <c r="D37" s="158">
        <f t="shared" si="6"/>
        <v>13667.5</v>
      </c>
      <c r="E37" s="158">
        <v>2.0</v>
      </c>
      <c r="F37" s="148"/>
      <c r="G37" s="169">
        <v>44927.0</v>
      </c>
      <c r="J37" s="166"/>
      <c r="K37" s="96"/>
      <c r="L37" s="110"/>
      <c r="M37" s="130"/>
      <c r="N37" s="143" t="s">
        <v>169</v>
      </c>
      <c r="O37" s="140" t="s">
        <v>62</v>
      </c>
      <c r="P37" s="145" t="str">
        <f>IFERROR(__xludf.DUMMYFUNCTION("TRANSPOSE(FILTER($O$6:$O$300,$N$6:$N$300='DATOS PERSONALES'!$E34))"),"")</f>
        <v/>
      </c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</row>
    <row r="38" ht="15.75" customHeight="1">
      <c r="A38" s="96"/>
      <c r="B38" s="96"/>
      <c r="C38" s="96"/>
      <c r="D38" s="96"/>
      <c r="E38" s="96"/>
      <c r="F38" s="148"/>
      <c r="G38" s="170" t="s">
        <v>193</v>
      </c>
      <c r="H38" s="171"/>
      <c r="I38" s="170" t="s">
        <v>194</v>
      </c>
      <c r="J38" s="172"/>
      <c r="K38" s="96"/>
      <c r="L38" s="110"/>
      <c r="M38" s="130"/>
      <c r="N38" s="143" t="s">
        <v>169</v>
      </c>
      <c r="O38" s="140" t="s">
        <v>195</v>
      </c>
      <c r="P38" s="145" t="str">
        <f>IFERROR(__xludf.DUMMYFUNCTION("TRANSPOSE(FILTER($O$6:$O$300,$N$6:$N$300='DATOS PERSONALES'!$E35))"),"")</f>
        <v/>
      </c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</row>
    <row r="39" ht="15.75" customHeight="1">
      <c r="A39" s="173"/>
      <c r="B39" s="173"/>
      <c r="C39" s="173"/>
      <c r="D39" s="173"/>
      <c r="E39" s="173"/>
      <c r="F39" s="130"/>
      <c r="G39" s="174" t="str">
        <f>IFERROR(__xludf.DUMMYFUNCTION("IMPORTRANGE(G36,""CTA CTE!A3:A1000"")"),"Cantero Pedro")</f>
        <v>Cantero Pedro</v>
      </c>
      <c r="H39" s="174"/>
      <c r="I39" s="175">
        <f>IFERROR(__xludf.DUMMYFUNCTION("IMPORTRANGE(G36,""CTA CTE!G3:G1000"")"),-1400.0)</f>
        <v>-1400</v>
      </c>
      <c r="J39" s="176"/>
      <c r="K39" s="110"/>
      <c r="L39" s="110"/>
      <c r="M39" s="130"/>
      <c r="N39" s="143" t="s">
        <v>169</v>
      </c>
      <c r="O39" s="140" t="s">
        <v>152</v>
      </c>
      <c r="P39" s="145" t="str">
        <f>IFERROR(__xludf.DUMMYFUNCTION("TRANSPOSE(FILTER($O$6:$O$300,$N$6:$N$300='DATOS PERSONALES'!$E36))"),"")</f>
        <v/>
      </c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</row>
    <row r="40" ht="15.75" customHeight="1">
      <c r="A40" s="177">
        <v>44958.0</v>
      </c>
      <c r="B40" s="156"/>
      <c r="C40" s="156"/>
      <c r="D40" s="156"/>
      <c r="E40" s="157"/>
      <c r="F40" s="130"/>
      <c r="G40" s="174" t="str">
        <f>IFERROR(__xludf.DUMMYFUNCTION("""COMPUTED_VALUE"""),"Rolo, Marquez")</f>
        <v>Rolo, Marquez</v>
      </c>
      <c r="H40" s="174"/>
      <c r="I40" s="178">
        <f>IFERROR(__xludf.DUMMYFUNCTION("""COMPUTED_VALUE"""),14500.0)</f>
        <v>14500</v>
      </c>
      <c r="J40" s="176"/>
      <c r="K40" s="110"/>
      <c r="L40" s="110"/>
      <c r="M40" s="130"/>
      <c r="N40" s="143" t="s">
        <v>196</v>
      </c>
      <c r="O40" s="140" t="s">
        <v>197</v>
      </c>
      <c r="P40" s="145" t="str">
        <f>IFERROR(__xludf.DUMMYFUNCTION("TRANSPOSE(FILTER($O$6:$O$300,$N$6:$N$300='DATOS PERSONALES'!$E37))"),"")</f>
        <v/>
      </c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</row>
    <row r="41" ht="15.75" customHeight="1">
      <c r="A41" s="111" t="s">
        <v>104</v>
      </c>
      <c r="B41" s="112" t="s">
        <v>105</v>
      </c>
      <c r="C41" s="112" t="s">
        <v>106</v>
      </c>
      <c r="D41" s="113" t="s">
        <v>107</v>
      </c>
      <c r="E41" s="114" t="s">
        <v>108</v>
      </c>
      <c r="F41" s="130"/>
      <c r="G41" s="174" t="str">
        <f>IFERROR(__xludf.DUMMYFUNCTION("""COMPUTED_VALUE"""),"Torrez Enrique")</f>
        <v>Torrez Enrique</v>
      </c>
      <c r="H41" s="174"/>
      <c r="I41" s="178">
        <f>IFERROR(__xludf.DUMMYFUNCTION("""COMPUTED_VALUE"""),4200.0)</f>
        <v>4200</v>
      </c>
      <c r="J41" s="176"/>
      <c r="K41" s="110"/>
      <c r="L41" s="110"/>
      <c r="M41" s="130"/>
      <c r="N41" s="143" t="s">
        <v>196</v>
      </c>
      <c r="O41" s="140" t="s">
        <v>198</v>
      </c>
      <c r="P41" s="145" t="str">
        <f>IFERROR(__xludf.DUMMYFUNCTION("TRANSPOSE(FILTER($O$6:$O$300,$N$6:$N$300='DATOS PERSONALES'!$E38))"),"")</f>
        <v/>
      </c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</row>
    <row r="42" ht="15.75" customHeight="1">
      <c r="A42" s="117" t="s">
        <v>111</v>
      </c>
      <c r="B42" s="118"/>
      <c r="C42" s="118"/>
      <c r="D42" s="118"/>
      <c r="E42" s="118"/>
      <c r="F42" s="130"/>
      <c r="G42" s="174" t="str">
        <f>IFERROR(__xludf.DUMMYFUNCTION("""COMPUTED_VALUE"""),"DADA")</f>
        <v>DADA</v>
      </c>
      <c r="H42" s="174"/>
      <c r="I42" s="178">
        <f>IFERROR(__xludf.DUMMYFUNCTION("""COMPUTED_VALUE"""),0.0)</f>
        <v>0</v>
      </c>
      <c r="J42" s="176"/>
      <c r="K42" s="110"/>
      <c r="L42" s="110"/>
      <c r="M42" s="130"/>
      <c r="N42" s="143" t="s">
        <v>196</v>
      </c>
      <c r="O42" s="140" t="s">
        <v>199</v>
      </c>
      <c r="P42" s="145" t="str">
        <f>IFERROR(__xludf.DUMMYFUNCTION("TRANSPOSE(FILTER($O$6:$O$300,$N$6:$N$300='DATOS PERSONALES'!$E39))"),"")</f>
        <v/>
      </c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</row>
    <row r="43" ht="15.75" customHeight="1">
      <c r="A43" s="117" t="s">
        <v>18</v>
      </c>
      <c r="B43" s="126">
        <v>4200.0</v>
      </c>
      <c r="C43" s="126">
        <v>4200.0</v>
      </c>
      <c r="D43" s="158">
        <f t="shared" ref="D43:D54" si="11">C43*E43</f>
        <v>4200</v>
      </c>
      <c r="E43" s="158">
        <v>1.0</v>
      </c>
      <c r="F43" s="130"/>
      <c r="G43" s="174"/>
      <c r="H43" s="174"/>
      <c r="I43" s="174" t="str">
        <f>IFERROR(__xludf.DUMMYFUNCTION("""COMPUTED_VALUE"""),"")</f>
        <v/>
      </c>
      <c r="J43" s="176"/>
      <c r="K43" s="110"/>
      <c r="L43" s="110"/>
      <c r="M43" s="130"/>
      <c r="N43" s="143" t="s">
        <v>196</v>
      </c>
      <c r="O43" s="140" t="s">
        <v>200</v>
      </c>
      <c r="P43" s="145" t="str">
        <f>IFERROR(__xludf.DUMMYFUNCTION("TRANSPOSE(FILTER($O$6:$O$300,$N$6:$N$300='DATOS PERSONALES'!$E40))"),"")</f>
        <v/>
      </c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</row>
    <row r="44" ht="15.75" customHeight="1">
      <c r="A44" s="135" t="s">
        <v>116</v>
      </c>
      <c r="B44" s="136">
        <v>7700.0</v>
      </c>
      <c r="C44" s="136">
        <v>7700.0</v>
      </c>
      <c r="D44" s="158">
        <f t="shared" si="11"/>
        <v>7700</v>
      </c>
      <c r="E44" s="159">
        <v>1.0</v>
      </c>
      <c r="F44" s="130"/>
      <c r="G44" s="174"/>
      <c r="H44" s="174"/>
      <c r="I44" s="174" t="str">
        <f>IFERROR(__xludf.DUMMYFUNCTION("""COMPUTED_VALUE"""),"")</f>
        <v/>
      </c>
      <c r="J44" s="176"/>
      <c r="K44" s="110"/>
      <c r="L44" s="110"/>
      <c r="M44" s="130"/>
      <c r="N44" s="143" t="s">
        <v>196</v>
      </c>
      <c r="O44" s="140" t="s">
        <v>201</v>
      </c>
      <c r="P44" s="145" t="str">
        <f>IFERROR(__xludf.DUMMYFUNCTION("TRANSPOSE(FILTER($O$6:$O$300,$N$6:$N$300='DATOS PERSONALES'!$E41))"),"")</f>
        <v/>
      </c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</row>
    <row r="45" ht="15.75" customHeight="1">
      <c r="A45" s="117" t="s">
        <v>122</v>
      </c>
      <c r="B45" s="126">
        <v>3600.0</v>
      </c>
      <c r="C45" s="126">
        <v>3600.0</v>
      </c>
      <c r="D45" s="158">
        <f t="shared" si="11"/>
        <v>3600</v>
      </c>
      <c r="E45" s="158">
        <v>1.0</v>
      </c>
      <c r="F45" s="130"/>
      <c r="G45" s="174"/>
      <c r="H45" s="174"/>
      <c r="I45" s="174" t="str">
        <f>IFERROR(__xludf.DUMMYFUNCTION("""COMPUTED_VALUE"""),"")</f>
        <v/>
      </c>
      <c r="J45" s="176"/>
      <c r="K45" s="110"/>
      <c r="L45" s="110"/>
      <c r="M45" s="130"/>
      <c r="N45" s="143" t="s">
        <v>196</v>
      </c>
      <c r="O45" s="140" t="s">
        <v>202</v>
      </c>
      <c r="P45" s="145" t="str">
        <f>IFERROR(__xludf.DUMMYFUNCTION("TRANSPOSE(FILTER($O$6:$O$300,$N$6:$N$300='DATOS PERSONALES'!$E42))"),"")</f>
        <v/>
      </c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</row>
    <row r="46" ht="15.75" customHeight="1">
      <c r="A46" s="135" t="s">
        <v>127</v>
      </c>
      <c r="B46" s="136">
        <v>6200.0</v>
      </c>
      <c r="C46" s="136">
        <v>6200.0</v>
      </c>
      <c r="D46" s="158">
        <f t="shared" si="11"/>
        <v>6200</v>
      </c>
      <c r="E46" s="159">
        <v>1.0</v>
      </c>
      <c r="F46" s="130"/>
      <c r="G46" s="174"/>
      <c r="H46" s="174"/>
      <c r="I46" s="174" t="str">
        <f>IFERROR(__xludf.DUMMYFUNCTION("""COMPUTED_VALUE"""),"")</f>
        <v/>
      </c>
      <c r="J46" s="176"/>
      <c r="K46" s="110"/>
      <c r="L46" s="110"/>
      <c r="M46" s="130"/>
      <c r="N46" s="143" t="s">
        <v>196</v>
      </c>
      <c r="O46" s="140" t="s">
        <v>203</v>
      </c>
      <c r="P46" s="145" t="str">
        <f>IFERROR(__xludf.DUMMYFUNCTION("TRANSPOSE(FILTER($O$6:$O$300,$N$6:$N$300='DATOS PERSONALES'!$E43))"),"")</f>
        <v/>
      </c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</row>
    <row r="47" ht="15.75" customHeight="1">
      <c r="A47" s="117" t="s">
        <v>39</v>
      </c>
      <c r="B47" s="126">
        <v>7700.0</v>
      </c>
      <c r="C47" s="126">
        <v>7700.0</v>
      </c>
      <c r="D47" s="158">
        <f t="shared" si="11"/>
        <v>7700</v>
      </c>
      <c r="E47" s="158">
        <v>1.0</v>
      </c>
      <c r="F47" s="130"/>
      <c r="G47" s="174"/>
      <c r="H47" s="174"/>
      <c r="I47" s="174" t="str">
        <f>IFERROR(__xludf.DUMMYFUNCTION("""COMPUTED_VALUE"""),"")</f>
        <v/>
      </c>
      <c r="J47" s="176"/>
      <c r="K47" s="110"/>
      <c r="L47" s="110"/>
      <c r="M47" s="130"/>
      <c r="N47" s="143" t="s">
        <v>196</v>
      </c>
      <c r="O47" s="140" t="s">
        <v>204</v>
      </c>
      <c r="P47" s="145" t="str">
        <f>IFERROR(__xludf.DUMMYFUNCTION("TRANSPOSE(FILTER($O$6:$O$300,$N$6:$N$300='DATOS PERSONALES'!$E44))"),"")</f>
        <v/>
      </c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</row>
    <row r="48" ht="15.75" customHeight="1">
      <c r="A48" s="135" t="s">
        <v>184</v>
      </c>
      <c r="B48" s="136">
        <v>8400.0</v>
      </c>
      <c r="C48" s="136">
        <v>8400.0</v>
      </c>
      <c r="D48" s="158">
        <f t="shared" si="11"/>
        <v>8400</v>
      </c>
      <c r="E48" s="159">
        <v>1.0</v>
      </c>
      <c r="F48" s="130"/>
      <c r="G48" s="174"/>
      <c r="H48" s="174"/>
      <c r="I48" s="174" t="str">
        <f>IFERROR(__xludf.DUMMYFUNCTION("""COMPUTED_VALUE"""),"")</f>
        <v/>
      </c>
      <c r="J48" s="176"/>
      <c r="K48" s="110"/>
      <c r="L48" s="110"/>
      <c r="M48" s="130"/>
      <c r="N48" s="143" t="s">
        <v>196</v>
      </c>
      <c r="O48" s="140" t="s">
        <v>205</v>
      </c>
      <c r="P48" s="145" t="str">
        <f>IFERROR(__xludf.DUMMYFUNCTION("TRANSPOSE(FILTER($O$6:$O$300,$N$6:$N$300='DATOS PERSONALES'!$E45))"),"")</f>
        <v/>
      </c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</row>
    <row r="49" ht="15.75" customHeight="1">
      <c r="A49" s="117" t="s">
        <v>24</v>
      </c>
      <c r="B49" s="126">
        <v>3700.0</v>
      </c>
      <c r="C49" s="126">
        <v>7000.0</v>
      </c>
      <c r="D49" s="158">
        <f t="shared" si="11"/>
        <v>14000</v>
      </c>
      <c r="E49" s="158">
        <v>2.0</v>
      </c>
      <c r="F49" s="130"/>
      <c r="G49" s="174"/>
      <c r="H49" s="174"/>
      <c r="I49" s="174" t="str">
        <f>IFERROR(__xludf.DUMMYFUNCTION("""COMPUTED_VALUE"""),"")</f>
        <v/>
      </c>
      <c r="J49" s="176"/>
      <c r="K49" s="110"/>
      <c r="L49" s="110"/>
      <c r="M49" s="130"/>
      <c r="N49" s="143" t="s">
        <v>196</v>
      </c>
      <c r="O49" s="140" t="s">
        <v>205</v>
      </c>
      <c r="P49" s="145" t="str">
        <f>IFERROR(__xludf.DUMMYFUNCTION("TRANSPOSE(FILTER($O$6:$O$300,$N$6:$N$300='DATOS PERSONALES'!$E46))"),"")</f>
        <v/>
      </c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</row>
    <row r="50" ht="15.75" customHeight="1">
      <c r="A50" s="117" t="s">
        <v>141</v>
      </c>
      <c r="B50" s="126">
        <v>6834.0</v>
      </c>
      <c r="C50" s="126">
        <v>10000.0</v>
      </c>
      <c r="D50" s="158">
        <f t="shared" si="11"/>
        <v>20000</v>
      </c>
      <c r="E50" s="158">
        <v>2.0</v>
      </c>
      <c r="F50" s="130"/>
      <c r="G50" s="174"/>
      <c r="H50" s="174"/>
      <c r="I50" s="174" t="str">
        <f>IFERROR(__xludf.DUMMYFUNCTION("""COMPUTED_VALUE"""),"")</f>
        <v/>
      </c>
      <c r="J50" s="176"/>
      <c r="K50" s="110"/>
      <c r="L50" s="110"/>
      <c r="M50" s="130"/>
      <c r="N50" s="143" t="s">
        <v>196</v>
      </c>
      <c r="O50" s="140" t="s">
        <v>206</v>
      </c>
      <c r="P50" s="145" t="str">
        <f>IFERROR(__xludf.DUMMYFUNCTION("TRANSPOSE(FILTER($O$6:$O$300,$N$6:$N$300='DATOS PERSONALES'!$E47))"),"")</f>
        <v/>
      </c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</row>
    <row r="51" ht="15.75" customHeight="1">
      <c r="A51" s="135" t="s">
        <v>144</v>
      </c>
      <c r="B51" s="136">
        <f t="shared" ref="B51:C51" si="12">B48*$A$21</f>
        <v>7455</v>
      </c>
      <c r="C51" s="136">
        <f t="shared" si="12"/>
        <v>7455</v>
      </c>
      <c r="D51" s="158">
        <f t="shared" si="11"/>
        <v>14910</v>
      </c>
      <c r="E51" s="158">
        <v>2.0</v>
      </c>
      <c r="F51" s="130"/>
      <c r="G51" s="174"/>
      <c r="H51" s="174"/>
      <c r="I51" s="174" t="str">
        <f>IFERROR(__xludf.DUMMYFUNCTION("""COMPUTED_VALUE"""),"")</f>
        <v/>
      </c>
      <c r="J51" s="176"/>
      <c r="K51" s="110"/>
      <c r="L51" s="110"/>
      <c r="M51" s="130"/>
      <c r="N51" s="143" t="s">
        <v>196</v>
      </c>
      <c r="O51" s="140" t="s">
        <v>207</v>
      </c>
      <c r="P51" s="145" t="str">
        <f>IFERROR(__xludf.DUMMYFUNCTION("TRANSPOSE(FILTER($O$6:$O$300,$N$6:$N$300='DATOS PERSONALES'!$E48))"),"")</f>
        <v/>
      </c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</row>
    <row r="52" ht="15.75" customHeight="1">
      <c r="A52" s="117" t="s">
        <v>147</v>
      </c>
      <c r="B52" s="126">
        <f t="shared" ref="B52:C52" si="13">B45*$A$21</f>
        <v>3195</v>
      </c>
      <c r="C52" s="126">
        <f t="shared" si="13"/>
        <v>3195</v>
      </c>
      <c r="D52" s="158">
        <f t="shared" si="11"/>
        <v>6390</v>
      </c>
      <c r="E52" s="158">
        <v>2.0</v>
      </c>
      <c r="F52" s="130"/>
      <c r="G52" s="174"/>
      <c r="H52" s="174"/>
      <c r="I52" s="174" t="str">
        <f>IFERROR(__xludf.DUMMYFUNCTION("""COMPUTED_VALUE"""),"")</f>
        <v/>
      </c>
      <c r="J52" s="176"/>
      <c r="K52" s="110"/>
      <c r="L52" s="110"/>
      <c r="M52" s="130"/>
      <c r="N52" s="143" t="s">
        <v>196</v>
      </c>
      <c r="O52" s="140" t="s">
        <v>208</v>
      </c>
      <c r="P52" s="145" t="str">
        <f>IFERROR(__xludf.DUMMYFUNCTION("TRANSPOSE(FILTER($O$6:$O$300,$N$6:$N$300='DATOS PERSONALES'!$E49))"),"")</f>
        <v/>
      </c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</row>
    <row r="53" ht="15.75" customHeight="1">
      <c r="A53" s="135" t="s">
        <v>150</v>
      </c>
      <c r="B53" s="136">
        <f t="shared" ref="B53:C53" si="14">B46*$A$21</f>
        <v>5502.5</v>
      </c>
      <c r="C53" s="136">
        <f t="shared" si="14"/>
        <v>5502.5</v>
      </c>
      <c r="D53" s="158">
        <f t="shared" si="11"/>
        <v>11005</v>
      </c>
      <c r="E53" s="158">
        <v>2.0</v>
      </c>
      <c r="F53" s="130"/>
      <c r="G53" s="174"/>
      <c r="H53" s="174"/>
      <c r="I53" s="174" t="str">
        <f>IFERROR(__xludf.DUMMYFUNCTION("""COMPUTED_VALUE"""),"")</f>
        <v/>
      </c>
      <c r="J53" s="176"/>
      <c r="K53" s="110"/>
      <c r="L53" s="110"/>
      <c r="M53" s="130"/>
      <c r="N53" s="143" t="s">
        <v>196</v>
      </c>
      <c r="O53" s="140" t="s">
        <v>209</v>
      </c>
      <c r="P53" s="145" t="str">
        <f>IFERROR(__xludf.DUMMYFUNCTION("TRANSPOSE(FILTER($O$6:$O$300,$N$6:$N$300='DATOS PERSONALES'!$E50))"),"")</f>
        <v/>
      </c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</row>
    <row r="54" ht="15.75" customHeight="1">
      <c r="A54" s="117" t="s">
        <v>153</v>
      </c>
      <c r="B54" s="126">
        <f t="shared" ref="B54:C54" si="15">B47*$A$21</f>
        <v>6833.75</v>
      </c>
      <c r="C54" s="126">
        <f t="shared" si="15"/>
        <v>6833.75</v>
      </c>
      <c r="D54" s="158">
        <f t="shared" si="11"/>
        <v>13667.5</v>
      </c>
      <c r="E54" s="158">
        <v>2.0</v>
      </c>
      <c r="F54" s="130"/>
      <c r="G54" s="174"/>
      <c r="H54" s="174"/>
      <c r="I54" s="174" t="str">
        <f>IFERROR(__xludf.DUMMYFUNCTION("""COMPUTED_VALUE"""),"")</f>
        <v/>
      </c>
      <c r="J54" s="176"/>
      <c r="K54" s="110"/>
      <c r="L54" s="110"/>
      <c r="M54" s="130"/>
      <c r="N54" s="143" t="s">
        <v>196</v>
      </c>
      <c r="O54" s="140" t="s">
        <v>63</v>
      </c>
      <c r="P54" s="145" t="str">
        <f>IFERROR(__xludf.DUMMYFUNCTION("TRANSPOSE(FILTER($O$6:$O$300,$N$6:$N$300='DATOS PERSONALES'!$E51))"),"")</f>
        <v/>
      </c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</row>
    <row r="55" ht="15.75" customHeight="1">
      <c r="A55" s="110"/>
      <c r="B55" s="110"/>
      <c r="C55" s="110"/>
      <c r="D55" s="110"/>
      <c r="E55" s="110"/>
      <c r="F55" s="130"/>
      <c r="G55" s="174"/>
      <c r="H55" s="174"/>
      <c r="I55" s="174" t="str">
        <f>IFERROR(__xludf.DUMMYFUNCTION("""COMPUTED_VALUE"""),"")</f>
        <v/>
      </c>
      <c r="J55" s="176"/>
      <c r="K55" s="110"/>
      <c r="L55" s="110"/>
      <c r="M55" s="130"/>
      <c r="N55" s="143" t="s">
        <v>196</v>
      </c>
      <c r="O55" s="140" t="s">
        <v>210</v>
      </c>
      <c r="P55" s="145" t="str">
        <f>IFERROR(__xludf.DUMMYFUNCTION("TRANSPOSE(FILTER($O$6:$O$300,$N$6:$N$300='DATOS PERSONALES'!$E52))"),"")</f>
        <v/>
      </c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</row>
    <row r="56" ht="15.75" customHeight="1">
      <c r="A56" s="173"/>
      <c r="B56" s="173"/>
      <c r="C56" s="173"/>
      <c r="D56" s="173"/>
      <c r="E56" s="173"/>
      <c r="F56" s="130"/>
      <c r="G56" s="174"/>
      <c r="H56" s="174"/>
      <c r="I56" s="174" t="str">
        <f>IFERROR(__xludf.DUMMYFUNCTION("""COMPUTED_VALUE"""),"")</f>
        <v/>
      </c>
      <c r="J56" s="176"/>
      <c r="K56" s="110"/>
      <c r="L56" s="110"/>
      <c r="M56" s="130"/>
      <c r="N56" s="143" t="s">
        <v>196</v>
      </c>
      <c r="O56" s="140" t="s">
        <v>152</v>
      </c>
      <c r="P56" s="145" t="str">
        <f>IFERROR(__xludf.DUMMYFUNCTION("TRANSPOSE(FILTER($O$6:$O$300,$N$6:$N$300='DATOS PERSONALES'!$E53))"),"")</f>
        <v/>
      </c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</row>
    <row r="57" ht="15.75" customHeight="1">
      <c r="A57" s="155">
        <v>44986.0</v>
      </c>
      <c r="B57" s="156"/>
      <c r="C57" s="156"/>
      <c r="D57" s="156"/>
      <c r="E57" s="157"/>
      <c r="F57" s="130"/>
      <c r="G57" s="174"/>
      <c r="H57" s="174"/>
      <c r="I57" s="174" t="str">
        <f>IFERROR(__xludf.DUMMYFUNCTION("""COMPUTED_VALUE"""),"")</f>
        <v/>
      </c>
      <c r="J57" s="176"/>
      <c r="K57" s="110"/>
      <c r="L57" s="110"/>
      <c r="M57" s="130"/>
      <c r="N57" s="143" t="s">
        <v>17</v>
      </c>
      <c r="O57" s="140" t="s">
        <v>211</v>
      </c>
      <c r="P57" s="145" t="str">
        <f>IFERROR(__xludf.DUMMYFUNCTION("TRANSPOSE(FILTER($O$6:$O$300,$N$6:$N$300='DATOS PERSONALES'!$E54))"),"")</f>
        <v/>
      </c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</row>
    <row r="58" ht="15.75" customHeight="1">
      <c r="A58" s="111" t="s">
        <v>104</v>
      </c>
      <c r="B58" s="112" t="s">
        <v>105</v>
      </c>
      <c r="C58" s="112" t="s">
        <v>106</v>
      </c>
      <c r="D58" s="113" t="s">
        <v>107</v>
      </c>
      <c r="E58" s="114" t="s">
        <v>108</v>
      </c>
      <c r="F58" s="130"/>
      <c r="G58" s="174"/>
      <c r="H58" s="174"/>
      <c r="I58" s="174" t="str">
        <f>IFERROR(__xludf.DUMMYFUNCTION("""COMPUTED_VALUE"""),"")</f>
        <v/>
      </c>
      <c r="J58" s="176"/>
      <c r="K58" s="110"/>
      <c r="L58" s="110"/>
      <c r="M58" s="130"/>
      <c r="N58" s="143" t="s">
        <v>17</v>
      </c>
      <c r="O58" s="140" t="s">
        <v>19</v>
      </c>
      <c r="P58" s="145" t="str">
        <f>IFERROR(__xludf.DUMMYFUNCTION("TRANSPOSE(FILTER($O$6:$O$300,$N$6:$N$300='DATOS PERSONALES'!$E55))"),"")</f>
        <v/>
      </c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</row>
    <row r="59" ht="15.75" customHeight="1">
      <c r="A59" s="117" t="s">
        <v>111</v>
      </c>
      <c r="B59" s="118"/>
      <c r="C59" s="118"/>
      <c r="D59" s="118"/>
      <c r="E59" s="118"/>
      <c r="F59" s="130"/>
      <c r="G59" s="174"/>
      <c r="H59" s="174"/>
      <c r="I59" s="174" t="str">
        <f>IFERROR(__xludf.DUMMYFUNCTION("""COMPUTED_VALUE"""),"")</f>
        <v/>
      </c>
      <c r="J59" s="176"/>
      <c r="K59" s="110"/>
      <c r="L59" s="110"/>
      <c r="M59" s="130"/>
      <c r="N59" s="143" t="s">
        <v>17</v>
      </c>
      <c r="O59" s="140" t="s">
        <v>21</v>
      </c>
      <c r="P59" s="145" t="str">
        <f>IFERROR(__xludf.DUMMYFUNCTION("TRANSPOSE(FILTER($O$6:$O$300,$N$6:$N$300='DATOS PERSONALES'!$E56))"),"")</f>
        <v/>
      </c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</row>
    <row r="60" ht="15.75" customHeight="1">
      <c r="A60" s="117" t="s">
        <v>18</v>
      </c>
      <c r="B60" s="126">
        <v>4200.0</v>
      </c>
      <c r="C60" s="126">
        <v>4200.0</v>
      </c>
      <c r="D60" s="158">
        <f t="shared" ref="D60:D71" si="16">C60*E60</f>
        <v>4200</v>
      </c>
      <c r="E60" s="158">
        <v>1.0</v>
      </c>
      <c r="F60" s="130"/>
      <c r="G60" s="174"/>
      <c r="H60" s="174"/>
      <c r="I60" s="174" t="str">
        <f>IFERROR(__xludf.DUMMYFUNCTION("""COMPUTED_VALUE"""),"")</f>
        <v/>
      </c>
      <c r="J60" s="176"/>
      <c r="K60" s="110"/>
      <c r="L60" s="110"/>
      <c r="M60" s="130"/>
      <c r="N60" s="143" t="s">
        <v>17</v>
      </c>
      <c r="O60" s="140" t="s">
        <v>212</v>
      </c>
      <c r="P60" s="145" t="str">
        <f>IFERROR(__xludf.DUMMYFUNCTION("TRANSPOSE(FILTER($O$6:$O$300,$N$6:$N$300='DATOS PERSONALES'!$E57))"),"")</f>
        <v/>
      </c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</row>
    <row r="61" ht="15.75" customHeight="1">
      <c r="A61" s="135" t="s">
        <v>116</v>
      </c>
      <c r="B61" s="136">
        <v>7700.0</v>
      </c>
      <c r="C61" s="136">
        <v>7700.0</v>
      </c>
      <c r="D61" s="158">
        <f t="shared" si="16"/>
        <v>7700</v>
      </c>
      <c r="E61" s="159">
        <v>1.0</v>
      </c>
      <c r="F61" s="130"/>
      <c r="G61" s="174"/>
      <c r="H61" s="174"/>
      <c r="I61" s="174" t="str">
        <f>IFERROR(__xludf.DUMMYFUNCTION("""COMPUTED_VALUE"""),"")</f>
        <v/>
      </c>
      <c r="J61" s="176"/>
      <c r="K61" s="110"/>
      <c r="L61" s="110"/>
      <c r="M61" s="130"/>
      <c r="N61" s="143" t="s">
        <v>17</v>
      </c>
      <c r="O61" s="140" t="s">
        <v>213</v>
      </c>
      <c r="P61" s="145" t="str">
        <f>IFERROR(__xludf.DUMMYFUNCTION("TRANSPOSE(FILTER($O$6:$O$300,$N$6:$N$300='DATOS PERSONALES'!$E58))"),"")</f>
        <v/>
      </c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</row>
    <row r="62" ht="15.75" customHeight="1">
      <c r="A62" s="117" t="s">
        <v>122</v>
      </c>
      <c r="B62" s="126">
        <v>3600.0</v>
      </c>
      <c r="C62" s="126">
        <v>3600.0</v>
      </c>
      <c r="D62" s="158">
        <f t="shared" si="16"/>
        <v>3600</v>
      </c>
      <c r="E62" s="158">
        <v>1.0</v>
      </c>
      <c r="F62" s="130"/>
      <c r="G62" s="174"/>
      <c r="H62" s="174"/>
      <c r="I62" s="174" t="str">
        <f>IFERROR(__xludf.DUMMYFUNCTION("""COMPUTED_VALUE"""),"")</f>
        <v/>
      </c>
      <c r="J62" s="176"/>
      <c r="K62" s="110"/>
      <c r="L62" s="110"/>
      <c r="M62" s="130"/>
      <c r="N62" s="143" t="s">
        <v>17</v>
      </c>
      <c r="O62" s="140" t="s">
        <v>214</v>
      </c>
      <c r="P62" s="145" t="str">
        <f>IFERROR(__xludf.DUMMYFUNCTION("TRANSPOSE(FILTER($O$6:$O$300,$N$6:$N$300='DATOS PERSONALES'!$E59))"),"")</f>
        <v/>
      </c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</row>
    <row r="63" ht="15.75" customHeight="1">
      <c r="A63" s="135" t="s">
        <v>127</v>
      </c>
      <c r="B63" s="136">
        <v>6200.0</v>
      </c>
      <c r="C63" s="136">
        <v>6200.0</v>
      </c>
      <c r="D63" s="158">
        <f t="shared" si="16"/>
        <v>6200</v>
      </c>
      <c r="E63" s="159">
        <v>1.0</v>
      </c>
      <c r="F63" s="130"/>
      <c r="G63" s="174"/>
      <c r="H63" s="174"/>
      <c r="I63" s="174" t="str">
        <f>IFERROR(__xludf.DUMMYFUNCTION("""COMPUTED_VALUE"""),"")</f>
        <v/>
      </c>
      <c r="J63" s="176"/>
      <c r="K63" s="110"/>
      <c r="L63" s="110"/>
      <c r="M63" s="130"/>
      <c r="N63" s="143" t="s">
        <v>17</v>
      </c>
      <c r="O63" s="140" t="s">
        <v>20</v>
      </c>
      <c r="P63" s="145" t="str">
        <f>IFERROR(__xludf.DUMMYFUNCTION("TRANSPOSE(FILTER($O$6:$O$300,$N$6:$N$300='DATOS PERSONALES'!$E60))"),"")</f>
        <v/>
      </c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</row>
    <row r="64" ht="15.75" customHeight="1">
      <c r="A64" s="117" t="s">
        <v>39</v>
      </c>
      <c r="B64" s="126">
        <v>7700.0</v>
      </c>
      <c r="C64" s="126">
        <v>7700.0</v>
      </c>
      <c r="D64" s="158">
        <f t="shared" si="16"/>
        <v>7700</v>
      </c>
      <c r="E64" s="158">
        <v>1.0</v>
      </c>
      <c r="F64" s="130"/>
      <c r="G64" s="174"/>
      <c r="H64" s="174"/>
      <c r="I64" s="174" t="str">
        <f>IFERROR(__xludf.DUMMYFUNCTION("""COMPUTED_VALUE"""),"")</f>
        <v/>
      </c>
      <c r="J64" s="176"/>
      <c r="K64" s="110"/>
      <c r="L64" s="110"/>
      <c r="M64" s="130"/>
      <c r="N64" s="143" t="s">
        <v>17</v>
      </c>
      <c r="O64" s="140" t="s">
        <v>215</v>
      </c>
      <c r="P64" s="145" t="str">
        <f>IFERROR(__xludf.DUMMYFUNCTION("TRANSPOSE(FILTER($O$6:$O$300,$N$6:$N$300='DATOS PERSONALES'!$E61))"),"")</f>
        <v/>
      </c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</row>
    <row r="65" ht="15.75" customHeight="1">
      <c r="A65" s="135" t="s">
        <v>184</v>
      </c>
      <c r="B65" s="136">
        <v>8400.0</v>
      </c>
      <c r="C65" s="136">
        <v>8400.0</v>
      </c>
      <c r="D65" s="158">
        <f t="shared" si="16"/>
        <v>8400</v>
      </c>
      <c r="E65" s="159">
        <v>1.0</v>
      </c>
      <c r="F65" s="130"/>
      <c r="G65" s="174"/>
      <c r="H65" s="174"/>
      <c r="I65" s="174" t="str">
        <f>IFERROR(__xludf.DUMMYFUNCTION("""COMPUTED_VALUE"""),"")</f>
        <v/>
      </c>
      <c r="J65" s="176"/>
      <c r="K65" s="110"/>
      <c r="L65" s="110"/>
      <c r="M65" s="130"/>
      <c r="N65" s="143" t="s">
        <v>17</v>
      </c>
      <c r="O65" s="140" t="s">
        <v>216</v>
      </c>
      <c r="P65" s="145" t="str">
        <f>IFERROR(__xludf.DUMMYFUNCTION("TRANSPOSE(FILTER($O$6:$O$300,$N$6:$N$300='DATOS PERSONALES'!$E62))"),"")</f>
        <v/>
      </c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</row>
    <row r="66" ht="15.75" customHeight="1">
      <c r="A66" s="117" t="s">
        <v>24</v>
      </c>
      <c r="B66" s="126">
        <v>3700.0</v>
      </c>
      <c r="C66" s="126">
        <v>7000.0</v>
      </c>
      <c r="D66" s="158">
        <f t="shared" si="16"/>
        <v>14000</v>
      </c>
      <c r="E66" s="158">
        <v>2.0</v>
      </c>
      <c r="F66" s="130"/>
      <c r="G66" s="174"/>
      <c r="H66" s="174"/>
      <c r="I66" s="174" t="str">
        <f>IFERROR(__xludf.DUMMYFUNCTION("""COMPUTED_VALUE"""),"")</f>
        <v/>
      </c>
      <c r="J66" s="176"/>
      <c r="K66" s="110"/>
      <c r="L66" s="110"/>
      <c r="M66" s="130"/>
      <c r="N66" s="143" t="s">
        <v>17</v>
      </c>
      <c r="O66" s="140" t="s">
        <v>216</v>
      </c>
      <c r="P66" s="145" t="str">
        <f>IFERROR(__xludf.DUMMYFUNCTION("TRANSPOSE(FILTER($O$6:$O$300,$N$6:$N$300='DATOS PERSONALES'!$E63))"),"")</f>
        <v/>
      </c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</row>
    <row r="67" ht="15.75" customHeight="1">
      <c r="A67" s="117" t="s">
        <v>141</v>
      </c>
      <c r="B67" s="126">
        <v>6834.0</v>
      </c>
      <c r="C67" s="126">
        <v>10000.0</v>
      </c>
      <c r="D67" s="158">
        <f t="shared" si="16"/>
        <v>20000</v>
      </c>
      <c r="E67" s="158">
        <v>2.0</v>
      </c>
      <c r="F67" s="130"/>
      <c r="G67" s="174"/>
      <c r="H67" s="174"/>
      <c r="I67" s="174" t="str">
        <f>IFERROR(__xludf.DUMMYFUNCTION("""COMPUTED_VALUE"""),"")</f>
        <v/>
      </c>
      <c r="J67" s="176"/>
      <c r="K67" s="110"/>
      <c r="L67" s="110"/>
      <c r="M67" s="130"/>
      <c r="N67" s="143" t="s">
        <v>17</v>
      </c>
      <c r="O67" s="140" t="s">
        <v>217</v>
      </c>
      <c r="P67" s="145" t="str">
        <f>IFERROR(__xludf.DUMMYFUNCTION("TRANSPOSE(FILTER($O$6:$O$300,$N$6:$N$300='DATOS PERSONALES'!$E64))"),"")</f>
        <v/>
      </c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</row>
    <row r="68" ht="15.75" customHeight="1">
      <c r="A68" s="135" t="s">
        <v>144</v>
      </c>
      <c r="B68" s="136">
        <f t="shared" ref="B68:C68" si="17">B65*$A$21</f>
        <v>7455</v>
      </c>
      <c r="C68" s="136">
        <f t="shared" si="17"/>
        <v>7455</v>
      </c>
      <c r="D68" s="158">
        <f t="shared" si="16"/>
        <v>14910</v>
      </c>
      <c r="E68" s="158">
        <v>2.0</v>
      </c>
      <c r="F68" s="130"/>
      <c r="G68" s="174"/>
      <c r="H68" s="174"/>
      <c r="I68" s="174" t="str">
        <f>IFERROR(__xludf.DUMMYFUNCTION("""COMPUTED_VALUE"""),"")</f>
        <v/>
      </c>
      <c r="J68" s="176"/>
      <c r="K68" s="110"/>
      <c r="L68" s="110"/>
      <c r="M68" s="130"/>
      <c r="N68" s="143" t="s">
        <v>17</v>
      </c>
      <c r="O68" s="140" t="s">
        <v>218</v>
      </c>
      <c r="P68" s="145" t="str">
        <f>IFERROR(__xludf.DUMMYFUNCTION("TRANSPOSE(FILTER($O$6:$O$300,$N$6:$N$300='DATOS PERSONALES'!$E65))"),"")</f>
        <v/>
      </c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</row>
    <row r="69" ht="15.75" customHeight="1">
      <c r="A69" s="117" t="s">
        <v>147</v>
      </c>
      <c r="B69" s="126">
        <f t="shared" ref="B69:C69" si="18">B62*$A$21</f>
        <v>3195</v>
      </c>
      <c r="C69" s="126">
        <f t="shared" si="18"/>
        <v>3195</v>
      </c>
      <c r="D69" s="158">
        <f t="shared" si="16"/>
        <v>6390</v>
      </c>
      <c r="E69" s="158">
        <v>2.0</v>
      </c>
      <c r="F69" s="130"/>
      <c r="G69" s="174"/>
      <c r="H69" s="174"/>
      <c r="I69" s="174" t="str">
        <f>IFERROR(__xludf.DUMMYFUNCTION("""COMPUTED_VALUE"""),"")</f>
        <v/>
      </c>
      <c r="J69" s="176"/>
      <c r="K69" s="110"/>
      <c r="L69" s="110"/>
      <c r="M69" s="130"/>
      <c r="N69" s="143" t="s">
        <v>17</v>
      </c>
      <c r="O69" s="140" t="s">
        <v>219</v>
      </c>
      <c r="P69" s="145" t="str">
        <f>IFERROR(__xludf.DUMMYFUNCTION("TRANSPOSE(FILTER($O$6:$O$300,$N$6:$N$300='DATOS PERSONALES'!$E66))"),"")</f>
        <v/>
      </c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</row>
    <row r="70" ht="15.75" customHeight="1">
      <c r="A70" s="135" t="s">
        <v>150</v>
      </c>
      <c r="B70" s="136">
        <f t="shared" ref="B70:C70" si="19">B63*$A$21</f>
        <v>5502.5</v>
      </c>
      <c r="C70" s="136">
        <f t="shared" si="19"/>
        <v>5502.5</v>
      </c>
      <c r="D70" s="158">
        <f t="shared" si="16"/>
        <v>11005</v>
      </c>
      <c r="E70" s="158">
        <v>2.0</v>
      </c>
      <c r="F70" s="130"/>
      <c r="G70" s="174"/>
      <c r="H70" s="174"/>
      <c r="I70" s="174" t="str">
        <f>IFERROR(__xludf.DUMMYFUNCTION("""COMPUTED_VALUE"""),"")</f>
        <v/>
      </c>
      <c r="J70" s="176"/>
      <c r="K70" s="110"/>
      <c r="L70" s="110"/>
      <c r="M70" s="130"/>
      <c r="N70" s="143" t="s">
        <v>17</v>
      </c>
      <c r="O70" s="140" t="s">
        <v>220</v>
      </c>
      <c r="P70" s="145" t="str">
        <f>IFERROR(__xludf.DUMMYFUNCTION("TRANSPOSE(FILTER($O$6:$O$300,$N$6:$N$300='DATOS PERSONALES'!$E67))"),"")</f>
        <v/>
      </c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</row>
    <row r="71" ht="15.75" customHeight="1">
      <c r="A71" s="117" t="s">
        <v>153</v>
      </c>
      <c r="B71" s="126">
        <f t="shared" ref="B71:C71" si="20">B64*$A$21</f>
        <v>6833.75</v>
      </c>
      <c r="C71" s="126">
        <f t="shared" si="20"/>
        <v>6833.75</v>
      </c>
      <c r="D71" s="158">
        <f t="shared" si="16"/>
        <v>13667.5</v>
      </c>
      <c r="E71" s="158">
        <v>2.0</v>
      </c>
      <c r="F71" s="130"/>
      <c r="G71" s="174"/>
      <c r="H71" s="174"/>
      <c r="I71" s="174" t="str">
        <f>IFERROR(__xludf.DUMMYFUNCTION("""COMPUTED_VALUE"""),"")</f>
        <v/>
      </c>
      <c r="J71" s="176"/>
      <c r="K71" s="110"/>
      <c r="L71" s="110"/>
      <c r="M71" s="130"/>
      <c r="N71" s="143" t="s">
        <v>17</v>
      </c>
      <c r="O71" s="140" t="s">
        <v>64</v>
      </c>
      <c r="P71" s="145" t="str">
        <f>IFERROR(__xludf.DUMMYFUNCTION("TRANSPOSE(FILTER($O$6:$O$300,$N$6:$N$300='DATOS PERSONALES'!$E68))"),"")</f>
        <v/>
      </c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</row>
    <row r="72" ht="15.75" customHeight="1">
      <c r="A72" s="110"/>
      <c r="B72" s="110"/>
      <c r="C72" s="110"/>
      <c r="D72" s="110"/>
      <c r="E72" s="110"/>
      <c r="F72" s="130"/>
      <c r="G72" s="174"/>
      <c r="H72" s="174"/>
      <c r="I72" s="174" t="str">
        <f>IFERROR(__xludf.DUMMYFUNCTION("""COMPUTED_VALUE"""),"")</f>
        <v/>
      </c>
      <c r="J72" s="176"/>
      <c r="K72" s="110"/>
      <c r="L72" s="110"/>
      <c r="M72" s="130"/>
      <c r="N72" s="143" t="s">
        <v>17</v>
      </c>
      <c r="O72" s="140" t="s">
        <v>221</v>
      </c>
      <c r="P72" s="145" t="str">
        <f>IFERROR(__xludf.DUMMYFUNCTION("TRANSPOSE(FILTER($O$6:$O$300,$N$6:$N$300='DATOS PERSONALES'!$E69))"),"")</f>
        <v/>
      </c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</row>
    <row r="73" ht="15.75" customHeight="1">
      <c r="A73" s="173"/>
      <c r="B73" s="173"/>
      <c r="C73" s="173"/>
      <c r="D73" s="173"/>
      <c r="E73" s="173"/>
      <c r="F73" s="130"/>
      <c r="G73" s="174"/>
      <c r="H73" s="174"/>
      <c r="I73" s="174" t="str">
        <f>IFERROR(__xludf.DUMMYFUNCTION("""COMPUTED_VALUE"""),"")</f>
        <v/>
      </c>
      <c r="J73" s="176"/>
      <c r="K73" s="110"/>
      <c r="L73" s="110"/>
      <c r="M73" s="130"/>
      <c r="N73" s="143" t="s">
        <v>17</v>
      </c>
      <c r="O73" s="140" t="s">
        <v>222</v>
      </c>
      <c r="P73" s="145" t="str">
        <f>IFERROR(__xludf.DUMMYFUNCTION("TRANSPOSE(FILTER($O$6:$O$300,$N$6:$N$300='DATOS PERSONALES'!$E70))"),"")</f>
        <v/>
      </c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</row>
    <row r="74" ht="15.75" customHeight="1">
      <c r="A74" s="155">
        <v>45017.0</v>
      </c>
      <c r="B74" s="156"/>
      <c r="C74" s="156"/>
      <c r="D74" s="156"/>
      <c r="E74" s="157"/>
      <c r="F74" s="130"/>
      <c r="G74" s="174"/>
      <c r="H74" s="174"/>
      <c r="I74" s="174" t="str">
        <f>IFERROR(__xludf.DUMMYFUNCTION("""COMPUTED_VALUE"""),"")</f>
        <v/>
      </c>
      <c r="J74" s="176"/>
      <c r="K74" s="110"/>
      <c r="L74" s="110"/>
      <c r="M74" s="130"/>
      <c r="N74" s="143" t="s">
        <v>17</v>
      </c>
      <c r="O74" s="140" t="s">
        <v>70</v>
      </c>
      <c r="P74" s="145" t="str">
        <f>IFERROR(__xludf.DUMMYFUNCTION("TRANSPOSE(FILTER($O$6:$O$300,$N$6:$N$300='DATOS PERSONALES'!$E71))"),"")</f>
        <v/>
      </c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</row>
    <row r="75" ht="15.75" customHeight="1">
      <c r="A75" s="111" t="s">
        <v>104</v>
      </c>
      <c r="B75" s="112" t="s">
        <v>105</v>
      </c>
      <c r="C75" s="112" t="s">
        <v>106</v>
      </c>
      <c r="D75" s="113" t="s">
        <v>107</v>
      </c>
      <c r="E75" s="114" t="s">
        <v>108</v>
      </c>
      <c r="F75" s="130"/>
      <c r="G75" s="174"/>
      <c r="H75" s="174"/>
      <c r="I75" s="174" t="str">
        <f>IFERROR(__xludf.DUMMYFUNCTION("""COMPUTED_VALUE"""),"")</f>
        <v/>
      </c>
      <c r="J75" s="176"/>
      <c r="K75" s="110"/>
      <c r="L75" s="110"/>
      <c r="M75" s="130"/>
      <c r="N75" s="143" t="s">
        <v>17</v>
      </c>
      <c r="O75" s="140" t="s">
        <v>73</v>
      </c>
      <c r="P75" s="145" t="str">
        <f>IFERROR(__xludf.DUMMYFUNCTION("TRANSPOSE(FILTER($O$6:$O$300,$N$6:$N$300='DATOS PERSONALES'!$E72))"),"")</f>
        <v/>
      </c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</row>
    <row r="76" ht="15.75" customHeight="1">
      <c r="A76" s="117" t="s">
        <v>111</v>
      </c>
      <c r="B76" s="118"/>
      <c r="C76" s="118"/>
      <c r="D76" s="118"/>
      <c r="E76" s="118"/>
      <c r="F76" s="130"/>
      <c r="G76" s="174"/>
      <c r="H76" s="174"/>
      <c r="I76" s="174" t="str">
        <f>IFERROR(__xludf.DUMMYFUNCTION("""COMPUTED_VALUE"""),"")</f>
        <v/>
      </c>
      <c r="J76" s="176"/>
      <c r="K76" s="110"/>
      <c r="L76" s="110"/>
      <c r="M76" s="130"/>
      <c r="N76" s="143" t="s">
        <v>17</v>
      </c>
      <c r="O76" s="140" t="s">
        <v>152</v>
      </c>
      <c r="P76" s="145" t="str">
        <f>IFERROR(__xludf.DUMMYFUNCTION("TRANSPOSE(FILTER($O$6:$O$300,$N$6:$N$300='DATOS PERSONALES'!$E73))"),"")</f>
        <v/>
      </c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6"/>
    </row>
    <row r="77" ht="15.75" customHeight="1">
      <c r="A77" s="117" t="s">
        <v>18</v>
      </c>
      <c r="B77" s="126">
        <v>4200.0</v>
      </c>
      <c r="C77" s="126">
        <v>4200.0</v>
      </c>
      <c r="D77" s="158">
        <f t="shared" ref="D77:D88" si="21">C77*E77</f>
        <v>4200</v>
      </c>
      <c r="E77" s="158">
        <v>1.0</v>
      </c>
      <c r="F77" s="130"/>
      <c r="G77" s="174"/>
      <c r="H77" s="174"/>
      <c r="I77" s="174" t="str">
        <f>IFERROR(__xludf.DUMMYFUNCTION("""COMPUTED_VALUE"""),"")</f>
        <v/>
      </c>
      <c r="J77" s="176"/>
      <c r="K77" s="110"/>
      <c r="L77" s="110"/>
      <c r="M77" s="130"/>
      <c r="N77" s="143" t="s">
        <v>38</v>
      </c>
      <c r="O77" s="140" t="s">
        <v>223</v>
      </c>
      <c r="P77" s="145" t="str">
        <f>IFERROR(__xludf.DUMMYFUNCTION("TRANSPOSE(FILTER($O$6:$O$300,$N$6:$N$300='DATOS PERSONALES'!$E74))"),"")</f>
        <v/>
      </c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</row>
    <row r="78" ht="15.75" customHeight="1">
      <c r="A78" s="135" t="s">
        <v>116</v>
      </c>
      <c r="B78" s="136">
        <v>7700.0</v>
      </c>
      <c r="C78" s="136">
        <v>7700.0</v>
      </c>
      <c r="D78" s="158">
        <f t="shared" si="21"/>
        <v>7700</v>
      </c>
      <c r="E78" s="159">
        <v>1.0</v>
      </c>
      <c r="F78" s="130"/>
      <c r="G78" s="174"/>
      <c r="H78" s="174"/>
      <c r="I78" s="174" t="str">
        <f>IFERROR(__xludf.DUMMYFUNCTION("""COMPUTED_VALUE"""),"")</f>
        <v/>
      </c>
      <c r="J78" s="176"/>
      <c r="K78" s="110"/>
      <c r="L78" s="110"/>
      <c r="M78" s="130"/>
      <c r="N78" s="143" t="s">
        <v>38</v>
      </c>
      <c r="O78" s="140" t="s">
        <v>224</v>
      </c>
      <c r="P78" s="145" t="str">
        <f>IFERROR(__xludf.DUMMYFUNCTION("TRANSPOSE(FILTER($O$6:$O$300,$N$6:$N$300='DATOS PERSONALES'!$E75))"),"")</f>
        <v/>
      </c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</row>
    <row r="79" ht="15.75" customHeight="1">
      <c r="A79" s="117" t="s">
        <v>122</v>
      </c>
      <c r="B79" s="126">
        <v>3600.0</v>
      </c>
      <c r="C79" s="126">
        <v>3600.0</v>
      </c>
      <c r="D79" s="158">
        <f t="shared" si="21"/>
        <v>3600</v>
      </c>
      <c r="E79" s="158">
        <v>1.0</v>
      </c>
      <c r="F79" s="130"/>
      <c r="G79" s="174"/>
      <c r="H79" s="174"/>
      <c r="I79" s="174" t="str">
        <f>IFERROR(__xludf.DUMMYFUNCTION("""COMPUTED_VALUE"""),"")</f>
        <v/>
      </c>
      <c r="J79" s="176"/>
      <c r="K79" s="110"/>
      <c r="L79" s="110"/>
      <c r="M79" s="130"/>
      <c r="N79" s="143" t="s">
        <v>38</v>
      </c>
      <c r="O79" s="140" t="s">
        <v>225</v>
      </c>
      <c r="P79" s="145" t="str">
        <f>IFERROR(__xludf.DUMMYFUNCTION("TRANSPOSE(FILTER($O$6:$O$300,$N$6:$N$300='DATOS PERSONALES'!$E76))"),"")</f>
        <v/>
      </c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</row>
    <row r="80" ht="15.75" customHeight="1">
      <c r="A80" s="135" t="s">
        <v>127</v>
      </c>
      <c r="B80" s="136">
        <v>6200.0</v>
      </c>
      <c r="C80" s="136">
        <v>6200.0</v>
      </c>
      <c r="D80" s="158">
        <f t="shared" si="21"/>
        <v>6200</v>
      </c>
      <c r="E80" s="159">
        <v>1.0</v>
      </c>
      <c r="F80" s="130"/>
      <c r="G80" s="174"/>
      <c r="H80" s="174"/>
      <c r="I80" s="174" t="str">
        <f>IFERROR(__xludf.DUMMYFUNCTION("""COMPUTED_VALUE"""),"")</f>
        <v/>
      </c>
      <c r="J80" s="176"/>
      <c r="K80" s="110"/>
      <c r="L80" s="110"/>
      <c r="M80" s="130"/>
      <c r="N80" s="143" t="s">
        <v>38</v>
      </c>
      <c r="O80" s="140" t="s">
        <v>226</v>
      </c>
      <c r="P80" s="145" t="str">
        <f>IFERROR(__xludf.DUMMYFUNCTION("TRANSPOSE(FILTER($O$6:$O$300,$N$6:$N$300='DATOS PERSONALES'!$E77))"),"")</f>
        <v/>
      </c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</row>
    <row r="81" ht="15.75" customHeight="1">
      <c r="A81" s="117" t="s">
        <v>39</v>
      </c>
      <c r="B81" s="126">
        <v>7700.0</v>
      </c>
      <c r="C81" s="126">
        <v>7700.0</v>
      </c>
      <c r="D81" s="158">
        <f t="shared" si="21"/>
        <v>7700</v>
      </c>
      <c r="E81" s="158">
        <v>1.0</v>
      </c>
      <c r="F81" s="130"/>
      <c r="G81" s="174"/>
      <c r="H81" s="174"/>
      <c r="I81" s="174" t="str">
        <f>IFERROR(__xludf.DUMMYFUNCTION("""COMPUTED_VALUE"""),"")</f>
        <v/>
      </c>
      <c r="J81" s="176"/>
      <c r="K81" s="110"/>
      <c r="L81" s="110"/>
      <c r="M81" s="130"/>
      <c r="N81" s="143" t="s">
        <v>38</v>
      </c>
      <c r="O81" s="140" t="s">
        <v>227</v>
      </c>
      <c r="P81" s="145" t="str">
        <f>IFERROR(__xludf.DUMMYFUNCTION("TRANSPOSE(FILTER($O$6:$O$300,$N$6:$N$300='DATOS PERSONALES'!$E78))"),"")</f>
        <v/>
      </c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</row>
    <row r="82" ht="15.75" customHeight="1">
      <c r="A82" s="135" t="s">
        <v>184</v>
      </c>
      <c r="B82" s="136">
        <v>8400.0</v>
      </c>
      <c r="C82" s="136">
        <v>8400.0</v>
      </c>
      <c r="D82" s="158">
        <f t="shared" si="21"/>
        <v>8400</v>
      </c>
      <c r="E82" s="159">
        <v>1.0</v>
      </c>
      <c r="F82" s="130"/>
      <c r="G82" s="174"/>
      <c r="H82" s="174"/>
      <c r="I82" s="174" t="str">
        <f>IFERROR(__xludf.DUMMYFUNCTION("""COMPUTED_VALUE"""),"")</f>
        <v/>
      </c>
      <c r="J82" s="176"/>
      <c r="K82" s="110"/>
      <c r="L82" s="110"/>
      <c r="M82" s="130"/>
      <c r="N82" s="143" t="s">
        <v>38</v>
      </c>
      <c r="O82" s="140" t="s">
        <v>228</v>
      </c>
      <c r="P82" s="145" t="str">
        <f>IFERROR(__xludf.DUMMYFUNCTION("TRANSPOSE(FILTER($O$6:$O$300,$N$6:$N$300='DATOS PERSONALES'!$E79))"),"")</f>
        <v/>
      </c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</row>
    <row r="83" ht="15.75" customHeight="1">
      <c r="A83" s="117" t="s">
        <v>24</v>
      </c>
      <c r="B83" s="126">
        <v>3700.0</v>
      </c>
      <c r="C83" s="126">
        <v>7000.0</v>
      </c>
      <c r="D83" s="158">
        <f t="shared" si="21"/>
        <v>14000</v>
      </c>
      <c r="E83" s="158">
        <v>2.0</v>
      </c>
      <c r="F83" s="130"/>
      <c r="G83" s="174"/>
      <c r="H83" s="174"/>
      <c r="I83" s="174" t="str">
        <f>IFERROR(__xludf.DUMMYFUNCTION("""COMPUTED_VALUE"""),"")</f>
        <v/>
      </c>
      <c r="J83" s="176"/>
      <c r="K83" s="110"/>
      <c r="L83" s="110"/>
      <c r="M83" s="130"/>
      <c r="N83" s="143" t="s">
        <v>38</v>
      </c>
      <c r="O83" s="140" t="s">
        <v>229</v>
      </c>
      <c r="P83" s="145" t="str">
        <f>IFERROR(__xludf.DUMMYFUNCTION("TRANSPOSE(FILTER($O$6:$O$300,$N$6:$N$300='DATOS PERSONALES'!$E80))"),"")</f>
        <v/>
      </c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</row>
    <row r="84" ht="15.75" customHeight="1">
      <c r="A84" s="117" t="s">
        <v>141</v>
      </c>
      <c r="B84" s="126">
        <v>6834.0</v>
      </c>
      <c r="C84" s="126">
        <v>10000.0</v>
      </c>
      <c r="D84" s="158">
        <f t="shared" si="21"/>
        <v>20000</v>
      </c>
      <c r="E84" s="158">
        <v>2.0</v>
      </c>
      <c r="F84" s="130"/>
      <c r="G84" s="174"/>
      <c r="H84" s="174"/>
      <c r="I84" s="174" t="str">
        <f>IFERROR(__xludf.DUMMYFUNCTION("""COMPUTED_VALUE"""),"")</f>
        <v/>
      </c>
      <c r="J84" s="176"/>
      <c r="K84" s="110"/>
      <c r="L84" s="110"/>
      <c r="M84" s="130"/>
      <c r="N84" s="143" t="s">
        <v>38</v>
      </c>
      <c r="O84" s="140" t="s">
        <v>230</v>
      </c>
      <c r="P84" s="145" t="str">
        <f>IFERROR(__xludf.DUMMYFUNCTION("TRANSPOSE(FILTER($O$6:$O$300,$N$6:$N$300='DATOS PERSONALES'!$E81))"),"")</f>
        <v/>
      </c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</row>
    <row r="85" ht="15.75" customHeight="1">
      <c r="A85" s="135" t="s">
        <v>144</v>
      </c>
      <c r="B85" s="136">
        <f t="shared" ref="B85:C85" si="22">B82*$A$21</f>
        <v>7455</v>
      </c>
      <c r="C85" s="136">
        <f t="shared" si="22"/>
        <v>7455</v>
      </c>
      <c r="D85" s="158">
        <f t="shared" si="21"/>
        <v>14910</v>
      </c>
      <c r="E85" s="158">
        <v>2.0</v>
      </c>
      <c r="F85" s="130"/>
      <c r="G85" s="174"/>
      <c r="H85" s="174"/>
      <c r="I85" s="174" t="str">
        <f>IFERROR(__xludf.DUMMYFUNCTION("""COMPUTED_VALUE"""),"")</f>
        <v/>
      </c>
      <c r="J85" s="176"/>
      <c r="K85" s="110"/>
      <c r="L85" s="110"/>
      <c r="M85" s="130"/>
      <c r="N85" s="143" t="s">
        <v>38</v>
      </c>
      <c r="O85" s="140" t="s">
        <v>231</v>
      </c>
      <c r="P85" s="145" t="str">
        <f>IFERROR(__xludf.DUMMYFUNCTION("TRANSPOSE(FILTER($O$6:$O$300,$N$6:$N$300='DATOS PERSONALES'!$E82))"),"")</f>
        <v/>
      </c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</row>
    <row r="86" ht="15.75" customHeight="1">
      <c r="A86" s="117" t="s">
        <v>147</v>
      </c>
      <c r="B86" s="126">
        <f t="shared" ref="B86:C86" si="23">B79*$A$21</f>
        <v>3195</v>
      </c>
      <c r="C86" s="126">
        <f t="shared" si="23"/>
        <v>3195</v>
      </c>
      <c r="D86" s="158">
        <f t="shared" si="21"/>
        <v>6390</v>
      </c>
      <c r="E86" s="158">
        <v>2.0</v>
      </c>
      <c r="F86" s="130"/>
      <c r="G86" s="174"/>
      <c r="H86" s="174"/>
      <c r="I86" s="174" t="str">
        <f>IFERROR(__xludf.DUMMYFUNCTION("""COMPUTED_VALUE"""),"")</f>
        <v/>
      </c>
      <c r="J86" s="176"/>
      <c r="K86" s="110"/>
      <c r="L86" s="110"/>
      <c r="M86" s="130"/>
      <c r="N86" s="143" t="s">
        <v>38</v>
      </c>
      <c r="O86" s="140" t="s">
        <v>231</v>
      </c>
      <c r="P86" s="145" t="str">
        <f>IFERROR(__xludf.DUMMYFUNCTION("TRANSPOSE(FILTER($O$6:$O$300,$N$6:$N$300='DATOS PERSONALES'!$E83))"),"")</f>
        <v/>
      </c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</row>
    <row r="87" ht="15.75" customHeight="1">
      <c r="A87" s="135" t="s">
        <v>150</v>
      </c>
      <c r="B87" s="136">
        <f t="shared" ref="B87:C87" si="24">B80*$A$21</f>
        <v>5502.5</v>
      </c>
      <c r="C87" s="136">
        <f t="shared" si="24"/>
        <v>5502.5</v>
      </c>
      <c r="D87" s="158">
        <f t="shared" si="21"/>
        <v>11005</v>
      </c>
      <c r="E87" s="158">
        <v>2.0</v>
      </c>
      <c r="F87" s="130"/>
      <c r="G87" s="174"/>
      <c r="H87" s="174"/>
      <c r="I87" s="174" t="str">
        <f>IFERROR(__xludf.DUMMYFUNCTION("""COMPUTED_VALUE"""),"")</f>
        <v/>
      </c>
      <c r="J87" s="176"/>
      <c r="K87" s="110"/>
      <c r="L87" s="110"/>
      <c r="M87" s="130"/>
      <c r="N87" s="143" t="s">
        <v>38</v>
      </c>
      <c r="O87" s="140" t="s">
        <v>232</v>
      </c>
      <c r="P87" s="145" t="str">
        <f>IFERROR(__xludf.DUMMYFUNCTION("TRANSPOSE(FILTER($O$6:$O$300,$N$6:$N$300='DATOS PERSONALES'!$E84))"),"")</f>
        <v/>
      </c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</row>
    <row r="88" ht="15.75" customHeight="1">
      <c r="A88" s="117" t="s">
        <v>153</v>
      </c>
      <c r="B88" s="126">
        <f t="shared" ref="B88:C88" si="25">B81*$A$21</f>
        <v>6833.75</v>
      </c>
      <c r="C88" s="126">
        <f t="shared" si="25"/>
        <v>6833.75</v>
      </c>
      <c r="D88" s="158">
        <f t="shared" si="21"/>
        <v>13667.5</v>
      </c>
      <c r="E88" s="158">
        <v>2.0</v>
      </c>
      <c r="F88" s="130"/>
      <c r="G88" s="174"/>
      <c r="H88" s="174"/>
      <c r="I88" s="174" t="str">
        <f>IFERROR(__xludf.DUMMYFUNCTION("""COMPUTED_VALUE"""),"")</f>
        <v/>
      </c>
      <c r="J88" s="176"/>
      <c r="K88" s="110"/>
      <c r="L88" s="110"/>
      <c r="M88" s="130"/>
      <c r="N88" s="143" t="s">
        <v>38</v>
      </c>
      <c r="O88" s="140" t="s">
        <v>233</v>
      </c>
      <c r="P88" s="145" t="str">
        <f>IFERROR(__xludf.DUMMYFUNCTION("TRANSPOSE(FILTER($O$6:$O$300,$N$6:$N$300='DATOS PERSONALES'!$E85))"),"")</f>
        <v/>
      </c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</row>
    <row r="89" ht="15.75" customHeight="1">
      <c r="A89" s="110"/>
      <c r="B89" s="110"/>
      <c r="C89" s="110"/>
      <c r="D89" s="110"/>
      <c r="E89" s="110"/>
      <c r="F89" s="130"/>
      <c r="G89" s="174"/>
      <c r="H89" s="174"/>
      <c r="I89" s="174" t="str">
        <f>IFERROR(__xludf.DUMMYFUNCTION("""COMPUTED_VALUE"""),"")</f>
        <v/>
      </c>
      <c r="J89" s="176"/>
      <c r="K89" s="110"/>
      <c r="L89" s="110"/>
      <c r="M89" s="130"/>
      <c r="N89" s="143" t="s">
        <v>38</v>
      </c>
      <c r="O89" s="140" t="s">
        <v>234</v>
      </c>
      <c r="P89" s="145" t="str">
        <f>IFERROR(__xludf.DUMMYFUNCTION("TRANSPOSE(FILTER($O$6:$O$300,$N$6:$N$300='DATOS PERSONALES'!$E86))"),"")</f>
        <v/>
      </c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  <c r="BA89" s="96"/>
      <c r="BB89" s="96"/>
      <c r="BC89" s="96"/>
      <c r="BD89" s="96"/>
      <c r="BE89" s="96"/>
      <c r="BF89" s="96"/>
    </row>
    <row r="90" ht="15.75" customHeight="1">
      <c r="A90" s="173"/>
      <c r="B90" s="173"/>
      <c r="C90" s="173"/>
      <c r="D90" s="173"/>
      <c r="E90" s="173"/>
      <c r="F90" s="130"/>
      <c r="G90" s="174"/>
      <c r="H90" s="174"/>
      <c r="I90" s="174" t="str">
        <f>IFERROR(__xludf.DUMMYFUNCTION("""COMPUTED_VALUE"""),"")</f>
        <v/>
      </c>
      <c r="J90" s="176"/>
      <c r="K90" s="110"/>
      <c r="L90" s="110"/>
      <c r="M90" s="130"/>
      <c r="N90" s="143" t="s">
        <v>38</v>
      </c>
      <c r="O90" s="140" t="s">
        <v>235</v>
      </c>
      <c r="P90" s="145" t="str">
        <f>IFERROR(__xludf.DUMMYFUNCTION("TRANSPOSE(FILTER($O$6:$O$300,$N$6:$N$300='DATOS PERSONALES'!$E87))"),"")</f>
        <v/>
      </c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96"/>
      <c r="BB90" s="96"/>
      <c r="BC90" s="96"/>
      <c r="BD90" s="96"/>
      <c r="BE90" s="96"/>
      <c r="BF90" s="96"/>
    </row>
    <row r="91" ht="15.75" customHeight="1">
      <c r="A91" s="155">
        <v>45047.0</v>
      </c>
      <c r="B91" s="156"/>
      <c r="C91" s="156"/>
      <c r="D91" s="156"/>
      <c r="E91" s="157"/>
      <c r="F91" s="130"/>
      <c r="G91" s="174"/>
      <c r="H91" s="174"/>
      <c r="I91" s="174" t="str">
        <f>IFERROR(__xludf.DUMMYFUNCTION("""COMPUTED_VALUE"""),"")</f>
        <v/>
      </c>
      <c r="J91" s="176"/>
      <c r="K91" s="110"/>
      <c r="L91" s="110"/>
      <c r="M91" s="130"/>
      <c r="N91" s="143" t="s">
        <v>38</v>
      </c>
      <c r="O91" s="140" t="s">
        <v>65</v>
      </c>
      <c r="P91" s="145" t="str">
        <f>IFERROR(__xludf.DUMMYFUNCTION("TRANSPOSE(FILTER($O$6:$O$300,$N$6:$N$300='DATOS PERSONALES'!$E88))"),"")</f>
        <v/>
      </c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96"/>
    </row>
    <row r="92" ht="15.75" customHeight="1">
      <c r="A92" s="111" t="s">
        <v>104</v>
      </c>
      <c r="B92" s="112" t="s">
        <v>105</v>
      </c>
      <c r="C92" s="112" t="s">
        <v>106</v>
      </c>
      <c r="D92" s="113" t="s">
        <v>107</v>
      </c>
      <c r="E92" s="114" t="s">
        <v>108</v>
      </c>
      <c r="F92" s="130"/>
      <c r="G92" s="174"/>
      <c r="H92" s="174"/>
      <c r="I92" s="174" t="str">
        <f>IFERROR(__xludf.DUMMYFUNCTION("""COMPUTED_VALUE"""),"")</f>
        <v/>
      </c>
      <c r="J92" s="176"/>
      <c r="K92" s="110"/>
      <c r="L92" s="110"/>
      <c r="M92" s="130"/>
      <c r="N92" s="143" t="s">
        <v>38</v>
      </c>
      <c r="O92" s="140" t="s">
        <v>236</v>
      </c>
      <c r="P92" s="145" t="str">
        <f>IFERROR(__xludf.DUMMYFUNCTION("TRANSPOSE(FILTER($O$6:$O$300,$N$6:$N$300='DATOS PERSONALES'!$E89))"),"")</f>
        <v/>
      </c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</row>
    <row r="93" ht="15.75" customHeight="1">
      <c r="A93" s="117" t="s">
        <v>111</v>
      </c>
      <c r="B93" s="118"/>
      <c r="C93" s="118"/>
      <c r="D93" s="118"/>
      <c r="E93" s="118"/>
      <c r="F93" s="130"/>
      <c r="G93" s="174"/>
      <c r="H93" s="174"/>
      <c r="I93" s="174" t="str">
        <f>IFERROR(__xludf.DUMMYFUNCTION("""COMPUTED_VALUE"""),"")</f>
        <v/>
      </c>
      <c r="J93" s="176"/>
      <c r="K93" s="110"/>
      <c r="L93" s="110"/>
      <c r="M93" s="130"/>
      <c r="N93" s="143" t="s">
        <v>38</v>
      </c>
      <c r="O93" s="140" t="s">
        <v>237</v>
      </c>
      <c r="P93" s="145" t="str">
        <f>IFERROR(__xludf.DUMMYFUNCTION("TRANSPOSE(FILTER($O$6:$O$300,$N$6:$N$300='DATOS PERSONALES'!$E90))"),"")</f>
        <v/>
      </c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</row>
    <row r="94" ht="15.75" customHeight="1">
      <c r="A94" s="117" t="s">
        <v>18</v>
      </c>
      <c r="B94" s="126">
        <v>4200.0</v>
      </c>
      <c r="C94" s="126">
        <v>4200.0</v>
      </c>
      <c r="D94" s="158">
        <f t="shared" ref="D94:D105" si="26">C94*E94</f>
        <v>4200</v>
      </c>
      <c r="E94" s="158">
        <v>1.0</v>
      </c>
      <c r="F94" s="130"/>
      <c r="G94" s="174"/>
      <c r="H94" s="174"/>
      <c r="I94" s="174" t="str">
        <f>IFERROR(__xludf.DUMMYFUNCTION("""COMPUTED_VALUE"""),"")</f>
        <v/>
      </c>
      <c r="J94" s="176"/>
      <c r="K94" s="110"/>
      <c r="L94" s="110"/>
      <c r="M94" s="130"/>
      <c r="N94" s="143" t="s">
        <v>38</v>
      </c>
      <c r="O94" s="140" t="s">
        <v>71</v>
      </c>
      <c r="P94" s="145" t="str">
        <f>IFERROR(__xludf.DUMMYFUNCTION("TRANSPOSE(FILTER($O$6:$O$300,$N$6:$N$300='DATOS PERSONALES'!$E91))"),"")</f>
        <v/>
      </c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</row>
    <row r="95" ht="15.75" customHeight="1">
      <c r="A95" s="135" t="s">
        <v>116</v>
      </c>
      <c r="B95" s="136">
        <v>7700.0</v>
      </c>
      <c r="C95" s="136">
        <v>7700.0</v>
      </c>
      <c r="D95" s="158">
        <f t="shared" si="26"/>
        <v>7700</v>
      </c>
      <c r="E95" s="159">
        <v>1.0</v>
      </c>
      <c r="F95" s="130"/>
      <c r="G95" s="174"/>
      <c r="H95" s="174"/>
      <c r="I95" s="174" t="str">
        <f>IFERROR(__xludf.DUMMYFUNCTION("""COMPUTED_VALUE"""),"")</f>
        <v/>
      </c>
      <c r="J95" s="176"/>
      <c r="K95" s="110"/>
      <c r="L95" s="110"/>
      <c r="M95" s="130"/>
      <c r="N95" s="143" t="s">
        <v>38</v>
      </c>
      <c r="O95" s="140" t="s">
        <v>74</v>
      </c>
      <c r="P95" s="145" t="str">
        <f>IFERROR(__xludf.DUMMYFUNCTION("TRANSPOSE(FILTER($O$6:$O$300,$N$6:$N$300='DATOS PERSONALES'!$E92))"),"")</f>
        <v/>
      </c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</row>
    <row r="96" ht="15.75" customHeight="1">
      <c r="A96" s="117" t="s">
        <v>122</v>
      </c>
      <c r="B96" s="126">
        <v>3600.0</v>
      </c>
      <c r="C96" s="126">
        <v>3600.0</v>
      </c>
      <c r="D96" s="158">
        <f t="shared" si="26"/>
        <v>3600</v>
      </c>
      <c r="E96" s="158">
        <v>1.0</v>
      </c>
      <c r="F96" s="130"/>
      <c r="G96" s="174"/>
      <c r="H96" s="174"/>
      <c r="I96" s="174" t="str">
        <f>IFERROR(__xludf.DUMMYFUNCTION("""COMPUTED_VALUE"""),"")</f>
        <v/>
      </c>
      <c r="J96" s="176"/>
      <c r="K96" s="110"/>
      <c r="L96" s="110"/>
      <c r="M96" s="130"/>
      <c r="N96" s="143" t="s">
        <v>38</v>
      </c>
      <c r="O96" s="140" t="s">
        <v>152</v>
      </c>
      <c r="P96" s="145" t="str">
        <f>IFERROR(__xludf.DUMMYFUNCTION("TRANSPOSE(FILTER($O$6:$O$300,$N$6:$N$300='DATOS PERSONALES'!$E93))"),"")</f>
        <v/>
      </c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</row>
    <row r="97" ht="15.75" customHeight="1">
      <c r="A97" s="135" t="s">
        <v>127</v>
      </c>
      <c r="B97" s="136">
        <v>6200.0</v>
      </c>
      <c r="C97" s="136">
        <v>6200.0</v>
      </c>
      <c r="D97" s="158">
        <f t="shared" si="26"/>
        <v>6200</v>
      </c>
      <c r="E97" s="159">
        <v>1.0</v>
      </c>
      <c r="F97" s="130"/>
      <c r="G97" s="174"/>
      <c r="H97" s="174"/>
      <c r="I97" s="174" t="str">
        <f>IFERROR(__xludf.DUMMYFUNCTION("""COMPUTED_VALUE"""),"")</f>
        <v/>
      </c>
      <c r="J97" s="176"/>
      <c r="K97" s="110"/>
      <c r="L97" s="110"/>
      <c r="M97" s="130"/>
      <c r="N97" s="139" t="s">
        <v>23</v>
      </c>
      <c r="O97" s="140" t="s">
        <v>238</v>
      </c>
      <c r="P97" s="145" t="str">
        <f>IFERROR(__xludf.DUMMYFUNCTION("TRANSPOSE(FILTER($O$6:$O$300,$N$6:$N$300='DATOS PERSONALES'!$E94))"),"")</f>
        <v/>
      </c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</row>
    <row r="98" ht="15.75" customHeight="1">
      <c r="A98" s="117" t="s">
        <v>39</v>
      </c>
      <c r="B98" s="126">
        <v>7700.0</v>
      </c>
      <c r="C98" s="126">
        <v>7700.0</v>
      </c>
      <c r="D98" s="158">
        <f t="shared" si="26"/>
        <v>7700</v>
      </c>
      <c r="E98" s="158">
        <v>1.0</v>
      </c>
      <c r="F98" s="130"/>
      <c r="G98" s="174"/>
      <c r="H98" s="174"/>
      <c r="I98" s="174" t="str">
        <f>IFERROR(__xludf.DUMMYFUNCTION("""COMPUTED_VALUE"""),"")</f>
        <v/>
      </c>
      <c r="J98" s="176"/>
      <c r="K98" s="110"/>
      <c r="L98" s="110"/>
      <c r="M98" s="130"/>
      <c r="N98" s="139" t="s">
        <v>23</v>
      </c>
      <c r="O98" s="140" t="s">
        <v>31</v>
      </c>
      <c r="P98" s="145" t="str">
        <f>IFERROR(__xludf.DUMMYFUNCTION("TRANSPOSE(FILTER($O$6:$O$300,$N$6:$N$300='DATOS PERSONALES'!$E95))"),"")</f>
        <v/>
      </c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</row>
    <row r="99" ht="15.75" customHeight="1">
      <c r="A99" s="135" t="s">
        <v>184</v>
      </c>
      <c r="B99" s="136">
        <v>8400.0</v>
      </c>
      <c r="C99" s="136">
        <v>8400.0</v>
      </c>
      <c r="D99" s="158">
        <f t="shared" si="26"/>
        <v>8400</v>
      </c>
      <c r="E99" s="159">
        <v>1.0</v>
      </c>
      <c r="F99" s="130"/>
      <c r="G99" s="174"/>
      <c r="H99" s="174"/>
      <c r="I99" s="174" t="str">
        <f>IFERROR(__xludf.DUMMYFUNCTION("""COMPUTED_VALUE"""),"")</f>
        <v/>
      </c>
      <c r="J99" s="176"/>
      <c r="K99" s="110"/>
      <c r="L99" s="110"/>
      <c r="M99" s="130"/>
      <c r="N99" s="139" t="s">
        <v>23</v>
      </c>
      <c r="O99" s="140" t="s">
        <v>33</v>
      </c>
      <c r="P99" s="145" t="str">
        <f>IFERROR(__xludf.DUMMYFUNCTION("TRANSPOSE(FILTER($O$6:$O$300,$N$6:$N$300='DATOS PERSONALES'!$E96))"),"")</f>
        <v/>
      </c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</row>
    <row r="100" ht="15.75" customHeight="1">
      <c r="A100" s="117" t="s">
        <v>24</v>
      </c>
      <c r="B100" s="126">
        <v>3700.0</v>
      </c>
      <c r="C100" s="126">
        <v>7000.0</v>
      </c>
      <c r="D100" s="158">
        <f t="shared" si="26"/>
        <v>14000</v>
      </c>
      <c r="E100" s="158">
        <v>2.0</v>
      </c>
      <c r="F100" s="130"/>
      <c r="G100" s="174"/>
      <c r="H100" s="174"/>
      <c r="I100" s="174" t="str">
        <f>IFERROR(__xludf.DUMMYFUNCTION("""COMPUTED_VALUE"""),"")</f>
        <v/>
      </c>
      <c r="J100" s="176"/>
      <c r="K100" s="110"/>
      <c r="L100" s="110"/>
      <c r="M100" s="130"/>
      <c r="N100" s="139" t="s">
        <v>23</v>
      </c>
      <c r="O100" s="140" t="s">
        <v>46</v>
      </c>
      <c r="P100" s="145" t="str">
        <f>IFERROR(__xludf.DUMMYFUNCTION("TRANSPOSE(FILTER($O$6:$O$300,$N$6:$N$300='DATOS PERSONALES'!$E97))"),"")</f>
        <v/>
      </c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</row>
    <row r="101" ht="15.75" customHeight="1">
      <c r="A101" s="117" t="s">
        <v>141</v>
      </c>
      <c r="B101" s="126">
        <v>6834.0</v>
      </c>
      <c r="C101" s="126">
        <v>10000.0</v>
      </c>
      <c r="D101" s="158">
        <f t="shared" si="26"/>
        <v>20000</v>
      </c>
      <c r="E101" s="158">
        <v>2.0</v>
      </c>
      <c r="F101" s="130"/>
      <c r="G101" s="174"/>
      <c r="H101" s="174"/>
      <c r="I101" s="174" t="str">
        <f>IFERROR(__xludf.DUMMYFUNCTION("""COMPUTED_VALUE"""),"")</f>
        <v/>
      </c>
      <c r="J101" s="176"/>
      <c r="K101" s="110"/>
      <c r="L101" s="110"/>
      <c r="M101" s="130"/>
      <c r="N101" s="139" t="s">
        <v>23</v>
      </c>
      <c r="O101" s="140" t="s">
        <v>239</v>
      </c>
      <c r="P101" s="145" t="str">
        <f>IFERROR(__xludf.DUMMYFUNCTION("TRANSPOSE(FILTER($O$6:$O$300,$N$6:$N$300='DATOS PERSONALES'!$E98))"),"")</f>
        <v/>
      </c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</row>
    <row r="102" ht="15.75" customHeight="1">
      <c r="A102" s="135" t="s">
        <v>144</v>
      </c>
      <c r="B102" s="136">
        <f t="shared" ref="B102:C102" si="27">B99*$A$21</f>
        <v>7455</v>
      </c>
      <c r="C102" s="136">
        <f t="shared" si="27"/>
        <v>7455</v>
      </c>
      <c r="D102" s="158">
        <f t="shared" si="26"/>
        <v>14910</v>
      </c>
      <c r="E102" s="158">
        <v>2.0</v>
      </c>
      <c r="F102" s="130"/>
      <c r="G102" s="174"/>
      <c r="H102" s="174"/>
      <c r="I102" s="174" t="str">
        <f>IFERROR(__xludf.DUMMYFUNCTION("""COMPUTED_VALUE"""),"")</f>
        <v/>
      </c>
      <c r="J102" s="176"/>
      <c r="K102" s="110"/>
      <c r="L102" s="110"/>
      <c r="M102" s="130"/>
      <c r="N102" s="139" t="s">
        <v>23</v>
      </c>
      <c r="O102" s="140" t="s">
        <v>240</v>
      </c>
      <c r="P102" s="145" t="str">
        <f>IFERROR(__xludf.DUMMYFUNCTION("TRANSPOSE(FILTER($O$6:$O$300,$N$6:$N$300='DATOS PERSONALES'!$E99))"),"")</f>
        <v/>
      </c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</row>
    <row r="103" ht="15.75" customHeight="1">
      <c r="A103" s="117" t="s">
        <v>147</v>
      </c>
      <c r="B103" s="126">
        <f t="shared" ref="B103:C103" si="28">B96*$A$21</f>
        <v>3195</v>
      </c>
      <c r="C103" s="126">
        <f t="shared" si="28"/>
        <v>3195</v>
      </c>
      <c r="D103" s="158">
        <f t="shared" si="26"/>
        <v>6390</v>
      </c>
      <c r="E103" s="158">
        <v>2.0</v>
      </c>
      <c r="F103" s="130"/>
      <c r="G103" s="174"/>
      <c r="H103" s="174"/>
      <c r="I103" s="174" t="str">
        <f>IFERROR(__xludf.DUMMYFUNCTION("""COMPUTED_VALUE"""),"")</f>
        <v/>
      </c>
      <c r="J103" s="176"/>
      <c r="K103" s="110"/>
      <c r="L103" s="110"/>
      <c r="M103" s="130"/>
      <c r="N103" s="139" t="s">
        <v>23</v>
      </c>
      <c r="O103" s="140" t="s">
        <v>241</v>
      </c>
      <c r="P103" s="145" t="str">
        <f>IFERROR(__xludf.DUMMYFUNCTION("TRANSPOSE(FILTER($O$6:$O$300,$N$6:$N$300='DATOS PERSONALES'!$E100))"),"")</f>
        <v/>
      </c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</row>
    <row r="104" ht="15.75" customHeight="1">
      <c r="A104" s="135" t="s">
        <v>150</v>
      </c>
      <c r="B104" s="136">
        <f t="shared" ref="B104:C104" si="29">B97*$A$21</f>
        <v>5502.5</v>
      </c>
      <c r="C104" s="136">
        <f t="shared" si="29"/>
        <v>5502.5</v>
      </c>
      <c r="D104" s="158">
        <f t="shared" si="26"/>
        <v>11005</v>
      </c>
      <c r="E104" s="158">
        <v>2.0</v>
      </c>
      <c r="F104" s="130"/>
      <c r="G104" s="174"/>
      <c r="H104" s="174"/>
      <c r="I104" s="174" t="str">
        <f>IFERROR(__xludf.DUMMYFUNCTION("""COMPUTED_VALUE"""),"")</f>
        <v/>
      </c>
      <c r="J104" s="176"/>
      <c r="K104" s="110"/>
      <c r="L104" s="110"/>
      <c r="M104" s="130"/>
      <c r="N104" s="139" t="s">
        <v>23</v>
      </c>
      <c r="O104" s="140" t="s">
        <v>242</v>
      </c>
      <c r="P104" s="145" t="str">
        <f>IFERROR(__xludf.DUMMYFUNCTION("TRANSPOSE(FILTER($O$6:$O$300,$N$6:$N$300='DATOS PERSONALES'!$E101))"),"")</f>
        <v/>
      </c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</row>
    <row r="105" ht="15.75" customHeight="1">
      <c r="A105" s="117" t="s">
        <v>153</v>
      </c>
      <c r="B105" s="126">
        <f t="shared" ref="B105:C105" si="30">B98*$A$21</f>
        <v>6833.75</v>
      </c>
      <c r="C105" s="126">
        <f t="shared" si="30"/>
        <v>6833.75</v>
      </c>
      <c r="D105" s="158">
        <f t="shared" si="26"/>
        <v>13667.5</v>
      </c>
      <c r="E105" s="158">
        <v>2.0</v>
      </c>
      <c r="F105" s="130"/>
      <c r="G105" s="174"/>
      <c r="H105" s="174"/>
      <c r="I105" s="174" t="str">
        <f>IFERROR(__xludf.DUMMYFUNCTION("""COMPUTED_VALUE"""),"")</f>
        <v/>
      </c>
      <c r="J105" s="176"/>
      <c r="K105" s="110"/>
      <c r="L105" s="110"/>
      <c r="M105" s="130"/>
      <c r="N105" s="139" t="s">
        <v>23</v>
      </c>
      <c r="O105" s="140" t="s">
        <v>25</v>
      </c>
      <c r="P105" s="145" t="str">
        <f>IFERROR(__xludf.DUMMYFUNCTION("TRANSPOSE(FILTER($O$6:$O$300,$N$6:$N$300='DATOS PERSONALES'!$E102))"),"")</f>
        <v/>
      </c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</row>
    <row r="106" ht="15.75" customHeight="1">
      <c r="A106" s="110"/>
      <c r="B106" s="110"/>
      <c r="C106" s="110"/>
      <c r="D106" s="110"/>
      <c r="E106" s="110"/>
      <c r="F106" s="130"/>
      <c r="G106" s="174"/>
      <c r="H106" s="174"/>
      <c r="I106" s="174" t="str">
        <f>IFERROR(__xludf.DUMMYFUNCTION("""COMPUTED_VALUE"""),"")</f>
        <v/>
      </c>
      <c r="J106" s="176"/>
      <c r="K106" s="110"/>
      <c r="L106" s="110"/>
      <c r="M106" s="130"/>
      <c r="N106" s="139" t="s">
        <v>23</v>
      </c>
      <c r="O106" s="140" t="s">
        <v>25</v>
      </c>
      <c r="P106" s="145" t="str">
        <f>IFERROR(__xludf.DUMMYFUNCTION("TRANSPOSE(FILTER($O$6:$O$300,$N$6:$N$300='DATOS PERSONALES'!$E103))"),"")</f>
        <v/>
      </c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</row>
    <row r="107" ht="15.75" customHeight="1">
      <c r="A107" s="173"/>
      <c r="B107" s="173"/>
      <c r="C107" s="173"/>
      <c r="D107" s="173"/>
      <c r="E107" s="173"/>
      <c r="F107" s="130"/>
      <c r="G107" s="174"/>
      <c r="H107" s="174"/>
      <c r="I107" s="174" t="str">
        <f>IFERROR(__xludf.DUMMYFUNCTION("""COMPUTED_VALUE"""),"")</f>
        <v/>
      </c>
      <c r="J107" s="176"/>
      <c r="K107" s="110"/>
      <c r="L107" s="110"/>
      <c r="M107" s="130"/>
      <c r="N107" s="139" t="s">
        <v>23</v>
      </c>
      <c r="O107" s="140" t="s">
        <v>243</v>
      </c>
      <c r="P107" s="145" t="str">
        <f>IFERROR(__xludf.DUMMYFUNCTION("TRANSPOSE(FILTER($O$6:$O$300,$N$6:$N$300='DATOS PERSONALES'!$E104))"),"")</f>
        <v/>
      </c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</row>
    <row r="108" ht="15.75" customHeight="1">
      <c r="A108" s="155">
        <v>45078.0</v>
      </c>
      <c r="B108" s="156"/>
      <c r="C108" s="156"/>
      <c r="D108" s="156"/>
      <c r="E108" s="157"/>
      <c r="F108" s="130"/>
      <c r="G108" s="174"/>
      <c r="H108" s="174"/>
      <c r="I108" s="174" t="str">
        <f>IFERROR(__xludf.DUMMYFUNCTION("""COMPUTED_VALUE"""),"")</f>
        <v/>
      </c>
      <c r="J108" s="176"/>
      <c r="K108" s="110"/>
      <c r="L108" s="110"/>
      <c r="M108" s="130"/>
      <c r="N108" s="139" t="s">
        <v>23</v>
      </c>
      <c r="O108" s="140" t="s">
        <v>244</v>
      </c>
      <c r="P108" s="145" t="str">
        <f>IFERROR(__xludf.DUMMYFUNCTION("TRANSPOSE(FILTER($O$6:$O$300,$N$6:$N$300='DATOS PERSONALES'!$E105))"),"")</f>
        <v/>
      </c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</row>
    <row r="109" ht="15.75" customHeight="1">
      <c r="A109" s="111" t="s">
        <v>104</v>
      </c>
      <c r="B109" s="112" t="s">
        <v>105</v>
      </c>
      <c r="C109" s="112" t="s">
        <v>106</v>
      </c>
      <c r="D109" s="113" t="s">
        <v>107</v>
      </c>
      <c r="E109" s="114" t="s">
        <v>108</v>
      </c>
      <c r="F109" s="130"/>
      <c r="G109" s="174"/>
      <c r="H109" s="174"/>
      <c r="I109" s="174" t="str">
        <f>IFERROR(__xludf.DUMMYFUNCTION("""COMPUTED_VALUE"""),"")</f>
        <v/>
      </c>
      <c r="J109" s="176"/>
      <c r="K109" s="110"/>
      <c r="L109" s="110"/>
      <c r="M109" s="130"/>
      <c r="N109" s="139" t="s">
        <v>23</v>
      </c>
      <c r="O109" s="140" t="s">
        <v>245</v>
      </c>
      <c r="P109" s="145" t="str">
        <f>IFERROR(__xludf.DUMMYFUNCTION("TRANSPOSE(FILTER($O$6:$O$300,$N$6:$N$300='DATOS PERSONALES'!$E106))"),"")</f>
        <v/>
      </c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</row>
    <row r="110" ht="15.75" customHeight="1">
      <c r="A110" s="117" t="s">
        <v>111</v>
      </c>
      <c r="B110" s="118"/>
      <c r="C110" s="118"/>
      <c r="D110" s="118"/>
      <c r="E110" s="118"/>
      <c r="F110" s="130"/>
      <c r="G110" s="174"/>
      <c r="H110" s="174"/>
      <c r="I110" s="174" t="str">
        <f>IFERROR(__xludf.DUMMYFUNCTION("""COMPUTED_VALUE"""),"")</f>
        <v/>
      </c>
      <c r="J110" s="176"/>
      <c r="K110" s="110"/>
      <c r="L110" s="110"/>
      <c r="M110" s="130"/>
      <c r="N110" s="139" t="s">
        <v>23</v>
      </c>
      <c r="O110" s="140" t="s">
        <v>246</v>
      </c>
      <c r="P110" s="145" t="str">
        <f>IFERROR(__xludf.DUMMYFUNCTION("TRANSPOSE(FILTER($O$6:$O$300,$N$6:$N$300='DATOS PERSONALES'!$E107))"),"")</f>
        <v/>
      </c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</row>
    <row r="111" ht="15.75" customHeight="1">
      <c r="A111" s="117" t="s">
        <v>18</v>
      </c>
      <c r="B111" s="126">
        <v>4200.0</v>
      </c>
      <c r="C111" s="126">
        <v>4200.0</v>
      </c>
      <c r="D111" s="158">
        <f t="shared" ref="D111:D122" si="31">C111*E111</f>
        <v>4200</v>
      </c>
      <c r="E111" s="158">
        <v>1.0</v>
      </c>
      <c r="F111" s="130"/>
      <c r="G111" s="174"/>
      <c r="H111" s="174"/>
      <c r="I111" s="174" t="str">
        <f>IFERROR(__xludf.DUMMYFUNCTION("""COMPUTED_VALUE"""),"")</f>
        <v/>
      </c>
      <c r="J111" s="176"/>
      <c r="K111" s="110"/>
      <c r="L111" s="110"/>
      <c r="M111" s="130"/>
      <c r="N111" s="139" t="s">
        <v>23</v>
      </c>
      <c r="O111" s="140" t="s">
        <v>66</v>
      </c>
      <c r="P111" s="145" t="str">
        <f>IFERROR(__xludf.DUMMYFUNCTION("TRANSPOSE(FILTER($O$6:$O$300,$N$6:$N$300='DATOS PERSONALES'!$E108))"),"")</f>
        <v/>
      </c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</row>
    <row r="112" ht="15.75" customHeight="1">
      <c r="A112" s="135" t="s">
        <v>116</v>
      </c>
      <c r="B112" s="136">
        <v>7700.0</v>
      </c>
      <c r="C112" s="136">
        <v>7700.0</v>
      </c>
      <c r="D112" s="158">
        <f t="shared" si="31"/>
        <v>7700</v>
      </c>
      <c r="E112" s="159">
        <v>1.0</v>
      </c>
      <c r="F112" s="130"/>
      <c r="G112" s="174"/>
      <c r="H112" s="174"/>
      <c r="I112" s="174" t="str">
        <f>IFERROR(__xludf.DUMMYFUNCTION("""COMPUTED_VALUE"""),"")</f>
        <v/>
      </c>
      <c r="J112" s="176"/>
      <c r="K112" s="110"/>
      <c r="L112" s="110"/>
      <c r="M112" s="130"/>
      <c r="N112" s="139" t="s">
        <v>23</v>
      </c>
      <c r="O112" s="140" t="s">
        <v>32</v>
      </c>
      <c r="P112" s="145" t="str">
        <f>IFERROR(__xludf.DUMMYFUNCTION("TRANSPOSE(FILTER($O$6:$O$300,$N$6:$N$300='DATOS PERSONALES'!$E109))"),"")</f>
        <v/>
      </c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</row>
    <row r="113" ht="15.75" customHeight="1">
      <c r="A113" s="117" t="s">
        <v>122</v>
      </c>
      <c r="B113" s="126">
        <v>3600.0</v>
      </c>
      <c r="C113" s="126">
        <v>3600.0</v>
      </c>
      <c r="D113" s="158">
        <f t="shared" si="31"/>
        <v>3600</v>
      </c>
      <c r="E113" s="158">
        <v>1.0</v>
      </c>
      <c r="F113" s="130"/>
      <c r="G113" s="174"/>
      <c r="H113" s="174"/>
      <c r="I113" s="174" t="str">
        <f>IFERROR(__xludf.DUMMYFUNCTION("""COMPUTED_VALUE"""),"")</f>
        <v/>
      </c>
      <c r="J113" s="176"/>
      <c r="K113" s="110"/>
      <c r="L113" s="110"/>
      <c r="M113" s="130"/>
      <c r="N113" s="139" t="s">
        <v>23</v>
      </c>
      <c r="O113" s="140" t="s">
        <v>247</v>
      </c>
      <c r="P113" s="145" t="str">
        <f>IFERROR(__xludf.DUMMYFUNCTION("TRANSPOSE(FILTER($O$6:$O$300,$N$6:$N$300='DATOS PERSONALES'!$E110))"),"")</f>
        <v/>
      </c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</row>
    <row r="114" ht="15.75" customHeight="1">
      <c r="A114" s="135" t="s">
        <v>127</v>
      </c>
      <c r="B114" s="136">
        <v>6200.0</v>
      </c>
      <c r="C114" s="136">
        <v>6200.0</v>
      </c>
      <c r="D114" s="158">
        <f t="shared" si="31"/>
        <v>6200</v>
      </c>
      <c r="E114" s="159">
        <v>1.0</v>
      </c>
      <c r="F114" s="130"/>
      <c r="G114" s="174"/>
      <c r="H114" s="174"/>
      <c r="I114" s="174" t="str">
        <f>IFERROR(__xludf.DUMMYFUNCTION("""COMPUTED_VALUE"""),"")</f>
        <v/>
      </c>
      <c r="J114" s="176"/>
      <c r="K114" s="110"/>
      <c r="L114" s="110"/>
      <c r="M114" s="130"/>
      <c r="N114" s="139" t="s">
        <v>23</v>
      </c>
      <c r="O114" s="140" t="s">
        <v>72</v>
      </c>
      <c r="P114" s="145" t="str">
        <f>IFERROR(__xludf.DUMMYFUNCTION("TRANSPOSE(FILTER($O$6:$O$300,$N$6:$N$300='DATOS PERSONALES'!$E111))"),"")</f>
        <v/>
      </c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</row>
    <row r="115" ht="15.75" customHeight="1">
      <c r="A115" s="117" t="s">
        <v>39</v>
      </c>
      <c r="B115" s="126">
        <v>7700.0</v>
      </c>
      <c r="C115" s="126">
        <v>7700.0</v>
      </c>
      <c r="D115" s="158">
        <f t="shared" si="31"/>
        <v>7700</v>
      </c>
      <c r="E115" s="158">
        <v>1.0</v>
      </c>
      <c r="F115" s="130"/>
      <c r="G115" s="174"/>
      <c r="H115" s="174"/>
      <c r="I115" s="174" t="str">
        <f>IFERROR(__xludf.DUMMYFUNCTION("""COMPUTED_VALUE"""),"")</f>
        <v/>
      </c>
      <c r="J115" s="176"/>
      <c r="K115" s="110"/>
      <c r="L115" s="110"/>
      <c r="M115" s="130"/>
      <c r="N115" s="139" t="s">
        <v>23</v>
      </c>
      <c r="O115" s="140" t="s">
        <v>75</v>
      </c>
      <c r="P115" s="145" t="str">
        <f>IFERROR(__xludf.DUMMYFUNCTION("TRANSPOSE(FILTER($O$6:$O$300,$N$6:$N$300='DATOS PERSONALES'!$E112))"),"")</f>
        <v/>
      </c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</row>
    <row r="116" ht="15.75" customHeight="1">
      <c r="A116" s="135" t="s">
        <v>184</v>
      </c>
      <c r="B116" s="136">
        <v>8400.0</v>
      </c>
      <c r="C116" s="136">
        <v>8400.0</v>
      </c>
      <c r="D116" s="158">
        <f t="shared" si="31"/>
        <v>8400</v>
      </c>
      <c r="E116" s="159">
        <v>1.0</v>
      </c>
      <c r="F116" s="130"/>
      <c r="G116" s="174"/>
      <c r="H116" s="174"/>
      <c r="I116" s="174" t="str">
        <f>IFERROR(__xludf.DUMMYFUNCTION("""COMPUTED_VALUE"""),"")</f>
        <v/>
      </c>
      <c r="J116" s="176"/>
      <c r="K116" s="110"/>
      <c r="L116" s="110"/>
      <c r="M116" s="130"/>
      <c r="N116" s="139" t="s">
        <v>23</v>
      </c>
      <c r="O116" s="140" t="s">
        <v>76</v>
      </c>
      <c r="P116" s="145" t="str">
        <f>IFERROR(__xludf.DUMMYFUNCTION("TRANSPOSE(FILTER($O$6:$O$300,$N$6:$N$300='DATOS PERSONALES'!$E113))"),"")</f>
        <v/>
      </c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</row>
    <row r="117" ht="15.75" customHeight="1">
      <c r="A117" s="117" t="s">
        <v>24</v>
      </c>
      <c r="B117" s="126">
        <v>3700.0</v>
      </c>
      <c r="C117" s="126">
        <v>7000.0</v>
      </c>
      <c r="D117" s="158">
        <f t="shared" si="31"/>
        <v>14000</v>
      </c>
      <c r="E117" s="158">
        <v>2.0</v>
      </c>
      <c r="F117" s="130"/>
      <c r="G117" s="174"/>
      <c r="H117" s="174"/>
      <c r="I117" s="174" t="str">
        <f>IFERROR(__xludf.DUMMYFUNCTION("""COMPUTED_VALUE"""),"")</f>
        <v/>
      </c>
      <c r="J117" s="176"/>
      <c r="K117" s="110"/>
      <c r="L117" s="110"/>
      <c r="M117" s="130"/>
      <c r="N117" s="139" t="s">
        <v>23</v>
      </c>
      <c r="O117" s="140" t="s">
        <v>77</v>
      </c>
      <c r="P117" s="145" t="str">
        <f>IFERROR(__xludf.DUMMYFUNCTION("TRANSPOSE(FILTER($O$6:$O$300,$N$6:$N$300='DATOS PERSONALES'!$E114))"),"")</f>
        <v/>
      </c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</row>
    <row r="118" ht="15.75" customHeight="1">
      <c r="A118" s="117" t="s">
        <v>141</v>
      </c>
      <c r="B118" s="126">
        <v>6834.0</v>
      </c>
      <c r="C118" s="126">
        <v>10000.0</v>
      </c>
      <c r="D118" s="158">
        <f t="shared" si="31"/>
        <v>20000</v>
      </c>
      <c r="E118" s="158">
        <v>2.0</v>
      </c>
      <c r="F118" s="130"/>
      <c r="G118" s="174"/>
      <c r="H118" s="174"/>
      <c r="I118" s="174" t="str">
        <f>IFERROR(__xludf.DUMMYFUNCTION("""COMPUTED_VALUE"""),"")</f>
        <v/>
      </c>
      <c r="J118" s="176"/>
      <c r="K118" s="110"/>
      <c r="L118" s="110"/>
      <c r="M118" s="130"/>
      <c r="N118" s="139" t="s">
        <v>23</v>
      </c>
      <c r="O118" s="140" t="s">
        <v>78</v>
      </c>
      <c r="P118" s="145" t="str">
        <f>IFERROR(__xludf.DUMMYFUNCTION("TRANSPOSE(FILTER($O$6:$O$300,$N$6:$N$300='DATOS PERSONALES'!$E115))"),"")</f>
        <v/>
      </c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</row>
    <row r="119" ht="15.75" customHeight="1">
      <c r="A119" s="135" t="s">
        <v>144</v>
      </c>
      <c r="B119" s="136">
        <f t="shared" ref="B119:C119" si="32">B116*$A$21</f>
        <v>7455</v>
      </c>
      <c r="C119" s="136">
        <f t="shared" si="32"/>
        <v>7455</v>
      </c>
      <c r="D119" s="158">
        <f t="shared" si="31"/>
        <v>14910</v>
      </c>
      <c r="E119" s="158">
        <v>2.0</v>
      </c>
      <c r="F119" s="130"/>
      <c r="G119" s="174"/>
      <c r="H119" s="174"/>
      <c r="I119" s="174" t="str">
        <f>IFERROR(__xludf.DUMMYFUNCTION("""COMPUTED_VALUE"""),"")</f>
        <v/>
      </c>
      <c r="J119" s="176"/>
      <c r="K119" s="110"/>
      <c r="L119" s="110"/>
      <c r="M119" s="130"/>
      <c r="N119" s="139" t="s">
        <v>23</v>
      </c>
      <c r="O119" s="140" t="s">
        <v>27</v>
      </c>
      <c r="P119" s="145" t="str">
        <f>IFERROR(__xludf.DUMMYFUNCTION("TRANSPOSE(FILTER($O$6:$O$300,$N$6:$N$300='DATOS PERSONALES'!$E116))"),"")</f>
        <v/>
      </c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</row>
    <row r="120" ht="15.75" customHeight="1">
      <c r="A120" s="117" t="s">
        <v>147</v>
      </c>
      <c r="B120" s="126">
        <f t="shared" ref="B120:C120" si="33">B113*$A$21</f>
        <v>3195</v>
      </c>
      <c r="C120" s="126">
        <f t="shared" si="33"/>
        <v>3195</v>
      </c>
      <c r="D120" s="158">
        <f t="shared" si="31"/>
        <v>6390</v>
      </c>
      <c r="E120" s="158">
        <v>2.0</v>
      </c>
      <c r="F120" s="130"/>
      <c r="G120" s="174"/>
      <c r="H120" s="174"/>
      <c r="I120" s="174" t="str">
        <f>IFERROR(__xludf.DUMMYFUNCTION("""COMPUTED_VALUE"""),"")</f>
        <v/>
      </c>
      <c r="J120" s="176"/>
      <c r="K120" s="110"/>
      <c r="L120" s="110"/>
      <c r="M120" s="130"/>
      <c r="N120" s="139" t="s">
        <v>23</v>
      </c>
      <c r="O120" s="140" t="s">
        <v>248</v>
      </c>
      <c r="P120" s="145" t="str">
        <f>IFERROR(__xludf.DUMMYFUNCTION("TRANSPOSE(FILTER($O$6:$O$300,$N$6:$N$300='DATOS PERSONALES'!$E117))"),"")</f>
        <v/>
      </c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</row>
    <row r="121" ht="15.75" customHeight="1">
      <c r="A121" s="135" t="s">
        <v>150</v>
      </c>
      <c r="B121" s="136">
        <f t="shared" ref="B121:C121" si="34">B114*$A$21</f>
        <v>5502.5</v>
      </c>
      <c r="C121" s="136">
        <f t="shared" si="34"/>
        <v>5502.5</v>
      </c>
      <c r="D121" s="158">
        <f t="shared" si="31"/>
        <v>11005</v>
      </c>
      <c r="E121" s="158">
        <v>2.0</v>
      </c>
      <c r="F121" s="130"/>
      <c r="G121" s="174"/>
      <c r="H121" s="174"/>
      <c r="I121" s="174" t="str">
        <f>IFERROR(__xludf.DUMMYFUNCTION("""COMPUTED_VALUE"""),"")</f>
        <v/>
      </c>
      <c r="J121" s="176"/>
      <c r="K121" s="110"/>
      <c r="L121" s="110"/>
      <c r="M121" s="130"/>
      <c r="N121" s="139" t="s">
        <v>23</v>
      </c>
      <c r="O121" s="140" t="s">
        <v>249</v>
      </c>
      <c r="P121" s="145" t="str">
        <f>IFERROR(__xludf.DUMMYFUNCTION("TRANSPOSE(FILTER($O$6:$O$300,$N$6:$N$300='DATOS PERSONALES'!$E118))"),"")</f>
        <v/>
      </c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</row>
    <row r="122" ht="15.75" customHeight="1">
      <c r="A122" s="117" t="s">
        <v>153</v>
      </c>
      <c r="B122" s="126">
        <f t="shared" ref="B122:C122" si="35">B115*$A$21</f>
        <v>6833.75</v>
      </c>
      <c r="C122" s="126">
        <f t="shared" si="35"/>
        <v>6833.75</v>
      </c>
      <c r="D122" s="158">
        <f t="shared" si="31"/>
        <v>13667.5</v>
      </c>
      <c r="E122" s="158">
        <v>2.0</v>
      </c>
      <c r="F122" s="130"/>
      <c r="G122" s="174"/>
      <c r="H122" s="174"/>
      <c r="I122" s="174" t="str">
        <f>IFERROR(__xludf.DUMMYFUNCTION("""COMPUTED_VALUE"""),"")</f>
        <v/>
      </c>
      <c r="J122" s="176"/>
      <c r="K122" s="110"/>
      <c r="L122" s="110"/>
      <c r="M122" s="130"/>
      <c r="N122" s="139" t="s">
        <v>23</v>
      </c>
      <c r="O122" s="140" t="s">
        <v>250</v>
      </c>
      <c r="P122" s="145" t="str">
        <f>IFERROR(__xludf.DUMMYFUNCTION("TRANSPOSE(FILTER($O$6:$O$300,$N$6:$N$300='DATOS PERSONALES'!$E119))"),"")</f>
        <v/>
      </c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</row>
    <row r="123" ht="15.75" customHeight="1">
      <c r="A123" s="110"/>
      <c r="B123" s="110"/>
      <c r="C123" s="110"/>
      <c r="D123" s="110"/>
      <c r="E123" s="110"/>
      <c r="F123" s="130"/>
      <c r="G123" s="174"/>
      <c r="H123" s="174"/>
      <c r="I123" s="174" t="str">
        <f>IFERROR(__xludf.DUMMYFUNCTION("""COMPUTED_VALUE"""),"")</f>
        <v/>
      </c>
      <c r="J123" s="176"/>
      <c r="K123" s="110"/>
      <c r="L123" s="110"/>
      <c r="M123" s="130"/>
      <c r="N123" s="139" t="s">
        <v>23</v>
      </c>
      <c r="O123" s="140" t="s">
        <v>251</v>
      </c>
      <c r="P123" s="145" t="str">
        <f>IFERROR(__xludf.DUMMYFUNCTION("TRANSPOSE(FILTER($O$6:$O$300,$N$6:$N$300='DATOS PERSONALES'!$E120))"),"")</f>
        <v/>
      </c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</row>
    <row r="124" ht="15.75" customHeight="1">
      <c r="A124" s="173"/>
      <c r="B124" s="173"/>
      <c r="C124" s="173"/>
      <c r="D124" s="173"/>
      <c r="E124" s="173"/>
      <c r="F124" s="130"/>
      <c r="G124" s="174"/>
      <c r="H124" s="174"/>
      <c r="I124" s="174" t="str">
        <f>IFERROR(__xludf.DUMMYFUNCTION("""COMPUTED_VALUE"""),"")</f>
        <v/>
      </c>
      <c r="J124" s="176"/>
      <c r="K124" s="110"/>
      <c r="L124" s="110"/>
      <c r="M124" s="130"/>
      <c r="N124" s="139" t="s">
        <v>23</v>
      </c>
      <c r="O124" s="140" t="s">
        <v>26</v>
      </c>
      <c r="P124" s="145" t="str">
        <f>IFERROR(__xludf.DUMMYFUNCTION("TRANSPOSE(FILTER($O$6:$O$300,$N$6:$N$300='DATOS PERSONALES'!$E121))"),"")</f>
        <v/>
      </c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</row>
    <row r="125" ht="15.75" customHeight="1">
      <c r="A125" s="155">
        <v>45108.0</v>
      </c>
      <c r="B125" s="156"/>
      <c r="C125" s="156"/>
      <c r="D125" s="156"/>
      <c r="E125" s="157"/>
      <c r="F125" s="130"/>
      <c r="G125" s="174"/>
      <c r="H125" s="174"/>
      <c r="I125" s="174" t="str">
        <f>IFERROR(__xludf.DUMMYFUNCTION("""COMPUTED_VALUE"""),"")</f>
        <v/>
      </c>
      <c r="J125" s="176"/>
      <c r="K125" s="110"/>
      <c r="L125" s="110"/>
      <c r="M125" s="130"/>
      <c r="N125" s="139" t="s">
        <v>23</v>
      </c>
      <c r="O125" s="140" t="s">
        <v>152</v>
      </c>
      <c r="P125" s="145" t="str">
        <f>IFERROR(__xludf.DUMMYFUNCTION("TRANSPOSE(FILTER($O$6:$O$300,$N$6:$N$300='DATOS PERSONALES'!$E122))"),"")</f>
        <v/>
      </c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</row>
    <row r="126" ht="15.75" customHeight="1">
      <c r="A126" s="111" t="s">
        <v>104</v>
      </c>
      <c r="B126" s="112" t="s">
        <v>105</v>
      </c>
      <c r="C126" s="112" t="s">
        <v>106</v>
      </c>
      <c r="D126" s="113" t="s">
        <v>107</v>
      </c>
      <c r="E126" s="114" t="s">
        <v>108</v>
      </c>
      <c r="F126" s="130"/>
      <c r="G126" s="174"/>
      <c r="H126" s="174"/>
      <c r="I126" s="174" t="str">
        <f>IFERROR(__xludf.DUMMYFUNCTION("""COMPUTED_VALUE"""),"")</f>
        <v/>
      </c>
      <c r="J126" s="176"/>
      <c r="K126" s="110"/>
      <c r="L126" s="110"/>
      <c r="M126" s="130"/>
      <c r="N126" s="143" t="s">
        <v>252</v>
      </c>
      <c r="O126" s="140" t="s">
        <v>253</v>
      </c>
      <c r="P126" s="145" t="str">
        <f>IFERROR(__xludf.DUMMYFUNCTION("TRANSPOSE(FILTER($O$6:$O$300,$N$6:$N$300='DATOS PERSONALES'!$E123))"),"")</f>
        <v/>
      </c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</row>
    <row r="127" ht="15.75" customHeight="1">
      <c r="A127" s="117" t="s">
        <v>111</v>
      </c>
      <c r="B127" s="118"/>
      <c r="C127" s="118"/>
      <c r="D127" s="118"/>
      <c r="E127" s="118"/>
      <c r="F127" s="130"/>
      <c r="G127" s="174"/>
      <c r="H127" s="174"/>
      <c r="I127" s="174" t="str">
        <f>IFERROR(__xludf.DUMMYFUNCTION("""COMPUTED_VALUE"""),"")</f>
        <v/>
      </c>
      <c r="J127" s="176"/>
      <c r="K127" s="110"/>
      <c r="L127" s="110"/>
      <c r="M127" s="130"/>
      <c r="N127" s="143" t="s">
        <v>252</v>
      </c>
      <c r="O127" s="140" t="s">
        <v>254</v>
      </c>
      <c r="P127" s="145" t="str">
        <f>IFERROR(__xludf.DUMMYFUNCTION("TRANSPOSE(FILTER($O$6:$O$300,$N$6:$N$300='DATOS PERSONALES'!$E124))"),"")</f>
        <v/>
      </c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</row>
    <row r="128" ht="15.75" customHeight="1">
      <c r="A128" s="117" t="s">
        <v>18</v>
      </c>
      <c r="B128" s="126">
        <v>4200.0</v>
      </c>
      <c r="C128" s="126">
        <v>4200.0</v>
      </c>
      <c r="D128" s="158">
        <f t="shared" ref="D128:D139" si="36">C128*E128</f>
        <v>4200</v>
      </c>
      <c r="E128" s="158">
        <v>1.0</v>
      </c>
      <c r="F128" s="130"/>
      <c r="G128" s="174"/>
      <c r="H128" s="174"/>
      <c r="I128" s="174" t="str">
        <f>IFERROR(__xludf.DUMMYFUNCTION("""COMPUTED_VALUE"""),"")</f>
        <v/>
      </c>
      <c r="J128" s="176"/>
      <c r="K128" s="110"/>
      <c r="L128" s="110"/>
      <c r="M128" s="130"/>
      <c r="N128" s="143" t="s">
        <v>252</v>
      </c>
      <c r="O128" s="140" t="s">
        <v>255</v>
      </c>
      <c r="P128" s="145" t="str">
        <f>IFERROR(__xludf.DUMMYFUNCTION("TRANSPOSE(FILTER($O$6:$O$300,$N$6:$N$300='DATOS PERSONALES'!$E125))"),"")</f>
        <v/>
      </c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</row>
    <row r="129" ht="15.75" customHeight="1">
      <c r="A129" s="135" t="s">
        <v>116</v>
      </c>
      <c r="B129" s="136">
        <v>7700.0</v>
      </c>
      <c r="C129" s="136">
        <v>7700.0</v>
      </c>
      <c r="D129" s="158">
        <f t="shared" si="36"/>
        <v>7700</v>
      </c>
      <c r="E129" s="159">
        <v>1.0</v>
      </c>
      <c r="F129" s="130"/>
      <c r="G129" s="174"/>
      <c r="H129" s="174"/>
      <c r="I129" s="174" t="str">
        <f>IFERROR(__xludf.DUMMYFUNCTION("""COMPUTED_VALUE"""),"")</f>
        <v/>
      </c>
      <c r="J129" s="176"/>
      <c r="K129" s="110"/>
      <c r="L129" s="110"/>
      <c r="M129" s="130"/>
      <c r="N129" s="143" t="s">
        <v>252</v>
      </c>
      <c r="O129" s="140" t="s">
        <v>256</v>
      </c>
      <c r="P129" s="145" t="str">
        <f>IFERROR(__xludf.DUMMYFUNCTION("TRANSPOSE(FILTER($O$6:$O$300,$N$6:$N$300='DATOS PERSONALES'!$E126))"),"")</f>
        <v/>
      </c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</row>
    <row r="130" ht="15.75" customHeight="1">
      <c r="A130" s="117" t="s">
        <v>122</v>
      </c>
      <c r="B130" s="126">
        <v>3600.0</v>
      </c>
      <c r="C130" s="126">
        <v>3600.0</v>
      </c>
      <c r="D130" s="158">
        <f t="shared" si="36"/>
        <v>3600</v>
      </c>
      <c r="E130" s="158">
        <v>1.0</v>
      </c>
      <c r="F130" s="130"/>
      <c r="G130" s="174"/>
      <c r="H130" s="174"/>
      <c r="I130" s="174" t="str">
        <f>IFERROR(__xludf.DUMMYFUNCTION("""COMPUTED_VALUE"""),"")</f>
        <v/>
      </c>
      <c r="J130" s="176"/>
      <c r="K130" s="110"/>
      <c r="L130" s="110"/>
      <c r="M130" s="130"/>
      <c r="N130" s="143" t="s">
        <v>252</v>
      </c>
      <c r="O130" s="140" t="s">
        <v>257</v>
      </c>
      <c r="P130" s="145" t="str">
        <f>IFERROR(__xludf.DUMMYFUNCTION("TRANSPOSE(FILTER($O$6:$O$300,$N$6:$N$300='DATOS PERSONALES'!$E127))"),"")</f>
        <v/>
      </c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</row>
    <row r="131" ht="15.75" customHeight="1">
      <c r="A131" s="135" t="s">
        <v>127</v>
      </c>
      <c r="B131" s="136">
        <v>6200.0</v>
      </c>
      <c r="C131" s="136">
        <v>6200.0</v>
      </c>
      <c r="D131" s="158">
        <f t="shared" si="36"/>
        <v>6200</v>
      </c>
      <c r="E131" s="159">
        <v>1.0</v>
      </c>
      <c r="F131" s="130"/>
      <c r="G131" s="174"/>
      <c r="H131" s="174"/>
      <c r="I131" s="174" t="str">
        <f>IFERROR(__xludf.DUMMYFUNCTION("""COMPUTED_VALUE"""),"")</f>
        <v/>
      </c>
      <c r="J131" s="176"/>
      <c r="K131" s="110"/>
      <c r="L131" s="110"/>
      <c r="M131" s="130"/>
      <c r="N131" s="143" t="s">
        <v>252</v>
      </c>
      <c r="O131" s="140" t="s">
        <v>258</v>
      </c>
      <c r="P131" s="145" t="str">
        <f>IFERROR(__xludf.DUMMYFUNCTION("TRANSPOSE(FILTER($O$6:$O$300,$N$6:$N$300='DATOS PERSONALES'!$E128))"),"")</f>
        <v/>
      </c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</row>
    <row r="132" ht="15.75" customHeight="1">
      <c r="A132" s="117" t="s">
        <v>39</v>
      </c>
      <c r="B132" s="126">
        <v>7700.0</v>
      </c>
      <c r="C132" s="126">
        <v>7700.0</v>
      </c>
      <c r="D132" s="158">
        <f t="shared" si="36"/>
        <v>7700</v>
      </c>
      <c r="E132" s="158">
        <v>1.0</v>
      </c>
      <c r="F132" s="130"/>
      <c r="G132" s="174"/>
      <c r="H132" s="174"/>
      <c r="I132" s="174" t="str">
        <f>IFERROR(__xludf.DUMMYFUNCTION("""COMPUTED_VALUE"""),"")</f>
        <v/>
      </c>
      <c r="J132" s="176"/>
      <c r="K132" s="110"/>
      <c r="L132" s="110"/>
      <c r="M132" s="130"/>
      <c r="N132" s="143" t="s">
        <v>252</v>
      </c>
      <c r="O132" s="140" t="s">
        <v>259</v>
      </c>
      <c r="P132" s="145" t="str">
        <f>IFERROR(__xludf.DUMMYFUNCTION("TRANSPOSE(FILTER($O$6:$O$300,$N$6:$N$300='DATOS PERSONALES'!$E129))"),"")</f>
        <v/>
      </c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</row>
    <row r="133" ht="15.75" customHeight="1">
      <c r="A133" s="135" t="s">
        <v>184</v>
      </c>
      <c r="B133" s="136">
        <v>8400.0</v>
      </c>
      <c r="C133" s="136">
        <v>8400.0</v>
      </c>
      <c r="D133" s="158">
        <f t="shared" si="36"/>
        <v>8400</v>
      </c>
      <c r="E133" s="159">
        <v>1.0</v>
      </c>
      <c r="F133" s="130"/>
      <c r="G133" s="174"/>
      <c r="H133" s="174"/>
      <c r="I133" s="174" t="str">
        <f>IFERROR(__xludf.DUMMYFUNCTION("""COMPUTED_VALUE"""),"")</f>
        <v/>
      </c>
      <c r="J133" s="176"/>
      <c r="K133" s="110"/>
      <c r="L133" s="110"/>
      <c r="M133" s="130"/>
      <c r="N133" s="143" t="s">
        <v>252</v>
      </c>
      <c r="O133" s="140" t="s">
        <v>260</v>
      </c>
      <c r="P133" s="145" t="str">
        <f>IFERROR(__xludf.DUMMYFUNCTION("TRANSPOSE(FILTER($O$6:$O$300,$N$6:$N$300='DATOS PERSONALES'!$E130))"),"")</f>
        <v/>
      </c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</row>
    <row r="134" ht="15.75" customHeight="1">
      <c r="A134" s="117" t="s">
        <v>24</v>
      </c>
      <c r="B134" s="126">
        <v>3700.0</v>
      </c>
      <c r="C134" s="126">
        <v>7000.0</v>
      </c>
      <c r="D134" s="158">
        <f t="shared" si="36"/>
        <v>14000</v>
      </c>
      <c r="E134" s="158">
        <v>2.0</v>
      </c>
      <c r="F134" s="130"/>
      <c r="G134" s="174"/>
      <c r="H134" s="174"/>
      <c r="I134" s="174" t="str">
        <f>IFERROR(__xludf.DUMMYFUNCTION("""COMPUTED_VALUE"""),"")</f>
        <v/>
      </c>
      <c r="J134" s="176"/>
      <c r="K134" s="110"/>
      <c r="L134" s="110"/>
      <c r="M134" s="130"/>
      <c r="N134" s="143" t="s">
        <v>252</v>
      </c>
      <c r="O134" s="140" t="s">
        <v>261</v>
      </c>
      <c r="P134" s="145" t="str">
        <f>IFERROR(__xludf.DUMMYFUNCTION("TRANSPOSE(FILTER($O$6:$O$300,$N$6:$N$300='DATOS PERSONALES'!$E131))"),"")</f>
        <v/>
      </c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</row>
    <row r="135" ht="15.75" customHeight="1">
      <c r="A135" s="117" t="s">
        <v>141</v>
      </c>
      <c r="B135" s="126">
        <v>6834.0</v>
      </c>
      <c r="C135" s="126">
        <v>10000.0</v>
      </c>
      <c r="D135" s="158">
        <f t="shared" si="36"/>
        <v>20000</v>
      </c>
      <c r="E135" s="158">
        <v>2.0</v>
      </c>
      <c r="F135" s="130"/>
      <c r="G135" s="174"/>
      <c r="H135" s="174"/>
      <c r="I135" s="174" t="str">
        <f>IFERROR(__xludf.DUMMYFUNCTION("""COMPUTED_VALUE"""),"")</f>
        <v/>
      </c>
      <c r="J135" s="176"/>
      <c r="K135" s="110"/>
      <c r="L135" s="110"/>
      <c r="M135" s="130"/>
      <c r="N135" s="143" t="s">
        <v>252</v>
      </c>
      <c r="O135" s="140" t="s">
        <v>261</v>
      </c>
      <c r="P135" s="145" t="str">
        <f>IFERROR(__xludf.DUMMYFUNCTION("TRANSPOSE(FILTER($O$6:$O$300,$N$6:$N$300='DATOS PERSONALES'!$E132))"),"")</f>
        <v/>
      </c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</row>
    <row r="136" ht="15.75" customHeight="1">
      <c r="A136" s="135" t="s">
        <v>144</v>
      </c>
      <c r="B136" s="136">
        <f t="shared" ref="B136:C136" si="37">B133*$A$21</f>
        <v>7455</v>
      </c>
      <c r="C136" s="136">
        <f t="shared" si="37"/>
        <v>7455</v>
      </c>
      <c r="D136" s="158">
        <f t="shared" si="36"/>
        <v>14910</v>
      </c>
      <c r="E136" s="158">
        <v>2.0</v>
      </c>
      <c r="F136" s="130"/>
      <c r="G136" s="174"/>
      <c r="H136" s="174"/>
      <c r="I136" s="174" t="str">
        <f>IFERROR(__xludf.DUMMYFUNCTION("""COMPUTED_VALUE"""),"")</f>
        <v/>
      </c>
      <c r="J136" s="176"/>
      <c r="K136" s="110"/>
      <c r="L136" s="110"/>
      <c r="M136" s="130"/>
      <c r="N136" s="143" t="s">
        <v>252</v>
      </c>
      <c r="O136" s="140" t="s">
        <v>262</v>
      </c>
      <c r="P136" s="145" t="str">
        <f>IFERROR(__xludf.DUMMYFUNCTION("TRANSPOSE(FILTER($O$6:$O$300,$N$6:$N$300='DATOS PERSONALES'!$E133))"),"")</f>
        <v/>
      </c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</row>
    <row r="137" ht="15.75" customHeight="1">
      <c r="A137" s="117" t="s">
        <v>147</v>
      </c>
      <c r="B137" s="126">
        <f t="shared" ref="B137:C137" si="38">B130*$A$21</f>
        <v>3195</v>
      </c>
      <c r="C137" s="126">
        <f t="shared" si="38"/>
        <v>3195</v>
      </c>
      <c r="D137" s="158">
        <f t="shared" si="36"/>
        <v>6390</v>
      </c>
      <c r="E137" s="158">
        <v>2.0</v>
      </c>
      <c r="F137" s="130"/>
      <c r="G137" s="174"/>
      <c r="H137" s="174"/>
      <c r="I137" s="174" t="str">
        <f>IFERROR(__xludf.DUMMYFUNCTION("""COMPUTED_VALUE"""),"")</f>
        <v/>
      </c>
      <c r="J137" s="176"/>
      <c r="K137" s="110"/>
      <c r="L137" s="110"/>
      <c r="M137" s="130"/>
      <c r="N137" s="143" t="s">
        <v>252</v>
      </c>
      <c r="O137" s="140" t="s">
        <v>263</v>
      </c>
      <c r="P137" s="145" t="str">
        <f>IFERROR(__xludf.DUMMYFUNCTION("TRANSPOSE(FILTER($O$6:$O$300,$N$6:$N$300='DATOS PERSONALES'!$E134))"),"")</f>
        <v/>
      </c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</row>
    <row r="138" ht="15.75" customHeight="1">
      <c r="A138" s="135" t="s">
        <v>150</v>
      </c>
      <c r="B138" s="136">
        <f t="shared" ref="B138:C138" si="39">B131*$A$21</f>
        <v>5502.5</v>
      </c>
      <c r="C138" s="136">
        <f t="shared" si="39"/>
        <v>5502.5</v>
      </c>
      <c r="D138" s="158">
        <f t="shared" si="36"/>
        <v>11005</v>
      </c>
      <c r="E138" s="158">
        <v>2.0</v>
      </c>
      <c r="F138" s="130"/>
      <c r="G138" s="174"/>
      <c r="H138" s="174"/>
      <c r="I138" s="174" t="str">
        <f>IFERROR(__xludf.DUMMYFUNCTION("""COMPUTED_VALUE"""),"")</f>
        <v/>
      </c>
      <c r="J138" s="176"/>
      <c r="K138" s="110"/>
      <c r="L138" s="110"/>
      <c r="M138" s="130"/>
      <c r="N138" s="143" t="s">
        <v>252</v>
      </c>
      <c r="O138" s="140" t="s">
        <v>253</v>
      </c>
      <c r="P138" s="145" t="str">
        <f>IFERROR(__xludf.DUMMYFUNCTION("TRANSPOSE(FILTER($O$6:$O$300,$N$6:$N$300='DATOS PERSONALES'!$E135))"),"")</f>
        <v/>
      </c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</row>
    <row r="139" ht="15.75" customHeight="1">
      <c r="A139" s="117" t="s">
        <v>153</v>
      </c>
      <c r="B139" s="126">
        <f t="shared" ref="B139:C139" si="40">B132*$A$21</f>
        <v>6833.75</v>
      </c>
      <c r="C139" s="126">
        <f t="shared" si="40"/>
        <v>6833.75</v>
      </c>
      <c r="D139" s="158">
        <f t="shared" si="36"/>
        <v>13667.5</v>
      </c>
      <c r="E139" s="158">
        <v>2.0</v>
      </c>
      <c r="F139" s="130"/>
      <c r="G139" s="174"/>
      <c r="H139" s="174"/>
      <c r="I139" s="174" t="str">
        <f>IFERROR(__xludf.DUMMYFUNCTION("""COMPUTED_VALUE"""),"")</f>
        <v/>
      </c>
      <c r="J139" s="176"/>
      <c r="K139" s="110"/>
      <c r="L139" s="110"/>
      <c r="M139" s="130"/>
      <c r="N139" s="143" t="s">
        <v>252</v>
      </c>
      <c r="O139" s="140" t="s">
        <v>254</v>
      </c>
      <c r="P139" s="145" t="str">
        <f>IFERROR(__xludf.DUMMYFUNCTION("TRANSPOSE(FILTER($O$6:$O$300,$N$6:$N$300='DATOS PERSONALES'!$E136))"),"")</f>
        <v/>
      </c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</row>
    <row r="140" ht="15.75" customHeight="1">
      <c r="A140" s="110"/>
      <c r="B140" s="110"/>
      <c r="C140" s="110"/>
      <c r="D140" s="110"/>
      <c r="E140" s="110"/>
      <c r="F140" s="130"/>
      <c r="G140" s="174"/>
      <c r="H140" s="174"/>
      <c r="I140" s="174" t="str">
        <f>IFERROR(__xludf.DUMMYFUNCTION("""COMPUTED_VALUE"""),"")</f>
        <v/>
      </c>
      <c r="J140" s="176"/>
      <c r="K140" s="110"/>
      <c r="L140" s="110"/>
      <c r="M140" s="130"/>
      <c r="N140" s="143" t="s">
        <v>252</v>
      </c>
      <c r="O140" s="140" t="s">
        <v>255</v>
      </c>
      <c r="P140" s="145" t="str">
        <f>IFERROR(__xludf.DUMMYFUNCTION("TRANSPOSE(FILTER($O$6:$O$300,$N$6:$N$300='DATOS PERSONALES'!$E137))"),"")</f>
        <v/>
      </c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</row>
    <row r="141" ht="15.75" customHeight="1">
      <c r="A141" s="173"/>
      <c r="B141" s="173"/>
      <c r="C141" s="173"/>
      <c r="D141" s="173"/>
      <c r="E141" s="173"/>
      <c r="F141" s="130"/>
      <c r="G141" s="174"/>
      <c r="H141" s="174"/>
      <c r="I141" s="174" t="str">
        <f>IFERROR(__xludf.DUMMYFUNCTION("""COMPUTED_VALUE"""),"")</f>
        <v/>
      </c>
      <c r="J141" s="176"/>
      <c r="K141" s="110"/>
      <c r="L141" s="110"/>
      <c r="M141" s="130"/>
      <c r="N141" s="143" t="s">
        <v>252</v>
      </c>
      <c r="O141" s="140" t="s">
        <v>256</v>
      </c>
      <c r="P141" s="145" t="str">
        <f>IFERROR(__xludf.DUMMYFUNCTION("TRANSPOSE(FILTER($O$6:$O$300,$N$6:$N$300='DATOS PERSONALES'!$E138))"),"")</f>
        <v/>
      </c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</row>
    <row r="142" ht="15.75" customHeight="1">
      <c r="A142" s="155">
        <v>45139.0</v>
      </c>
      <c r="B142" s="156"/>
      <c r="C142" s="156"/>
      <c r="D142" s="156"/>
      <c r="E142" s="157"/>
      <c r="F142" s="130"/>
      <c r="G142" s="174"/>
      <c r="H142" s="174"/>
      <c r="I142" s="174" t="str">
        <f>IFERROR(__xludf.DUMMYFUNCTION("""COMPUTED_VALUE"""),"")</f>
        <v/>
      </c>
      <c r="J142" s="176"/>
      <c r="K142" s="110"/>
      <c r="L142" s="110"/>
      <c r="M142" s="130"/>
      <c r="N142" s="143" t="s">
        <v>252</v>
      </c>
      <c r="O142" s="140" t="s">
        <v>257</v>
      </c>
      <c r="P142" s="145" t="str">
        <f>IFERROR(__xludf.DUMMYFUNCTION("TRANSPOSE(FILTER($O$6:$O$300,$N$6:$N$300='DATOS PERSONALES'!$E139))"),"")</f>
        <v/>
      </c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</row>
    <row r="143" ht="15.75" customHeight="1">
      <c r="A143" s="111" t="s">
        <v>104</v>
      </c>
      <c r="B143" s="112" t="s">
        <v>105</v>
      </c>
      <c r="C143" s="112" t="s">
        <v>106</v>
      </c>
      <c r="D143" s="113" t="s">
        <v>107</v>
      </c>
      <c r="E143" s="114" t="s">
        <v>108</v>
      </c>
      <c r="F143" s="130"/>
      <c r="G143" s="174"/>
      <c r="H143" s="174"/>
      <c r="I143" s="174" t="str">
        <f>IFERROR(__xludf.DUMMYFUNCTION("""COMPUTED_VALUE"""),"")</f>
        <v/>
      </c>
      <c r="J143" s="176"/>
      <c r="K143" s="110"/>
      <c r="L143" s="110"/>
      <c r="M143" s="130"/>
      <c r="N143" s="143" t="s">
        <v>252</v>
      </c>
      <c r="O143" s="140" t="s">
        <v>258</v>
      </c>
      <c r="P143" s="145" t="str">
        <f>IFERROR(__xludf.DUMMYFUNCTION("TRANSPOSE(FILTER($O$6:$O$300,$N$6:$N$300='DATOS PERSONALES'!$E140))"),"")</f>
        <v/>
      </c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</row>
    <row r="144" ht="15.75" customHeight="1">
      <c r="A144" s="117" t="s">
        <v>111</v>
      </c>
      <c r="B144" s="118"/>
      <c r="C144" s="118"/>
      <c r="D144" s="118"/>
      <c r="E144" s="118"/>
      <c r="F144" s="130"/>
      <c r="G144" s="174"/>
      <c r="H144" s="174"/>
      <c r="I144" s="174" t="str">
        <f>IFERROR(__xludf.DUMMYFUNCTION("""COMPUTED_VALUE"""),"")</f>
        <v/>
      </c>
      <c r="J144" s="176"/>
      <c r="K144" s="110"/>
      <c r="L144" s="110"/>
      <c r="M144" s="130"/>
      <c r="N144" s="143" t="s">
        <v>252</v>
      </c>
      <c r="O144" s="140" t="s">
        <v>259</v>
      </c>
      <c r="P144" s="145" t="str">
        <f>IFERROR(__xludf.DUMMYFUNCTION("TRANSPOSE(FILTER($O$6:$O$300,$N$6:$N$300='DATOS PERSONALES'!$E141))"),"")</f>
        <v/>
      </c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</row>
    <row r="145" ht="15.75" customHeight="1">
      <c r="A145" s="117" t="s">
        <v>18</v>
      </c>
      <c r="B145" s="126">
        <v>4200.0</v>
      </c>
      <c r="C145" s="126">
        <v>4200.0</v>
      </c>
      <c r="D145" s="158">
        <f t="shared" ref="D145:D156" si="41">C145*E145</f>
        <v>4200</v>
      </c>
      <c r="E145" s="158">
        <v>1.0</v>
      </c>
      <c r="F145" s="130"/>
      <c r="G145" s="174"/>
      <c r="H145" s="174"/>
      <c r="I145" s="174" t="str">
        <f>IFERROR(__xludf.DUMMYFUNCTION("""COMPUTED_VALUE"""),"")</f>
        <v/>
      </c>
      <c r="J145" s="176"/>
      <c r="K145" s="110"/>
      <c r="L145" s="110"/>
      <c r="M145" s="130"/>
      <c r="N145" s="143" t="s">
        <v>252</v>
      </c>
      <c r="O145" s="140" t="s">
        <v>260</v>
      </c>
      <c r="P145" s="145" t="str">
        <f>IFERROR(__xludf.DUMMYFUNCTION("TRANSPOSE(FILTER($O$6:$O$300,$N$6:$N$300='DATOS PERSONALES'!$E142))"),"")</f>
        <v/>
      </c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</row>
    <row r="146" ht="15.75" customHeight="1">
      <c r="A146" s="135" t="s">
        <v>116</v>
      </c>
      <c r="B146" s="136">
        <v>7700.0</v>
      </c>
      <c r="C146" s="136">
        <v>7700.0</v>
      </c>
      <c r="D146" s="158">
        <f t="shared" si="41"/>
        <v>7700</v>
      </c>
      <c r="E146" s="159">
        <v>1.0</v>
      </c>
      <c r="F146" s="130"/>
      <c r="G146" s="174"/>
      <c r="H146" s="174"/>
      <c r="I146" s="174" t="str">
        <f>IFERROR(__xludf.DUMMYFUNCTION("""COMPUTED_VALUE"""),"")</f>
        <v/>
      </c>
      <c r="J146" s="176"/>
      <c r="K146" s="110"/>
      <c r="L146" s="110"/>
      <c r="M146" s="130"/>
      <c r="N146" s="143" t="s">
        <v>252</v>
      </c>
      <c r="O146" s="140" t="s">
        <v>261</v>
      </c>
      <c r="P146" s="145" t="str">
        <f>IFERROR(__xludf.DUMMYFUNCTION("TRANSPOSE(FILTER($O$6:$O$300,$N$6:$N$300='DATOS PERSONALES'!$E143))"),"")</f>
        <v/>
      </c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</row>
    <row r="147" ht="15.75" customHeight="1">
      <c r="A147" s="117" t="s">
        <v>122</v>
      </c>
      <c r="B147" s="126">
        <v>3600.0</v>
      </c>
      <c r="C147" s="126">
        <v>3600.0</v>
      </c>
      <c r="D147" s="158">
        <f t="shared" si="41"/>
        <v>3600</v>
      </c>
      <c r="E147" s="158">
        <v>1.0</v>
      </c>
      <c r="F147" s="130"/>
      <c r="G147" s="174"/>
      <c r="H147" s="174"/>
      <c r="I147" s="174" t="str">
        <f>IFERROR(__xludf.DUMMYFUNCTION("""COMPUTED_VALUE"""),"")</f>
        <v/>
      </c>
      <c r="J147" s="176"/>
      <c r="K147" s="110"/>
      <c r="L147" s="110"/>
      <c r="M147" s="130"/>
      <c r="N147" s="143" t="s">
        <v>252</v>
      </c>
      <c r="O147" s="140" t="s">
        <v>261</v>
      </c>
      <c r="P147" s="145" t="str">
        <f>IFERROR(__xludf.DUMMYFUNCTION("TRANSPOSE(FILTER($O$6:$O$300,$N$6:$N$300='DATOS PERSONALES'!$E144))"),"")</f>
        <v/>
      </c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</row>
    <row r="148" ht="15.75" customHeight="1">
      <c r="A148" s="135" t="s">
        <v>127</v>
      </c>
      <c r="B148" s="136">
        <v>6200.0</v>
      </c>
      <c r="C148" s="136">
        <v>6200.0</v>
      </c>
      <c r="D148" s="158">
        <f t="shared" si="41"/>
        <v>6200</v>
      </c>
      <c r="E148" s="159">
        <v>1.0</v>
      </c>
      <c r="F148" s="130"/>
      <c r="G148" s="174"/>
      <c r="H148" s="174"/>
      <c r="I148" s="174" t="str">
        <f>IFERROR(__xludf.DUMMYFUNCTION("""COMPUTED_VALUE"""),"")</f>
        <v/>
      </c>
      <c r="J148" s="176"/>
      <c r="K148" s="110"/>
      <c r="L148" s="110"/>
      <c r="M148" s="130"/>
      <c r="N148" s="143" t="s">
        <v>252</v>
      </c>
      <c r="O148" s="140" t="s">
        <v>262</v>
      </c>
      <c r="P148" s="145" t="str">
        <f>IFERROR(__xludf.DUMMYFUNCTION("TRANSPOSE(FILTER($O$6:$O$300,$N$6:$N$300='DATOS PERSONALES'!$E145))"),"")</f>
        <v/>
      </c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</row>
    <row r="149" ht="15.75" customHeight="1">
      <c r="A149" s="117" t="s">
        <v>39</v>
      </c>
      <c r="B149" s="126">
        <v>7700.0</v>
      </c>
      <c r="C149" s="126">
        <v>7700.0</v>
      </c>
      <c r="D149" s="158">
        <f t="shared" si="41"/>
        <v>7700</v>
      </c>
      <c r="E149" s="158">
        <v>1.0</v>
      </c>
      <c r="F149" s="130"/>
      <c r="G149" s="174"/>
      <c r="H149" s="174"/>
      <c r="I149" s="174" t="str">
        <f>IFERROR(__xludf.DUMMYFUNCTION("""COMPUTED_VALUE"""),"")</f>
        <v/>
      </c>
      <c r="J149" s="176"/>
      <c r="K149" s="110"/>
      <c r="L149" s="110"/>
      <c r="M149" s="130"/>
      <c r="N149" s="143" t="s">
        <v>252</v>
      </c>
      <c r="O149" s="140" t="s">
        <v>263</v>
      </c>
      <c r="P149" s="145" t="str">
        <f>IFERROR(__xludf.DUMMYFUNCTION("TRANSPOSE(FILTER($O$6:$O$300,$N$6:$N$300='DATOS PERSONALES'!$E146))"),"")</f>
        <v/>
      </c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</row>
    <row r="150" ht="15.75" customHeight="1">
      <c r="A150" s="135" t="s">
        <v>184</v>
      </c>
      <c r="B150" s="136">
        <v>8400.0</v>
      </c>
      <c r="C150" s="136">
        <v>8400.0</v>
      </c>
      <c r="D150" s="158">
        <f t="shared" si="41"/>
        <v>8400</v>
      </c>
      <c r="E150" s="159">
        <v>1.0</v>
      </c>
      <c r="F150" s="130"/>
      <c r="G150" s="174"/>
      <c r="H150" s="174"/>
      <c r="I150" s="174" t="str">
        <f>IFERROR(__xludf.DUMMYFUNCTION("""COMPUTED_VALUE"""),"")</f>
        <v/>
      </c>
      <c r="J150" s="176"/>
      <c r="K150" s="110"/>
      <c r="L150" s="110"/>
      <c r="M150" s="130"/>
      <c r="N150" s="143" t="s">
        <v>252</v>
      </c>
      <c r="O150" s="140" t="s">
        <v>152</v>
      </c>
      <c r="P150" s="145" t="str">
        <f>IFERROR(__xludf.DUMMYFUNCTION("TRANSPOSE(FILTER($O$6:$O$300,$N$6:$N$300='DATOS PERSONALES'!$E147))"),"")</f>
        <v/>
      </c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</row>
    <row r="151" ht="15.75" customHeight="1">
      <c r="A151" s="117" t="s">
        <v>24</v>
      </c>
      <c r="B151" s="126">
        <v>3700.0</v>
      </c>
      <c r="C151" s="126">
        <v>7000.0</v>
      </c>
      <c r="D151" s="158">
        <f t="shared" si="41"/>
        <v>14000</v>
      </c>
      <c r="E151" s="158">
        <v>2.0</v>
      </c>
      <c r="F151" s="130"/>
      <c r="G151" s="174"/>
      <c r="H151" s="174"/>
      <c r="I151" s="174" t="str">
        <f>IFERROR(__xludf.DUMMYFUNCTION("""COMPUTED_VALUE"""),"")</f>
        <v/>
      </c>
      <c r="J151" s="176"/>
      <c r="K151" s="110"/>
      <c r="L151" s="110"/>
      <c r="M151" s="130"/>
      <c r="N151" s="139" t="s">
        <v>37</v>
      </c>
      <c r="O151" s="140" t="s">
        <v>264</v>
      </c>
      <c r="P151" s="145" t="str">
        <f>IFERROR(__xludf.DUMMYFUNCTION("TRANSPOSE(FILTER($O$6:$O$300,$N$6:$N$300='DATOS PERSONALES'!$E148))"),"")</f>
        <v/>
      </c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</row>
    <row r="152" ht="15.75" customHeight="1">
      <c r="A152" s="117" t="s">
        <v>141</v>
      </c>
      <c r="B152" s="126">
        <v>6834.0</v>
      </c>
      <c r="C152" s="126">
        <v>10000.0</v>
      </c>
      <c r="D152" s="158">
        <f t="shared" si="41"/>
        <v>20000</v>
      </c>
      <c r="E152" s="158">
        <v>2.0</v>
      </c>
      <c r="F152" s="130"/>
      <c r="G152" s="174"/>
      <c r="H152" s="174"/>
      <c r="I152" s="174" t="str">
        <f>IFERROR(__xludf.DUMMYFUNCTION("""COMPUTED_VALUE"""),"")</f>
        <v/>
      </c>
      <c r="J152" s="176"/>
      <c r="K152" s="110"/>
      <c r="L152" s="110"/>
      <c r="M152" s="130"/>
      <c r="N152" s="139" t="s">
        <v>37</v>
      </c>
      <c r="O152" s="140" t="s">
        <v>265</v>
      </c>
      <c r="P152" s="145" t="str">
        <f>IFERROR(__xludf.DUMMYFUNCTION("TRANSPOSE(FILTER($O$6:$O$300,$N$6:$N$300='DATOS PERSONALES'!$E149))"),"")</f>
        <v/>
      </c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</row>
    <row r="153" ht="15.75" customHeight="1">
      <c r="A153" s="135" t="s">
        <v>144</v>
      </c>
      <c r="B153" s="136">
        <f t="shared" ref="B153:C153" si="42">B150*$A$21</f>
        <v>7455</v>
      </c>
      <c r="C153" s="136">
        <f t="shared" si="42"/>
        <v>7455</v>
      </c>
      <c r="D153" s="158">
        <f t="shared" si="41"/>
        <v>14910</v>
      </c>
      <c r="E153" s="158">
        <v>2.0</v>
      </c>
      <c r="F153" s="130"/>
      <c r="G153" s="174"/>
      <c r="H153" s="174"/>
      <c r="I153" s="174" t="str">
        <f>IFERROR(__xludf.DUMMYFUNCTION("""COMPUTED_VALUE"""),"")</f>
        <v/>
      </c>
      <c r="J153" s="176"/>
      <c r="K153" s="110"/>
      <c r="L153" s="110"/>
      <c r="M153" s="130"/>
      <c r="N153" s="139" t="s">
        <v>37</v>
      </c>
      <c r="O153" s="140" t="s">
        <v>152</v>
      </c>
      <c r="P153" s="145" t="str">
        <f>IFERROR(__xludf.DUMMYFUNCTION("TRANSPOSE(FILTER($O$6:$O$300,$N$6:$N$300='DATOS PERSONALES'!$E150))"),"")</f>
        <v/>
      </c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</row>
    <row r="154" ht="15.75" customHeight="1">
      <c r="A154" s="117" t="s">
        <v>147</v>
      </c>
      <c r="B154" s="126">
        <f t="shared" ref="B154:C154" si="43">B147*$A$21</f>
        <v>3195</v>
      </c>
      <c r="C154" s="126">
        <f t="shared" si="43"/>
        <v>3195</v>
      </c>
      <c r="D154" s="158">
        <f t="shared" si="41"/>
        <v>6390</v>
      </c>
      <c r="E154" s="158">
        <v>2.0</v>
      </c>
      <c r="F154" s="130"/>
      <c r="G154" s="174"/>
      <c r="H154" s="174"/>
      <c r="I154" s="174" t="str">
        <f>IFERROR(__xludf.DUMMYFUNCTION("""COMPUTED_VALUE"""),"")</f>
        <v/>
      </c>
      <c r="J154" s="176"/>
      <c r="K154" s="110"/>
      <c r="L154" s="110"/>
      <c r="M154" s="130"/>
      <c r="N154" s="139" t="s">
        <v>266</v>
      </c>
      <c r="O154" s="140" t="s">
        <v>267</v>
      </c>
      <c r="P154" s="145" t="str">
        <f>IFERROR(__xludf.DUMMYFUNCTION("TRANSPOSE(FILTER($O$6:$O$300,$N$6:$N$300='DATOS PERSONALES'!$E151))"),"")</f>
        <v/>
      </c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</row>
    <row r="155" ht="15.75" customHeight="1">
      <c r="A155" s="135" t="s">
        <v>150</v>
      </c>
      <c r="B155" s="136">
        <f t="shared" ref="B155:C155" si="44">B148*$A$21</f>
        <v>5502.5</v>
      </c>
      <c r="C155" s="136">
        <f t="shared" si="44"/>
        <v>5502.5</v>
      </c>
      <c r="D155" s="158">
        <f t="shared" si="41"/>
        <v>11005</v>
      </c>
      <c r="E155" s="158">
        <v>2.0</v>
      </c>
      <c r="F155" s="130"/>
      <c r="G155" s="174"/>
      <c r="H155" s="174"/>
      <c r="I155" s="174" t="str">
        <f>IFERROR(__xludf.DUMMYFUNCTION("""COMPUTED_VALUE"""),"")</f>
        <v/>
      </c>
      <c r="J155" s="176"/>
      <c r="K155" s="110"/>
      <c r="L155" s="110"/>
      <c r="M155" s="130"/>
      <c r="N155" s="139" t="s">
        <v>266</v>
      </c>
      <c r="O155" s="140" t="s">
        <v>268</v>
      </c>
      <c r="P155" s="145" t="str">
        <f>IFERROR(__xludf.DUMMYFUNCTION("TRANSPOSE(FILTER($O$6:$O$300,$N$6:$N$300='DATOS PERSONALES'!$E152))"),"")</f>
        <v/>
      </c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</row>
    <row r="156" ht="15.75" customHeight="1">
      <c r="A156" s="117" t="s">
        <v>153</v>
      </c>
      <c r="B156" s="126">
        <f t="shared" ref="B156:C156" si="45">B149*$A$21</f>
        <v>6833.75</v>
      </c>
      <c r="C156" s="126">
        <f t="shared" si="45"/>
        <v>6833.75</v>
      </c>
      <c r="D156" s="158">
        <f t="shared" si="41"/>
        <v>13667.5</v>
      </c>
      <c r="E156" s="158">
        <v>2.0</v>
      </c>
      <c r="F156" s="130"/>
      <c r="G156" s="174"/>
      <c r="H156" s="174"/>
      <c r="I156" s="174" t="str">
        <f>IFERROR(__xludf.DUMMYFUNCTION("""COMPUTED_VALUE"""),"")</f>
        <v/>
      </c>
      <c r="J156" s="176"/>
      <c r="K156" s="110"/>
      <c r="L156" s="110"/>
      <c r="M156" s="130"/>
      <c r="N156" s="139" t="s">
        <v>266</v>
      </c>
      <c r="O156" s="140" t="s">
        <v>269</v>
      </c>
      <c r="P156" s="145" t="str">
        <f>IFERROR(__xludf.DUMMYFUNCTION("TRANSPOSE(FILTER($O$6:$O$300,$N$6:$N$300='DATOS PERSONALES'!$E153))"),"")</f>
        <v/>
      </c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</row>
    <row r="157" ht="15.75" customHeight="1">
      <c r="A157" s="110"/>
      <c r="B157" s="110"/>
      <c r="C157" s="110"/>
      <c r="D157" s="110"/>
      <c r="E157" s="110"/>
      <c r="F157" s="130"/>
      <c r="G157" s="174"/>
      <c r="H157" s="174"/>
      <c r="I157" s="174" t="str">
        <f>IFERROR(__xludf.DUMMYFUNCTION("""COMPUTED_VALUE"""),"")</f>
        <v/>
      </c>
      <c r="J157" s="176"/>
      <c r="K157" s="110"/>
      <c r="L157" s="110"/>
      <c r="M157" s="130"/>
      <c r="N157" s="139" t="s">
        <v>266</v>
      </c>
      <c r="O157" s="140" t="s">
        <v>270</v>
      </c>
      <c r="P157" s="145" t="str">
        <f>IFERROR(__xludf.DUMMYFUNCTION("TRANSPOSE(FILTER($O$6:$O$300,$N$6:$N$300='DATOS PERSONALES'!$E154))"),"")</f>
        <v/>
      </c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</row>
    <row r="158" ht="15.75" customHeight="1">
      <c r="A158" s="173"/>
      <c r="B158" s="173"/>
      <c r="C158" s="173"/>
      <c r="D158" s="173"/>
      <c r="E158" s="173"/>
      <c r="F158" s="130"/>
      <c r="G158" s="174"/>
      <c r="H158" s="174"/>
      <c r="I158" s="174" t="str">
        <f>IFERROR(__xludf.DUMMYFUNCTION("""COMPUTED_VALUE"""),"")</f>
        <v/>
      </c>
      <c r="J158" s="176"/>
      <c r="K158" s="110"/>
      <c r="L158" s="110"/>
      <c r="M158" s="130"/>
      <c r="N158" s="139" t="s">
        <v>266</v>
      </c>
      <c r="O158" s="140" t="s">
        <v>267</v>
      </c>
      <c r="P158" s="145" t="str">
        <f>IFERROR(__xludf.DUMMYFUNCTION("TRANSPOSE(FILTER($O$6:$O$300,$N$6:$N$300='DATOS PERSONALES'!$E155))"),"")</f>
        <v/>
      </c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</row>
    <row r="159" ht="15.75" customHeight="1">
      <c r="A159" s="155">
        <v>45170.0</v>
      </c>
      <c r="B159" s="156"/>
      <c r="C159" s="156"/>
      <c r="D159" s="156"/>
      <c r="E159" s="157"/>
      <c r="F159" s="130"/>
      <c r="G159" s="174"/>
      <c r="H159" s="174"/>
      <c r="I159" s="174" t="str">
        <f>IFERROR(__xludf.DUMMYFUNCTION("""COMPUTED_VALUE"""),"")</f>
        <v/>
      </c>
      <c r="J159" s="176"/>
      <c r="K159" s="110"/>
      <c r="L159" s="110"/>
      <c r="M159" s="130"/>
      <c r="N159" s="139" t="s">
        <v>266</v>
      </c>
      <c r="O159" s="140" t="s">
        <v>268</v>
      </c>
      <c r="P159" s="145" t="str">
        <f>IFERROR(__xludf.DUMMYFUNCTION("TRANSPOSE(FILTER($O$6:$O$300,$N$6:$N$300='DATOS PERSONALES'!$E156))"),"")</f>
        <v/>
      </c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</row>
    <row r="160" ht="15.75" customHeight="1">
      <c r="A160" s="111" t="s">
        <v>104</v>
      </c>
      <c r="B160" s="112" t="s">
        <v>105</v>
      </c>
      <c r="C160" s="112" t="s">
        <v>106</v>
      </c>
      <c r="D160" s="113" t="s">
        <v>107</v>
      </c>
      <c r="E160" s="114" t="s">
        <v>108</v>
      </c>
      <c r="F160" s="130"/>
      <c r="G160" s="174"/>
      <c r="H160" s="174"/>
      <c r="I160" s="174" t="str">
        <f>IFERROR(__xludf.DUMMYFUNCTION("""COMPUTED_VALUE"""),"")</f>
        <v/>
      </c>
      <c r="J160" s="176"/>
      <c r="K160" s="110"/>
      <c r="L160" s="110"/>
      <c r="M160" s="130"/>
      <c r="N160" s="139" t="s">
        <v>266</v>
      </c>
      <c r="O160" s="140" t="s">
        <v>269</v>
      </c>
      <c r="P160" s="145" t="str">
        <f>IFERROR(__xludf.DUMMYFUNCTION("TRANSPOSE(FILTER($O$6:$O$300,$N$6:$N$300='DATOS PERSONALES'!$E157))"),"")</f>
        <v/>
      </c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</row>
    <row r="161" ht="15.75" customHeight="1">
      <c r="A161" s="117" t="s">
        <v>111</v>
      </c>
      <c r="B161" s="118"/>
      <c r="C161" s="118"/>
      <c r="D161" s="118"/>
      <c r="E161" s="118"/>
      <c r="F161" s="130"/>
      <c r="G161" s="174"/>
      <c r="H161" s="174"/>
      <c r="I161" s="174" t="str">
        <f>IFERROR(__xludf.DUMMYFUNCTION("""COMPUTED_VALUE"""),"")</f>
        <v/>
      </c>
      <c r="J161" s="176"/>
      <c r="K161" s="110"/>
      <c r="L161" s="110"/>
      <c r="M161" s="130"/>
      <c r="N161" s="139" t="s">
        <v>266</v>
      </c>
      <c r="O161" s="140" t="s">
        <v>270</v>
      </c>
      <c r="P161" s="145" t="str">
        <f>IFERROR(__xludf.DUMMYFUNCTION("TRANSPOSE(FILTER($O$6:$O$300,$N$6:$N$300='DATOS PERSONALES'!$E158))"),"")</f>
        <v/>
      </c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</row>
    <row r="162" ht="15.75" customHeight="1">
      <c r="A162" s="117" t="s">
        <v>18</v>
      </c>
      <c r="B162" s="126">
        <v>4200.0</v>
      </c>
      <c r="C162" s="126">
        <v>4200.0</v>
      </c>
      <c r="D162" s="158">
        <f t="shared" ref="D162:D173" si="46">C162*E162</f>
        <v>4200</v>
      </c>
      <c r="E162" s="158">
        <v>1.0</v>
      </c>
      <c r="F162" s="130"/>
      <c r="G162" s="174"/>
      <c r="H162" s="174"/>
      <c r="I162" s="174" t="str">
        <f>IFERROR(__xludf.DUMMYFUNCTION("""COMPUTED_VALUE"""),"")</f>
        <v/>
      </c>
      <c r="J162" s="176"/>
      <c r="K162" s="110"/>
      <c r="L162" s="110"/>
      <c r="M162" s="130"/>
      <c r="N162" s="139" t="s">
        <v>266</v>
      </c>
      <c r="O162" s="140" t="s">
        <v>152</v>
      </c>
      <c r="P162" s="145" t="str">
        <f>IFERROR(__xludf.DUMMYFUNCTION("TRANSPOSE(FILTER($O$6:$O$300,$N$6:$N$300='DATOS PERSONALES'!$E159))"),"")</f>
        <v/>
      </c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</row>
    <row r="163" ht="15.75" customHeight="1">
      <c r="A163" s="135" t="s">
        <v>116</v>
      </c>
      <c r="B163" s="136">
        <v>7700.0</v>
      </c>
      <c r="C163" s="136">
        <v>7700.0</v>
      </c>
      <c r="D163" s="158">
        <f t="shared" si="46"/>
        <v>7700</v>
      </c>
      <c r="E163" s="159">
        <v>1.0</v>
      </c>
      <c r="F163" s="130"/>
      <c r="G163" s="174"/>
      <c r="H163" s="174"/>
      <c r="I163" s="174" t="str">
        <f>IFERROR(__xludf.DUMMYFUNCTION("""COMPUTED_VALUE"""),"")</f>
        <v/>
      </c>
      <c r="J163" s="176"/>
      <c r="K163" s="110"/>
      <c r="L163" s="110"/>
      <c r="M163" s="130"/>
      <c r="N163" s="139" t="s">
        <v>111</v>
      </c>
      <c r="O163" s="140" t="s">
        <v>121</v>
      </c>
      <c r="P163" s="145" t="str">
        <f>IFERROR(__xludf.DUMMYFUNCTION("TRANSPOSE(FILTER($O$6:$O$300,$N$6:$N$300='DATOS PERSONALES'!$E160))"),"")</f>
        <v/>
      </c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</row>
    <row r="164" ht="15.75" customHeight="1">
      <c r="A164" s="117" t="s">
        <v>122</v>
      </c>
      <c r="B164" s="126">
        <v>3600.0</v>
      </c>
      <c r="C164" s="126">
        <v>3600.0</v>
      </c>
      <c r="D164" s="158">
        <f t="shared" si="46"/>
        <v>3600</v>
      </c>
      <c r="E164" s="158">
        <v>1.0</v>
      </c>
      <c r="F164" s="130"/>
      <c r="G164" s="174"/>
      <c r="H164" s="174"/>
      <c r="I164" s="174" t="str">
        <f>IFERROR(__xludf.DUMMYFUNCTION("""COMPUTED_VALUE"""),"")</f>
        <v/>
      </c>
      <c r="J164" s="176"/>
      <c r="K164" s="110"/>
      <c r="L164" s="110"/>
      <c r="M164" s="130"/>
      <c r="N164" s="139"/>
      <c r="O164" s="139"/>
      <c r="P164" s="145" t="str">
        <f>IFERROR(__xludf.DUMMYFUNCTION("TRANSPOSE(FILTER($O$6:$O$300,$N$6:$N$300='DATOS PERSONALES'!$E161))"),"")</f>
        <v/>
      </c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</row>
    <row r="165" ht="15.75" customHeight="1">
      <c r="A165" s="135" t="s">
        <v>127</v>
      </c>
      <c r="B165" s="136">
        <v>6200.0</v>
      </c>
      <c r="C165" s="136">
        <v>6200.0</v>
      </c>
      <c r="D165" s="158">
        <f t="shared" si="46"/>
        <v>6200</v>
      </c>
      <c r="E165" s="159">
        <v>1.0</v>
      </c>
      <c r="F165" s="130"/>
      <c r="G165" s="174"/>
      <c r="H165" s="174"/>
      <c r="I165" s="174" t="str">
        <f>IFERROR(__xludf.DUMMYFUNCTION("""COMPUTED_VALUE"""),"")</f>
        <v/>
      </c>
      <c r="J165" s="176"/>
      <c r="K165" s="110"/>
      <c r="L165" s="110"/>
      <c r="M165" s="130"/>
      <c r="N165" s="139"/>
      <c r="O165" s="139"/>
      <c r="P165" s="145" t="str">
        <f>IFERROR(__xludf.DUMMYFUNCTION("TRANSPOSE(FILTER($O$6:$O$300,$N$6:$N$300='DATOS PERSONALES'!$E162))"),"")</f>
        <v/>
      </c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</row>
    <row r="166" ht="15.75" customHeight="1">
      <c r="A166" s="117" t="s">
        <v>39</v>
      </c>
      <c r="B166" s="126">
        <v>7700.0</v>
      </c>
      <c r="C166" s="126">
        <v>7700.0</v>
      </c>
      <c r="D166" s="158">
        <f t="shared" si="46"/>
        <v>7700</v>
      </c>
      <c r="E166" s="158">
        <v>1.0</v>
      </c>
      <c r="F166" s="130"/>
      <c r="G166" s="174"/>
      <c r="H166" s="174"/>
      <c r="I166" s="174" t="str">
        <f>IFERROR(__xludf.DUMMYFUNCTION("""COMPUTED_VALUE"""),"")</f>
        <v/>
      </c>
      <c r="J166" s="176"/>
      <c r="K166" s="110"/>
      <c r="L166" s="110"/>
      <c r="M166" s="130"/>
      <c r="N166" s="139"/>
      <c r="O166" s="139"/>
      <c r="P166" s="145" t="str">
        <f>IFERROR(__xludf.DUMMYFUNCTION("TRANSPOSE(FILTER($O$6:$O$300,$N$6:$N$300='DATOS PERSONALES'!$E163))"),"")</f>
        <v/>
      </c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</row>
    <row r="167" ht="15.75" customHeight="1">
      <c r="A167" s="135" t="s">
        <v>184</v>
      </c>
      <c r="B167" s="136">
        <v>8400.0</v>
      </c>
      <c r="C167" s="136">
        <v>8400.0</v>
      </c>
      <c r="D167" s="158">
        <f t="shared" si="46"/>
        <v>8400</v>
      </c>
      <c r="E167" s="159">
        <v>1.0</v>
      </c>
      <c r="F167" s="130"/>
      <c r="G167" s="174"/>
      <c r="H167" s="174"/>
      <c r="I167" s="174" t="str">
        <f>IFERROR(__xludf.DUMMYFUNCTION("""COMPUTED_VALUE"""),"")</f>
        <v/>
      </c>
      <c r="J167" s="176"/>
      <c r="K167" s="110"/>
      <c r="L167" s="110"/>
      <c r="M167" s="130"/>
      <c r="N167" s="139"/>
      <c r="O167" s="139"/>
      <c r="P167" s="145" t="str">
        <f>IFERROR(__xludf.DUMMYFUNCTION("TRANSPOSE(FILTER($O$6:$O$300,$N$6:$N$300='DATOS PERSONALES'!$E164))"),"")</f>
        <v/>
      </c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</row>
    <row r="168" ht="15.75" customHeight="1">
      <c r="A168" s="117" t="s">
        <v>24</v>
      </c>
      <c r="B168" s="126">
        <v>3700.0</v>
      </c>
      <c r="C168" s="126">
        <v>7000.0</v>
      </c>
      <c r="D168" s="158">
        <f t="shared" si="46"/>
        <v>14000</v>
      </c>
      <c r="E168" s="158">
        <v>2.0</v>
      </c>
      <c r="F168" s="130"/>
      <c r="G168" s="174"/>
      <c r="H168" s="174"/>
      <c r="I168" s="174" t="str">
        <f>IFERROR(__xludf.DUMMYFUNCTION("""COMPUTED_VALUE"""),"")</f>
        <v/>
      </c>
      <c r="J168" s="176"/>
      <c r="K168" s="110"/>
      <c r="L168" s="110"/>
      <c r="M168" s="130"/>
      <c r="N168" s="139"/>
      <c r="O168" s="139"/>
      <c r="P168" s="145" t="str">
        <f>IFERROR(__xludf.DUMMYFUNCTION("TRANSPOSE(FILTER($O$6:$O$300,$N$6:$N$300='DATOS PERSONALES'!$E165))"),"")</f>
        <v/>
      </c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</row>
    <row r="169" ht="15.75" customHeight="1">
      <c r="A169" s="117" t="s">
        <v>141</v>
      </c>
      <c r="B169" s="126">
        <v>6834.0</v>
      </c>
      <c r="C169" s="126">
        <v>10000.0</v>
      </c>
      <c r="D169" s="158">
        <f t="shared" si="46"/>
        <v>20000</v>
      </c>
      <c r="E169" s="158">
        <v>2.0</v>
      </c>
      <c r="F169" s="130"/>
      <c r="G169" s="174"/>
      <c r="H169" s="174"/>
      <c r="I169" s="174" t="str">
        <f>IFERROR(__xludf.DUMMYFUNCTION("""COMPUTED_VALUE"""),"")</f>
        <v/>
      </c>
      <c r="J169" s="176"/>
      <c r="K169" s="110"/>
      <c r="L169" s="110"/>
      <c r="M169" s="130"/>
      <c r="N169" s="139"/>
      <c r="O169" s="139"/>
      <c r="P169" s="145" t="str">
        <f>IFERROR(__xludf.DUMMYFUNCTION("TRANSPOSE(FILTER($O$6:$O$300,$N$6:$N$300='DATOS PERSONALES'!$E166))"),"")</f>
        <v/>
      </c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</row>
    <row r="170" ht="15.75" customHeight="1">
      <c r="A170" s="135" t="s">
        <v>144</v>
      </c>
      <c r="B170" s="136">
        <f t="shared" ref="B170:C170" si="47">B167*$A$21</f>
        <v>7455</v>
      </c>
      <c r="C170" s="136">
        <f t="shared" si="47"/>
        <v>7455</v>
      </c>
      <c r="D170" s="158">
        <f t="shared" si="46"/>
        <v>14910</v>
      </c>
      <c r="E170" s="158">
        <v>2.0</v>
      </c>
      <c r="F170" s="130"/>
      <c r="G170" s="174"/>
      <c r="H170" s="174"/>
      <c r="I170" s="174" t="str">
        <f>IFERROR(__xludf.DUMMYFUNCTION("""COMPUTED_VALUE"""),"")</f>
        <v/>
      </c>
      <c r="J170" s="176"/>
      <c r="K170" s="110"/>
      <c r="L170" s="110"/>
      <c r="M170" s="130"/>
      <c r="N170" s="139"/>
      <c r="O170" s="139"/>
      <c r="P170" s="145" t="str">
        <f>IFERROR(__xludf.DUMMYFUNCTION("TRANSPOSE(FILTER($O$6:$O$300,$N$6:$N$300='DATOS PERSONALES'!$E167))"),"")</f>
        <v/>
      </c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</row>
    <row r="171" ht="15.75" customHeight="1">
      <c r="A171" s="117" t="s">
        <v>147</v>
      </c>
      <c r="B171" s="126">
        <f t="shared" ref="B171:C171" si="48">B164*$A$21</f>
        <v>3195</v>
      </c>
      <c r="C171" s="126">
        <f t="shared" si="48"/>
        <v>3195</v>
      </c>
      <c r="D171" s="158">
        <f t="shared" si="46"/>
        <v>6390</v>
      </c>
      <c r="E171" s="158">
        <v>2.0</v>
      </c>
      <c r="F171" s="130"/>
      <c r="G171" s="174"/>
      <c r="H171" s="174"/>
      <c r="I171" s="174" t="str">
        <f>IFERROR(__xludf.DUMMYFUNCTION("""COMPUTED_VALUE"""),"")</f>
        <v/>
      </c>
      <c r="J171" s="176"/>
      <c r="K171" s="110"/>
      <c r="L171" s="110"/>
      <c r="M171" s="130"/>
      <c r="N171" s="139"/>
      <c r="O171" s="139"/>
      <c r="P171" s="145" t="str">
        <f>IFERROR(__xludf.DUMMYFUNCTION("TRANSPOSE(FILTER($O$6:$O$300,$N$6:$N$300='DATOS PERSONALES'!$E168))"),"")</f>
        <v/>
      </c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</row>
    <row r="172" ht="15.75" customHeight="1">
      <c r="A172" s="135" t="s">
        <v>150</v>
      </c>
      <c r="B172" s="136">
        <f t="shared" ref="B172:C172" si="49">B165*$A$21</f>
        <v>5502.5</v>
      </c>
      <c r="C172" s="136">
        <f t="shared" si="49"/>
        <v>5502.5</v>
      </c>
      <c r="D172" s="158">
        <f t="shared" si="46"/>
        <v>11005</v>
      </c>
      <c r="E172" s="158">
        <v>2.0</v>
      </c>
      <c r="F172" s="130"/>
      <c r="G172" s="174"/>
      <c r="H172" s="174"/>
      <c r="I172" s="174" t="str">
        <f>IFERROR(__xludf.DUMMYFUNCTION("""COMPUTED_VALUE"""),"")</f>
        <v/>
      </c>
      <c r="J172" s="176"/>
      <c r="K172" s="110"/>
      <c r="L172" s="110"/>
      <c r="M172" s="130"/>
      <c r="N172" s="139"/>
      <c r="O172" s="139"/>
      <c r="P172" s="145" t="str">
        <f>IFERROR(__xludf.DUMMYFUNCTION("TRANSPOSE(FILTER($O$6:$O$300,$N$6:$N$300='DATOS PERSONALES'!$E169))"),"")</f>
        <v/>
      </c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</row>
    <row r="173" ht="15.75" customHeight="1">
      <c r="A173" s="117" t="s">
        <v>153</v>
      </c>
      <c r="B173" s="126">
        <f t="shared" ref="B173:C173" si="50">B166*$A$21</f>
        <v>6833.75</v>
      </c>
      <c r="C173" s="126">
        <f t="shared" si="50"/>
        <v>6833.75</v>
      </c>
      <c r="D173" s="158">
        <f t="shared" si="46"/>
        <v>13667.5</v>
      </c>
      <c r="E173" s="158">
        <v>2.0</v>
      </c>
      <c r="F173" s="130"/>
      <c r="G173" s="174"/>
      <c r="H173" s="174"/>
      <c r="I173" s="174" t="str">
        <f>IFERROR(__xludf.DUMMYFUNCTION("""COMPUTED_VALUE"""),"")</f>
        <v/>
      </c>
      <c r="J173" s="176"/>
      <c r="K173" s="110"/>
      <c r="L173" s="110"/>
      <c r="M173" s="130"/>
      <c r="N173" s="139"/>
      <c r="O173" s="139"/>
      <c r="P173" s="145" t="str">
        <f>IFERROR(__xludf.DUMMYFUNCTION("TRANSPOSE(FILTER($O$6:$O$300,$N$6:$N$300='DATOS PERSONALES'!$E170))"),"")</f>
        <v/>
      </c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</row>
    <row r="174" ht="15.75" customHeight="1">
      <c r="A174" s="110"/>
      <c r="B174" s="110"/>
      <c r="C174" s="110"/>
      <c r="D174" s="110"/>
      <c r="E174" s="110"/>
      <c r="F174" s="130"/>
      <c r="G174" s="174"/>
      <c r="H174" s="174"/>
      <c r="I174" s="174" t="str">
        <f>IFERROR(__xludf.DUMMYFUNCTION("""COMPUTED_VALUE"""),"")</f>
        <v/>
      </c>
      <c r="J174" s="176"/>
      <c r="K174" s="110"/>
      <c r="L174" s="110"/>
      <c r="M174" s="130"/>
      <c r="N174" s="139"/>
      <c r="O174" s="139"/>
      <c r="P174" s="145" t="str">
        <f>IFERROR(__xludf.DUMMYFUNCTION("TRANSPOSE(FILTER($O$6:$O$300,$N$6:$N$300='DATOS PERSONALES'!$E171))"),"")</f>
        <v/>
      </c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</row>
    <row r="175" ht="15.75" customHeight="1">
      <c r="A175" s="173"/>
      <c r="B175" s="173"/>
      <c r="C175" s="173"/>
      <c r="D175" s="173"/>
      <c r="E175" s="173"/>
      <c r="F175" s="130"/>
      <c r="G175" s="174"/>
      <c r="H175" s="174"/>
      <c r="I175" s="174" t="str">
        <f>IFERROR(__xludf.DUMMYFUNCTION("""COMPUTED_VALUE"""),"")</f>
        <v/>
      </c>
      <c r="J175" s="176"/>
      <c r="K175" s="110"/>
      <c r="L175" s="110"/>
      <c r="M175" s="130"/>
      <c r="N175" s="139"/>
      <c r="O175" s="139"/>
      <c r="P175" s="145" t="str">
        <f>IFERROR(__xludf.DUMMYFUNCTION("TRANSPOSE(FILTER($O$6:$O$300,$N$6:$N$300='DATOS PERSONALES'!$E172))"),"")</f>
        <v/>
      </c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</row>
    <row r="176" ht="15.75" customHeight="1">
      <c r="A176" s="155">
        <v>45200.0</v>
      </c>
      <c r="B176" s="156"/>
      <c r="C176" s="156"/>
      <c r="D176" s="156"/>
      <c r="E176" s="157"/>
      <c r="F176" s="130"/>
      <c r="G176" s="174"/>
      <c r="H176" s="174"/>
      <c r="I176" s="174" t="str">
        <f>IFERROR(__xludf.DUMMYFUNCTION("""COMPUTED_VALUE"""),"")</f>
        <v/>
      </c>
      <c r="J176" s="176"/>
      <c r="K176" s="110"/>
      <c r="L176" s="110"/>
      <c r="M176" s="130"/>
      <c r="N176" s="139"/>
      <c r="O176" s="139"/>
      <c r="P176" s="145" t="str">
        <f>IFERROR(__xludf.DUMMYFUNCTION("TRANSPOSE(FILTER($O$6:$O$300,$N$6:$N$300='DATOS PERSONALES'!$E173))"),"")</f>
        <v/>
      </c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</row>
    <row r="177" ht="15.75" customHeight="1">
      <c r="A177" s="111" t="s">
        <v>104</v>
      </c>
      <c r="B177" s="112" t="s">
        <v>105</v>
      </c>
      <c r="C177" s="112" t="s">
        <v>106</v>
      </c>
      <c r="D177" s="113" t="s">
        <v>107</v>
      </c>
      <c r="E177" s="114" t="s">
        <v>108</v>
      </c>
      <c r="F177" s="130"/>
      <c r="G177" s="174"/>
      <c r="H177" s="174"/>
      <c r="I177" s="174" t="str">
        <f>IFERROR(__xludf.DUMMYFUNCTION("""COMPUTED_VALUE"""),"")</f>
        <v/>
      </c>
      <c r="J177" s="176"/>
      <c r="K177" s="110"/>
      <c r="L177" s="110"/>
      <c r="M177" s="130"/>
      <c r="N177" s="139"/>
      <c r="O177" s="139"/>
      <c r="P177" s="145" t="str">
        <f>IFERROR(__xludf.DUMMYFUNCTION("TRANSPOSE(FILTER($O$6:$O$300,$N$6:$N$300='DATOS PERSONALES'!$E174))"),"")</f>
        <v/>
      </c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</row>
    <row r="178" ht="15.75" customHeight="1">
      <c r="A178" s="117" t="s">
        <v>111</v>
      </c>
      <c r="B178" s="118"/>
      <c r="C178" s="118"/>
      <c r="D178" s="118"/>
      <c r="E178" s="118"/>
      <c r="F178" s="130"/>
      <c r="G178" s="174"/>
      <c r="H178" s="174"/>
      <c r="I178" s="174" t="str">
        <f>IFERROR(__xludf.DUMMYFUNCTION("""COMPUTED_VALUE"""),"")</f>
        <v/>
      </c>
      <c r="J178" s="176"/>
      <c r="K178" s="110"/>
      <c r="L178" s="110"/>
      <c r="M178" s="130"/>
      <c r="N178" s="139"/>
      <c r="O178" s="139"/>
      <c r="P178" s="145" t="str">
        <f>IFERROR(__xludf.DUMMYFUNCTION("TRANSPOSE(FILTER($O$6:$O$300,$N$6:$N$300='DATOS PERSONALES'!$E175))"),"")</f>
        <v/>
      </c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</row>
    <row r="179" ht="15.75" customHeight="1">
      <c r="A179" s="117" t="s">
        <v>18</v>
      </c>
      <c r="B179" s="126">
        <v>4200.0</v>
      </c>
      <c r="C179" s="126">
        <v>4200.0</v>
      </c>
      <c r="D179" s="158">
        <f t="shared" ref="D179:D190" si="51">C179*E179</f>
        <v>4200</v>
      </c>
      <c r="E179" s="158">
        <v>1.0</v>
      </c>
      <c r="F179" s="130"/>
      <c r="G179" s="174"/>
      <c r="H179" s="174"/>
      <c r="I179" s="174" t="str">
        <f>IFERROR(__xludf.DUMMYFUNCTION("""COMPUTED_VALUE"""),"")</f>
        <v/>
      </c>
      <c r="J179" s="176"/>
      <c r="K179" s="110"/>
      <c r="L179" s="110"/>
      <c r="M179" s="130"/>
      <c r="N179" s="139"/>
      <c r="O179" s="139"/>
      <c r="P179" s="145" t="str">
        <f>IFERROR(__xludf.DUMMYFUNCTION("TRANSPOSE(FILTER($O$6:$O$300,$N$6:$N$300='DATOS PERSONALES'!$E176))"),"")</f>
        <v/>
      </c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</row>
    <row r="180" ht="15.75" customHeight="1">
      <c r="A180" s="135" t="s">
        <v>116</v>
      </c>
      <c r="B180" s="136">
        <v>7700.0</v>
      </c>
      <c r="C180" s="136">
        <v>7700.0</v>
      </c>
      <c r="D180" s="158">
        <f t="shared" si="51"/>
        <v>7700</v>
      </c>
      <c r="E180" s="159">
        <v>1.0</v>
      </c>
      <c r="F180" s="130"/>
      <c r="G180" s="174"/>
      <c r="H180" s="174"/>
      <c r="I180" s="174" t="str">
        <f>IFERROR(__xludf.DUMMYFUNCTION("""COMPUTED_VALUE"""),"")</f>
        <v/>
      </c>
      <c r="J180" s="176"/>
      <c r="K180" s="110"/>
      <c r="L180" s="110"/>
      <c r="M180" s="130"/>
      <c r="N180" s="139"/>
      <c r="O180" s="139"/>
      <c r="P180" s="145" t="str">
        <f>IFERROR(__xludf.DUMMYFUNCTION("TRANSPOSE(FILTER($O$6:$O$300,$N$6:$N$300='DATOS PERSONALES'!$E177))"),"")</f>
        <v/>
      </c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</row>
    <row r="181" ht="15.75" customHeight="1">
      <c r="A181" s="117" t="s">
        <v>122</v>
      </c>
      <c r="B181" s="126">
        <v>3600.0</v>
      </c>
      <c r="C181" s="126">
        <v>3600.0</v>
      </c>
      <c r="D181" s="158">
        <f t="shared" si="51"/>
        <v>3600</v>
      </c>
      <c r="E181" s="158">
        <v>1.0</v>
      </c>
      <c r="F181" s="130"/>
      <c r="G181" s="174"/>
      <c r="H181" s="174"/>
      <c r="I181" s="174" t="str">
        <f>IFERROR(__xludf.DUMMYFUNCTION("""COMPUTED_VALUE"""),"")</f>
        <v/>
      </c>
      <c r="J181" s="176"/>
      <c r="K181" s="110"/>
      <c r="L181" s="110"/>
      <c r="M181" s="130"/>
      <c r="N181" s="139"/>
      <c r="O181" s="139"/>
      <c r="P181" s="145" t="str">
        <f>IFERROR(__xludf.DUMMYFUNCTION("TRANSPOSE(FILTER($O$6:$O$300,$N$6:$N$300='DATOS PERSONALES'!$E178))"),"")</f>
        <v/>
      </c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</row>
    <row r="182" ht="15.75" customHeight="1">
      <c r="A182" s="135" t="s">
        <v>127</v>
      </c>
      <c r="B182" s="136">
        <v>6200.0</v>
      </c>
      <c r="C182" s="136">
        <v>6200.0</v>
      </c>
      <c r="D182" s="158">
        <f t="shared" si="51"/>
        <v>6200</v>
      </c>
      <c r="E182" s="159">
        <v>1.0</v>
      </c>
      <c r="F182" s="130"/>
      <c r="G182" s="174"/>
      <c r="H182" s="174"/>
      <c r="I182" s="174" t="str">
        <f>IFERROR(__xludf.DUMMYFUNCTION("""COMPUTED_VALUE"""),"")</f>
        <v/>
      </c>
      <c r="J182" s="176"/>
      <c r="K182" s="110"/>
      <c r="L182" s="110"/>
      <c r="M182" s="130"/>
      <c r="N182" s="139"/>
      <c r="O182" s="139"/>
      <c r="P182" s="145" t="str">
        <f>IFERROR(__xludf.DUMMYFUNCTION("TRANSPOSE(FILTER($O$6:$O$300,$N$6:$N$300='DATOS PERSONALES'!$E179))"),"")</f>
        <v/>
      </c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</row>
    <row r="183" ht="15.75" customHeight="1">
      <c r="A183" s="117" t="s">
        <v>39</v>
      </c>
      <c r="B183" s="126">
        <v>7700.0</v>
      </c>
      <c r="C183" s="126">
        <v>7700.0</v>
      </c>
      <c r="D183" s="158">
        <f t="shared" si="51"/>
        <v>7700</v>
      </c>
      <c r="E183" s="158">
        <v>1.0</v>
      </c>
      <c r="F183" s="130"/>
      <c r="G183" s="174"/>
      <c r="H183" s="174"/>
      <c r="I183" s="174" t="str">
        <f>IFERROR(__xludf.DUMMYFUNCTION("""COMPUTED_VALUE"""),"")</f>
        <v/>
      </c>
      <c r="J183" s="176"/>
      <c r="K183" s="110"/>
      <c r="L183" s="110"/>
      <c r="M183" s="130"/>
      <c r="N183" s="139"/>
      <c r="O183" s="139"/>
      <c r="P183" s="145" t="str">
        <f>IFERROR(__xludf.DUMMYFUNCTION("TRANSPOSE(FILTER($O$6:$O$300,$N$6:$N$300='DATOS PERSONALES'!$E180))"),"")</f>
        <v/>
      </c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</row>
    <row r="184" ht="15.75" customHeight="1">
      <c r="A184" s="135" t="s">
        <v>184</v>
      </c>
      <c r="B184" s="136">
        <v>8400.0</v>
      </c>
      <c r="C184" s="136">
        <v>8400.0</v>
      </c>
      <c r="D184" s="158">
        <f t="shared" si="51"/>
        <v>8400</v>
      </c>
      <c r="E184" s="159">
        <v>1.0</v>
      </c>
      <c r="F184" s="130"/>
      <c r="G184" s="174"/>
      <c r="H184" s="174"/>
      <c r="I184" s="174" t="str">
        <f>IFERROR(__xludf.DUMMYFUNCTION("""COMPUTED_VALUE"""),"")</f>
        <v/>
      </c>
      <c r="J184" s="176"/>
      <c r="K184" s="110"/>
      <c r="L184" s="110"/>
      <c r="M184" s="130"/>
      <c r="N184" s="139"/>
      <c r="O184" s="139"/>
      <c r="P184" s="145" t="str">
        <f>IFERROR(__xludf.DUMMYFUNCTION("TRANSPOSE(FILTER($O$6:$O$300,$N$6:$N$300='DATOS PERSONALES'!$E181))"),"")</f>
        <v/>
      </c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</row>
    <row r="185" ht="15.75" customHeight="1">
      <c r="A185" s="117" t="s">
        <v>24</v>
      </c>
      <c r="B185" s="126">
        <v>3700.0</v>
      </c>
      <c r="C185" s="126">
        <v>7000.0</v>
      </c>
      <c r="D185" s="158">
        <f t="shared" si="51"/>
        <v>14000</v>
      </c>
      <c r="E185" s="158">
        <v>2.0</v>
      </c>
      <c r="F185" s="130"/>
      <c r="G185" s="174"/>
      <c r="H185" s="174"/>
      <c r="I185" s="174" t="str">
        <f>IFERROR(__xludf.DUMMYFUNCTION("""COMPUTED_VALUE"""),"")</f>
        <v/>
      </c>
      <c r="J185" s="176"/>
      <c r="K185" s="110"/>
      <c r="L185" s="110"/>
      <c r="M185" s="130"/>
      <c r="N185" s="139"/>
      <c r="O185" s="139"/>
      <c r="P185" s="145" t="str">
        <f>IFERROR(__xludf.DUMMYFUNCTION("TRANSPOSE(FILTER($O$6:$O$300,$N$6:$N$300='DATOS PERSONALES'!$E182))"),"")</f>
        <v/>
      </c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</row>
    <row r="186" ht="15.75" customHeight="1">
      <c r="A186" s="117" t="s">
        <v>141</v>
      </c>
      <c r="B186" s="126">
        <v>6834.0</v>
      </c>
      <c r="C186" s="126">
        <v>10000.0</v>
      </c>
      <c r="D186" s="158">
        <f t="shared" si="51"/>
        <v>20000</v>
      </c>
      <c r="E186" s="158">
        <v>2.0</v>
      </c>
      <c r="F186" s="130"/>
      <c r="G186" s="174"/>
      <c r="H186" s="174"/>
      <c r="I186" s="174" t="str">
        <f>IFERROR(__xludf.DUMMYFUNCTION("""COMPUTED_VALUE"""),"")</f>
        <v/>
      </c>
      <c r="J186" s="176"/>
      <c r="K186" s="110"/>
      <c r="L186" s="110"/>
      <c r="M186" s="130"/>
      <c r="N186" s="139"/>
      <c r="O186" s="139"/>
      <c r="P186" s="145" t="str">
        <f>IFERROR(__xludf.DUMMYFUNCTION("TRANSPOSE(FILTER($O$6:$O$300,$N$6:$N$300='DATOS PERSONALES'!$E183))"),"")</f>
        <v/>
      </c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</row>
    <row r="187" ht="15.75" customHeight="1">
      <c r="A187" s="135" t="s">
        <v>144</v>
      </c>
      <c r="B187" s="136">
        <f t="shared" ref="B187:C187" si="52">B184*$A$21</f>
        <v>7455</v>
      </c>
      <c r="C187" s="136">
        <f t="shared" si="52"/>
        <v>7455</v>
      </c>
      <c r="D187" s="158">
        <f t="shared" si="51"/>
        <v>14910</v>
      </c>
      <c r="E187" s="158">
        <v>2.0</v>
      </c>
      <c r="F187" s="130"/>
      <c r="G187" s="174"/>
      <c r="H187" s="174"/>
      <c r="I187" s="174" t="str">
        <f>IFERROR(__xludf.DUMMYFUNCTION("""COMPUTED_VALUE"""),"")</f>
        <v/>
      </c>
      <c r="J187" s="176"/>
      <c r="K187" s="110"/>
      <c r="L187" s="110"/>
      <c r="M187" s="130"/>
      <c r="N187" s="139"/>
      <c r="O187" s="139"/>
      <c r="P187" s="145" t="str">
        <f>IFERROR(__xludf.DUMMYFUNCTION("TRANSPOSE(FILTER($O$6:$O$300,$N$6:$N$300='DATOS PERSONALES'!$E184))"),"")</f>
        <v/>
      </c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</row>
    <row r="188" ht="15.75" customHeight="1">
      <c r="A188" s="117" t="s">
        <v>147</v>
      </c>
      <c r="B188" s="126">
        <f t="shared" ref="B188:C188" si="53">B181*$A$21</f>
        <v>3195</v>
      </c>
      <c r="C188" s="126">
        <f t="shared" si="53"/>
        <v>3195</v>
      </c>
      <c r="D188" s="158">
        <f t="shared" si="51"/>
        <v>6390</v>
      </c>
      <c r="E188" s="158">
        <v>2.0</v>
      </c>
      <c r="F188" s="130"/>
      <c r="G188" s="174"/>
      <c r="H188" s="174"/>
      <c r="I188" s="174" t="str">
        <f>IFERROR(__xludf.DUMMYFUNCTION("""COMPUTED_VALUE"""),"")</f>
        <v/>
      </c>
      <c r="J188" s="176"/>
      <c r="K188" s="110"/>
      <c r="L188" s="110"/>
      <c r="M188" s="130"/>
      <c r="N188" s="139"/>
      <c r="O188" s="139"/>
      <c r="P188" s="145" t="str">
        <f>IFERROR(__xludf.DUMMYFUNCTION("TRANSPOSE(FILTER($O$6:$O$300,$N$6:$N$300='DATOS PERSONALES'!$E185))"),"")</f>
        <v/>
      </c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</row>
    <row r="189" ht="15.75" customHeight="1">
      <c r="A189" s="135" t="s">
        <v>150</v>
      </c>
      <c r="B189" s="136">
        <f t="shared" ref="B189:C189" si="54">B182*$A$21</f>
        <v>5502.5</v>
      </c>
      <c r="C189" s="136">
        <f t="shared" si="54"/>
        <v>5502.5</v>
      </c>
      <c r="D189" s="158">
        <f t="shared" si="51"/>
        <v>11005</v>
      </c>
      <c r="E189" s="158">
        <v>2.0</v>
      </c>
      <c r="F189" s="130"/>
      <c r="G189" s="174"/>
      <c r="H189" s="174"/>
      <c r="I189" s="174" t="str">
        <f>IFERROR(__xludf.DUMMYFUNCTION("""COMPUTED_VALUE"""),"")</f>
        <v/>
      </c>
      <c r="J189" s="176"/>
      <c r="K189" s="110"/>
      <c r="L189" s="110"/>
      <c r="M189" s="130"/>
      <c r="N189" s="139"/>
      <c r="O189" s="139"/>
      <c r="P189" s="145" t="str">
        <f>IFERROR(__xludf.DUMMYFUNCTION("TRANSPOSE(FILTER($O$6:$O$300,$N$6:$N$300='DATOS PERSONALES'!$E186))"),"")</f>
        <v/>
      </c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</row>
    <row r="190" ht="15.75" customHeight="1">
      <c r="A190" s="117" t="s">
        <v>153</v>
      </c>
      <c r="B190" s="126">
        <f t="shared" ref="B190:C190" si="55">B183*$A$21</f>
        <v>6833.75</v>
      </c>
      <c r="C190" s="126">
        <f t="shared" si="55"/>
        <v>6833.75</v>
      </c>
      <c r="D190" s="158">
        <f t="shared" si="51"/>
        <v>13667.5</v>
      </c>
      <c r="E190" s="158">
        <v>2.0</v>
      </c>
      <c r="F190" s="130"/>
      <c r="G190" s="174"/>
      <c r="H190" s="174"/>
      <c r="I190" s="174" t="str">
        <f>IFERROR(__xludf.DUMMYFUNCTION("""COMPUTED_VALUE"""),"")</f>
        <v/>
      </c>
      <c r="J190" s="176"/>
      <c r="K190" s="110"/>
      <c r="L190" s="110"/>
      <c r="M190" s="130"/>
      <c r="N190" s="139"/>
      <c r="O190" s="139"/>
      <c r="P190" s="145" t="str">
        <f>IFERROR(__xludf.DUMMYFUNCTION("TRANSPOSE(FILTER($O$6:$O$300,$N$6:$N$300='DATOS PERSONALES'!$E187))"),"")</f>
        <v/>
      </c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</row>
    <row r="191" ht="15.75" customHeight="1">
      <c r="A191" s="110"/>
      <c r="B191" s="110"/>
      <c r="C191" s="110"/>
      <c r="D191" s="110"/>
      <c r="E191" s="110"/>
      <c r="F191" s="130"/>
      <c r="G191" s="174"/>
      <c r="H191" s="174"/>
      <c r="I191" s="174" t="str">
        <f>IFERROR(__xludf.DUMMYFUNCTION("""COMPUTED_VALUE"""),"")</f>
        <v/>
      </c>
      <c r="J191" s="176"/>
      <c r="K191" s="110"/>
      <c r="L191" s="110"/>
      <c r="M191" s="130"/>
      <c r="N191" s="139"/>
      <c r="O191" s="139"/>
      <c r="P191" s="145" t="str">
        <f>IFERROR(__xludf.DUMMYFUNCTION("TRANSPOSE(FILTER($O$6:$O$300,$N$6:$N$300='DATOS PERSONALES'!$E188))"),"")</f>
        <v/>
      </c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</row>
    <row r="192" ht="15.75" customHeight="1">
      <c r="A192" s="173"/>
      <c r="B192" s="173"/>
      <c r="C192" s="173"/>
      <c r="D192" s="173"/>
      <c r="E192" s="173"/>
      <c r="F192" s="130"/>
      <c r="G192" s="174"/>
      <c r="H192" s="174"/>
      <c r="I192" s="174" t="str">
        <f>IFERROR(__xludf.DUMMYFUNCTION("""COMPUTED_VALUE"""),"")</f>
        <v/>
      </c>
      <c r="J192" s="176"/>
      <c r="K192" s="110"/>
      <c r="L192" s="110"/>
      <c r="M192" s="130"/>
      <c r="N192" s="139"/>
      <c r="O192" s="139"/>
      <c r="P192" s="145" t="str">
        <f>IFERROR(__xludf.DUMMYFUNCTION("TRANSPOSE(FILTER($O$6:$O$300,$N$6:$N$300='DATOS PERSONALES'!$E189))"),"")</f>
        <v/>
      </c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</row>
    <row r="193" ht="15.75" customHeight="1">
      <c r="A193" s="155">
        <v>45231.0</v>
      </c>
      <c r="B193" s="156"/>
      <c r="C193" s="156"/>
      <c r="D193" s="156"/>
      <c r="E193" s="157"/>
      <c r="F193" s="130"/>
      <c r="G193" s="174"/>
      <c r="H193" s="174"/>
      <c r="I193" s="174" t="str">
        <f>IFERROR(__xludf.DUMMYFUNCTION("""COMPUTED_VALUE"""),"")</f>
        <v/>
      </c>
      <c r="J193" s="176"/>
      <c r="K193" s="110"/>
      <c r="L193" s="110"/>
      <c r="M193" s="130"/>
      <c r="N193" s="139"/>
      <c r="O193" s="139"/>
      <c r="P193" s="145" t="str">
        <f>IFERROR(__xludf.DUMMYFUNCTION("TRANSPOSE(FILTER($O$6:$O$300,$N$6:$N$300='DATOS PERSONALES'!$E190))"),"")</f>
        <v/>
      </c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</row>
    <row r="194" ht="15.75" customHeight="1">
      <c r="A194" s="111" t="s">
        <v>104</v>
      </c>
      <c r="B194" s="112" t="s">
        <v>105</v>
      </c>
      <c r="C194" s="112" t="s">
        <v>106</v>
      </c>
      <c r="D194" s="113" t="s">
        <v>107</v>
      </c>
      <c r="E194" s="114" t="s">
        <v>108</v>
      </c>
      <c r="F194" s="130"/>
      <c r="G194" s="174"/>
      <c r="H194" s="174"/>
      <c r="I194" s="174" t="str">
        <f>IFERROR(__xludf.DUMMYFUNCTION("""COMPUTED_VALUE"""),"")</f>
        <v/>
      </c>
      <c r="J194" s="176"/>
      <c r="K194" s="110"/>
      <c r="L194" s="110"/>
      <c r="M194" s="130"/>
      <c r="N194" s="139"/>
      <c r="O194" s="139"/>
      <c r="P194" s="145" t="str">
        <f>IFERROR(__xludf.DUMMYFUNCTION("TRANSPOSE(FILTER($O$6:$O$300,$N$6:$N$300='DATOS PERSONALES'!$E191))"),"")</f>
        <v/>
      </c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</row>
    <row r="195" ht="15.75" customHeight="1">
      <c r="A195" s="117" t="s">
        <v>111</v>
      </c>
      <c r="B195" s="118"/>
      <c r="C195" s="118"/>
      <c r="D195" s="118"/>
      <c r="E195" s="118"/>
      <c r="F195" s="130"/>
      <c r="G195" s="174"/>
      <c r="H195" s="174"/>
      <c r="I195" s="174" t="str">
        <f>IFERROR(__xludf.DUMMYFUNCTION("""COMPUTED_VALUE"""),"")</f>
        <v/>
      </c>
      <c r="J195" s="176"/>
      <c r="K195" s="110"/>
      <c r="L195" s="110"/>
      <c r="M195" s="130"/>
      <c r="N195" s="139"/>
      <c r="O195" s="139"/>
      <c r="P195" s="145" t="str">
        <f>IFERROR(__xludf.DUMMYFUNCTION("TRANSPOSE(FILTER($O$6:$O$300,$N$6:$N$300='DATOS PERSONALES'!$E192))"),"")</f>
        <v/>
      </c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</row>
    <row r="196" ht="15.75" customHeight="1">
      <c r="A196" s="117" t="s">
        <v>18</v>
      </c>
      <c r="B196" s="126">
        <v>4200.0</v>
      </c>
      <c r="C196" s="126">
        <v>4200.0</v>
      </c>
      <c r="D196" s="158">
        <f t="shared" ref="D196:D207" si="56">C196*E196</f>
        <v>4200</v>
      </c>
      <c r="E196" s="158">
        <v>1.0</v>
      </c>
      <c r="F196" s="130"/>
      <c r="G196" s="174"/>
      <c r="H196" s="174"/>
      <c r="I196" s="174" t="str">
        <f>IFERROR(__xludf.DUMMYFUNCTION("""COMPUTED_VALUE"""),"")</f>
        <v/>
      </c>
      <c r="J196" s="176"/>
      <c r="K196" s="110"/>
      <c r="L196" s="110"/>
      <c r="M196" s="130"/>
      <c r="N196" s="139"/>
      <c r="O196" s="139"/>
      <c r="P196" s="145" t="str">
        <f>IFERROR(__xludf.DUMMYFUNCTION("TRANSPOSE(FILTER($O$6:$O$300,$N$6:$N$300='DATOS PERSONALES'!$E193))"),"")</f>
        <v/>
      </c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</row>
    <row r="197" ht="15.75" customHeight="1">
      <c r="A197" s="135" t="s">
        <v>116</v>
      </c>
      <c r="B197" s="136">
        <v>7700.0</v>
      </c>
      <c r="C197" s="136">
        <v>7700.0</v>
      </c>
      <c r="D197" s="158">
        <f t="shared" si="56"/>
        <v>7700</v>
      </c>
      <c r="E197" s="159">
        <v>1.0</v>
      </c>
      <c r="F197" s="130"/>
      <c r="G197" s="174"/>
      <c r="H197" s="174"/>
      <c r="I197" s="174" t="str">
        <f>IFERROR(__xludf.DUMMYFUNCTION("""COMPUTED_VALUE"""),"")</f>
        <v/>
      </c>
      <c r="J197" s="176"/>
      <c r="K197" s="110"/>
      <c r="L197" s="110"/>
      <c r="M197" s="130"/>
      <c r="N197" s="139"/>
      <c r="O197" s="139"/>
      <c r="P197" s="145" t="str">
        <f>IFERROR(__xludf.DUMMYFUNCTION("TRANSPOSE(FILTER($O$6:$O$300,$N$6:$N$300='DATOS PERSONALES'!$E194))"),"")</f>
        <v/>
      </c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</row>
    <row r="198" ht="15.75" customHeight="1">
      <c r="A198" s="117" t="s">
        <v>122</v>
      </c>
      <c r="B198" s="126">
        <v>3600.0</v>
      </c>
      <c r="C198" s="126">
        <v>3600.0</v>
      </c>
      <c r="D198" s="158">
        <f t="shared" si="56"/>
        <v>3600</v>
      </c>
      <c r="E198" s="158">
        <v>1.0</v>
      </c>
      <c r="F198" s="130"/>
      <c r="G198" s="174"/>
      <c r="H198" s="174"/>
      <c r="I198" s="174" t="str">
        <f>IFERROR(__xludf.DUMMYFUNCTION("""COMPUTED_VALUE"""),"")</f>
        <v/>
      </c>
      <c r="J198" s="176"/>
      <c r="K198" s="110"/>
      <c r="L198" s="110"/>
      <c r="M198" s="130"/>
      <c r="N198" s="139"/>
      <c r="O198" s="139"/>
      <c r="P198" s="145" t="str">
        <f>IFERROR(__xludf.DUMMYFUNCTION("TRANSPOSE(FILTER($O$6:$O$300,$N$6:$N$300='DATOS PERSONALES'!$E195))"),"")</f>
        <v/>
      </c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</row>
    <row r="199" ht="15.75" customHeight="1">
      <c r="A199" s="135" t="s">
        <v>127</v>
      </c>
      <c r="B199" s="136">
        <v>6200.0</v>
      </c>
      <c r="C199" s="136">
        <v>6200.0</v>
      </c>
      <c r="D199" s="158">
        <f t="shared" si="56"/>
        <v>6200</v>
      </c>
      <c r="E199" s="159">
        <v>1.0</v>
      </c>
      <c r="F199" s="130"/>
      <c r="G199" s="174"/>
      <c r="H199" s="174"/>
      <c r="I199" s="174" t="str">
        <f>IFERROR(__xludf.DUMMYFUNCTION("""COMPUTED_VALUE"""),"")</f>
        <v/>
      </c>
      <c r="J199" s="176"/>
      <c r="K199" s="110"/>
      <c r="L199" s="110"/>
      <c r="M199" s="130"/>
      <c r="N199" s="139"/>
      <c r="O199" s="139"/>
      <c r="P199" s="145" t="str">
        <f>IFERROR(__xludf.DUMMYFUNCTION("TRANSPOSE(FILTER($O$6:$O$300,$N$6:$N$300='DATOS PERSONALES'!$E196))"),"")</f>
        <v/>
      </c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</row>
    <row r="200" ht="15.75" customHeight="1">
      <c r="A200" s="117" t="s">
        <v>39</v>
      </c>
      <c r="B200" s="126">
        <v>7700.0</v>
      </c>
      <c r="C200" s="126">
        <v>7700.0</v>
      </c>
      <c r="D200" s="158">
        <f t="shared" si="56"/>
        <v>7700</v>
      </c>
      <c r="E200" s="158">
        <v>1.0</v>
      </c>
      <c r="F200" s="130"/>
      <c r="G200" s="174"/>
      <c r="H200" s="174"/>
      <c r="I200" s="174" t="str">
        <f>IFERROR(__xludf.DUMMYFUNCTION("""COMPUTED_VALUE"""),"")</f>
        <v/>
      </c>
      <c r="J200" s="176"/>
      <c r="K200" s="110"/>
      <c r="L200" s="110"/>
      <c r="M200" s="130"/>
      <c r="N200" s="139"/>
      <c r="O200" s="139"/>
      <c r="P200" s="145" t="str">
        <f>IFERROR(__xludf.DUMMYFUNCTION("TRANSPOSE(FILTER($O$6:$O$300,$N$6:$N$300='DATOS PERSONALES'!$E197))"),"")</f>
        <v/>
      </c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</row>
    <row r="201" ht="15.75" customHeight="1">
      <c r="A201" s="135" t="s">
        <v>184</v>
      </c>
      <c r="B201" s="136">
        <v>8400.0</v>
      </c>
      <c r="C201" s="136">
        <v>8400.0</v>
      </c>
      <c r="D201" s="158">
        <f t="shared" si="56"/>
        <v>8400</v>
      </c>
      <c r="E201" s="159">
        <v>1.0</v>
      </c>
      <c r="F201" s="130"/>
      <c r="G201" s="174"/>
      <c r="H201" s="174"/>
      <c r="I201" s="174" t="str">
        <f>IFERROR(__xludf.DUMMYFUNCTION("""COMPUTED_VALUE"""),"")</f>
        <v/>
      </c>
      <c r="J201" s="176"/>
      <c r="K201" s="110"/>
      <c r="L201" s="110"/>
      <c r="M201" s="130"/>
      <c r="N201" s="139"/>
      <c r="O201" s="139"/>
      <c r="P201" s="145" t="str">
        <f>IFERROR(__xludf.DUMMYFUNCTION("TRANSPOSE(FILTER($O$6:$O$300,$N$6:$N$300='DATOS PERSONALES'!$E198))"),"")</f>
        <v/>
      </c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</row>
    <row r="202" ht="15.75" customHeight="1">
      <c r="A202" s="117" t="s">
        <v>24</v>
      </c>
      <c r="B202" s="126">
        <v>3700.0</v>
      </c>
      <c r="C202" s="126">
        <v>7000.0</v>
      </c>
      <c r="D202" s="158">
        <f t="shared" si="56"/>
        <v>14000</v>
      </c>
      <c r="E202" s="158">
        <v>2.0</v>
      </c>
      <c r="F202" s="130"/>
      <c r="G202" s="174"/>
      <c r="H202" s="174"/>
      <c r="I202" s="174" t="str">
        <f>IFERROR(__xludf.DUMMYFUNCTION("""COMPUTED_VALUE"""),"")</f>
        <v/>
      </c>
      <c r="J202" s="176"/>
      <c r="K202" s="110"/>
      <c r="L202" s="110"/>
      <c r="M202" s="130"/>
      <c r="N202" s="139"/>
      <c r="O202" s="139"/>
      <c r="P202" s="145" t="str">
        <f>IFERROR(__xludf.DUMMYFUNCTION("TRANSPOSE(FILTER($O$6:$O$300,$N$6:$N$300='DATOS PERSONALES'!$E199))"),"")</f>
        <v/>
      </c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</row>
    <row r="203" ht="15.75" customHeight="1">
      <c r="A203" s="117" t="s">
        <v>141</v>
      </c>
      <c r="B203" s="126">
        <v>6834.0</v>
      </c>
      <c r="C203" s="126">
        <v>10000.0</v>
      </c>
      <c r="D203" s="158">
        <f t="shared" si="56"/>
        <v>20000</v>
      </c>
      <c r="E203" s="158">
        <v>2.0</v>
      </c>
      <c r="F203" s="130"/>
      <c r="G203" s="174"/>
      <c r="H203" s="174"/>
      <c r="I203" s="174" t="str">
        <f>IFERROR(__xludf.DUMMYFUNCTION("""COMPUTED_VALUE"""),"")</f>
        <v/>
      </c>
      <c r="J203" s="176"/>
      <c r="K203" s="110"/>
      <c r="L203" s="110"/>
      <c r="M203" s="130"/>
      <c r="N203" s="139"/>
      <c r="O203" s="139"/>
      <c r="P203" s="145" t="str">
        <f>IFERROR(__xludf.DUMMYFUNCTION("TRANSPOSE(FILTER($O$6:$O$300,$N$6:$N$300='DATOS PERSONALES'!$E200))"),"")</f>
        <v/>
      </c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</row>
    <row r="204" ht="15.75" customHeight="1">
      <c r="A204" s="135" t="s">
        <v>144</v>
      </c>
      <c r="B204" s="136">
        <f t="shared" ref="B204:C204" si="57">B201*$A$21</f>
        <v>7455</v>
      </c>
      <c r="C204" s="136">
        <f t="shared" si="57"/>
        <v>7455</v>
      </c>
      <c r="D204" s="158">
        <f t="shared" si="56"/>
        <v>14910</v>
      </c>
      <c r="E204" s="158">
        <v>2.0</v>
      </c>
      <c r="F204" s="130"/>
      <c r="G204" s="174"/>
      <c r="H204" s="174"/>
      <c r="I204" s="174" t="str">
        <f>IFERROR(__xludf.DUMMYFUNCTION("""COMPUTED_VALUE"""),"")</f>
        <v/>
      </c>
      <c r="J204" s="176"/>
      <c r="K204" s="110"/>
      <c r="L204" s="110"/>
      <c r="M204" s="130"/>
      <c r="N204" s="139"/>
      <c r="O204" s="139"/>
      <c r="P204" s="145" t="str">
        <f>IFERROR(__xludf.DUMMYFUNCTION("TRANSPOSE(FILTER($O$6:$O$300,$N$6:$N$300='DATOS PERSONALES'!$E201))"),"")</f>
        <v/>
      </c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</row>
    <row r="205" ht="15.75" customHeight="1">
      <c r="A205" s="117" t="s">
        <v>147</v>
      </c>
      <c r="B205" s="126">
        <f t="shared" ref="B205:C205" si="58">B198*$A$21</f>
        <v>3195</v>
      </c>
      <c r="C205" s="126">
        <f t="shared" si="58"/>
        <v>3195</v>
      </c>
      <c r="D205" s="158">
        <f t="shared" si="56"/>
        <v>6390</v>
      </c>
      <c r="E205" s="158">
        <v>2.0</v>
      </c>
      <c r="F205" s="130"/>
      <c r="G205" s="174"/>
      <c r="H205" s="174"/>
      <c r="I205" s="174" t="str">
        <f>IFERROR(__xludf.DUMMYFUNCTION("""COMPUTED_VALUE"""),"")</f>
        <v/>
      </c>
      <c r="J205" s="176"/>
      <c r="K205" s="110"/>
      <c r="L205" s="110"/>
      <c r="M205" s="130"/>
      <c r="N205" s="139"/>
      <c r="O205" s="139"/>
      <c r="P205" s="145" t="str">
        <f>IFERROR(__xludf.DUMMYFUNCTION("TRANSPOSE(FILTER($O$6:$O$300,$N$6:$N$300='DATOS PERSONALES'!$E202))"),"")</f>
        <v/>
      </c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</row>
    <row r="206" ht="15.75" customHeight="1">
      <c r="A206" s="135" t="s">
        <v>150</v>
      </c>
      <c r="B206" s="136">
        <f t="shared" ref="B206:C206" si="59">B199*$A$21</f>
        <v>5502.5</v>
      </c>
      <c r="C206" s="136">
        <f t="shared" si="59"/>
        <v>5502.5</v>
      </c>
      <c r="D206" s="158">
        <f t="shared" si="56"/>
        <v>11005</v>
      </c>
      <c r="E206" s="158">
        <v>2.0</v>
      </c>
      <c r="F206" s="130"/>
      <c r="G206" s="174"/>
      <c r="H206" s="174"/>
      <c r="I206" s="174" t="str">
        <f>IFERROR(__xludf.DUMMYFUNCTION("""COMPUTED_VALUE"""),"")</f>
        <v/>
      </c>
      <c r="J206" s="176"/>
      <c r="K206" s="110"/>
      <c r="L206" s="110"/>
      <c r="M206" s="130"/>
      <c r="N206" s="139"/>
      <c r="O206" s="139"/>
      <c r="P206" s="145" t="str">
        <f>IFERROR(__xludf.DUMMYFUNCTION("TRANSPOSE(FILTER($O$6:$O$300,$N$6:$N$300='DATOS PERSONALES'!$E203))"),"")</f>
        <v/>
      </c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</row>
    <row r="207" ht="15.75" customHeight="1">
      <c r="A207" s="117" t="s">
        <v>153</v>
      </c>
      <c r="B207" s="126">
        <f t="shared" ref="B207:C207" si="60">B200*$A$21</f>
        <v>6833.75</v>
      </c>
      <c r="C207" s="126">
        <f t="shared" si="60"/>
        <v>6833.75</v>
      </c>
      <c r="D207" s="158">
        <f t="shared" si="56"/>
        <v>13667.5</v>
      </c>
      <c r="E207" s="158">
        <v>2.0</v>
      </c>
      <c r="F207" s="130"/>
      <c r="G207" s="174"/>
      <c r="H207" s="174"/>
      <c r="I207" s="174" t="str">
        <f>IFERROR(__xludf.DUMMYFUNCTION("""COMPUTED_VALUE"""),"")</f>
        <v/>
      </c>
      <c r="J207" s="176"/>
      <c r="K207" s="110"/>
      <c r="L207" s="110"/>
      <c r="M207" s="130"/>
      <c r="N207" s="139"/>
      <c r="O207" s="139"/>
      <c r="P207" s="145" t="str">
        <f>IFERROR(__xludf.DUMMYFUNCTION("TRANSPOSE(FILTER($O$6:$O$300,$N$6:$N$300='DATOS PERSONALES'!$E204))"),"")</f>
        <v/>
      </c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</row>
    <row r="208" ht="15.75" customHeight="1">
      <c r="A208" s="110"/>
      <c r="B208" s="110"/>
      <c r="C208" s="110"/>
      <c r="D208" s="110"/>
      <c r="E208" s="110"/>
      <c r="F208" s="130"/>
      <c r="G208" s="174"/>
      <c r="H208" s="174"/>
      <c r="I208" s="174" t="str">
        <f>IFERROR(__xludf.DUMMYFUNCTION("""COMPUTED_VALUE"""),"")</f>
        <v/>
      </c>
      <c r="J208" s="176"/>
      <c r="K208" s="110"/>
      <c r="L208" s="110"/>
      <c r="M208" s="130"/>
      <c r="N208" s="139"/>
      <c r="O208" s="139"/>
      <c r="P208" s="145" t="str">
        <f>IFERROR(__xludf.DUMMYFUNCTION("TRANSPOSE(FILTER($O$6:$O$300,$N$6:$N$300='DATOS PERSONALES'!$E205))"),"")</f>
        <v/>
      </c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</row>
    <row r="209" ht="15.75" customHeight="1">
      <c r="A209" s="173"/>
      <c r="B209" s="173"/>
      <c r="C209" s="173"/>
      <c r="D209" s="173"/>
      <c r="E209" s="173"/>
      <c r="F209" s="130"/>
      <c r="G209" s="174"/>
      <c r="H209" s="174"/>
      <c r="I209" s="174" t="str">
        <f>IFERROR(__xludf.DUMMYFUNCTION("""COMPUTED_VALUE"""),"")</f>
        <v/>
      </c>
      <c r="J209" s="176"/>
      <c r="K209" s="110"/>
      <c r="L209" s="110"/>
      <c r="M209" s="130"/>
      <c r="N209" s="139"/>
      <c r="O209" s="139"/>
      <c r="P209" s="145" t="str">
        <f>IFERROR(__xludf.DUMMYFUNCTION("TRANSPOSE(FILTER($O$6:$O$300,$N$6:$N$300='DATOS PERSONALES'!$E206))"),"")</f>
        <v/>
      </c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</row>
    <row r="210" ht="15.75" customHeight="1">
      <c r="A210" s="155">
        <v>45261.0</v>
      </c>
      <c r="B210" s="156"/>
      <c r="C210" s="156"/>
      <c r="D210" s="156"/>
      <c r="E210" s="157"/>
      <c r="F210" s="130"/>
      <c r="G210" s="174"/>
      <c r="H210" s="174"/>
      <c r="I210" s="174" t="str">
        <f>IFERROR(__xludf.DUMMYFUNCTION("""COMPUTED_VALUE"""),"")</f>
        <v/>
      </c>
      <c r="J210" s="176"/>
      <c r="K210" s="110"/>
      <c r="L210" s="110"/>
      <c r="M210" s="130"/>
      <c r="N210" s="139"/>
      <c r="O210" s="139"/>
      <c r="P210" s="145" t="str">
        <f>IFERROR(__xludf.DUMMYFUNCTION("TRANSPOSE(FILTER($O$6:$O$300,$N$6:$N$300='DATOS PERSONALES'!$E207))"),"")</f>
        <v/>
      </c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</row>
    <row r="211" ht="15.75" customHeight="1">
      <c r="A211" s="111" t="s">
        <v>104</v>
      </c>
      <c r="B211" s="112" t="s">
        <v>105</v>
      </c>
      <c r="C211" s="112" t="s">
        <v>106</v>
      </c>
      <c r="D211" s="113" t="s">
        <v>107</v>
      </c>
      <c r="E211" s="114" t="s">
        <v>108</v>
      </c>
      <c r="F211" s="130"/>
      <c r="G211" s="174"/>
      <c r="H211" s="174"/>
      <c r="I211" s="174" t="str">
        <f>IFERROR(__xludf.DUMMYFUNCTION("""COMPUTED_VALUE"""),"")</f>
        <v/>
      </c>
      <c r="J211" s="176"/>
      <c r="K211" s="110"/>
      <c r="L211" s="110"/>
      <c r="M211" s="130"/>
      <c r="N211" s="139"/>
      <c r="O211" s="139"/>
      <c r="P211" s="145" t="str">
        <f>IFERROR(__xludf.DUMMYFUNCTION("TRANSPOSE(FILTER($O$6:$O$300,$N$6:$N$300='DATOS PERSONALES'!$E208))"),"")</f>
        <v/>
      </c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</row>
    <row r="212" ht="15.75" customHeight="1">
      <c r="A212" s="117" t="s">
        <v>111</v>
      </c>
      <c r="B212" s="118"/>
      <c r="C212" s="118"/>
      <c r="D212" s="118"/>
      <c r="E212" s="118"/>
      <c r="F212" s="130"/>
      <c r="G212" s="174"/>
      <c r="H212" s="174"/>
      <c r="I212" s="174" t="str">
        <f>IFERROR(__xludf.DUMMYFUNCTION("""COMPUTED_VALUE"""),"")</f>
        <v/>
      </c>
      <c r="J212" s="176"/>
      <c r="K212" s="110"/>
      <c r="L212" s="110"/>
      <c r="M212" s="130"/>
      <c r="N212" s="139"/>
      <c r="O212" s="139"/>
      <c r="P212" s="145" t="str">
        <f>IFERROR(__xludf.DUMMYFUNCTION("TRANSPOSE(FILTER($O$6:$O$300,$N$6:$N$300='DATOS PERSONALES'!$E209))"),"")</f>
        <v/>
      </c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</row>
    <row r="213" ht="15.75" customHeight="1">
      <c r="A213" s="117" t="s">
        <v>18</v>
      </c>
      <c r="B213" s="126">
        <v>4200.0</v>
      </c>
      <c r="C213" s="126">
        <v>4200.0</v>
      </c>
      <c r="D213" s="158">
        <f t="shared" ref="D213:D224" si="61">C213*E213</f>
        <v>4200</v>
      </c>
      <c r="E213" s="158">
        <v>1.0</v>
      </c>
      <c r="F213" s="130"/>
      <c r="G213" s="174"/>
      <c r="H213" s="174"/>
      <c r="I213" s="174" t="str">
        <f>IFERROR(__xludf.DUMMYFUNCTION("""COMPUTED_VALUE"""),"")</f>
        <v/>
      </c>
      <c r="J213" s="176"/>
      <c r="K213" s="110"/>
      <c r="L213" s="110"/>
      <c r="M213" s="130"/>
      <c r="N213" s="139"/>
      <c r="O213" s="139"/>
      <c r="P213" s="145" t="str">
        <f>IFERROR(__xludf.DUMMYFUNCTION("TRANSPOSE(FILTER($O$6:$O$300,$N$6:$N$300='DATOS PERSONALES'!$E210))"),"")</f>
        <v/>
      </c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</row>
    <row r="214" ht="15.75" customHeight="1">
      <c r="A214" s="135" t="s">
        <v>116</v>
      </c>
      <c r="B214" s="136">
        <v>7700.0</v>
      </c>
      <c r="C214" s="136">
        <v>7700.0</v>
      </c>
      <c r="D214" s="158">
        <f t="shared" si="61"/>
        <v>7700</v>
      </c>
      <c r="E214" s="159">
        <v>1.0</v>
      </c>
      <c r="F214" s="130"/>
      <c r="G214" s="174"/>
      <c r="H214" s="174"/>
      <c r="I214" s="174" t="str">
        <f>IFERROR(__xludf.DUMMYFUNCTION("""COMPUTED_VALUE"""),"")</f>
        <v/>
      </c>
      <c r="J214" s="176"/>
      <c r="K214" s="110"/>
      <c r="L214" s="110"/>
      <c r="M214" s="130"/>
      <c r="N214" s="139"/>
      <c r="O214" s="139"/>
      <c r="P214" s="145" t="str">
        <f>IFERROR(__xludf.DUMMYFUNCTION("TRANSPOSE(FILTER($O$6:$O$300,$N$6:$N$300='DATOS PERSONALES'!$E211))"),"")</f>
        <v/>
      </c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</row>
    <row r="215" ht="15.75" customHeight="1">
      <c r="A215" s="117" t="s">
        <v>122</v>
      </c>
      <c r="B215" s="126">
        <v>3600.0</v>
      </c>
      <c r="C215" s="126">
        <v>3600.0</v>
      </c>
      <c r="D215" s="158">
        <f t="shared" si="61"/>
        <v>3600</v>
      </c>
      <c r="E215" s="158">
        <v>1.0</v>
      </c>
      <c r="F215" s="130"/>
      <c r="G215" s="174"/>
      <c r="H215" s="174"/>
      <c r="I215" s="174" t="str">
        <f>IFERROR(__xludf.DUMMYFUNCTION("""COMPUTED_VALUE"""),"")</f>
        <v/>
      </c>
      <c r="J215" s="176"/>
      <c r="K215" s="110"/>
      <c r="L215" s="110"/>
      <c r="M215" s="130"/>
      <c r="N215" s="139"/>
      <c r="O215" s="139"/>
      <c r="P215" s="145" t="str">
        <f>IFERROR(__xludf.DUMMYFUNCTION("TRANSPOSE(FILTER($O$6:$O$300,$N$6:$N$300='DATOS PERSONALES'!$E212))"),"")</f>
        <v/>
      </c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</row>
    <row r="216" ht="15.75" customHeight="1">
      <c r="A216" s="135" t="s">
        <v>127</v>
      </c>
      <c r="B216" s="136">
        <v>6200.0</v>
      </c>
      <c r="C216" s="136">
        <v>6200.0</v>
      </c>
      <c r="D216" s="158">
        <f t="shared" si="61"/>
        <v>6200</v>
      </c>
      <c r="E216" s="159">
        <v>1.0</v>
      </c>
      <c r="F216" s="130"/>
      <c r="G216" s="174"/>
      <c r="H216" s="174"/>
      <c r="I216" s="174" t="str">
        <f>IFERROR(__xludf.DUMMYFUNCTION("""COMPUTED_VALUE"""),"")</f>
        <v/>
      </c>
      <c r="J216" s="176"/>
      <c r="K216" s="110"/>
      <c r="L216" s="110"/>
      <c r="M216" s="130"/>
      <c r="N216" s="139"/>
      <c r="O216" s="139"/>
      <c r="P216" s="145" t="str">
        <f>IFERROR(__xludf.DUMMYFUNCTION("TRANSPOSE(FILTER($O$6:$O$300,$N$6:$N$300='DATOS PERSONALES'!$E213))"),"")</f>
        <v/>
      </c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</row>
    <row r="217" ht="15.75" customHeight="1">
      <c r="A217" s="117" t="s">
        <v>39</v>
      </c>
      <c r="B217" s="126">
        <v>7700.0</v>
      </c>
      <c r="C217" s="126">
        <v>7700.0</v>
      </c>
      <c r="D217" s="158">
        <f t="shared" si="61"/>
        <v>7700</v>
      </c>
      <c r="E217" s="158">
        <v>1.0</v>
      </c>
      <c r="F217" s="130"/>
      <c r="G217" s="174"/>
      <c r="H217" s="174"/>
      <c r="I217" s="174" t="str">
        <f>IFERROR(__xludf.DUMMYFUNCTION("""COMPUTED_VALUE"""),"")</f>
        <v/>
      </c>
      <c r="J217" s="176"/>
      <c r="K217" s="110"/>
      <c r="L217" s="110"/>
      <c r="M217" s="130"/>
      <c r="N217" s="139"/>
      <c r="O217" s="139"/>
      <c r="P217" s="145" t="str">
        <f>IFERROR(__xludf.DUMMYFUNCTION("TRANSPOSE(FILTER($O$6:$O$300,$N$6:$N$300='DATOS PERSONALES'!$E214))"),"")</f>
        <v/>
      </c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</row>
    <row r="218" ht="15.75" customHeight="1">
      <c r="A218" s="135" t="s">
        <v>184</v>
      </c>
      <c r="B218" s="136">
        <v>8400.0</v>
      </c>
      <c r="C218" s="136">
        <v>8400.0</v>
      </c>
      <c r="D218" s="158">
        <f t="shared" si="61"/>
        <v>8400</v>
      </c>
      <c r="E218" s="159">
        <v>1.0</v>
      </c>
      <c r="F218" s="130"/>
      <c r="G218" s="174"/>
      <c r="H218" s="174"/>
      <c r="I218" s="174" t="str">
        <f>IFERROR(__xludf.DUMMYFUNCTION("""COMPUTED_VALUE"""),"")</f>
        <v/>
      </c>
      <c r="J218" s="176"/>
      <c r="K218" s="110"/>
      <c r="L218" s="110"/>
      <c r="M218" s="130"/>
      <c r="N218" s="139"/>
      <c r="O218" s="139"/>
      <c r="P218" s="145" t="str">
        <f>IFERROR(__xludf.DUMMYFUNCTION("TRANSPOSE(FILTER($O$6:$O$300,$N$6:$N$300='DATOS PERSONALES'!$E215))"),"")</f>
        <v/>
      </c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</row>
    <row r="219" ht="15.75" customHeight="1">
      <c r="A219" s="117" t="s">
        <v>24</v>
      </c>
      <c r="B219" s="126">
        <v>3700.0</v>
      </c>
      <c r="C219" s="126">
        <v>7000.0</v>
      </c>
      <c r="D219" s="158">
        <f t="shared" si="61"/>
        <v>14000</v>
      </c>
      <c r="E219" s="158">
        <v>2.0</v>
      </c>
      <c r="F219" s="130"/>
      <c r="G219" s="174"/>
      <c r="H219" s="174"/>
      <c r="I219" s="174" t="str">
        <f>IFERROR(__xludf.DUMMYFUNCTION("""COMPUTED_VALUE"""),"")</f>
        <v/>
      </c>
      <c r="J219" s="176"/>
      <c r="K219" s="110"/>
      <c r="L219" s="110"/>
      <c r="M219" s="130"/>
      <c r="N219" s="139"/>
      <c r="O219" s="139"/>
      <c r="P219" s="145" t="str">
        <f>IFERROR(__xludf.DUMMYFUNCTION("TRANSPOSE(FILTER($O$6:$O$300,$N$6:$N$300='DATOS PERSONALES'!$E216))"),"")</f>
        <v/>
      </c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</row>
    <row r="220" ht="15.75" customHeight="1">
      <c r="A220" s="117" t="s">
        <v>141</v>
      </c>
      <c r="B220" s="126">
        <v>6834.0</v>
      </c>
      <c r="C220" s="126">
        <v>10000.0</v>
      </c>
      <c r="D220" s="158">
        <f t="shared" si="61"/>
        <v>20000</v>
      </c>
      <c r="E220" s="158">
        <v>2.0</v>
      </c>
      <c r="F220" s="130"/>
      <c r="G220" s="174"/>
      <c r="H220" s="174"/>
      <c r="I220" s="174" t="str">
        <f>IFERROR(__xludf.DUMMYFUNCTION("""COMPUTED_VALUE"""),"")</f>
        <v/>
      </c>
      <c r="J220" s="176"/>
      <c r="K220" s="110"/>
      <c r="L220" s="110"/>
      <c r="M220" s="130"/>
      <c r="N220" s="139"/>
      <c r="O220" s="139"/>
      <c r="P220" s="145" t="str">
        <f>IFERROR(__xludf.DUMMYFUNCTION("TRANSPOSE(FILTER($O$6:$O$300,$N$6:$N$300='DATOS PERSONALES'!$E217))"),"")</f>
        <v/>
      </c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</row>
    <row r="221" ht="15.75" customHeight="1">
      <c r="A221" s="135" t="s">
        <v>144</v>
      </c>
      <c r="B221" s="136">
        <f t="shared" ref="B221:C221" si="62">B218*$A$21</f>
        <v>7455</v>
      </c>
      <c r="C221" s="136">
        <f t="shared" si="62"/>
        <v>7455</v>
      </c>
      <c r="D221" s="158">
        <f t="shared" si="61"/>
        <v>14910</v>
      </c>
      <c r="E221" s="158">
        <v>2.0</v>
      </c>
      <c r="F221" s="130"/>
      <c r="G221" s="174"/>
      <c r="H221" s="174"/>
      <c r="I221" s="174" t="str">
        <f>IFERROR(__xludf.DUMMYFUNCTION("""COMPUTED_VALUE"""),"")</f>
        <v/>
      </c>
      <c r="J221" s="176"/>
      <c r="K221" s="110"/>
      <c r="L221" s="110"/>
      <c r="M221" s="130"/>
      <c r="N221" s="139"/>
      <c r="O221" s="139"/>
      <c r="P221" s="145" t="str">
        <f>IFERROR(__xludf.DUMMYFUNCTION("TRANSPOSE(FILTER($O$6:$O$300,$N$6:$N$300='DATOS PERSONALES'!$E218))"),"")</f>
        <v/>
      </c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</row>
    <row r="222" ht="15.75" customHeight="1">
      <c r="A222" s="117" t="s">
        <v>147</v>
      </c>
      <c r="B222" s="126">
        <f t="shared" ref="B222:C222" si="63">B215*$A$21</f>
        <v>3195</v>
      </c>
      <c r="C222" s="126">
        <f t="shared" si="63"/>
        <v>3195</v>
      </c>
      <c r="D222" s="158">
        <f t="shared" si="61"/>
        <v>6390</v>
      </c>
      <c r="E222" s="158">
        <v>2.0</v>
      </c>
      <c r="F222" s="130"/>
      <c r="G222" s="174"/>
      <c r="H222" s="174"/>
      <c r="I222" s="174" t="str">
        <f>IFERROR(__xludf.DUMMYFUNCTION("""COMPUTED_VALUE"""),"")</f>
        <v/>
      </c>
      <c r="J222" s="176"/>
      <c r="K222" s="110"/>
      <c r="L222" s="110"/>
      <c r="M222" s="130"/>
      <c r="N222" s="139"/>
      <c r="O222" s="139"/>
      <c r="P222" s="145" t="str">
        <f>IFERROR(__xludf.DUMMYFUNCTION("TRANSPOSE(FILTER($O$6:$O$300,$N$6:$N$300='DATOS PERSONALES'!$E219))"),"")</f>
        <v/>
      </c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</row>
    <row r="223" ht="15.75" customHeight="1">
      <c r="A223" s="135" t="s">
        <v>150</v>
      </c>
      <c r="B223" s="136">
        <f t="shared" ref="B223:C223" si="64">B216*$A$21</f>
        <v>5502.5</v>
      </c>
      <c r="C223" s="136">
        <f t="shared" si="64"/>
        <v>5502.5</v>
      </c>
      <c r="D223" s="158">
        <f t="shared" si="61"/>
        <v>11005</v>
      </c>
      <c r="E223" s="158">
        <v>2.0</v>
      </c>
      <c r="F223" s="130"/>
      <c r="G223" s="174"/>
      <c r="H223" s="174"/>
      <c r="I223" s="174" t="str">
        <f>IFERROR(__xludf.DUMMYFUNCTION("""COMPUTED_VALUE"""),"")</f>
        <v/>
      </c>
      <c r="J223" s="176"/>
      <c r="K223" s="110"/>
      <c r="L223" s="110"/>
      <c r="M223" s="130"/>
      <c r="N223" s="139"/>
      <c r="O223" s="139"/>
      <c r="P223" s="145" t="str">
        <f>IFERROR(__xludf.DUMMYFUNCTION("TRANSPOSE(FILTER($O$6:$O$300,$N$6:$N$300='DATOS PERSONALES'!$E220))"),"")</f>
        <v/>
      </c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</row>
    <row r="224" ht="15.75" customHeight="1">
      <c r="A224" s="117" t="s">
        <v>153</v>
      </c>
      <c r="B224" s="126">
        <f t="shared" ref="B224:C224" si="65">B217*$A$21</f>
        <v>6833.75</v>
      </c>
      <c r="C224" s="126">
        <f t="shared" si="65"/>
        <v>6833.75</v>
      </c>
      <c r="D224" s="158">
        <f t="shared" si="61"/>
        <v>13667.5</v>
      </c>
      <c r="E224" s="158">
        <v>2.0</v>
      </c>
      <c r="F224" s="130"/>
      <c r="G224" s="174"/>
      <c r="H224" s="174"/>
      <c r="I224" s="174" t="str">
        <f>IFERROR(__xludf.DUMMYFUNCTION("""COMPUTED_VALUE"""),"")</f>
        <v/>
      </c>
      <c r="J224" s="176"/>
      <c r="K224" s="110"/>
      <c r="L224" s="110"/>
      <c r="M224" s="130"/>
      <c r="N224" s="139"/>
      <c r="O224" s="139"/>
      <c r="P224" s="145" t="str">
        <f>IFERROR(__xludf.DUMMYFUNCTION("TRANSPOSE(FILTER($O$6:$O$300,$N$6:$N$300='DATOS PERSONALES'!$E221))"),"")</f>
        <v/>
      </c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</row>
    <row r="225" ht="15.75" customHeight="1">
      <c r="A225" s="110"/>
      <c r="B225" s="110"/>
      <c r="C225" s="110"/>
      <c r="D225" s="110"/>
      <c r="E225" s="110"/>
      <c r="F225" s="130"/>
      <c r="G225" s="174"/>
      <c r="H225" s="174"/>
      <c r="I225" s="174" t="str">
        <f>IFERROR(__xludf.DUMMYFUNCTION("""COMPUTED_VALUE"""),"")</f>
        <v/>
      </c>
      <c r="J225" s="176"/>
      <c r="K225" s="110"/>
      <c r="L225" s="110"/>
      <c r="M225" s="130"/>
      <c r="N225" s="139"/>
      <c r="O225" s="139"/>
      <c r="P225" s="145" t="str">
        <f>IFERROR(__xludf.DUMMYFUNCTION("TRANSPOSE(FILTER($O$6:$O$300,$N$6:$N$300='DATOS PERSONALES'!$E222))"),"")</f>
        <v/>
      </c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</row>
    <row r="226" ht="15.75" customHeight="1">
      <c r="A226" s="110"/>
      <c r="B226" s="110"/>
      <c r="C226" s="110"/>
      <c r="D226" s="110"/>
      <c r="E226" s="110"/>
      <c r="F226" s="130"/>
      <c r="G226" s="174"/>
      <c r="H226" s="174"/>
      <c r="I226" s="174" t="str">
        <f>IFERROR(__xludf.DUMMYFUNCTION("""COMPUTED_VALUE"""),"")</f>
        <v/>
      </c>
      <c r="J226" s="176"/>
      <c r="K226" s="110"/>
      <c r="L226" s="110"/>
      <c r="M226" s="130"/>
      <c r="N226" s="139"/>
      <c r="O226" s="139"/>
      <c r="P226" s="145" t="str">
        <f>IFERROR(__xludf.DUMMYFUNCTION("TRANSPOSE(FILTER($O$6:$O$300,$N$6:$N$300='DATOS PERSONALES'!$E223))"),"")</f>
        <v/>
      </c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</row>
    <row r="227" ht="15.75" customHeight="1">
      <c r="A227" s="110"/>
      <c r="B227" s="110"/>
      <c r="C227" s="110"/>
      <c r="D227" s="110"/>
      <c r="E227" s="110"/>
      <c r="F227" s="130"/>
      <c r="G227" s="174"/>
      <c r="H227" s="174"/>
      <c r="I227" s="174" t="str">
        <f>IFERROR(__xludf.DUMMYFUNCTION("""COMPUTED_VALUE"""),"")</f>
        <v/>
      </c>
      <c r="J227" s="176"/>
      <c r="K227" s="110"/>
      <c r="L227" s="110"/>
      <c r="M227" s="130"/>
      <c r="N227" s="139"/>
      <c r="O227" s="139"/>
      <c r="P227" s="145" t="str">
        <f>IFERROR(__xludf.DUMMYFUNCTION("TRANSPOSE(FILTER($O$6:$O$300,$N$6:$N$300='DATOS PERSONALES'!$E224))"),"")</f>
        <v/>
      </c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</row>
    <row r="228" ht="15.75" customHeight="1">
      <c r="A228" s="110"/>
      <c r="B228" s="110"/>
      <c r="C228" s="110"/>
      <c r="D228" s="110"/>
      <c r="E228" s="110"/>
      <c r="F228" s="130"/>
      <c r="G228" s="174"/>
      <c r="H228" s="174"/>
      <c r="I228" s="174" t="str">
        <f>IFERROR(__xludf.DUMMYFUNCTION("""COMPUTED_VALUE"""),"")</f>
        <v/>
      </c>
      <c r="J228" s="176"/>
      <c r="K228" s="110"/>
      <c r="L228" s="110"/>
      <c r="M228" s="130"/>
      <c r="N228" s="139"/>
      <c r="O228" s="139"/>
      <c r="P228" s="145" t="str">
        <f>IFERROR(__xludf.DUMMYFUNCTION("TRANSPOSE(FILTER($O$6:$O$300,$N$6:$N$300='DATOS PERSONALES'!$E225))"),"")</f>
        <v/>
      </c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</row>
    <row r="229" ht="15.75" customHeight="1">
      <c r="A229" s="110"/>
      <c r="B229" s="110"/>
      <c r="C229" s="110"/>
      <c r="D229" s="110"/>
      <c r="E229" s="110"/>
      <c r="F229" s="130"/>
      <c r="G229" s="174"/>
      <c r="H229" s="174"/>
      <c r="I229" s="174" t="str">
        <f>IFERROR(__xludf.DUMMYFUNCTION("""COMPUTED_VALUE"""),"")</f>
        <v/>
      </c>
      <c r="J229" s="176"/>
      <c r="K229" s="110"/>
      <c r="L229" s="110"/>
      <c r="M229" s="130"/>
      <c r="N229" s="139"/>
      <c r="O229" s="139"/>
      <c r="P229" s="145" t="str">
        <f>IFERROR(__xludf.DUMMYFUNCTION("TRANSPOSE(FILTER($O$6:$O$300,$N$6:$N$300='DATOS PERSONALES'!$E226))"),"")</f>
        <v/>
      </c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</row>
    <row r="230" ht="15.75" customHeight="1">
      <c r="A230" s="110"/>
      <c r="B230" s="110"/>
      <c r="C230" s="110"/>
      <c r="D230" s="110"/>
      <c r="E230" s="110"/>
      <c r="F230" s="130"/>
      <c r="G230" s="174"/>
      <c r="H230" s="174"/>
      <c r="I230" s="174" t="str">
        <f>IFERROR(__xludf.DUMMYFUNCTION("""COMPUTED_VALUE"""),"")</f>
        <v/>
      </c>
      <c r="J230" s="176"/>
      <c r="K230" s="110"/>
      <c r="L230" s="110"/>
      <c r="M230" s="130"/>
      <c r="N230" s="139"/>
      <c r="O230" s="139"/>
      <c r="P230" s="145" t="str">
        <f>IFERROR(__xludf.DUMMYFUNCTION("TRANSPOSE(FILTER($O$6:$O$300,$N$6:$N$300='DATOS PERSONALES'!$E227))"),"")</f>
        <v/>
      </c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</row>
    <row r="231" ht="15.75" customHeight="1">
      <c r="A231" s="110"/>
      <c r="B231" s="110"/>
      <c r="C231" s="110"/>
      <c r="D231" s="110"/>
      <c r="E231" s="110"/>
      <c r="F231" s="130"/>
      <c r="G231" s="174"/>
      <c r="H231" s="174"/>
      <c r="I231" s="174" t="str">
        <f>IFERROR(__xludf.DUMMYFUNCTION("""COMPUTED_VALUE"""),"")</f>
        <v/>
      </c>
      <c r="J231" s="176"/>
      <c r="K231" s="110"/>
      <c r="L231" s="110"/>
      <c r="M231" s="130"/>
      <c r="N231" s="139"/>
      <c r="O231" s="139"/>
      <c r="P231" s="145" t="str">
        <f>IFERROR(__xludf.DUMMYFUNCTION("TRANSPOSE(FILTER($O$6:$O$300,$N$6:$N$300='DATOS PERSONALES'!$E228))"),"")</f>
        <v/>
      </c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</row>
    <row r="232" ht="15.75" customHeight="1">
      <c r="A232" s="110"/>
      <c r="B232" s="110"/>
      <c r="C232" s="110"/>
      <c r="D232" s="110"/>
      <c r="E232" s="110"/>
      <c r="F232" s="130"/>
      <c r="G232" s="174"/>
      <c r="H232" s="174"/>
      <c r="I232" s="174" t="str">
        <f>IFERROR(__xludf.DUMMYFUNCTION("""COMPUTED_VALUE"""),"")</f>
        <v/>
      </c>
      <c r="J232" s="176"/>
      <c r="K232" s="110"/>
      <c r="L232" s="110"/>
      <c r="M232" s="130"/>
      <c r="N232" s="139"/>
      <c r="O232" s="139"/>
      <c r="P232" s="145" t="str">
        <f>IFERROR(__xludf.DUMMYFUNCTION("TRANSPOSE(FILTER($O$6:$O$300,$N$6:$N$300='DATOS PERSONALES'!$E229))"),"")</f>
        <v/>
      </c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</row>
    <row r="233" ht="15.75" customHeight="1">
      <c r="A233" s="110"/>
      <c r="B233" s="110"/>
      <c r="C233" s="110"/>
      <c r="D233" s="110"/>
      <c r="E233" s="110"/>
      <c r="F233" s="130"/>
      <c r="G233" s="174"/>
      <c r="H233" s="174"/>
      <c r="I233" s="174" t="str">
        <f>IFERROR(__xludf.DUMMYFUNCTION("""COMPUTED_VALUE"""),"")</f>
        <v/>
      </c>
      <c r="J233" s="176"/>
      <c r="K233" s="110"/>
      <c r="L233" s="110"/>
      <c r="M233" s="130"/>
      <c r="N233" s="139"/>
      <c r="O233" s="139"/>
      <c r="P233" s="145" t="str">
        <f>IFERROR(__xludf.DUMMYFUNCTION("TRANSPOSE(FILTER($O$6:$O$300,$N$6:$N$300='DATOS PERSONALES'!$E230))"),"")</f>
        <v/>
      </c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</row>
    <row r="234" ht="15.75" customHeight="1">
      <c r="A234" s="110"/>
      <c r="B234" s="110"/>
      <c r="C234" s="110"/>
      <c r="D234" s="110"/>
      <c r="E234" s="110"/>
      <c r="F234" s="130"/>
      <c r="G234" s="174"/>
      <c r="H234" s="174"/>
      <c r="I234" s="174" t="str">
        <f>IFERROR(__xludf.DUMMYFUNCTION("""COMPUTED_VALUE"""),"")</f>
        <v/>
      </c>
      <c r="J234" s="176"/>
      <c r="K234" s="110"/>
      <c r="L234" s="110"/>
      <c r="M234" s="130"/>
      <c r="N234" s="139"/>
      <c r="O234" s="139"/>
      <c r="P234" s="145" t="str">
        <f>IFERROR(__xludf.DUMMYFUNCTION("TRANSPOSE(FILTER($O$6:$O$300,$N$6:$N$300='DATOS PERSONALES'!$E231))"),"")</f>
        <v/>
      </c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</row>
    <row r="235" ht="15.75" customHeight="1">
      <c r="A235" s="110"/>
      <c r="B235" s="110"/>
      <c r="C235" s="110"/>
      <c r="D235" s="110"/>
      <c r="E235" s="110"/>
      <c r="F235" s="130"/>
      <c r="G235" s="174"/>
      <c r="H235" s="174"/>
      <c r="I235" s="174" t="str">
        <f>IFERROR(__xludf.DUMMYFUNCTION("""COMPUTED_VALUE"""),"")</f>
        <v/>
      </c>
      <c r="J235" s="176"/>
      <c r="K235" s="110"/>
      <c r="L235" s="110"/>
      <c r="M235" s="130"/>
      <c r="N235" s="139"/>
      <c r="O235" s="139"/>
      <c r="P235" s="145" t="str">
        <f>IFERROR(__xludf.DUMMYFUNCTION("TRANSPOSE(FILTER($O$6:$O$300,$N$6:$N$300='DATOS PERSONALES'!$E232))"),"")</f>
        <v/>
      </c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</row>
    <row r="236" ht="15.75" customHeight="1">
      <c r="A236" s="110"/>
      <c r="B236" s="110"/>
      <c r="C236" s="110"/>
      <c r="D236" s="110"/>
      <c r="E236" s="110"/>
      <c r="F236" s="130"/>
      <c r="G236" s="174"/>
      <c r="H236" s="174"/>
      <c r="I236" s="174" t="str">
        <f>IFERROR(__xludf.DUMMYFUNCTION("""COMPUTED_VALUE"""),"")</f>
        <v/>
      </c>
      <c r="J236" s="176"/>
      <c r="K236" s="110"/>
      <c r="L236" s="110"/>
      <c r="M236" s="130"/>
      <c r="N236" s="139"/>
      <c r="O236" s="139"/>
      <c r="P236" s="145" t="str">
        <f>IFERROR(__xludf.DUMMYFUNCTION("TRANSPOSE(FILTER($O$6:$O$300,$N$6:$N$300='DATOS PERSONALES'!$E233))"),"")</f>
        <v/>
      </c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</row>
    <row r="237" ht="15.75" customHeight="1">
      <c r="A237" s="110"/>
      <c r="B237" s="110"/>
      <c r="C237" s="110"/>
      <c r="D237" s="110"/>
      <c r="E237" s="110"/>
      <c r="F237" s="130"/>
      <c r="G237" s="174"/>
      <c r="H237" s="174"/>
      <c r="I237" s="174" t="str">
        <f>IFERROR(__xludf.DUMMYFUNCTION("""COMPUTED_VALUE"""),"")</f>
        <v/>
      </c>
      <c r="J237" s="176"/>
      <c r="K237" s="110"/>
      <c r="L237" s="110"/>
      <c r="M237" s="130"/>
      <c r="N237" s="139"/>
      <c r="O237" s="139"/>
      <c r="P237" s="145" t="str">
        <f>IFERROR(__xludf.DUMMYFUNCTION("TRANSPOSE(FILTER($O$6:$O$300,$N$6:$N$300='DATOS PERSONALES'!$E234))"),"")</f>
        <v/>
      </c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</row>
    <row r="238" ht="15.75" customHeight="1">
      <c r="A238" s="110"/>
      <c r="B238" s="110"/>
      <c r="C238" s="110"/>
      <c r="D238" s="110"/>
      <c r="E238" s="110"/>
      <c r="F238" s="130"/>
      <c r="G238" s="174"/>
      <c r="H238" s="174"/>
      <c r="I238" s="174" t="str">
        <f>IFERROR(__xludf.DUMMYFUNCTION("""COMPUTED_VALUE"""),"")</f>
        <v/>
      </c>
      <c r="J238" s="176"/>
      <c r="K238" s="110"/>
      <c r="L238" s="110"/>
      <c r="M238" s="130"/>
      <c r="N238" s="139"/>
      <c r="O238" s="139"/>
      <c r="P238" s="145" t="str">
        <f>IFERROR(__xludf.DUMMYFUNCTION("TRANSPOSE(FILTER($O$6:$O$300,$N$6:$N$300='DATOS PERSONALES'!$E235))"),"")</f>
        <v/>
      </c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</row>
    <row r="239" ht="15.75" customHeight="1">
      <c r="A239" s="110"/>
      <c r="B239" s="110"/>
      <c r="C239" s="110"/>
      <c r="D239" s="110"/>
      <c r="E239" s="110"/>
      <c r="F239" s="130"/>
      <c r="G239" s="174"/>
      <c r="H239" s="174"/>
      <c r="I239" s="174" t="str">
        <f>IFERROR(__xludf.DUMMYFUNCTION("""COMPUTED_VALUE"""),"")</f>
        <v/>
      </c>
      <c r="J239" s="176"/>
      <c r="K239" s="110"/>
      <c r="L239" s="110"/>
      <c r="M239" s="130"/>
      <c r="N239" s="139"/>
      <c r="O239" s="139"/>
      <c r="P239" s="145" t="str">
        <f>IFERROR(__xludf.DUMMYFUNCTION("TRANSPOSE(FILTER($O$6:$O$300,$N$6:$N$300='DATOS PERSONALES'!$E236))"),"")</f>
        <v/>
      </c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</row>
    <row r="240" ht="15.75" customHeight="1">
      <c r="A240" s="110"/>
      <c r="B240" s="110"/>
      <c r="C240" s="110"/>
      <c r="D240" s="110"/>
      <c r="E240" s="110"/>
      <c r="F240" s="130"/>
      <c r="G240" s="174"/>
      <c r="H240" s="174"/>
      <c r="I240" s="174" t="str">
        <f>IFERROR(__xludf.DUMMYFUNCTION("""COMPUTED_VALUE"""),"")</f>
        <v/>
      </c>
      <c r="J240" s="176"/>
      <c r="K240" s="110"/>
      <c r="L240" s="110"/>
      <c r="M240" s="130"/>
      <c r="N240" s="139"/>
      <c r="O240" s="139"/>
      <c r="P240" s="145" t="str">
        <f>IFERROR(__xludf.DUMMYFUNCTION("TRANSPOSE(FILTER($O$6:$O$300,$N$6:$N$300='DATOS PERSONALES'!$E237))"),"")</f>
        <v/>
      </c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</row>
    <row r="241" ht="15.75" customHeight="1">
      <c r="A241" s="110"/>
      <c r="B241" s="110"/>
      <c r="C241" s="110"/>
      <c r="D241" s="110"/>
      <c r="E241" s="110"/>
      <c r="F241" s="130"/>
      <c r="G241" s="174"/>
      <c r="H241" s="174"/>
      <c r="I241" s="174" t="str">
        <f>IFERROR(__xludf.DUMMYFUNCTION("""COMPUTED_VALUE"""),"")</f>
        <v/>
      </c>
      <c r="J241" s="176"/>
      <c r="K241" s="110"/>
      <c r="L241" s="110"/>
      <c r="M241" s="130"/>
      <c r="N241" s="139"/>
      <c r="O241" s="139"/>
      <c r="P241" s="145" t="str">
        <f>IFERROR(__xludf.DUMMYFUNCTION("TRANSPOSE(FILTER($O$6:$O$300,$N$6:$N$300='DATOS PERSONALES'!$E238))"),"")</f>
        <v/>
      </c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</row>
    <row r="242" ht="15.75" customHeight="1">
      <c r="A242" s="110"/>
      <c r="B242" s="110"/>
      <c r="C242" s="110"/>
      <c r="D242" s="110"/>
      <c r="E242" s="110"/>
      <c r="F242" s="130"/>
      <c r="G242" s="174"/>
      <c r="H242" s="174"/>
      <c r="I242" s="174" t="str">
        <f>IFERROR(__xludf.DUMMYFUNCTION("""COMPUTED_VALUE"""),"")</f>
        <v/>
      </c>
      <c r="J242" s="176"/>
      <c r="K242" s="110"/>
      <c r="L242" s="110"/>
      <c r="M242" s="130"/>
      <c r="N242" s="139"/>
      <c r="O242" s="139"/>
      <c r="P242" s="145" t="str">
        <f>IFERROR(__xludf.DUMMYFUNCTION("TRANSPOSE(FILTER($O$6:$O$300,$N$6:$N$300='DATOS PERSONALES'!$E239))"),"")</f>
        <v/>
      </c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</row>
    <row r="243" ht="15.75" customHeight="1">
      <c r="A243" s="110"/>
      <c r="B243" s="110"/>
      <c r="C243" s="110"/>
      <c r="D243" s="110"/>
      <c r="E243" s="110"/>
      <c r="F243" s="130"/>
      <c r="G243" s="174"/>
      <c r="H243" s="174"/>
      <c r="I243" s="174" t="str">
        <f>IFERROR(__xludf.DUMMYFUNCTION("""COMPUTED_VALUE"""),"")</f>
        <v/>
      </c>
      <c r="J243" s="176"/>
      <c r="K243" s="110"/>
      <c r="L243" s="110"/>
      <c r="M243" s="130"/>
      <c r="N243" s="139"/>
      <c r="O243" s="139"/>
      <c r="P243" s="145" t="str">
        <f>IFERROR(__xludf.DUMMYFUNCTION("TRANSPOSE(FILTER($O$6:$O$300,$N$6:$N$300='DATOS PERSONALES'!$E240))"),"")</f>
        <v/>
      </c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</row>
    <row r="244" ht="15.75" customHeight="1">
      <c r="A244" s="110"/>
      <c r="B244" s="110"/>
      <c r="C244" s="110"/>
      <c r="D244" s="110"/>
      <c r="E244" s="110"/>
      <c r="F244" s="130"/>
      <c r="G244" s="174"/>
      <c r="H244" s="174"/>
      <c r="I244" s="174" t="str">
        <f>IFERROR(__xludf.DUMMYFUNCTION("""COMPUTED_VALUE"""),"")</f>
        <v/>
      </c>
      <c r="J244" s="176"/>
      <c r="K244" s="110"/>
      <c r="L244" s="110"/>
      <c r="M244" s="130"/>
      <c r="N244" s="139"/>
      <c r="O244" s="139"/>
      <c r="P244" s="145" t="str">
        <f>IFERROR(__xludf.DUMMYFUNCTION("TRANSPOSE(FILTER($O$6:$O$300,$N$6:$N$300='DATOS PERSONALES'!$E241))"),"")</f>
        <v/>
      </c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</row>
    <row r="245" ht="15.75" customHeight="1">
      <c r="A245" s="110"/>
      <c r="B245" s="110"/>
      <c r="C245" s="110"/>
      <c r="D245" s="110"/>
      <c r="E245" s="110"/>
      <c r="F245" s="130"/>
      <c r="G245" s="174"/>
      <c r="H245" s="174"/>
      <c r="I245" s="174" t="str">
        <f>IFERROR(__xludf.DUMMYFUNCTION("""COMPUTED_VALUE"""),"")</f>
        <v/>
      </c>
      <c r="J245" s="176"/>
      <c r="K245" s="110"/>
      <c r="L245" s="110"/>
      <c r="M245" s="130"/>
      <c r="N245" s="139"/>
      <c r="O245" s="139"/>
      <c r="P245" s="145" t="str">
        <f>IFERROR(__xludf.DUMMYFUNCTION("TRANSPOSE(FILTER($O$6:$O$300,$N$6:$N$300='DATOS PERSONALES'!$E242))"),"")</f>
        <v/>
      </c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</row>
    <row r="246" ht="15.75" customHeight="1">
      <c r="A246" s="110"/>
      <c r="B246" s="110"/>
      <c r="C246" s="110"/>
      <c r="D246" s="110"/>
      <c r="E246" s="110"/>
      <c r="F246" s="130"/>
      <c r="G246" s="174"/>
      <c r="H246" s="174"/>
      <c r="I246" s="174" t="str">
        <f>IFERROR(__xludf.DUMMYFUNCTION("""COMPUTED_VALUE"""),"")</f>
        <v/>
      </c>
      <c r="J246" s="176"/>
      <c r="K246" s="110"/>
      <c r="L246" s="110"/>
      <c r="M246" s="130"/>
      <c r="N246" s="139"/>
      <c r="O246" s="139"/>
      <c r="P246" s="145" t="str">
        <f>IFERROR(__xludf.DUMMYFUNCTION("TRANSPOSE(FILTER($O$6:$O$300,$N$6:$N$300='DATOS PERSONALES'!$E243))"),"")</f>
        <v/>
      </c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</row>
    <row r="247" ht="15.75" customHeight="1">
      <c r="A247" s="110"/>
      <c r="B247" s="110"/>
      <c r="C247" s="110"/>
      <c r="D247" s="110"/>
      <c r="E247" s="110"/>
      <c r="F247" s="130"/>
      <c r="G247" s="174"/>
      <c r="H247" s="174"/>
      <c r="I247" s="174" t="str">
        <f>IFERROR(__xludf.DUMMYFUNCTION("""COMPUTED_VALUE"""),"")</f>
        <v/>
      </c>
      <c r="J247" s="176"/>
      <c r="K247" s="110"/>
      <c r="L247" s="110"/>
      <c r="M247" s="130"/>
      <c r="N247" s="139"/>
      <c r="O247" s="139"/>
      <c r="P247" s="145" t="str">
        <f>IFERROR(__xludf.DUMMYFUNCTION("TRANSPOSE(FILTER($O$6:$O$300,$N$6:$N$300='DATOS PERSONALES'!$E244))"),"")</f>
        <v/>
      </c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</row>
    <row r="248" ht="15.75" customHeight="1">
      <c r="A248" s="110"/>
      <c r="B248" s="110"/>
      <c r="C248" s="110"/>
      <c r="D248" s="110"/>
      <c r="E248" s="110"/>
      <c r="F248" s="130"/>
      <c r="G248" s="174"/>
      <c r="H248" s="174"/>
      <c r="I248" s="174" t="str">
        <f>IFERROR(__xludf.DUMMYFUNCTION("""COMPUTED_VALUE"""),"")</f>
        <v/>
      </c>
      <c r="J248" s="176"/>
      <c r="K248" s="110"/>
      <c r="L248" s="110"/>
      <c r="M248" s="130"/>
      <c r="N248" s="139"/>
      <c r="O248" s="139"/>
      <c r="P248" s="145" t="str">
        <f>IFERROR(__xludf.DUMMYFUNCTION("TRANSPOSE(FILTER($O$6:$O$300,$N$6:$N$300='DATOS PERSONALES'!$E245))"),"")</f>
        <v/>
      </c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</row>
    <row r="249" ht="15.75" customHeight="1">
      <c r="A249" s="110"/>
      <c r="B249" s="110"/>
      <c r="C249" s="110"/>
      <c r="D249" s="110"/>
      <c r="E249" s="110"/>
      <c r="F249" s="130"/>
      <c r="G249" s="174"/>
      <c r="H249" s="174"/>
      <c r="I249" s="174" t="str">
        <f>IFERROR(__xludf.DUMMYFUNCTION("""COMPUTED_VALUE"""),"")</f>
        <v/>
      </c>
      <c r="J249" s="176"/>
      <c r="K249" s="110"/>
      <c r="L249" s="110"/>
      <c r="M249" s="130"/>
      <c r="N249" s="139"/>
      <c r="O249" s="139"/>
      <c r="P249" s="145" t="str">
        <f>IFERROR(__xludf.DUMMYFUNCTION("TRANSPOSE(FILTER($O$6:$O$300,$N$6:$N$300='DATOS PERSONALES'!$E246))"),"")</f>
        <v/>
      </c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</row>
    <row r="250" ht="15.75" customHeight="1">
      <c r="A250" s="110"/>
      <c r="B250" s="110"/>
      <c r="C250" s="110"/>
      <c r="D250" s="110"/>
      <c r="E250" s="110"/>
      <c r="F250" s="130"/>
      <c r="G250" s="174"/>
      <c r="H250" s="174"/>
      <c r="I250" s="174" t="str">
        <f>IFERROR(__xludf.DUMMYFUNCTION("""COMPUTED_VALUE"""),"")</f>
        <v/>
      </c>
      <c r="J250" s="176"/>
      <c r="K250" s="110"/>
      <c r="L250" s="110"/>
      <c r="M250" s="130"/>
      <c r="N250" s="139"/>
      <c r="O250" s="139"/>
      <c r="P250" s="145" t="str">
        <f>IFERROR(__xludf.DUMMYFUNCTION("TRANSPOSE(FILTER($O$6:$O$300,$N$6:$N$300='DATOS PERSONALES'!$E247))"),"")</f>
        <v/>
      </c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</row>
    <row r="251" ht="15.75" customHeight="1">
      <c r="A251" s="110"/>
      <c r="B251" s="110"/>
      <c r="C251" s="110"/>
      <c r="D251" s="110"/>
      <c r="E251" s="110"/>
      <c r="F251" s="130"/>
      <c r="G251" s="174"/>
      <c r="H251" s="174"/>
      <c r="I251" s="174" t="str">
        <f>IFERROR(__xludf.DUMMYFUNCTION("""COMPUTED_VALUE"""),"")</f>
        <v/>
      </c>
      <c r="J251" s="176"/>
      <c r="K251" s="110"/>
      <c r="L251" s="110"/>
      <c r="M251" s="130"/>
      <c r="N251" s="139"/>
      <c r="O251" s="139"/>
      <c r="P251" s="145" t="str">
        <f>IFERROR(__xludf.DUMMYFUNCTION("TRANSPOSE(FILTER($O$6:$O$300,$N$6:$N$300='DATOS PERSONALES'!$E248))"),"")</f>
        <v/>
      </c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</row>
    <row r="252" ht="15.75" customHeight="1">
      <c r="A252" s="110"/>
      <c r="B252" s="110"/>
      <c r="C252" s="110"/>
      <c r="D252" s="110"/>
      <c r="E252" s="110"/>
      <c r="F252" s="130"/>
      <c r="G252" s="174"/>
      <c r="H252" s="174"/>
      <c r="I252" s="174" t="str">
        <f>IFERROR(__xludf.DUMMYFUNCTION("""COMPUTED_VALUE"""),"")</f>
        <v/>
      </c>
      <c r="J252" s="176"/>
      <c r="K252" s="110"/>
      <c r="L252" s="110"/>
      <c r="M252" s="130"/>
      <c r="N252" s="139"/>
      <c r="O252" s="139"/>
      <c r="P252" s="145" t="str">
        <f>IFERROR(__xludf.DUMMYFUNCTION("TRANSPOSE(FILTER($O$6:$O$300,$N$6:$N$300='DATOS PERSONALES'!$E249))"),"")</f>
        <v/>
      </c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</row>
    <row r="253" ht="15.75" customHeight="1">
      <c r="A253" s="110"/>
      <c r="B253" s="110"/>
      <c r="C253" s="110"/>
      <c r="D253" s="110"/>
      <c r="E253" s="110"/>
      <c r="F253" s="130"/>
      <c r="G253" s="174"/>
      <c r="H253" s="174"/>
      <c r="I253" s="174" t="str">
        <f>IFERROR(__xludf.DUMMYFUNCTION("""COMPUTED_VALUE"""),"")</f>
        <v/>
      </c>
      <c r="J253" s="176"/>
      <c r="K253" s="110"/>
      <c r="L253" s="110"/>
      <c r="M253" s="130"/>
      <c r="N253" s="139"/>
      <c r="O253" s="139"/>
      <c r="P253" s="145" t="str">
        <f>IFERROR(__xludf.DUMMYFUNCTION("TRANSPOSE(FILTER($O$6:$O$300,$N$6:$N$300='DATOS PERSONALES'!$E250))"),"")</f>
        <v/>
      </c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</row>
    <row r="254" ht="15.75" customHeight="1">
      <c r="A254" s="110"/>
      <c r="B254" s="110"/>
      <c r="C254" s="110"/>
      <c r="D254" s="110"/>
      <c r="E254" s="110"/>
      <c r="F254" s="130"/>
      <c r="G254" s="174"/>
      <c r="H254" s="174"/>
      <c r="I254" s="174" t="str">
        <f>IFERROR(__xludf.DUMMYFUNCTION("""COMPUTED_VALUE"""),"")</f>
        <v/>
      </c>
      <c r="J254" s="176"/>
      <c r="K254" s="110"/>
      <c r="L254" s="110"/>
      <c r="M254" s="130"/>
      <c r="N254" s="139"/>
      <c r="O254" s="139"/>
      <c r="P254" s="145" t="str">
        <f>IFERROR(__xludf.DUMMYFUNCTION("TRANSPOSE(FILTER($O$6:$O$300,$N$6:$N$300='DATOS PERSONALES'!$E251))"),"")</f>
        <v/>
      </c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</row>
    <row r="255" ht="15.75" customHeight="1">
      <c r="A255" s="110"/>
      <c r="B255" s="110"/>
      <c r="C255" s="110"/>
      <c r="D255" s="110"/>
      <c r="E255" s="110"/>
      <c r="F255" s="130"/>
      <c r="G255" s="174"/>
      <c r="H255" s="174"/>
      <c r="I255" s="174" t="str">
        <f>IFERROR(__xludf.DUMMYFUNCTION("""COMPUTED_VALUE"""),"")</f>
        <v/>
      </c>
      <c r="J255" s="176"/>
      <c r="K255" s="110"/>
      <c r="L255" s="110"/>
      <c r="M255" s="130"/>
      <c r="N255" s="139"/>
      <c r="O255" s="139"/>
      <c r="P255" s="145" t="str">
        <f>IFERROR(__xludf.DUMMYFUNCTION("TRANSPOSE(FILTER($O$6:$O$300,$N$6:$N$300='DATOS PERSONALES'!$E252))"),"")</f>
        <v/>
      </c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</row>
    <row r="256" ht="15.75" customHeight="1">
      <c r="A256" s="110"/>
      <c r="B256" s="110"/>
      <c r="C256" s="110"/>
      <c r="D256" s="110"/>
      <c r="E256" s="110"/>
      <c r="F256" s="130"/>
      <c r="G256" s="174"/>
      <c r="H256" s="174"/>
      <c r="I256" s="174" t="str">
        <f>IFERROR(__xludf.DUMMYFUNCTION("""COMPUTED_VALUE"""),"")</f>
        <v/>
      </c>
      <c r="J256" s="176"/>
      <c r="K256" s="110"/>
      <c r="L256" s="110"/>
      <c r="M256" s="130"/>
      <c r="N256" s="139"/>
      <c r="O256" s="139"/>
      <c r="P256" s="145" t="str">
        <f>IFERROR(__xludf.DUMMYFUNCTION("TRANSPOSE(FILTER($O$6:$O$300,$N$6:$N$300='DATOS PERSONALES'!$E253))"),"")</f>
        <v/>
      </c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</row>
    <row r="257" ht="15.75" customHeight="1">
      <c r="A257" s="110"/>
      <c r="B257" s="110"/>
      <c r="C257" s="110"/>
      <c r="D257" s="110"/>
      <c r="E257" s="110"/>
      <c r="F257" s="130"/>
      <c r="G257" s="174"/>
      <c r="H257" s="174"/>
      <c r="I257" s="174" t="str">
        <f>IFERROR(__xludf.DUMMYFUNCTION("""COMPUTED_VALUE"""),"")</f>
        <v/>
      </c>
      <c r="J257" s="176"/>
      <c r="K257" s="110"/>
      <c r="L257" s="110"/>
      <c r="M257" s="130"/>
      <c r="N257" s="139"/>
      <c r="O257" s="139"/>
      <c r="P257" s="145" t="str">
        <f>IFERROR(__xludf.DUMMYFUNCTION("TRANSPOSE(FILTER($O$6:$O$300,$N$6:$N$300='DATOS PERSONALES'!$E254))"),"")</f>
        <v/>
      </c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</row>
    <row r="258" ht="15.75" customHeight="1">
      <c r="A258" s="110"/>
      <c r="B258" s="110"/>
      <c r="C258" s="110"/>
      <c r="D258" s="110"/>
      <c r="E258" s="110"/>
      <c r="F258" s="130"/>
      <c r="G258" s="174"/>
      <c r="H258" s="174"/>
      <c r="I258" s="174" t="str">
        <f>IFERROR(__xludf.DUMMYFUNCTION("""COMPUTED_VALUE"""),"")</f>
        <v/>
      </c>
      <c r="J258" s="176"/>
      <c r="K258" s="110"/>
      <c r="L258" s="110"/>
      <c r="M258" s="130"/>
      <c r="N258" s="139"/>
      <c r="O258" s="139"/>
      <c r="P258" s="145" t="str">
        <f>IFERROR(__xludf.DUMMYFUNCTION("TRANSPOSE(FILTER($O$6:$O$300,$N$6:$N$300='DATOS PERSONALES'!$E255))"),"")</f>
        <v/>
      </c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</row>
    <row r="259" ht="15.75" customHeight="1">
      <c r="A259" s="110"/>
      <c r="B259" s="110"/>
      <c r="C259" s="110"/>
      <c r="D259" s="110"/>
      <c r="E259" s="110"/>
      <c r="F259" s="130"/>
      <c r="G259" s="174"/>
      <c r="H259" s="174"/>
      <c r="I259" s="174" t="str">
        <f>IFERROR(__xludf.DUMMYFUNCTION("""COMPUTED_VALUE"""),"")</f>
        <v/>
      </c>
      <c r="J259" s="176"/>
      <c r="K259" s="110"/>
      <c r="L259" s="110"/>
      <c r="M259" s="130"/>
      <c r="N259" s="139"/>
      <c r="O259" s="139"/>
      <c r="P259" s="145" t="str">
        <f>IFERROR(__xludf.DUMMYFUNCTION("TRANSPOSE(FILTER($O$6:$O$300,$N$6:$N$300='DATOS PERSONALES'!$E256))"),"")</f>
        <v/>
      </c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</row>
    <row r="260" ht="15.75" customHeight="1">
      <c r="A260" s="110"/>
      <c r="B260" s="110"/>
      <c r="C260" s="110"/>
      <c r="D260" s="110"/>
      <c r="E260" s="110"/>
      <c r="F260" s="130"/>
      <c r="G260" s="174"/>
      <c r="H260" s="174"/>
      <c r="I260" s="174" t="str">
        <f>IFERROR(__xludf.DUMMYFUNCTION("""COMPUTED_VALUE"""),"")</f>
        <v/>
      </c>
      <c r="J260" s="176"/>
      <c r="K260" s="110"/>
      <c r="L260" s="110"/>
      <c r="M260" s="130"/>
      <c r="N260" s="139"/>
      <c r="O260" s="139"/>
      <c r="P260" s="145" t="str">
        <f>IFERROR(__xludf.DUMMYFUNCTION("TRANSPOSE(FILTER($O$6:$O$300,$N$6:$N$300='DATOS PERSONALES'!$E257))"),"")</f>
        <v/>
      </c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</row>
    <row r="261" ht="15.75" customHeight="1">
      <c r="A261" s="110"/>
      <c r="B261" s="110"/>
      <c r="C261" s="110"/>
      <c r="D261" s="110"/>
      <c r="E261" s="110"/>
      <c r="F261" s="130"/>
      <c r="G261" s="174"/>
      <c r="H261" s="174"/>
      <c r="I261" s="174" t="str">
        <f>IFERROR(__xludf.DUMMYFUNCTION("""COMPUTED_VALUE"""),"")</f>
        <v/>
      </c>
      <c r="J261" s="176"/>
      <c r="K261" s="110"/>
      <c r="L261" s="110"/>
      <c r="M261" s="130"/>
      <c r="N261" s="139"/>
      <c r="O261" s="139"/>
      <c r="P261" s="145" t="str">
        <f>IFERROR(__xludf.DUMMYFUNCTION("TRANSPOSE(FILTER($O$6:$O$300,$N$6:$N$300='DATOS PERSONALES'!$E258))"),"")</f>
        <v/>
      </c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</row>
    <row r="262" ht="15.75" customHeight="1">
      <c r="A262" s="110"/>
      <c r="B262" s="110"/>
      <c r="C262" s="110"/>
      <c r="D262" s="110"/>
      <c r="E262" s="110"/>
      <c r="F262" s="130"/>
      <c r="G262" s="174"/>
      <c r="H262" s="174"/>
      <c r="I262" s="174" t="str">
        <f>IFERROR(__xludf.DUMMYFUNCTION("""COMPUTED_VALUE"""),"")</f>
        <v/>
      </c>
      <c r="J262" s="176"/>
      <c r="K262" s="110"/>
      <c r="L262" s="110"/>
      <c r="M262" s="130"/>
      <c r="N262" s="139"/>
      <c r="O262" s="139"/>
      <c r="P262" s="145" t="str">
        <f>IFERROR(__xludf.DUMMYFUNCTION("TRANSPOSE(FILTER($O$6:$O$300,$N$6:$N$300='DATOS PERSONALES'!$E259))"),"")</f>
        <v/>
      </c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</row>
    <row r="263" ht="15.75" customHeight="1">
      <c r="A263" s="110"/>
      <c r="B263" s="110"/>
      <c r="C263" s="110"/>
      <c r="D263" s="110"/>
      <c r="E263" s="110"/>
      <c r="F263" s="130"/>
      <c r="G263" s="174"/>
      <c r="H263" s="174"/>
      <c r="I263" s="174" t="str">
        <f>IFERROR(__xludf.DUMMYFUNCTION("""COMPUTED_VALUE"""),"")</f>
        <v/>
      </c>
      <c r="J263" s="176"/>
      <c r="K263" s="110"/>
      <c r="L263" s="110"/>
      <c r="M263" s="130"/>
      <c r="N263" s="139"/>
      <c r="O263" s="139"/>
      <c r="P263" s="145" t="str">
        <f>IFERROR(__xludf.DUMMYFUNCTION("TRANSPOSE(FILTER($O$6:$O$300,$N$6:$N$300='DATOS PERSONALES'!$E260))"),"")</f>
        <v/>
      </c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</row>
    <row r="264" ht="15.75" customHeight="1">
      <c r="A264" s="110"/>
      <c r="B264" s="110"/>
      <c r="C264" s="110"/>
      <c r="D264" s="110"/>
      <c r="E264" s="110"/>
      <c r="F264" s="130"/>
      <c r="G264" s="174"/>
      <c r="H264" s="174"/>
      <c r="I264" s="174" t="str">
        <f>IFERROR(__xludf.DUMMYFUNCTION("""COMPUTED_VALUE"""),"")</f>
        <v/>
      </c>
      <c r="J264" s="176"/>
      <c r="K264" s="110"/>
      <c r="L264" s="110"/>
      <c r="M264" s="130"/>
      <c r="N264" s="139"/>
      <c r="O264" s="139"/>
      <c r="P264" s="145" t="str">
        <f>IFERROR(__xludf.DUMMYFUNCTION("TRANSPOSE(FILTER($O$6:$O$300,$N$6:$N$300='DATOS PERSONALES'!$E261))"),"")</f>
        <v/>
      </c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</row>
    <row r="265" ht="15.75" customHeight="1">
      <c r="A265" s="110"/>
      <c r="B265" s="110"/>
      <c r="C265" s="110"/>
      <c r="D265" s="110"/>
      <c r="E265" s="110"/>
      <c r="F265" s="130"/>
      <c r="G265" s="174"/>
      <c r="H265" s="174"/>
      <c r="I265" s="174" t="str">
        <f>IFERROR(__xludf.DUMMYFUNCTION("""COMPUTED_VALUE"""),"")</f>
        <v/>
      </c>
      <c r="J265" s="176"/>
      <c r="K265" s="110"/>
      <c r="L265" s="110"/>
      <c r="M265" s="130"/>
      <c r="N265" s="139"/>
      <c r="O265" s="139"/>
      <c r="P265" s="145" t="str">
        <f>IFERROR(__xludf.DUMMYFUNCTION("TRANSPOSE(FILTER($O$6:$O$300,$N$6:$N$300='DATOS PERSONALES'!$E262))"),"")</f>
        <v/>
      </c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</row>
    <row r="266" ht="15.75" customHeight="1">
      <c r="A266" s="110"/>
      <c r="B266" s="110"/>
      <c r="C266" s="110"/>
      <c r="D266" s="110"/>
      <c r="E266" s="110"/>
      <c r="F266" s="130"/>
      <c r="G266" s="174"/>
      <c r="H266" s="174"/>
      <c r="I266" s="174" t="str">
        <f>IFERROR(__xludf.DUMMYFUNCTION("""COMPUTED_VALUE"""),"")</f>
        <v/>
      </c>
      <c r="J266" s="176"/>
      <c r="K266" s="110"/>
      <c r="L266" s="110"/>
      <c r="M266" s="130"/>
      <c r="N266" s="139"/>
      <c r="O266" s="139"/>
      <c r="P266" s="145" t="str">
        <f>IFERROR(__xludf.DUMMYFUNCTION("TRANSPOSE(FILTER($O$6:$O$300,$N$6:$N$300='DATOS PERSONALES'!$E263))"),"")</f>
        <v/>
      </c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</row>
    <row r="267" ht="15.75" customHeight="1">
      <c r="A267" s="110"/>
      <c r="B267" s="110"/>
      <c r="C267" s="110"/>
      <c r="D267" s="110"/>
      <c r="E267" s="110"/>
      <c r="F267" s="130"/>
      <c r="G267" s="174"/>
      <c r="H267" s="174"/>
      <c r="I267" s="174" t="str">
        <f>IFERROR(__xludf.DUMMYFUNCTION("""COMPUTED_VALUE"""),"")</f>
        <v/>
      </c>
      <c r="J267" s="176"/>
      <c r="K267" s="110"/>
      <c r="L267" s="110"/>
      <c r="M267" s="130"/>
      <c r="N267" s="139"/>
      <c r="O267" s="139"/>
      <c r="P267" s="145" t="str">
        <f>IFERROR(__xludf.DUMMYFUNCTION("TRANSPOSE(FILTER($O$6:$O$300,$N$6:$N$300='DATOS PERSONALES'!$E264))"),"")</f>
        <v/>
      </c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</row>
    <row r="268" ht="15.75" customHeight="1">
      <c r="A268" s="110"/>
      <c r="B268" s="110"/>
      <c r="C268" s="110"/>
      <c r="D268" s="110"/>
      <c r="E268" s="110"/>
      <c r="F268" s="130"/>
      <c r="G268" s="174"/>
      <c r="H268" s="174"/>
      <c r="I268" s="174" t="str">
        <f>IFERROR(__xludf.DUMMYFUNCTION("""COMPUTED_VALUE"""),"")</f>
        <v/>
      </c>
      <c r="J268" s="176"/>
      <c r="K268" s="110"/>
      <c r="L268" s="110"/>
      <c r="M268" s="130"/>
      <c r="N268" s="139"/>
      <c r="O268" s="139"/>
      <c r="P268" s="145" t="str">
        <f>IFERROR(__xludf.DUMMYFUNCTION("TRANSPOSE(FILTER($O$6:$O$300,$N$6:$N$300='DATOS PERSONALES'!$E265))"),"")</f>
        <v/>
      </c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</row>
    <row r="269" ht="15.75" customHeight="1">
      <c r="A269" s="110"/>
      <c r="B269" s="110"/>
      <c r="C269" s="110"/>
      <c r="D269" s="110"/>
      <c r="E269" s="110"/>
      <c r="F269" s="130"/>
      <c r="G269" s="174"/>
      <c r="H269" s="174"/>
      <c r="I269" s="174" t="str">
        <f>IFERROR(__xludf.DUMMYFUNCTION("""COMPUTED_VALUE"""),"")</f>
        <v/>
      </c>
      <c r="J269" s="176"/>
      <c r="K269" s="110"/>
      <c r="L269" s="110"/>
      <c r="M269" s="130"/>
      <c r="N269" s="139"/>
      <c r="O269" s="139"/>
      <c r="P269" s="145" t="str">
        <f>IFERROR(__xludf.DUMMYFUNCTION("TRANSPOSE(FILTER($O$6:$O$300,$N$6:$N$300='DATOS PERSONALES'!$E266))"),"")</f>
        <v/>
      </c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</row>
    <row r="270" ht="15.75" customHeight="1">
      <c r="A270" s="110"/>
      <c r="B270" s="110"/>
      <c r="C270" s="110"/>
      <c r="D270" s="110"/>
      <c r="E270" s="110"/>
      <c r="F270" s="130"/>
      <c r="G270" s="174"/>
      <c r="H270" s="174"/>
      <c r="I270" s="174" t="str">
        <f>IFERROR(__xludf.DUMMYFUNCTION("""COMPUTED_VALUE"""),"")</f>
        <v/>
      </c>
      <c r="J270" s="176"/>
      <c r="K270" s="110"/>
      <c r="L270" s="110"/>
      <c r="M270" s="130"/>
      <c r="N270" s="139"/>
      <c r="O270" s="139"/>
      <c r="P270" s="145" t="str">
        <f>IFERROR(__xludf.DUMMYFUNCTION("TRANSPOSE(FILTER($O$6:$O$300,$N$6:$N$300='DATOS PERSONALES'!$E267))"),"")</f>
        <v/>
      </c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</row>
    <row r="271" ht="15.75" customHeight="1">
      <c r="A271" s="110"/>
      <c r="B271" s="110"/>
      <c r="C271" s="110"/>
      <c r="D271" s="110"/>
      <c r="E271" s="110"/>
      <c r="F271" s="130"/>
      <c r="G271" s="174"/>
      <c r="H271" s="174"/>
      <c r="I271" s="174" t="str">
        <f>IFERROR(__xludf.DUMMYFUNCTION("""COMPUTED_VALUE"""),"")</f>
        <v/>
      </c>
      <c r="J271" s="176"/>
      <c r="K271" s="110"/>
      <c r="L271" s="110"/>
      <c r="M271" s="130"/>
      <c r="N271" s="139"/>
      <c r="O271" s="139"/>
      <c r="P271" s="145" t="str">
        <f>IFERROR(__xludf.DUMMYFUNCTION("TRANSPOSE(FILTER($O$6:$O$300,$N$6:$N$300='DATOS PERSONALES'!$E268))"),"")</f>
        <v/>
      </c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</row>
    <row r="272" ht="15.75" customHeight="1">
      <c r="A272" s="110"/>
      <c r="B272" s="110"/>
      <c r="C272" s="110"/>
      <c r="D272" s="110"/>
      <c r="E272" s="110"/>
      <c r="F272" s="130"/>
      <c r="G272" s="174"/>
      <c r="H272" s="174"/>
      <c r="I272" s="174" t="str">
        <f>IFERROR(__xludf.DUMMYFUNCTION("""COMPUTED_VALUE"""),"")</f>
        <v/>
      </c>
      <c r="J272" s="176"/>
      <c r="K272" s="110"/>
      <c r="L272" s="110"/>
      <c r="M272" s="130"/>
      <c r="N272" s="139"/>
      <c r="O272" s="139"/>
      <c r="P272" s="145" t="str">
        <f>IFERROR(__xludf.DUMMYFUNCTION("TRANSPOSE(FILTER($O$6:$O$300,$N$6:$N$300='DATOS PERSONALES'!$E269))"),"")</f>
        <v/>
      </c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</row>
    <row r="273" ht="15.75" customHeight="1">
      <c r="A273" s="110"/>
      <c r="B273" s="110"/>
      <c r="C273" s="110"/>
      <c r="D273" s="110"/>
      <c r="E273" s="110"/>
      <c r="F273" s="130"/>
      <c r="G273" s="174"/>
      <c r="H273" s="174"/>
      <c r="I273" s="174" t="str">
        <f>IFERROR(__xludf.DUMMYFUNCTION("""COMPUTED_VALUE"""),"")</f>
        <v/>
      </c>
      <c r="J273" s="176"/>
      <c r="K273" s="110"/>
      <c r="L273" s="110"/>
      <c r="M273" s="130"/>
      <c r="N273" s="139"/>
      <c r="O273" s="139"/>
      <c r="P273" s="145" t="str">
        <f>IFERROR(__xludf.DUMMYFUNCTION("TRANSPOSE(FILTER($O$6:$O$300,$N$6:$N$300='DATOS PERSONALES'!$E270))"),"")</f>
        <v/>
      </c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</row>
    <row r="274" ht="15.75" customHeight="1">
      <c r="A274" s="110"/>
      <c r="B274" s="110"/>
      <c r="C274" s="110"/>
      <c r="D274" s="110"/>
      <c r="E274" s="110"/>
      <c r="F274" s="130"/>
      <c r="G274" s="174"/>
      <c r="H274" s="174"/>
      <c r="I274" s="174" t="str">
        <f>IFERROR(__xludf.DUMMYFUNCTION("""COMPUTED_VALUE"""),"")</f>
        <v/>
      </c>
      <c r="J274" s="176"/>
      <c r="K274" s="110"/>
      <c r="L274" s="110"/>
      <c r="M274" s="130"/>
      <c r="N274" s="139"/>
      <c r="O274" s="139"/>
      <c r="P274" s="145" t="str">
        <f>IFERROR(__xludf.DUMMYFUNCTION("TRANSPOSE(FILTER($O$6:$O$300,$N$6:$N$300='DATOS PERSONALES'!$E271))"),"")</f>
        <v/>
      </c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</row>
    <row r="275" ht="15.75" customHeight="1">
      <c r="A275" s="110"/>
      <c r="B275" s="110"/>
      <c r="C275" s="110"/>
      <c r="D275" s="110"/>
      <c r="E275" s="110"/>
      <c r="F275" s="130"/>
      <c r="G275" s="174"/>
      <c r="H275" s="174"/>
      <c r="I275" s="174" t="str">
        <f>IFERROR(__xludf.DUMMYFUNCTION("""COMPUTED_VALUE"""),"")</f>
        <v/>
      </c>
      <c r="J275" s="176"/>
      <c r="K275" s="110"/>
      <c r="L275" s="110"/>
      <c r="M275" s="130"/>
      <c r="N275" s="139"/>
      <c r="O275" s="139"/>
      <c r="P275" s="145" t="str">
        <f>IFERROR(__xludf.DUMMYFUNCTION("TRANSPOSE(FILTER($O$6:$O$300,$N$6:$N$300='DATOS PERSONALES'!$E272))"),"")</f>
        <v/>
      </c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</row>
    <row r="276" ht="15.75" customHeight="1">
      <c r="A276" s="110"/>
      <c r="B276" s="110"/>
      <c r="C276" s="110"/>
      <c r="D276" s="110"/>
      <c r="E276" s="110"/>
      <c r="F276" s="130"/>
      <c r="G276" s="174"/>
      <c r="H276" s="174"/>
      <c r="I276" s="174" t="str">
        <f>IFERROR(__xludf.DUMMYFUNCTION("""COMPUTED_VALUE"""),"")</f>
        <v/>
      </c>
      <c r="J276" s="176"/>
      <c r="K276" s="110"/>
      <c r="L276" s="110"/>
      <c r="M276" s="130"/>
      <c r="N276" s="139"/>
      <c r="O276" s="139"/>
      <c r="P276" s="145" t="str">
        <f>IFERROR(__xludf.DUMMYFUNCTION("TRANSPOSE(FILTER($O$6:$O$300,$N$6:$N$300='DATOS PERSONALES'!$E273))"),"")</f>
        <v/>
      </c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</row>
    <row r="277" ht="15.75" customHeight="1">
      <c r="A277" s="110"/>
      <c r="B277" s="110"/>
      <c r="C277" s="110"/>
      <c r="D277" s="110"/>
      <c r="E277" s="110"/>
      <c r="F277" s="130"/>
      <c r="G277" s="174"/>
      <c r="H277" s="174"/>
      <c r="I277" s="174" t="str">
        <f>IFERROR(__xludf.DUMMYFUNCTION("""COMPUTED_VALUE"""),"")</f>
        <v/>
      </c>
      <c r="J277" s="176"/>
      <c r="K277" s="110"/>
      <c r="L277" s="110"/>
      <c r="M277" s="130"/>
      <c r="N277" s="139"/>
      <c r="O277" s="139"/>
      <c r="P277" s="145" t="str">
        <f>IFERROR(__xludf.DUMMYFUNCTION("TRANSPOSE(FILTER($O$6:$O$300,$N$6:$N$300='DATOS PERSONALES'!$E274))"),"")</f>
        <v/>
      </c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</row>
    <row r="278" ht="15.75" customHeight="1">
      <c r="A278" s="110"/>
      <c r="B278" s="110"/>
      <c r="C278" s="110"/>
      <c r="D278" s="110"/>
      <c r="E278" s="110"/>
      <c r="F278" s="130"/>
      <c r="G278" s="174"/>
      <c r="H278" s="174"/>
      <c r="I278" s="174" t="str">
        <f>IFERROR(__xludf.DUMMYFUNCTION("""COMPUTED_VALUE"""),"")</f>
        <v/>
      </c>
      <c r="J278" s="176"/>
      <c r="K278" s="110"/>
      <c r="L278" s="110"/>
      <c r="M278" s="130"/>
      <c r="N278" s="139"/>
      <c r="O278" s="139"/>
      <c r="P278" s="145" t="str">
        <f>IFERROR(__xludf.DUMMYFUNCTION("TRANSPOSE(FILTER($O$6:$O$300,$N$6:$N$300='DATOS PERSONALES'!$E275))"),"")</f>
        <v/>
      </c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</row>
    <row r="279" ht="15.75" customHeight="1">
      <c r="A279" s="110"/>
      <c r="B279" s="110"/>
      <c r="C279" s="110"/>
      <c r="D279" s="110"/>
      <c r="E279" s="110"/>
      <c r="F279" s="130"/>
      <c r="G279" s="174"/>
      <c r="H279" s="174"/>
      <c r="I279" s="174" t="str">
        <f>IFERROR(__xludf.DUMMYFUNCTION("""COMPUTED_VALUE"""),"")</f>
        <v/>
      </c>
      <c r="J279" s="176"/>
      <c r="K279" s="110"/>
      <c r="L279" s="110"/>
      <c r="M279" s="130"/>
      <c r="N279" s="139"/>
      <c r="O279" s="139"/>
      <c r="P279" s="145" t="str">
        <f>IFERROR(__xludf.DUMMYFUNCTION("TRANSPOSE(FILTER($O$6:$O$300,$N$6:$N$300='DATOS PERSONALES'!$E276))"),"")</f>
        <v/>
      </c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</row>
    <row r="280" ht="15.75" customHeight="1">
      <c r="A280" s="110"/>
      <c r="B280" s="110"/>
      <c r="C280" s="110"/>
      <c r="D280" s="110"/>
      <c r="E280" s="110"/>
      <c r="F280" s="130"/>
      <c r="G280" s="174"/>
      <c r="H280" s="174"/>
      <c r="I280" s="174" t="str">
        <f>IFERROR(__xludf.DUMMYFUNCTION("""COMPUTED_VALUE"""),"")</f>
        <v/>
      </c>
      <c r="J280" s="176"/>
      <c r="K280" s="110"/>
      <c r="L280" s="110"/>
      <c r="M280" s="130"/>
      <c r="N280" s="139"/>
      <c r="O280" s="139"/>
      <c r="P280" s="145" t="str">
        <f>IFERROR(__xludf.DUMMYFUNCTION("TRANSPOSE(FILTER($O$6:$O$300,$N$6:$N$300='DATOS PERSONALES'!$E277))"),"")</f>
        <v/>
      </c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</row>
    <row r="281" ht="15.75" customHeight="1">
      <c r="A281" s="110"/>
      <c r="B281" s="110"/>
      <c r="C281" s="110"/>
      <c r="D281" s="110"/>
      <c r="E281" s="110"/>
      <c r="F281" s="130"/>
      <c r="G281" s="174"/>
      <c r="H281" s="174"/>
      <c r="I281" s="174" t="str">
        <f>IFERROR(__xludf.DUMMYFUNCTION("""COMPUTED_VALUE"""),"")</f>
        <v/>
      </c>
      <c r="J281" s="176"/>
      <c r="K281" s="110"/>
      <c r="L281" s="110"/>
      <c r="M281" s="130"/>
      <c r="N281" s="139"/>
      <c r="O281" s="139"/>
      <c r="P281" s="145" t="str">
        <f>IFERROR(__xludf.DUMMYFUNCTION("TRANSPOSE(FILTER($O$6:$O$300,$N$6:$N$300='DATOS PERSONALES'!$E278))"),"")</f>
        <v/>
      </c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</row>
    <row r="282" ht="15.75" customHeight="1">
      <c r="A282" s="110"/>
      <c r="B282" s="110"/>
      <c r="C282" s="110"/>
      <c r="D282" s="110"/>
      <c r="E282" s="110"/>
      <c r="F282" s="130"/>
      <c r="G282" s="174"/>
      <c r="H282" s="174"/>
      <c r="I282" s="174" t="str">
        <f>IFERROR(__xludf.DUMMYFUNCTION("""COMPUTED_VALUE"""),"")</f>
        <v/>
      </c>
      <c r="J282" s="176"/>
      <c r="K282" s="110"/>
      <c r="L282" s="110"/>
      <c r="M282" s="130"/>
      <c r="N282" s="139"/>
      <c r="O282" s="139"/>
      <c r="P282" s="145" t="str">
        <f>IFERROR(__xludf.DUMMYFUNCTION("TRANSPOSE(FILTER($O$6:$O$300,$N$6:$N$300='DATOS PERSONALES'!$E279))"),"")</f>
        <v/>
      </c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</row>
    <row r="283" ht="15.75" customHeight="1">
      <c r="A283" s="110"/>
      <c r="B283" s="110"/>
      <c r="C283" s="110"/>
      <c r="D283" s="110"/>
      <c r="E283" s="110"/>
      <c r="F283" s="130"/>
      <c r="G283" s="174"/>
      <c r="H283" s="174"/>
      <c r="I283" s="174" t="str">
        <f>IFERROR(__xludf.DUMMYFUNCTION("""COMPUTED_VALUE"""),"")</f>
        <v/>
      </c>
      <c r="J283" s="176"/>
      <c r="K283" s="110"/>
      <c r="L283" s="110"/>
      <c r="M283" s="130"/>
      <c r="N283" s="139"/>
      <c r="O283" s="139"/>
      <c r="P283" s="145" t="str">
        <f>IFERROR(__xludf.DUMMYFUNCTION("TRANSPOSE(FILTER($O$6:$O$300,$N$6:$N$300='DATOS PERSONALES'!$E280))"),"")</f>
        <v/>
      </c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</row>
    <row r="284" ht="15.75" customHeight="1">
      <c r="A284" s="110"/>
      <c r="B284" s="110"/>
      <c r="C284" s="110"/>
      <c r="D284" s="110"/>
      <c r="E284" s="110"/>
      <c r="F284" s="130"/>
      <c r="G284" s="174"/>
      <c r="H284" s="174"/>
      <c r="I284" s="174" t="str">
        <f>IFERROR(__xludf.DUMMYFUNCTION("""COMPUTED_VALUE"""),"")</f>
        <v/>
      </c>
      <c r="J284" s="176"/>
      <c r="K284" s="110"/>
      <c r="L284" s="110"/>
      <c r="M284" s="130"/>
      <c r="N284" s="139"/>
      <c r="O284" s="139"/>
      <c r="P284" s="145" t="str">
        <f>IFERROR(__xludf.DUMMYFUNCTION("TRANSPOSE(FILTER($O$6:$O$300,$N$6:$N$300='DATOS PERSONALES'!$E281))"),"")</f>
        <v/>
      </c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</row>
    <row r="285" ht="15.75" customHeight="1">
      <c r="A285" s="110"/>
      <c r="B285" s="110"/>
      <c r="C285" s="110"/>
      <c r="D285" s="110"/>
      <c r="E285" s="110"/>
      <c r="F285" s="130"/>
      <c r="G285" s="174"/>
      <c r="H285" s="174"/>
      <c r="I285" s="174" t="str">
        <f>IFERROR(__xludf.DUMMYFUNCTION("""COMPUTED_VALUE"""),"")</f>
        <v/>
      </c>
      <c r="J285" s="176"/>
      <c r="K285" s="110"/>
      <c r="L285" s="110"/>
      <c r="M285" s="130"/>
      <c r="N285" s="139"/>
      <c r="O285" s="139"/>
      <c r="P285" s="145" t="str">
        <f>IFERROR(__xludf.DUMMYFUNCTION("TRANSPOSE(FILTER($O$6:$O$300,$N$6:$N$300='DATOS PERSONALES'!$E282))"),"")</f>
        <v/>
      </c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</row>
    <row r="286" ht="15.75" customHeight="1">
      <c r="A286" s="110"/>
      <c r="B286" s="110"/>
      <c r="C286" s="110"/>
      <c r="D286" s="110"/>
      <c r="E286" s="110"/>
      <c r="F286" s="130"/>
      <c r="G286" s="174"/>
      <c r="H286" s="174"/>
      <c r="I286" s="174" t="str">
        <f>IFERROR(__xludf.DUMMYFUNCTION("""COMPUTED_VALUE"""),"")</f>
        <v/>
      </c>
      <c r="J286" s="176"/>
      <c r="K286" s="110"/>
      <c r="L286" s="110"/>
      <c r="M286" s="130"/>
      <c r="N286" s="139"/>
      <c r="O286" s="139"/>
      <c r="P286" s="145" t="str">
        <f>IFERROR(__xludf.DUMMYFUNCTION("TRANSPOSE(FILTER($O$6:$O$300,$N$6:$N$300='DATOS PERSONALES'!$E283))"),"")</f>
        <v/>
      </c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</row>
    <row r="287" ht="15.75" customHeight="1">
      <c r="A287" s="110"/>
      <c r="B287" s="110"/>
      <c r="C287" s="110"/>
      <c r="D287" s="110"/>
      <c r="E287" s="110"/>
      <c r="F287" s="130"/>
      <c r="G287" s="174"/>
      <c r="H287" s="174"/>
      <c r="I287" s="174" t="str">
        <f>IFERROR(__xludf.DUMMYFUNCTION("""COMPUTED_VALUE"""),"")</f>
        <v/>
      </c>
      <c r="J287" s="176"/>
      <c r="K287" s="110"/>
      <c r="L287" s="110"/>
      <c r="M287" s="130"/>
      <c r="N287" s="139"/>
      <c r="O287" s="139"/>
      <c r="P287" s="145" t="str">
        <f>IFERROR(__xludf.DUMMYFUNCTION("TRANSPOSE(FILTER($O$6:$O$300,$N$6:$N$300='DATOS PERSONALES'!$E284))"),"")</f>
        <v/>
      </c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</row>
    <row r="288" ht="15.75" customHeight="1">
      <c r="A288" s="110"/>
      <c r="B288" s="110"/>
      <c r="C288" s="110"/>
      <c r="D288" s="110"/>
      <c r="E288" s="110"/>
      <c r="F288" s="130"/>
      <c r="G288" s="174"/>
      <c r="H288" s="174"/>
      <c r="I288" s="174" t="str">
        <f>IFERROR(__xludf.DUMMYFUNCTION("""COMPUTED_VALUE"""),"")</f>
        <v/>
      </c>
      <c r="J288" s="176"/>
      <c r="K288" s="110"/>
      <c r="L288" s="110"/>
      <c r="M288" s="130"/>
      <c r="N288" s="139"/>
      <c r="O288" s="139"/>
      <c r="P288" s="145" t="str">
        <f>IFERROR(__xludf.DUMMYFUNCTION("TRANSPOSE(FILTER($O$6:$O$300,$N$6:$N$300='DATOS PERSONALES'!$E285))"),"")</f>
        <v/>
      </c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</row>
    <row r="289" ht="15.75" customHeight="1">
      <c r="A289" s="110"/>
      <c r="B289" s="110"/>
      <c r="C289" s="110"/>
      <c r="D289" s="110"/>
      <c r="E289" s="110"/>
      <c r="F289" s="130"/>
      <c r="G289" s="174"/>
      <c r="H289" s="174"/>
      <c r="I289" s="174" t="str">
        <f>IFERROR(__xludf.DUMMYFUNCTION("""COMPUTED_VALUE"""),"")</f>
        <v/>
      </c>
      <c r="J289" s="176"/>
      <c r="K289" s="110"/>
      <c r="L289" s="110"/>
      <c r="M289" s="130"/>
      <c r="N289" s="139"/>
      <c r="O289" s="139"/>
      <c r="P289" s="145" t="str">
        <f>IFERROR(__xludf.DUMMYFUNCTION("TRANSPOSE(FILTER($O$6:$O$300,$N$6:$N$300='DATOS PERSONALES'!$E286))"),"")</f>
        <v/>
      </c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</row>
    <row r="290" ht="15.75" customHeight="1">
      <c r="A290" s="110"/>
      <c r="B290" s="110"/>
      <c r="C290" s="110"/>
      <c r="D290" s="110"/>
      <c r="E290" s="110"/>
      <c r="F290" s="130"/>
      <c r="G290" s="174"/>
      <c r="H290" s="174"/>
      <c r="I290" s="174" t="str">
        <f>IFERROR(__xludf.DUMMYFUNCTION("""COMPUTED_VALUE"""),"")</f>
        <v/>
      </c>
      <c r="J290" s="176"/>
      <c r="K290" s="110"/>
      <c r="L290" s="110"/>
      <c r="M290" s="130"/>
      <c r="N290" s="139"/>
      <c r="O290" s="139"/>
      <c r="P290" s="145" t="str">
        <f>IFERROR(__xludf.DUMMYFUNCTION("TRANSPOSE(FILTER($O$6:$O$300,$N$6:$N$300='DATOS PERSONALES'!$E287))"),"")</f>
        <v/>
      </c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</row>
    <row r="291" ht="15.75" customHeight="1">
      <c r="A291" s="110"/>
      <c r="B291" s="110"/>
      <c r="C291" s="110"/>
      <c r="D291" s="110"/>
      <c r="E291" s="110"/>
      <c r="F291" s="130"/>
      <c r="G291" s="174"/>
      <c r="H291" s="174"/>
      <c r="I291" s="174" t="str">
        <f>IFERROR(__xludf.DUMMYFUNCTION("""COMPUTED_VALUE"""),"")</f>
        <v/>
      </c>
      <c r="J291" s="176"/>
      <c r="K291" s="110"/>
      <c r="L291" s="110"/>
      <c r="M291" s="130"/>
      <c r="N291" s="139"/>
      <c r="O291" s="139"/>
      <c r="P291" s="145" t="str">
        <f>IFERROR(__xludf.DUMMYFUNCTION("TRANSPOSE(FILTER($O$6:$O$300,$N$6:$N$300='DATOS PERSONALES'!$E288))"),"")</f>
        <v/>
      </c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</row>
    <row r="292" ht="15.75" customHeight="1">
      <c r="A292" s="110"/>
      <c r="B292" s="110"/>
      <c r="C292" s="110"/>
      <c r="D292" s="110"/>
      <c r="E292" s="110"/>
      <c r="F292" s="130"/>
      <c r="G292" s="174"/>
      <c r="H292" s="174"/>
      <c r="I292" s="174" t="str">
        <f>IFERROR(__xludf.DUMMYFUNCTION("""COMPUTED_VALUE"""),"")</f>
        <v/>
      </c>
      <c r="J292" s="176"/>
      <c r="K292" s="110"/>
      <c r="L292" s="110"/>
      <c r="M292" s="130"/>
      <c r="N292" s="139"/>
      <c r="O292" s="139"/>
      <c r="P292" s="145" t="str">
        <f>IFERROR(__xludf.DUMMYFUNCTION("TRANSPOSE(FILTER($O$6:$O$300,$N$6:$N$300='DATOS PERSONALES'!$E289))"),"")</f>
        <v/>
      </c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</row>
    <row r="293" ht="15.75" customHeight="1">
      <c r="A293" s="110"/>
      <c r="B293" s="110"/>
      <c r="C293" s="110"/>
      <c r="D293" s="110"/>
      <c r="E293" s="110"/>
      <c r="F293" s="130"/>
      <c r="G293" s="174"/>
      <c r="H293" s="174"/>
      <c r="I293" s="174" t="str">
        <f>IFERROR(__xludf.DUMMYFUNCTION("""COMPUTED_VALUE"""),"")</f>
        <v/>
      </c>
      <c r="J293" s="176"/>
      <c r="K293" s="110"/>
      <c r="L293" s="110"/>
      <c r="M293" s="130"/>
      <c r="N293" s="139"/>
      <c r="O293" s="139"/>
      <c r="P293" s="145" t="str">
        <f>IFERROR(__xludf.DUMMYFUNCTION("TRANSPOSE(FILTER($O$6:$O$300,$N$6:$N$300='DATOS PERSONALES'!$E290))"),"")</f>
        <v/>
      </c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</row>
    <row r="294" ht="15.75" customHeight="1">
      <c r="A294" s="110"/>
      <c r="B294" s="110"/>
      <c r="C294" s="110"/>
      <c r="D294" s="110"/>
      <c r="E294" s="110"/>
      <c r="F294" s="130"/>
      <c r="G294" s="174"/>
      <c r="H294" s="174"/>
      <c r="I294" s="174" t="str">
        <f>IFERROR(__xludf.DUMMYFUNCTION("""COMPUTED_VALUE"""),"")</f>
        <v/>
      </c>
      <c r="J294" s="176"/>
      <c r="K294" s="110"/>
      <c r="L294" s="110"/>
      <c r="M294" s="130"/>
      <c r="N294" s="139"/>
      <c r="O294" s="139"/>
      <c r="P294" s="145" t="str">
        <f>IFERROR(__xludf.DUMMYFUNCTION("TRANSPOSE(FILTER($O$6:$O$300,$N$6:$N$300='DATOS PERSONALES'!$E291))"),"")</f>
        <v/>
      </c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</row>
    <row r="295" ht="15.75" customHeight="1">
      <c r="A295" s="110"/>
      <c r="B295" s="110"/>
      <c r="C295" s="110"/>
      <c r="D295" s="110"/>
      <c r="E295" s="110"/>
      <c r="F295" s="130"/>
      <c r="G295" s="174"/>
      <c r="H295" s="174"/>
      <c r="I295" s="174" t="str">
        <f>IFERROR(__xludf.DUMMYFUNCTION("""COMPUTED_VALUE"""),"")</f>
        <v/>
      </c>
      <c r="J295" s="176"/>
      <c r="K295" s="110"/>
      <c r="L295" s="110"/>
      <c r="M295" s="130"/>
      <c r="N295" s="139"/>
      <c r="O295" s="139"/>
      <c r="P295" s="145" t="str">
        <f>IFERROR(__xludf.DUMMYFUNCTION("TRANSPOSE(FILTER($O$6:$O$300,$N$6:$N$300='DATOS PERSONALES'!$E292))"),"")</f>
        <v/>
      </c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</row>
    <row r="296" ht="15.75" customHeight="1">
      <c r="A296" s="110"/>
      <c r="B296" s="110"/>
      <c r="C296" s="110"/>
      <c r="D296" s="110"/>
      <c r="E296" s="110"/>
      <c r="F296" s="130"/>
      <c r="G296" s="174"/>
      <c r="H296" s="174"/>
      <c r="I296" s="174" t="str">
        <f>IFERROR(__xludf.DUMMYFUNCTION("""COMPUTED_VALUE"""),"")</f>
        <v/>
      </c>
      <c r="J296" s="176"/>
      <c r="K296" s="110"/>
      <c r="L296" s="110"/>
      <c r="M296" s="130"/>
      <c r="N296" s="139"/>
      <c r="O296" s="139"/>
      <c r="P296" s="145" t="str">
        <f>IFERROR(__xludf.DUMMYFUNCTION("TRANSPOSE(FILTER($O$6:$O$300,$N$6:$N$300='DATOS PERSONALES'!$E293))"),"")</f>
        <v/>
      </c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</row>
    <row r="297" ht="15.75" customHeight="1">
      <c r="A297" s="110"/>
      <c r="B297" s="110"/>
      <c r="C297" s="110"/>
      <c r="D297" s="110"/>
      <c r="E297" s="110"/>
      <c r="F297" s="130"/>
      <c r="G297" s="174"/>
      <c r="H297" s="174"/>
      <c r="I297" s="174" t="str">
        <f>IFERROR(__xludf.DUMMYFUNCTION("""COMPUTED_VALUE"""),"")</f>
        <v/>
      </c>
      <c r="J297" s="176"/>
      <c r="K297" s="110"/>
      <c r="L297" s="110"/>
      <c r="M297" s="130"/>
      <c r="N297" s="139"/>
      <c r="O297" s="139"/>
      <c r="P297" s="145" t="str">
        <f>IFERROR(__xludf.DUMMYFUNCTION("TRANSPOSE(FILTER($O$6:$O$300,$N$6:$N$300='DATOS PERSONALES'!$E294))"),"")</f>
        <v/>
      </c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</row>
    <row r="298" ht="15.75" customHeight="1">
      <c r="A298" s="110"/>
      <c r="B298" s="110"/>
      <c r="C298" s="110"/>
      <c r="D298" s="110"/>
      <c r="E298" s="110"/>
      <c r="F298" s="130"/>
      <c r="G298" s="174"/>
      <c r="H298" s="174"/>
      <c r="I298" s="174" t="str">
        <f>IFERROR(__xludf.DUMMYFUNCTION("""COMPUTED_VALUE"""),"")</f>
        <v/>
      </c>
      <c r="J298" s="176"/>
      <c r="K298" s="110"/>
      <c r="L298" s="110"/>
      <c r="M298" s="130"/>
      <c r="N298" s="139"/>
      <c r="O298" s="139"/>
      <c r="P298" s="145" t="str">
        <f>IFERROR(__xludf.DUMMYFUNCTION("TRANSPOSE(FILTER($O$6:$O$300,$N$6:$N$300='DATOS PERSONALES'!$E295))"),"")</f>
        <v/>
      </c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</row>
    <row r="299" ht="15.75" customHeight="1">
      <c r="A299" s="110"/>
      <c r="B299" s="110"/>
      <c r="C299" s="110"/>
      <c r="D299" s="110"/>
      <c r="E299" s="110"/>
      <c r="F299" s="130"/>
      <c r="G299" s="174"/>
      <c r="H299" s="174"/>
      <c r="I299" s="174" t="str">
        <f>IFERROR(__xludf.DUMMYFUNCTION("""COMPUTED_VALUE"""),"")</f>
        <v/>
      </c>
      <c r="J299" s="176"/>
      <c r="K299" s="110"/>
      <c r="L299" s="110"/>
      <c r="M299" s="130"/>
      <c r="N299" s="139"/>
      <c r="O299" s="139"/>
      <c r="P299" s="145" t="str">
        <f>IFERROR(__xludf.DUMMYFUNCTION("TRANSPOSE(FILTER($O$6:$O$300,$N$6:$N$300='DATOS PERSONALES'!$E296))"),"")</f>
        <v/>
      </c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</row>
    <row r="300" ht="15.75" customHeight="1">
      <c r="A300" s="110"/>
      <c r="B300" s="110"/>
      <c r="C300" s="110"/>
      <c r="D300" s="110"/>
      <c r="E300" s="110"/>
      <c r="F300" s="130"/>
      <c r="G300" s="174"/>
      <c r="H300" s="174"/>
      <c r="I300" s="174" t="str">
        <f>IFERROR(__xludf.DUMMYFUNCTION("""COMPUTED_VALUE"""),"")</f>
        <v/>
      </c>
      <c r="J300" s="176"/>
      <c r="K300" s="110"/>
      <c r="L300" s="110"/>
      <c r="M300" s="130"/>
      <c r="N300" s="139"/>
      <c r="O300" s="139"/>
      <c r="P300" s="145" t="str">
        <f>IFERROR(__xludf.DUMMYFUNCTION("TRANSPOSE(FILTER($O$6:$O$300,$N$6:$N$300='DATOS PERSONALES'!$E297))"),"")</f>
        <v/>
      </c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</row>
    <row r="301" ht="15.75" customHeight="1">
      <c r="A301" s="110"/>
      <c r="B301" s="110"/>
      <c r="C301" s="110"/>
      <c r="D301" s="110"/>
      <c r="E301" s="110"/>
      <c r="F301" s="130"/>
      <c r="G301" s="174"/>
      <c r="H301" s="174"/>
      <c r="I301" s="174" t="str">
        <f>IFERROR(__xludf.DUMMYFUNCTION("""COMPUTED_VALUE"""),"")</f>
        <v/>
      </c>
      <c r="J301" s="176"/>
      <c r="K301" s="110"/>
      <c r="L301" s="110"/>
      <c r="M301" s="130"/>
      <c r="N301" s="139"/>
      <c r="O301" s="139"/>
      <c r="P301" s="145" t="str">
        <f>IFERROR(__xludf.DUMMYFUNCTION("TRANSPOSE(FILTER($O$6:$O$300,$N$6:$N$300='DATOS PERSONALES'!$E298))"),"")</f>
        <v/>
      </c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</row>
    <row r="302" ht="15.75" customHeight="1">
      <c r="A302" s="110"/>
      <c r="B302" s="110"/>
      <c r="C302" s="110"/>
      <c r="D302" s="110"/>
      <c r="E302" s="110"/>
      <c r="F302" s="130"/>
      <c r="G302" s="174"/>
      <c r="H302" s="174"/>
      <c r="I302" s="174" t="str">
        <f>IFERROR(__xludf.DUMMYFUNCTION("""COMPUTED_VALUE"""),"")</f>
        <v/>
      </c>
      <c r="J302" s="176"/>
      <c r="K302" s="110"/>
      <c r="L302" s="110"/>
      <c r="M302" s="130"/>
      <c r="N302" s="139"/>
      <c r="O302" s="139"/>
      <c r="P302" s="145" t="str">
        <f>IFERROR(__xludf.DUMMYFUNCTION("TRANSPOSE(FILTER($O$6:$O$300,$N$6:$N$300='DATOS PERSONALES'!$E299))"),"")</f>
        <v/>
      </c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</row>
    <row r="303" ht="15.75" customHeight="1">
      <c r="A303" s="110"/>
      <c r="B303" s="110"/>
      <c r="C303" s="110"/>
      <c r="D303" s="110"/>
      <c r="E303" s="110"/>
      <c r="F303" s="130"/>
      <c r="G303" s="174"/>
      <c r="H303" s="174"/>
      <c r="I303" s="174" t="str">
        <f>IFERROR(__xludf.DUMMYFUNCTION("""COMPUTED_VALUE"""),"")</f>
        <v/>
      </c>
      <c r="J303" s="176"/>
      <c r="K303" s="110"/>
      <c r="L303" s="110"/>
      <c r="M303" s="130"/>
      <c r="N303" s="139"/>
      <c r="O303" s="139"/>
      <c r="P303" s="145" t="str">
        <f>IFERROR(__xludf.DUMMYFUNCTION("TRANSPOSE(FILTER($O$6:$O$300,$N$6:$N$300='DATOS PERSONALES'!$E300))"),"")</f>
        <v/>
      </c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</row>
    <row r="304" ht="15.75" customHeight="1">
      <c r="A304" s="110"/>
      <c r="B304" s="110"/>
      <c r="C304" s="110"/>
      <c r="D304" s="110"/>
      <c r="E304" s="110"/>
      <c r="F304" s="130"/>
      <c r="G304" s="174"/>
      <c r="H304" s="174"/>
      <c r="I304" s="174" t="str">
        <f>IFERROR(__xludf.DUMMYFUNCTION("""COMPUTED_VALUE"""),"")</f>
        <v/>
      </c>
      <c r="J304" s="176"/>
      <c r="K304" s="110"/>
      <c r="L304" s="110"/>
      <c r="M304" s="130"/>
      <c r="N304" s="139"/>
      <c r="O304" s="139"/>
      <c r="P304" s="145" t="str">
        <f>IFERROR(__xludf.DUMMYFUNCTION("TRANSPOSE(FILTER($O$6:$O$300,$N$6:$N$300='DATOS PERSONALES'!$E301))"),"")</f>
        <v/>
      </c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</row>
    <row r="305" ht="15.75" customHeight="1">
      <c r="A305" s="110"/>
      <c r="B305" s="110"/>
      <c r="C305" s="110"/>
      <c r="D305" s="110"/>
      <c r="E305" s="110"/>
      <c r="F305" s="130"/>
      <c r="G305" s="174"/>
      <c r="H305" s="174"/>
      <c r="I305" s="174" t="str">
        <f>IFERROR(__xludf.DUMMYFUNCTION("""COMPUTED_VALUE"""),"")</f>
        <v/>
      </c>
      <c r="J305" s="176"/>
      <c r="K305" s="110"/>
      <c r="L305" s="110"/>
      <c r="M305" s="130"/>
      <c r="N305" s="139"/>
      <c r="O305" s="139"/>
      <c r="P305" s="145" t="str">
        <f>IFERROR(__xludf.DUMMYFUNCTION("TRANSPOSE(FILTER($O$6:$O$300,$N$6:$N$300='DATOS PERSONALES'!$E302))"),"")</f>
        <v/>
      </c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</row>
    <row r="306" ht="15.75" customHeight="1">
      <c r="A306" s="110"/>
      <c r="B306" s="110"/>
      <c r="C306" s="110"/>
      <c r="D306" s="110"/>
      <c r="E306" s="110"/>
      <c r="F306" s="130"/>
      <c r="G306" s="174"/>
      <c r="H306" s="174"/>
      <c r="I306" s="174" t="str">
        <f>IFERROR(__xludf.DUMMYFUNCTION("""COMPUTED_VALUE"""),"")</f>
        <v/>
      </c>
      <c r="J306" s="176"/>
      <c r="K306" s="110"/>
      <c r="L306" s="110"/>
      <c r="M306" s="130"/>
      <c r="N306" s="139"/>
      <c r="O306" s="139"/>
      <c r="P306" s="145" t="str">
        <f>IFERROR(__xludf.DUMMYFUNCTION("TRANSPOSE(FILTER($O$6:$O$300,$N$6:$N$300='DATOS PERSONALES'!$E303))"),"")</f>
        <v/>
      </c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</row>
    <row r="307" ht="15.75" customHeight="1">
      <c r="A307" s="110"/>
      <c r="B307" s="110"/>
      <c r="C307" s="110"/>
      <c r="D307" s="110"/>
      <c r="E307" s="110"/>
      <c r="F307" s="130"/>
      <c r="G307" s="174"/>
      <c r="H307" s="174"/>
      <c r="I307" s="174" t="str">
        <f>IFERROR(__xludf.DUMMYFUNCTION("""COMPUTED_VALUE"""),"")</f>
        <v/>
      </c>
      <c r="J307" s="176"/>
      <c r="K307" s="110"/>
      <c r="L307" s="110"/>
      <c r="M307" s="130"/>
      <c r="N307" s="139"/>
      <c r="O307" s="139"/>
      <c r="P307" s="145" t="str">
        <f>IFERROR(__xludf.DUMMYFUNCTION("TRANSPOSE(FILTER($O$6:$O$300,$N$6:$N$300='DATOS PERSONALES'!$E304))"),"")</f>
        <v/>
      </c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</row>
    <row r="308" ht="15.75" customHeight="1">
      <c r="A308" s="110"/>
      <c r="B308" s="110"/>
      <c r="C308" s="110"/>
      <c r="D308" s="110"/>
      <c r="E308" s="110"/>
      <c r="F308" s="130"/>
      <c r="G308" s="174"/>
      <c r="H308" s="174"/>
      <c r="I308" s="174" t="str">
        <f>IFERROR(__xludf.DUMMYFUNCTION("""COMPUTED_VALUE"""),"")</f>
        <v/>
      </c>
      <c r="J308" s="176"/>
      <c r="K308" s="110"/>
      <c r="L308" s="110"/>
      <c r="M308" s="130"/>
      <c r="N308" s="139"/>
      <c r="O308" s="139"/>
      <c r="P308" s="145" t="str">
        <f>IFERROR(__xludf.DUMMYFUNCTION("TRANSPOSE(FILTER($O$6:$O$300,$N$6:$N$300='DATOS PERSONALES'!$E305))"),"")</f>
        <v/>
      </c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</row>
    <row r="309" ht="15.75" customHeight="1">
      <c r="A309" s="110"/>
      <c r="B309" s="110"/>
      <c r="C309" s="110"/>
      <c r="D309" s="110"/>
      <c r="E309" s="110"/>
      <c r="F309" s="130"/>
      <c r="G309" s="174"/>
      <c r="H309" s="174"/>
      <c r="I309" s="174" t="str">
        <f>IFERROR(__xludf.DUMMYFUNCTION("""COMPUTED_VALUE"""),"")</f>
        <v/>
      </c>
      <c r="J309" s="176"/>
      <c r="K309" s="110"/>
      <c r="L309" s="110"/>
      <c r="M309" s="130"/>
      <c r="N309" s="139"/>
      <c r="O309" s="139"/>
      <c r="P309" s="145" t="str">
        <f>IFERROR(__xludf.DUMMYFUNCTION("TRANSPOSE(FILTER($O$6:$O$300,$N$6:$N$300='DATOS PERSONALES'!$E306))"),"")</f>
        <v/>
      </c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</row>
    <row r="310" ht="15.75" customHeight="1">
      <c r="A310" s="110"/>
      <c r="B310" s="110"/>
      <c r="C310" s="110"/>
      <c r="D310" s="110"/>
      <c r="E310" s="110"/>
      <c r="F310" s="130"/>
      <c r="G310" s="174"/>
      <c r="H310" s="174"/>
      <c r="I310" s="174" t="str">
        <f>IFERROR(__xludf.DUMMYFUNCTION("""COMPUTED_VALUE"""),"")</f>
        <v/>
      </c>
      <c r="J310" s="176"/>
      <c r="K310" s="110"/>
      <c r="L310" s="110"/>
      <c r="M310" s="130"/>
      <c r="N310" s="139"/>
      <c r="O310" s="139"/>
      <c r="P310" s="145" t="str">
        <f>IFERROR(__xludf.DUMMYFUNCTION("TRANSPOSE(FILTER($O$6:$O$300,$N$6:$N$300='DATOS PERSONALES'!$E307))"),"")</f>
        <v/>
      </c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</row>
    <row r="311" ht="15.75" customHeight="1">
      <c r="A311" s="110"/>
      <c r="B311" s="110"/>
      <c r="C311" s="110"/>
      <c r="D311" s="110"/>
      <c r="E311" s="110"/>
      <c r="F311" s="130"/>
      <c r="G311" s="174"/>
      <c r="H311" s="174"/>
      <c r="I311" s="174" t="str">
        <f>IFERROR(__xludf.DUMMYFUNCTION("""COMPUTED_VALUE"""),"")</f>
        <v/>
      </c>
      <c r="J311" s="176"/>
      <c r="K311" s="110"/>
      <c r="L311" s="110"/>
      <c r="M311" s="130"/>
      <c r="N311" s="139"/>
      <c r="O311" s="139"/>
      <c r="P311" s="145" t="str">
        <f>IFERROR(__xludf.DUMMYFUNCTION("TRANSPOSE(FILTER($O$6:$O$300,$N$6:$N$300='DATOS PERSONALES'!$E308))"),"")</f>
        <v/>
      </c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</row>
    <row r="312" ht="15.75" customHeight="1">
      <c r="A312" s="110"/>
      <c r="B312" s="110"/>
      <c r="C312" s="110"/>
      <c r="D312" s="110"/>
      <c r="E312" s="110"/>
      <c r="F312" s="130"/>
      <c r="G312" s="174"/>
      <c r="H312" s="174"/>
      <c r="I312" s="174" t="str">
        <f>IFERROR(__xludf.DUMMYFUNCTION("""COMPUTED_VALUE"""),"")</f>
        <v/>
      </c>
      <c r="J312" s="176"/>
      <c r="K312" s="110"/>
      <c r="L312" s="110"/>
      <c r="M312" s="130"/>
      <c r="N312" s="139"/>
      <c r="O312" s="139"/>
      <c r="P312" s="145" t="str">
        <f>IFERROR(__xludf.DUMMYFUNCTION("TRANSPOSE(FILTER($O$6:$O$300,$N$6:$N$300='DATOS PERSONALES'!$E309))"),"")</f>
        <v/>
      </c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</row>
    <row r="313" ht="15.75" customHeight="1">
      <c r="A313" s="110"/>
      <c r="B313" s="110"/>
      <c r="C313" s="110"/>
      <c r="D313" s="110"/>
      <c r="E313" s="110"/>
      <c r="F313" s="130"/>
      <c r="G313" s="174"/>
      <c r="H313" s="174"/>
      <c r="I313" s="174" t="str">
        <f>IFERROR(__xludf.DUMMYFUNCTION("""COMPUTED_VALUE"""),"")</f>
        <v/>
      </c>
      <c r="J313" s="176"/>
      <c r="K313" s="110"/>
      <c r="L313" s="110"/>
      <c r="M313" s="130"/>
      <c r="N313" s="139"/>
      <c r="O313" s="139"/>
      <c r="P313" s="145" t="str">
        <f>IFERROR(__xludf.DUMMYFUNCTION("TRANSPOSE(FILTER($O$6:$O$300,$N$6:$N$300='DATOS PERSONALES'!$E310))"),"")</f>
        <v/>
      </c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</row>
    <row r="314" ht="15.75" customHeight="1">
      <c r="A314" s="110"/>
      <c r="B314" s="110"/>
      <c r="C314" s="110"/>
      <c r="D314" s="110"/>
      <c r="E314" s="110"/>
      <c r="F314" s="130"/>
      <c r="G314" s="174"/>
      <c r="H314" s="174"/>
      <c r="I314" s="174" t="str">
        <f>IFERROR(__xludf.DUMMYFUNCTION("""COMPUTED_VALUE"""),"")</f>
        <v/>
      </c>
      <c r="J314" s="176"/>
      <c r="K314" s="110"/>
      <c r="L314" s="110"/>
      <c r="M314" s="130"/>
      <c r="N314" s="139"/>
      <c r="O314" s="139"/>
      <c r="P314" s="145" t="str">
        <f>IFERROR(__xludf.DUMMYFUNCTION("TRANSPOSE(FILTER($O$6:$O$300,$N$6:$N$300='DATOS PERSONALES'!$E311))"),"")</f>
        <v/>
      </c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</row>
    <row r="315" ht="15.75" customHeight="1">
      <c r="A315" s="110"/>
      <c r="B315" s="110"/>
      <c r="C315" s="110"/>
      <c r="D315" s="110"/>
      <c r="E315" s="110"/>
      <c r="F315" s="130"/>
      <c r="G315" s="174"/>
      <c r="H315" s="174"/>
      <c r="I315" s="174" t="str">
        <f>IFERROR(__xludf.DUMMYFUNCTION("""COMPUTED_VALUE"""),"")</f>
        <v/>
      </c>
      <c r="J315" s="176"/>
      <c r="K315" s="110"/>
      <c r="L315" s="110"/>
      <c r="M315" s="130"/>
      <c r="N315" s="139"/>
      <c r="O315" s="139"/>
      <c r="P315" s="145" t="str">
        <f>IFERROR(__xludf.DUMMYFUNCTION("TRANSPOSE(FILTER($O$6:$O$300,$N$6:$N$300='DATOS PERSONALES'!$E312))"),"")</f>
        <v/>
      </c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</row>
    <row r="316" ht="15.75" customHeight="1">
      <c r="A316" s="110"/>
      <c r="B316" s="110"/>
      <c r="C316" s="110"/>
      <c r="D316" s="110"/>
      <c r="E316" s="110"/>
      <c r="F316" s="130"/>
      <c r="G316" s="174"/>
      <c r="H316" s="174"/>
      <c r="I316" s="174" t="str">
        <f>IFERROR(__xludf.DUMMYFUNCTION("""COMPUTED_VALUE"""),"")</f>
        <v/>
      </c>
      <c r="J316" s="176"/>
      <c r="K316" s="110"/>
      <c r="L316" s="110"/>
      <c r="M316" s="130"/>
      <c r="N316" s="139"/>
      <c r="O316" s="139"/>
      <c r="P316" s="145" t="str">
        <f>IFERROR(__xludf.DUMMYFUNCTION("TRANSPOSE(FILTER($O$6:$O$300,$N$6:$N$300='DATOS PERSONALES'!$E313))"),"")</f>
        <v/>
      </c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</row>
    <row r="317" ht="15.75" customHeight="1">
      <c r="A317" s="110"/>
      <c r="B317" s="110"/>
      <c r="C317" s="110"/>
      <c r="D317" s="110"/>
      <c r="E317" s="110"/>
      <c r="F317" s="130"/>
      <c r="G317" s="174"/>
      <c r="H317" s="174"/>
      <c r="I317" s="174" t="str">
        <f>IFERROR(__xludf.DUMMYFUNCTION("""COMPUTED_VALUE"""),"")</f>
        <v/>
      </c>
      <c r="J317" s="176"/>
      <c r="K317" s="110"/>
      <c r="L317" s="110"/>
      <c r="M317" s="130"/>
      <c r="N317" s="139"/>
      <c r="O317" s="139"/>
      <c r="P317" s="145" t="str">
        <f>IFERROR(__xludf.DUMMYFUNCTION("TRANSPOSE(FILTER($O$6:$O$300,$N$6:$N$300='DATOS PERSONALES'!$E314))"),"")</f>
        <v/>
      </c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</row>
    <row r="318" ht="15.75" customHeight="1">
      <c r="A318" s="110"/>
      <c r="B318" s="110"/>
      <c r="C318" s="110"/>
      <c r="D318" s="110"/>
      <c r="E318" s="110"/>
      <c r="F318" s="130"/>
      <c r="G318" s="174"/>
      <c r="H318" s="174"/>
      <c r="I318" s="174" t="str">
        <f>IFERROR(__xludf.DUMMYFUNCTION("""COMPUTED_VALUE"""),"")</f>
        <v/>
      </c>
      <c r="J318" s="176"/>
      <c r="K318" s="110"/>
      <c r="L318" s="110"/>
      <c r="M318" s="130"/>
      <c r="N318" s="139"/>
      <c r="O318" s="139"/>
      <c r="P318" s="145" t="str">
        <f>IFERROR(__xludf.DUMMYFUNCTION("TRANSPOSE(FILTER($O$6:$O$300,$N$6:$N$300='DATOS PERSONALES'!$E315))"),"")</f>
        <v/>
      </c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</row>
    <row r="319" ht="15.75" customHeight="1">
      <c r="A319" s="110"/>
      <c r="B319" s="110"/>
      <c r="C319" s="110"/>
      <c r="D319" s="110"/>
      <c r="E319" s="110"/>
      <c r="F319" s="130"/>
      <c r="G319" s="174"/>
      <c r="H319" s="174"/>
      <c r="I319" s="174" t="str">
        <f>IFERROR(__xludf.DUMMYFUNCTION("""COMPUTED_VALUE"""),"")</f>
        <v/>
      </c>
      <c r="J319" s="176"/>
      <c r="K319" s="110"/>
      <c r="L319" s="110"/>
      <c r="M319" s="130"/>
      <c r="N319" s="139"/>
      <c r="O319" s="139"/>
      <c r="P319" s="145" t="str">
        <f>IFERROR(__xludf.DUMMYFUNCTION("TRANSPOSE(FILTER($O$6:$O$300,$N$6:$N$300='DATOS PERSONALES'!$E316))"),"")</f>
        <v/>
      </c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</row>
    <row r="320" ht="15.75" customHeight="1">
      <c r="A320" s="110"/>
      <c r="B320" s="110"/>
      <c r="C320" s="110"/>
      <c r="D320" s="110"/>
      <c r="E320" s="110"/>
      <c r="F320" s="130"/>
      <c r="G320" s="174"/>
      <c r="H320" s="174"/>
      <c r="I320" s="174" t="str">
        <f>IFERROR(__xludf.DUMMYFUNCTION("""COMPUTED_VALUE"""),"")</f>
        <v/>
      </c>
      <c r="J320" s="176"/>
      <c r="K320" s="110"/>
      <c r="L320" s="110"/>
      <c r="M320" s="130"/>
      <c r="N320" s="139"/>
      <c r="O320" s="139"/>
      <c r="P320" s="145" t="str">
        <f>IFERROR(__xludf.DUMMYFUNCTION("TRANSPOSE(FILTER($O$6:$O$300,$N$6:$N$300='DATOS PERSONALES'!$E317))"),"")</f>
        <v/>
      </c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</row>
    <row r="321" ht="15.75" customHeight="1">
      <c r="A321" s="110"/>
      <c r="B321" s="110"/>
      <c r="C321" s="110"/>
      <c r="D321" s="110"/>
      <c r="E321" s="110"/>
      <c r="F321" s="130"/>
      <c r="G321" s="174"/>
      <c r="H321" s="174"/>
      <c r="I321" s="174" t="str">
        <f>IFERROR(__xludf.DUMMYFUNCTION("""COMPUTED_VALUE"""),"")</f>
        <v/>
      </c>
      <c r="J321" s="176"/>
      <c r="K321" s="110"/>
      <c r="L321" s="110"/>
      <c r="M321" s="130"/>
      <c r="N321" s="139"/>
      <c r="O321" s="139"/>
      <c r="P321" s="145" t="str">
        <f>IFERROR(__xludf.DUMMYFUNCTION("TRANSPOSE(FILTER($O$6:$O$300,$N$6:$N$300='DATOS PERSONALES'!$E318))"),"")</f>
        <v/>
      </c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</row>
    <row r="322" ht="15.75" customHeight="1">
      <c r="A322" s="110"/>
      <c r="B322" s="110"/>
      <c r="C322" s="110"/>
      <c r="D322" s="110"/>
      <c r="E322" s="110"/>
      <c r="F322" s="130"/>
      <c r="G322" s="174"/>
      <c r="H322" s="174"/>
      <c r="I322" s="174" t="str">
        <f>IFERROR(__xludf.DUMMYFUNCTION("""COMPUTED_VALUE"""),"")</f>
        <v/>
      </c>
      <c r="J322" s="176"/>
      <c r="K322" s="110"/>
      <c r="L322" s="110"/>
      <c r="M322" s="130"/>
      <c r="N322" s="139"/>
      <c r="O322" s="139"/>
      <c r="P322" s="145" t="str">
        <f>IFERROR(__xludf.DUMMYFUNCTION("TRANSPOSE(FILTER($O$6:$O$300,$N$6:$N$300='DATOS PERSONALES'!$E319))"),"")</f>
        <v/>
      </c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</row>
    <row r="323" ht="15.75" customHeight="1">
      <c r="A323" s="110"/>
      <c r="B323" s="110"/>
      <c r="C323" s="110"/>
      <c r="D323" s="110"/>
      <c r="E323" s="110"/>
      <c r="F323" s="130"/>
      <c r="G323" s="174"/>
      <c r="H323" s="174"/>
      <c r="I323" s="174" t="str">
        <f>IFERROR(__xludf.DUMMYFUNCTION("""COMPUTED_VALUE"""),"")</f>
        <v/>
      </c>
      <c r="J323" s="176"/>
      <c r="K323" s="110"/>
      <c r="L323" s="110"/>
      <c r="M323" s="130"/>
      <c r="N323" s="139"/>
      <c r="O323" s="139"/>
      <c r="P323" s="145" t="str">
        <f>IFERROR(__xludf.DUMMYFUNCTION("TRANSPOSE(FILTER($O$6:$O$300,$N$6:$N$300='DATOS PERSONALES'!$E320))"),"")</f>
        <v/>
      </c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</row>
    <row r="324" ht="15.75" customHeight="1">
      <c r="A324" s="110"/>
      <c r="B324" s="110"/>
      <c r="C324" s="110"/>
      <c r="D324" s="110"/>
      <c r="E324" s="110"/>
      <c r="F324" s="130"/>
      <c r="G324" s="174"/>
      <c r="H324" s="174"/>
      <c r="I324" s="174" t="str">
        <f>IFERROR(__xludf.DUMMYFUNCTION("""COMPUTED_VALUE"""),"")</f>
        <v/>
      </c>
      <c r="J324" s="176"/>
      <c r="K324" s="110"/>
      <c r="L324" s="110"/>
      <c r="M324" s="130"/>
      <c r="N324" s="139"/>
      <c r="O324" s="139"/>
      <c r="P324" s="145" t="str">
        <f>IFERROR(__xludf.DUMMYFUNCTION("TRANSPOSE(FILTER($O$6:$O$300,$N$6:$N$300='DATOS PERSONALES'!$E321))"),"")</f>
        <v/>
      </c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</row>
    <row r="325" ht="15.75" customHeight="1">
      <c r="A325" s="110"/>
      <c r="B325" s="110"/>
      <c r="C325" s="110"/>
      <c r="D325" s="110"/>
      <c r="E325" s="110"/>
      <c r="F325" s="130"/>
      <c r="G325" s="174"/>
      <c r="H325" s="174"/>
      <c r="I325" s="174" t="str">
        <f>IFERROR(__xludf.DUMMYFUNCTION("""COMPUTED_VALUE"""),"")</f>
        <v/>
      </c>
      <c r="J325" s="176"/>
      <c r="K325" s="110"/>
      <c r="L325" s="110"/>
      <c r="M325" s="130"/>
      <c r="N325" s="139"/>
      <c r="O325" s="139"/>
      <c r="P325" s="145" t="str">
        <f>IFERROR(__xludf.DUMMYFUNCTION("TRANSPOSE(FILTER($O$6:$O$300,$N$6:$N$300='DATOS PERSONALES'!$E322))"),"")</f>
        <v/>
      </c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</row>
    <row r="326" ht="15.75" customHeight="1">
      <c r="A326" s="110"/>
      <c r="B326" s="110"/>
      <c r="C326" s="110"/>
      <c r="D326" s="110"/>
      <c r="E326" s="110"/>
      <c r="F326" s="130"/>
      <c r="G326" s="174"/>
      <c r="H326" s="174"/>
      <c r="I326" s="174" t="str">
        <f>IFERROR(__xludf.DUMMYFUNCTION("""COMPUTED_VALUE"""),"")</f>
        <v/>
      </c>
      <c r="J326" s="176"/>
      <c r="K326" s="110"/>
      <c r="L326" s="110"/>
      <c r="M326" s="130"/>
      <c r="N326" s="139"/>
      <c r="O326" s="139"/>
      <c r="P326" s="145" t="str">
        <f>IFERROR(__xludf.DUMMYFUNCTION("TRANSPOSE(FILTER($O$6:$O$300,$N$6:$N$300='DATOS PERSONALES'!$E323))"),"")</f>
        <v/>
      </c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</row>
    <row r="327" ht="15.75" customHeight="1">
      <c r="A327" s="110"/>
      <c r="B327" s="110"/>
      <c r="C327" s="110"/>
      <c r="D327" s="110"/>
      <c r="E327" s="110"/>
      <c r="F327" s="130"/>
      <c r="G327" s="174"/>
      <c r="H327" s="174"/>
      <c r="I327" s="174" t="str">
        <f>IFERROR(__xludf.DUMMYFUNCTION("""COMPUTED_VALUE"""),"")</f>
        <v/>
      </c>
      <c r="J327" s="176"/>
      <c r="K327" s="110"/>
      <c r="L327" s="110"/>
      <c r="M327" s="130"/>
      <c r="N327" s="139"/>
      <c r="O327" s="139"/>
      <c r="P327" s="145" t="str">
        <f>IFERROR(__xludf.DUMMYFUNCTION("TRANSPOSE(FILTER($O$6:$O$300,$N$6:$N$300='DATOS PERSONALES'!$E324))"),"")</f>
        <v/>
      </c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</row>
    <row r="328" ht="15.75" customHeight="1">
      <c r="A328" s="110"/>
      <c r="B328" s="110"/>
      <c r="C328" s="110"/>
      <c r="D328" s="110"/>
      <c r="E328" s="110"/>
      <c r="F328" s="130"/>
      <c r="G328" s="174"/>
      <c r="H328" s="174"/>
      <c r="I328" s="174" t="str">
        <f>IFERROR(__xludf.DUMMYFUNCTION("""COMPUTED_VALUE"""),"")</f>
        <v/>
      </c>
      <c r="J328" s="176"/>
      <c r="K328" s="110"/>
      <c r="L328" s="110"/>
      <c r="M328" s="130"/>
      <c r="N328" s="139"/>
      <c r="O328" s="139"/>
      <c r="P328" s="145" t="str">
        <f>IFERROR(__xludf.DUMMYFUNCTION("TRANSPOSE(FILTER($O$6:$O$300,$N$6:$N$300='DATOS PERSONALES'!$E325))"),"")</f>
        <v/>
      </c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</row>
    <row r="329" ht="15.75" customHeight="1">
      <c r="A329" s="110"/>
      <c r="B329" s="110"/>
      <c r="C329" s="110"/>
      <c r="D329" s="110"/>
      <c r="E329" s="110"/>
      <c r="F329" s="130"/>
      <c r="G329" s="174"/>
      <c r="H329" s="174"/>
      <c r="I329" s="174" t="str">
        <f>IFERROR(__xludf.DUMMYFUNCTION("""COMPUTED_VALUE"""),"")</f>
        <v/>
      </c>
      <c r="J329" s="176"/>
      <c r="K329" s="110"/>
      <c r="L329" s="110"/>
      <c r="M329" s="130"/>
      <c r="N329" s="139"/>
      <c r="O329" s="139"/>
      <c r="P329" s="145" t="str">
        <f>IFERROR(__xludf.DUMMYFUNCTION("TRANSPOSE(FILTER($O$6:$O$300,$N$6:$N$300='DATOS PERSONALES'!$E326))"),"")</f>
        <v/>
      </c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</row>
    <row r="330" ht="15.75" customHeight="1">
      <c r="A330" s="110"/>
      <c r="B330" s="110"/>
      <c r="C330" s="110"/>
      <c r="D330" s="110"/>
      <c r="E330" s="110"/>
      <c r="F330" s="130"/>
      <c r="G330" s="174"/>
      <c r="H330" s="174"/>
      <c r="I330" s="174" t="str">
        <f>IFERROR(__xludf.DUMMYFUNCTION("""COMPUTED_VALUE"""),"")</f>
        <v/>
      </c>
      <c r="J330" s="176"/>
      <c r="K330" s="110"/>
      <c r="L330" s="110"/>
      <c r="M330" s="130"/>
      <c r="N330" s="139"/>
      <c r="O330" s="139"/>
      <c r="P330" s="145" t="str">
        <f>IFERROR(__xludf.DUMMYFUNCTION("TRANSPOSE(FILTER($O$6:$O$300,$N$6:$N$300='DATOS PERSONALES'!$E327))"),"")</f>
        <v/>
      </c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</row>
    <row r="331" ht="15.75" customHeight="1">
      <c r="A331" s="110"/>
      <c r="B331" s="110"/>
      <c r="C331" s="110"/>
      <c r="D331" s="110"/>
      <c r="E331" s="110"/>
      <c r="F331" s="130"/>
      <c r="G331" s="174"/>
      <c r="H331" s="174"/>
      <c r="I331" s="174" t="str">
        <f>IFERROR(__xludf.DUMMYFUNCTION("""COMPUTED_VALUE"""),"")</f>
        <v/>
      </c>
      <c r="J331" s="176"/>
      <c r="K331" s="110"/>
      <c r="L331" s="110"/>
      <c r="M331" s="130"/>
      <c r="N331" s="139"/>
      <c r="O331" s="139"/>
      <c r="P331" s="145" t="str">
        <f>IFERROR(__xludf.DUMMYFUNCTION("TRANSPOSE(FILTER($O$6:$O$300,$N$6:$N$300='DATOS PERSONALES'!$E328))"),"")</f>
        <v/>
      </c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</row>
    <row r="332" ht="15.75" customHeight="1">
      <c r="A332" s="110"/>
      <c r="B332" s="110"/>
      <c r="C332" s="110"/>
      <c r="D332" s="110"/>
      <c r="E332" s="110"/>
      <c r="F332" s="130"/>
      <c r="G332" s="174"/>
      <c r="H332" s="174"/>
      <c r="I332" s="174" t="str">
        <f>IFERROR(__xludf.DUMMYFUNCTION("""COMPUTED_VALUE"""),"")</f>
        <v/>
      </c>
      <c r="J332" s="176"/>
      <c r="K332" s="110"/>
      <c r="L332" s="110"/>
      <c r="M332" s="130"/>
      <c r="N332" s="139"/>
      <c r="O332" s="139"/>
      <c r="P332" s="145" t="str">
        <f>IFERROR(__xludf.DUMMYFUNCTION("TRANSPOSE(FILTER($O$6:$O$300,$N$6:$N$300='DATOS PERSONALES'!$E329))"),"")</f>
        <v/>
      </c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</row>
    <row r="333" ht="15.75" customHeight="1">
      <c r="A333" s="110"/>
      <c r="B333" s="110"/>
      <c r="C333" s="110"/>
      <c r="D333" s="110"/>
      <c r="E333" s="110"/>
      <c r="F333" s="130"/>
      <c r="G333" s="174"/>
      <c r="H333" s="174"/>
      <c r="I333" s="174" t="str">
        <f>IFERROR(__xludf.DUMMYFUNCTION("""COMPUTED_VALUE"""),"")</f>
        <v/>
      </c>
      <c r="J333" s="176"/>
      <c r="K333" s="110"/>
      <c r="L333" s="110"/>
      <c r="M333" s="130"/>
      <c r="N333" s="139"/>
      <c r="O333" s="139"/>
      <c r="P333" s="145" t="str">
        <f>IFERROR(__xludf.DUMMYFUNCTION("TRANSPOSE(FILTER($O$6:$O$300,$N$6:$N$300='DATOS PERSONALES'!$E330))"),"")</f>
        <v/>
      </c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</row>
    <row r="334" ht="15.75" customHeight="1">
      <c r="A334" s="110"/>
      <c r="B334" s="110"/>
      <c r="C334" s="110"/>
      <c r="D334" s="110"/>
      <c r="E334" s="110"/>
      <c r="F334" s="130"/>
      <c r="G334" s="174"/>
      <c r="H334" s="174"/>
      <c r="I334" s="174" t="str">
        <f>IFERROR(__xludf.DUMMYFUNCTION("""COMPUTED_VALUE"""),"")</f>
        <v/>
      </c>
      <c r="J334" s="176"/>
      <c r="K334" s="110"/>
      <c r="L334" s="110"/>
      <c r="M334" s="130"/>
      <c r="N334" s="139"/>
      <c r="O334" s="139"/>
      <c r="P334" s="145" t="str">
        <f>IFERROR(__xludf.DUMMYFUNCTION("TRANSPOSE(FILTER($O$6:$O$300,$N$6:$N$300='DATOS PERSONALES'!$E331))"),"")</f>
        <v/>
      </c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</row>
    <row r="335" ht="15.75" customHeight="1">
      <c r="A335" s="110"/>
      <c r="B335" s="110"/>
      <c r="C335" s="110"/>
      <c r="D335" s="110"/>
      <c r="E335" s="110"/>
      <c r="F335" s="130"/>
      <c r="G335" s="174"/>
      <c r="H335" s="174"/>
      <c r="I335" s="174" t="str">
        <f>IFERROR(__xludf.DUMMYFUNCTION("""COMPUTED_VALUE"""),"")</f>
        <v/>
      </c>
      <c r="J335" s="176"/>
      <c r="K335" s="110"/>
      <c r="L335" s="110"/>
      <c r="M335" s="130"/>
      <c r="N335" s="139"/>
      <c r="O335" s="139"/>
      <c r="P335" s="145" t="str">
        <f>IFERROR(__xludf.DUMMYFUNCTION("TRANSPOSE(FILTER($O$6:$O$300,$N$6:$N$300='DATOS PERSONALES'!$E332))"),"")</f>
        <v/>
      </c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</row>
    <row r="336" ht="15.75" customHeight="1">
      <c r="A336" s="110"/>
      <c r="B336" s="110"/>
      <c r="C336" s="110"/>
      <c r="D336" s="110"/>
      <c r="E336" s="110"/>
      <c r="F336" s="130"/>
      <c r="G336" s="174"/>
      <c r="H336" s="174"/>
      <c r="I336" s="174" t="str">
        <f>IFERROR(__xludf.DUMMYFUNCTION("""COMPUTED_VALUE"""),"")</f>
        <v/>
      </c>
      <c r="J336" s="176"/>
      <c r="K336" s="110"/>
      <c r="L336" s="110"/>
      <c r="M336" s="130"/>
      <c r="N336" s="139"/>
      <c r="O336" s="139"/>
      <c r="P336" s="145" t="str">
        <f>IFERROR(__xludf.DUMMYFUNCTION("TRANSPOSE(FILTER($O$6:$O$300,$N$6:$N$300='DATOS PERSONALES'!$E333))"),"")</f>
        <v/>
      </c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</row>
    <row r="337" ht="15.75" customHeight="1">
      <c r="A337" s="110"/>
      <c r="B337" s="110"/>
      <c r="C337" s="110"/>
      <c r="D337" s="110"/>
      <c r="E337" s="110"/>
      <c r="F337" s="130"/>
      <c r="G337" s="174"/>
      <c r="H337" s="174"/>
      <c r="I337" s="174" t="str">
        <f>IFERROR(__xludf.DUMMYFUNCTION("""COMPUTED_VALUE"""),"")</f>
        <v/>
      </c>
      <c r="J337" s="176"/>
      <c r="K337" s="110"/>
      <c r="L337" s="110"/>
      <c r="M337" s="130"/>
      <c r="N337" s="139"/>
      <c r="O337" s="139"/>
      <c r="P337" s="145" t="str">
        <f>IFERROR(__xludf.DUMMYFUNCTION("TRANSPOSE(FILTER($O$6:$O$300,$N$6:$N$300='DATOS PERSONALES'!$E334))"),"")</f>
        <v/>
      </c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</row>
    <row r="338" ht="15.75" customHeight="1">
      <c r="A338" s="110"/>
      <c r="B338" s="110"/>
      <c r="C338" s="110"/>
      <c r="D338" s="110"/>
      <c r="E338" s="110"/>
      <c r="F338" s="130"/>
      <c r="G338" s="174"/>
      <c r="H338" s="174"/>
      <c r="I338" s="174" t="str">
        <f>IFERROR(__xludf.DUMMYFUNCTION("""COMPUTED_VALUE"""),"")</f>
        <v/>
      </c>
      <c r="J338" s="176"/>
      <c r="K338" s="110"/>
      <c r="L338" s="110"/>
      <c r="M338" s="130"/>
      <c r="N338" s="139"/>
      <c r="O338" s="139"/>
      <c r="P338" s="145" t="str">
        <f>IFERROR(__xludf.DUMMYFUNCTION("TRANSPOSE(FILTER($O$6:$O$300,$N$6:$N$300='DATOS PERSONALES'!$E335))"),"")</f>
        <v/>
      </c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</row>
    <row r="339" ht="15.75" customHeight="1">
      <c r="A339" s="110"/>
      <c r="B339" s="110"/>
      <c r="C339" s="110"/>
      <c r="D339" s="110"/>
      <c r="E339" s="110"/>
      <c r="F339" s="130"/>
      <c r="G339" s="174"/>
      <c r="H339" s="174"/>
      <c r="I339" s="174" t="str">
        <f>IFERROR(__xludf.DUMMYFUNCTION("""COMPUTED_VALUE"""),"")</f>
        <v/>
      </c>
      <c r="J339" s="176"/>
      <c r="K339" s="110"/>
      <c r="L339" s="110"/>
      <c r="M339" s="130"/>
      <c r="N339" s="139"/>
      <c r="O339" s="139"/>
      <c r="P339" s="145" t="str">
        <f>IFERROR(__xludf.DUMMYFUNCTION("TRANSPOSE(FILTER($O$6:$O$300,$N$6:$N$300='DATOS PERSONALES'!$E336))"),"")</f>
        <v/>
      </c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</row>
    <row r="340" ht="15.75" customHeight="1">
      <c r="A340" s="110"/>
      <c r="B340" s="110"/>
      <c r="C340" s="110"/>
      <c r="D340" s="110"/>
      <c r="E340" s="110"/>
      <c r="F340" s="130"/>
      <c r="G340" s="174"/>
      <c r="H340" s="174"/>
      <c r="I340" s="174" t="str">
        <f>IFERROR(__xludf.DUMMYFUNCTION("""COMPUTED_VALUE"""),"")</f>
        <v/>
      </c>
      <c r="J340" s="176"/>
      <c r="K340" s="110"/>
      <c r="L340" s="110"/>
      <c r="M340" s="130"/>
      <c r="N340" s="139"/>
      <c r="O340" s="139"/>
      <c r="P340" s="145" t="str">
        <f>IFERROR(__xludf.DUMMYFUNCTION("TRANSPOSE(FILTER($O$6:$O$300,$N$6:$N$300='DATOS PERSONALES'!$E337))"),"")</f>
        <v/>
      </c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</row>
    <row r="341" ht="15.75" customHeight="1">
      <c r="A341" s="110"/>
      <c r="B341" s="110"/>
      <c r="C341" s="110"/>
      <c r="D341" s="110"/>
      <c r="E341" s="110"/>
      <c r="F341" s="130"/>
      <c r="G341" s="174"/>
      <c r="H341" s="174"/>
      <c r="I341" s="174" t="str">
        <f>IFERROR(__xludf.DUMMYFUNCTION("""COMPUTED_VALUE"""),"")</f>
        <v/>
      </c>
      <c r="J341" s="176"/>
      <c r="K341" s="110"/>
      <c r="L341" s="110"/>
      <c r="M341" s="130"/>
      <c r="N341" s="139"/>
      <c r="O341" s="139"/>
      <c r="P341" s="145" t="str">
        <f>IFERROR(__xludf.DUMMYFUNCTION("TRANSPOSE(FILTER($O$6:$O$300,$N$6:$N$300='DATOS PERSONALES'!$E338))"),"")</f>
        <v/>
      </c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</row>
    <row r="342" ht="15.75" customHeight="1">
      <c r="A342" s="110"/>
      <c r="B342" s="110"/>
      <c r="C342" s="110"/>
      <c r="D342" s="110"/>
      <c r="E342" s="110"/>
      <c r="F342" s="130"/>
      <c r="G342" s="174"/>
      <c r="H342" s="174"/>
      <c r="I342" s="174" t="str">
        <f>IFERROR(__xludf.DUMMYFUNCTION("""COMPUTED_VALUE"""),"")</f>
        <v/>
      </c>
      <c r="J342" s="176"/>
      <c r="K342" s="110"/>
      <c r="L342" s="110"/>
      <c r="M342" s="130"/>
      <c r="N342" s="139"/>
      <c r="O342" s="139"/>
      <c r="P342" s="145" t="str">
        <f>IFERROR(__xludf.DUMMYFUNCTION("TRANSPOSE(FILTER($O$6:$O$300,$N$6:$N$300='DATOS PERSONALES'!$E339))"),"")</f>
        <v/>
      </c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</row>
    <row r="343" ht="15.75" customHeight="1">
      <c r="A343" s="110"/>
      <c r="B343" s="110"/>
      <c r="C343" s="110"/>
      <c r="D343" s="110"/>
      <c r="E343" s="110"/>
      <c r="F343" s="130"/>
      <c r="G343" s="174"/>
      <c r="H343" s="174"/>
      <c r="I343" s="174" t="str">
        <f>IFERROR(__xludf.DUMMYFUNCTION("""COMPUTED_VALUE"""),"")</f>
        <v/>
      </c>
      <c r="J343" s="176"/>
      <c r="K343" s="110"/>
      <c r="L343" s="110"/>
      <c r="M343" s="130"/>
      <c r="N343" s="139"/>
      <c r="O343" s="139"/>
      <c r="P343" s="145" t="str">
        <f>IFERROR(__xludf.DUMMYFUNCTION("TRANSPOSE(FILTER($O$6:$O$300,$N$6:$N$300='DATOS PERSONALES'!$E340))"),"")</f>
        <v/>
      </c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</row>
    <row r="344" ht="15.75" customHeight="1">
      <c r="A344" s="110"/>
      <c r="B344" s="110"/>
      <c r="C344" s="110"/>
      <c r="D344" s="110"/>
      <c r="E344" s="110"/>
      <c r="F344" s="130"/>
      <c r="G344" s="174"/>
      <c r="H344" s="174"/>
      <c r="I344" s="174" t="str">
        <f>IFERROR(__xludf.DUMMYFUNCTION("""COMPUTED_VALUE"""),"")</f>
        <v/>
      </c>
      <c r="J344" s="176"/>
      <c r="K344" s="110"/>
      <c r="L344" s="110"/>
      <c r="M344" s="130"/>
      <c r="N344" s="139"/>
      <c r="O344" s="139"/>
      <c r="P344" s="145" t="str">
        <f>IFERROR(__xludf.DUMMYFUNCTION("TRANSPOSE(FILTER($O$6:$O$300,$N$6:$N$300='DATOS PERSONALES'!$E341))"),"")</f>
        <v/>
      </c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</row>
    <row r="345" ht="15.75" customHeight="1">
      <c r="A345" s="110"/>
      <c r="B345" s="110"/>
      <c r="C345" s="110"/>
      <c r="D345" s="110"/>
      <c r="E345" s="110"/>
      <c r="F345" s="130"/>
      <c r="G345" s="174"/>
      <c r="H345" s="174"/>
      <c r="I345" s="174" t="str">
        <f>IFERROR(__xludf.DUMMYFUNCTION("""COMPUTED_VALUE"""),"")</f>
        <v/>
      </c>
      <c r="J345" s="176"/>
      <c r="K345" s="110"/>
      <c r="L345" s="110"/>
      <c r="M345" s="130"/>
      <c r="N345" s="139"/>
      <c r="O345" s="139"/>
      <c r="P345" s="145" t="str">
        <f>IFERROR(__xludf.DUMMYFUNCTION("TRANSPOSE(FILTER($O$6:$O$300,$N$6:$N$300='DATOS PERSONALES'!$E342))"),"")</f>
        <v/>
      </c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</row>
    <row r="346" ht="15.75" customHeight="1">
      <c r="A346" s="110"/>
      <c r="B346" s="110"/>
      <c r="C346" s="110"/>
      <c r="D346" s="110"/>
      <c r="E346" s="110"/>
      <c r="F346" s="130"/>
      <c r="G346" s="174"/>
      <c r="H346" s="174"/>
      <c r="I346" s="174" t="str">
        <f>IFERROR(__xludf.DUMMYFUNCTION("""COMPUTED_VALUE"""),"")</f>
        <v/>
      </c>
      <c r="J346" s="176"/>
      <c r="K346" s="110"/>
      <c r="L346" s="110"/>
      <c r="M346" s="130"/>
      <c r="N346" s="139"/>
      <c r="O346" s="139"/>
      <c r="P346" s="145" t="str">
        <f>IFERROR(__xludf.DUMMYFUNCTION("TRANSPOSE(FILTER($O$6:$O$300,$N$6:$N$300='DATOS PERSONALES'!$E343))"),"")</f>
        <v/>
      </c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</row>
    <row r="347" ht="15.75" customHeight="1">
      <c r="A347" s="110"/>
      <c r="B347" s="110"/>
      <c r="C347" s="110"/>
      <c r="D347" s="110"/>
      <c r="E347" s="110"/>
      <c r="F347" s="130"/>
      <c r="G347" s="174"/>
      <c r="H347" s="174"/>
      <c r="I347" s="174" t="str">
        <f>IFERROR(__xludf.DUMMYFUNCTION("""COMPUTED_VALUE"""),"")</f>
        <v/>
      </c>
      <c r="J347" s="176"/>
      <c r="K347" s="110"/>
      <c r="L347" s="110"/>
      <c r="M347" s="130"/>
      <c r="N347" s="139"/>
      <c r="O347" s="139"/>
      <c r="P347" s="145" t="str">
        <f>IFERROR(__xludf.DUMMYFUNCTION("TRANSPOSE(FILTER($O$6:$O$300,$N$6:$N$300='DATOS PERSONALES'!$E344))"),"")</f>
        <v/>
      </c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</row>
    <row r="348" ht="15.75" customHeight="1">
      <c r="A348" s="110"/>
      <c r="B348" s="110"/>
      <c r="C348" s="110"/>
      <c r="D348" s="110"/>
      <c r="E348" s="110"/>
      <c r="F348" s="130"/>
      <c r="G348" s="174"/>
      <c r="H348" s="174"/>
      <c r="I348" s="174" t="str">
        <f>IFERROR(__xludf.DUMMYFUNCTION("""COMPUTED_VALUE"""),"")</f>
        <v/>
      </c>
      <c r="J348" s="176"/>
      <c r="K348" s="110"/>
      <c r="L348" s="110"/>
      <c r="M348" s="130"/>
      <c r="N348" s="139"/>
      <c r="O348" s="139"/>
      <c r="P348" s="145" t="str">
        <f>IFERROR(__xludf.DUMMYFUNCTION("TRANSPOSE(FILTER($O$6:$O$300,$N$6:$N$300='DATOS PERSONALES'!$E345))"),"")</f>
        <v/>
      </c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</row>
    <row r="349" ht="15.75" customHeight="1">
      <c r="A349" s="110"/>
      <c r="B349" s="110"/>
      <c r="C349" s="110"/>
      <c r="D349" s="110"/>
      <c r="E349" s="110"/>
      <c r="F349" s="130"/>
      <c r="G349" s="174"/>
      <c r="H349" s="174"/>
      <c r="I349" s="174" t="str">
        <f>IFERROR(__xludf.DUMMYFUNCTION("""COMPUTED_VALUE"""),"")</f>
        <v/>
      </c>
      <c r="J349" s="176"/>
      <c r="K349" s="110"/>
      <c r="L349" s="110"/>
      <c r="M349" s="130"/>
      <c r="N349" s="139"/>
      <c r="O349" s="139"/>
      <c r="P349" s="145" t="str">
        <f>IFERROR(__xludf.DUMMYFUNCTION("TRANSPOSE(FILTER($O$6:$O$300,$N$6:$N$300='DATOS PERSONALES'!$E346))"),"")</f>
        <v/>
      </c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</row>
    <row r="350" ht="15.75" customHeight="1">
      <c r="A350" s="110"/>
      <c r="B350" s="110"/>
      <c r="C350" s="110"/>
      <c r="D350" s="110"/>
      <c r="E350" s="110"/>
      <c r="F350" s="130"/>
      <c r="G350" s="174"/>
      <c r="H350" s="174"/>
      <c r="I350" s="174" t="str">
        <f>IFERROR(__xludf.DUMMYFUNCTION("""COMPUTED_VALUE"""),"")</f>
        <v/>
      </c>
      <c r="J350" s="176"/>
      <c r="K350" s="110"/>
      <c r="L350" s="110"/>
      <c r="M350" s="130"/>
      <c r="N350" s="139"/>
      <c r="O350" s="139"/>
      <c r="P350" s="145" t="str">
        <f>IFERROR(__xludf.DUMMYFUNCTION("TRANSPOSE(FILTER($O$6:$O$300,$N$6:$N$300='DATOS PERSONALES'!$E347))"),"")</f>
        <v/>
      </c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</row>
    <row r="351" ht="15.75" customHeight="1">
      <c r="A351" s="110"/>
      <c r="B351" s="110"/>
      <c r="C351" s="110"/>
      <c r="D351" s="110"/>
      <c r="E351" s="110"/>
      <c r="F351" s="130"/>
      <c r="G351" s="174"/>
      <c r="H351" s="174"/>
      <c r="I351" s="174" t="str">
        <f>IFERROR(__xludf.DUMMYFUNCTION("""COMPUTED_VALUE"""),"")</f>
        <v/>
      </c>
      <c r="J351" s="176"/>
      <c r="K351" s="110"/>
      <c r="L351" s="110"/>
      <c r="M351" s="130"/>
      <c r="N351" s="139"/>
      <c r="O351" s="139"/>
      <c r="P351" s="145" t="str">
        <f>IFERROR(__xludf.DUMMYFUNCTION("TRANSPOSE(FILTER($O$6:$O$300,$N$6:$N$300='DATOS PERSONALES'!$E348))"),"")</f>
        <v/>
      </c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</row>
    <row r="352" ht="15.75" customHeight="1">
      <c r="A352" s="110"/>
      <c r="B352" s="110"/>
      <c r="C352" s="110"/>
      <c r="D352" s="110"/>
      <c r="E352" s="110"/>
      <c r="F352" s="130"/>
      <c r="G352" s="174"/>
      <c r="H352" s="174"/>
      <c r="I352" s="174" t="str">
        <f>IFERROR(__xludf.DUMMYFUNCTION("""COMPUTED_VALUE"""),"")</f>
        <v/>
      </c>
      <c r="J352" s="176"/>
      <c r="K352" s="110"/>
      <c r="L352" s="110"/>
      <c r="M352" s="130"/>
      <c r="N352" s="139"/>
      <c r="O352" s="139"/>
      <c r="P352" s="145" t="str">
        <f>IFERROR(__xludf.DUMMYFUNCTION("TRANSPOSE(FILTER($O$6:$O$300,$N$6:$N$300='DATOS PERSONALES'!$E349))"),"")</f>
        <v/>
      </c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</row>
    <row r="353" ht="15.75" customHeight="1">
      <c r="A353" s="110"/>
      <c r="B353" s="110"/>
      <c r="C353" s="110"/>
      <c r="D353" s="110"/>
      <c r="E353" s="110"/>
      <c r="F353" s="130"/>
      <c r="G353" s="174"/>
      <c r="H353" s="174"/>
      <c r="I353" s="174" t="str">
        <f>IFERROR(__xludf.DUMMYFUNCTION("""COMPUTED_VALUE"""),"")</f>
        <v/>
      </c>
      <c r="J353" s="176"/>
      <c r="K353" s="110"/>
      <c r="L353" s="110"/>
      <c r="M353" s="130"/>
      <c r="N353" s="139"/>
      <c r="O353" s="139"/>
      <c r="P353" s="145" t="str">
        <f>IFERROR(__xludf.DUMMYFUNCTION("TRANSPOSE(FILTER($O$6:$O$300,$N$6:$N$300='DATOS PERSONALES'!$E350))"),"")</f>
        <v/>
      </c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</row>
    <row r="354" ht="15.75" customHeight="1">
      <c r="A354" s="110"/>
      <c r="B354" s="110"/>
      <c r="C354" s="110"/>
      <c r="D354" s="110"/>
      <c r="E354" s="110"/>
      <c r="F354" s="130"/>
      <c r="G354" s="174"/>
      <c r="H354" s="174"/>
      <c r="I354" s="174" t="str">
        <f>IFERROR(__xludf.DUMMYFUNCTION("""COMPUTED_VALUE"""),"")</f>
        <v/>
      </c>
      <c r="J354" s="176"/>
      <c r="K354" s="110"/>
      <c r="L354" s="110"/>
      <c r="M354" s="130"/>
      <c r="N354" s="139"/>
      <c r="O354" s="139"/>
      <c r="P354" s="145" t="str">
        <f>IFERROR(__xludf.DUMMYFUNCTION("TRANSPOSE(FILTER($O$6:$O$300,$N$6:$N$300='DATOS PERSONALES'!$E351))"),"")</f>
        <v/>
      </c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</row>
    <row r="355" ht="15.75" customHeight="1">
      <c r="A355" s="110"/>
      <c r="B355" s="110"/>
      <c r="C355" s="110"/>
      <c r="D355" s="110"/>
      <c r="E355" s="110"/>
      <c r="F355" s="130"/>
      <c r="G355" s="174"/>
      <c r="H355" s="174"/>
      <c r="I355" s="174" t="str">
        <f>IFERROR(__xludf.DUMMYFUNCTION("""COMPUTED_VALUE"""),"")</f>
        <v/>
      </c>
      <c r="J355" s="176"/>
      <c r="K355" s="110"/>
      <c r="L355" s="110"/>
      <c r="M355" s="130"/>
      <c r="N355" s="139"/>
      <c r="O355" s="139"/>
      <c r="P355" s="145" t="str">
        <f>IFERROR(__xludf.DUMMYFUNCTION("TRANSPOSE(FILTER($O$6:$O$300,$N$6:$N$300='DATOS PERSONALES'!$E352))"),"")</f>
        <v/>
      </c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</row>
    <row r="356" ht="15.75" customHeight="1">
      <c r="A356" s="110"/>
      <c r="B356" s="110"/>
      <c r="C356" s="110"/>
      <c r="D356" s="110"/>
      <c r="E356" s="110"/>
      <c r="F356" s="130"/>
      <c r="G356" s="174"/>
      <c r="H356" s="174"/>
      <c r="I356" s="174" t="str">
        <f>IFERROR(__xludf.DUMMYFUNCTION("""COMPUTED_VALUE"""),"")</f>
        <v/>
      </c>
      <c r="J356" s="176"/>
      <c r="K356" s="110"/>
      <c r="L356" s="110"/>
      <c r="M356" s="130"/>
      <c r="N356" s="139"/>
      <c r="O356" s="139"/>
      <c r="P356" s="145" t="str">
        <f>IFERROR(__xludf.DUMMYFUNCTION("TRANSPOSE(FILTER($O$6:$O$300,$N$6:$N$300='DATOS PERSONALES'!$E353))"),"")</f>
        <v/>
      </c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</row>
    <row r="357" ht="15.75" customHeight="1">
      <c r="A357" s="110"/>
      <c r="B357" s="110"/>
      <c r="C357" s="110"/>
      <c r="D357" s="110"/>
      <c r="E357" s="110"/>
      <c r="F357" s="130"/>
      <c r="G357" s="174"/>
      <c r="H357" s="174"/>
      <c r="I357" s="174" t="str">
        <f>IFERROR(__xludf.DUMMYFUNCTION("""COMPUTED_VALUE"""),"")</f>
        <v/>
      </c>
      <c r="J357" s="176"/>
      <c r="K357" s="110"/>
      <c r="L357" s="110"/>
      <c r="M357" s="130"/>
      <c r="N357" s="139"/>
      <c r="O357" s="139"/>
      <c r="P357" s="145" t="str">
        <f>IFERROR(__xludf.DUMMYFUNCTION("TRANSPOSE(FILTER($O$6:$O$300,$N$6:$N$300='DATOS PERSONALES'!$E354))"),"")</f>
        <v/>
      </c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</row>
    <row r="358" ht="15.75" customHeight="1">
      <c r="A358" s="110"/>
      <c r="B358" s="110"/>
      <c r="C358" s="110"/>
      <c r="D358" s="110"/>
      <c r="E358" s="110"/>
      <c r="F358" s="130"/>
      <c r="G358" s="174"/>
      <c r="H358" s="174"/>
      <c r="I358" s="174" t="str">
        <f>IFERROR(__xludf.DUMMYFUNCTION("""COMPUTED_VALUE"""),"")</f>
        <v/>
      </c>
      <c r="J358" s="176"/>
      <c r="K358" s="110"/>
      <c r="L358" s="110"/>
      <c r="M358" s="130"/>
      <c r="N358" s="139"/>
      <c r="O358" s="139"/>
      <c r="P358" s="145" t="str">
        <f>IFERROR(__xludf.DUMMYFUNCTION("TRANSPOSE(FILTER($O$6:$O$300,$N$6:$N$300='DATOS PERSONALES'!$E355))"),"")</f>
        <v/>
      </c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</row>
    <row r="359" ht="15.75" customHeight="1">
      <c r="A359" s="110"/>
      <c r="B359" s="110"/>
      <c r="C359" s="110"/>
      <c r="D359" s="110"/>
      <c r="E359" s="110"/>
      <c r="F359" s="130"/>
      <c r="G359" s="174"/>
      <c r="H359" s="174"/>
      <c r="I359" s="174" t="str">
        <f>IFERROR(__xludf.DUMMYFUNCTION("""COMPUTED_VALUE"""),"")</f>
        <v/>
      </c>
      <c r="J359" s="176"/>
      <c r="K359" s="110"/>
      <c r="L359" s="110"/>
      <c r="M359" s="130"/>
      <c r="N359" s="139"/>
      <c r="O359" s="139"/>
      <c r="P359" s="145" t="str">
        <f>IFERROR(__xludf.DUMMYFUNCTION("TRANSPOSE(FILTER($O$6:$O$300,$N$6:$N$300='DATOS PERSONALES'!$E356))"),"")</f>
        <v/>
      </c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</row>
    <row r="360" ht="15.75" customHeight="1">
      <c r="A360" s="110"/>
      <c r="B360" s="110"/>
      <c r="C360" s="110"/>
      <c r="D360" s="110"/>
      <c r="E360" s="110"/>
      <c r="F360" s="130"/>
      <c r="G360" s="174"/>
      <c r="H360" s="174"/>
      <c r="I360" s="174" t="str">
        <f>IFERROR(__xludf.DUMMYFUNCTION("""COMPUTED_VALUE"""),"")</f>
        <v/>
      </c>
      <c r="J360" s="176"/>
      <c r="K360" s="110"/>
      <c r="L360" s="110"/>
      <c r="M360" s="130"/>
      <c r="N360" s="139"/>
      <c r="O360" s="139"/>
      <c r="P360" s="145" t="str">
        <f>IFERROR(__xludf.DUMMYFUNCTION("TRANSPOSE(FILTER($O$6:$O$300,$N$6:$N$300='DATOS PERSONALES'!$E357))"),"")</f>
        <v/>
      </c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</row>
    <row r="361" ht="15.75" customHeight="1">
      <c r="A361" s="110"/>
      <c r="B361" s="110"/>
      <c r="C361" s="110"/>
      <c r="D361" s="110"/>
      <c r="E361" s="110"/>
      <c r="F361" s="130"/>
      <c r="G361" s="174"/>
      <c r="H361" s="174"/>
      <c r="I361" s="174" t="str">
        <f>IFERROR(__xludf.DUMMYFUNCTION("""COMPUTED_VALUE"""),"")</f>
        <v/>
      </c>
      <c r="J361" s="176"/>
      <c r="K361" s="110"/>
      <c r="L361" s="110"/>
      <c r="M361" s="130"/>
      <c r="N361" s="139"/>
      <c r="O361" s="139"/>
      <c r="P361" s="145" t="str">
        <f>IFERROR(__xludf.DUMMYFUNCTION("TRANSPOSE(FILTER($O$6:$O$300,$N$6:$N$300='DATOS PERSONALES'!$E358))"),"")</f>
        <v/>
      </c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</row>
    <row r="362" ht="15.75" customHeight="1">
      <c r="A362" s="110"/>
      <c r="B362" s="110"/>
      <c r="C362" s="110"/>
      <c r="D362" s="110"/>
      <c r="E362" s="110"/>
      <c r="F362" s="130"/>
      <c r="G362" s="174"/>
      <c r="H362" s="174"/>
      <c r="I362" s="174" t="str">
        <f>IFERROR(__xludf.DUMMYFUNCTION("""COMPUTED_VALUE"""),"")</f>
        <v/>
      </c>
      <c r="J362" s="176"/>
      <c r="K362" s="110"/>
      <c r="L362" s="110"/>
      <c r="M362" s="130"/>
      <c r="N362" s="139"/>
      <c r="O362" s="139"/>
      <c r="P362" s="145" t="str">
        <f>IFERROR(__xludf.DUMMYFUNCTION("TRANSPOSE(FILTER($O$6:$O$300,$N$6:$N$300='DATOS PERSONALES'!$E359))"),"")</f>
        <v/>
      </c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</row>
    <row r="363" ht="15.75" customHeight="1">
      <c r="A363" s="110"/>
      <c r="B363" s="110"/>
      <c r="C363" s="110"/>
      <c r="D363" s="110"/>
      <c r="E363" s="110"/>
      <c r="F363" s="130"/>
      <c r="G363" s="174"/>
      <c r="H363" s="174"/>
      <c r="I363" s="174" t="str">
        <f>IFERROR(__xludf.DUMMYFUNCTION("""COMPUTED_VALUE"""),"")</f>
        <v/>
      </c>
      <c r="J363" s="176"/>
      <c r="K363" s="110"/>
      <c r="L363" s="110"/>
      <c r="M363" s="130"/>
      <c r="N363" s="139"/>
      <c r="O363" s="139"/>
      <c r="P363" s="145" t="str">
        <f>IFERROR(__xludf.DUMMYFUNCTION("TRANSPOSE(FILTER($O$6:$O$300,$N$6:$N$300='DATOS PERSONALES'!$E360))"),"")</f>
        <v/>
      </c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</row>
    <row r="364" ht="15.75" customHeight="1">
      <c r="A364" s="110"/>
      <c r="B364" s="110"/>
      <c r="C364" s="110"/>
      <c r="D364" s="110"/>
      <c r="E364" s="110"/>
      <c r="F364" s="130"/>
      <c r="G364" s="174"/>
      <c r="H364" s="174"/>
      <c r="I364" s="174" t="str">
        <f>IFERROR(__xludf.DUMMYFUNCTION("""COMPUTED_VALUE"""),"")</f>
        <v/>
      </c>
      <c r="J364" s="176"/>
      <c r="K364" s="110"/>
      <c r="L364" s="110"/>
      <c r="M364" s="130"/>
      <c r="N364" s="139"/>
      <c r="O364" s="139"/>
      <c r="P364" s="145" t="str">
        <f>IFERROR(__xludf.DUMMYFUNCTION("TRANSPOSE(FILTER($O$6:$O$300,$N$6:$N$300='DATOS PERSONALES'!$E361))"),"")</f>
        <v/>
      </c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</row>
    <row r="365" ht="15.75" customHeight="1">
      <c r="A365" s="110"/>
      <c r="B365" s="110"/>
      <c r="C365" s="110"/>
      <c r="D365" s="110"/>
      <c r="E365" s="110"/>
      <c r="F365" s="130"/>
      <c r="G365" s="174"/>
      <c r="H365" s="174"/>
      <c r="I365" s="174" t="str">
        <f>IFERROR(__xludf.DUMMYFUNCTION("""COMPUTED_VALUE"""),"")</f>
        <v/>
      </c>
      <c r="J365" s="176"/>
      <c r="K365" s="110"/>
      <c r="L365" s="110"/>
      <c r="M365" s="130"/>
      <c r="N365" s="139"/>
      <c r="O365" s="139"/>
      <c r="P365" s="145" t="str">
        <f>IFERROR(__xludf.DUMMYFUNCTION("TRANSPOSE(FILTER($O$6:$O$300,$N$6:$N$300='DATOS PERSONALES'!$E362))"),"")</f>
        <v/>
      </c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6"/>
      <c r="AZ365" s="96"/>
      <c r="BA365" s="96"/>
      <c r="BB365" s="96"/>
      <c r="BC365" s="96"/>
      <c r="BD365" s="96"/>
      <c r="BE365" s="96"/>
      <c r="BF365" s="96"/>
    </row>
    <row r="366" ht="15.75" customHeight="1">
      <c r="A366" s="110"/>
      <c r="B366" s="110"/>
      <c r="C366" s="110"/>
      <c r="D366" s="110"/>
      <c r="E366" s="110"/>
      <c r="F366" s="130"/>
      <c r="G366" s="174"/>
      <c r="H366" s="174"/>
      <c r="I366" s="174" t="str">
        <f>IFERROR(__xludf.DUMMYFUNCTION("""COMPUTED_VALUE"""),"")</f>
        <v/>
      </c>
      <c r="J366" s="176"/>
      <c r="K366" s="110"/>
      <c r="L366" s="110"/>
      <c r="M366" s="130"/>
      <c r="N366" s="139"/>
      <c r="O366" s="139"/>
      <c r="P366" s="145" t="str">
        <f>IFERROR(__xludf.DUMMYFUNCTION("TRANSPOSE(FILTER($O$6:$O$300,$N$6:$N$300='DATOS PERSONALES'!$E363))"),"")</f>
        <v/>
      </c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6"/>
      <c r="AZ366" s="96"/>
      <c r="BA366" s="96"/>
      <c r="BB366" s="96"/>
      <c r="BC366" s="96"/>
      <c r="BD366" s="96"/>
      <c r="BE366" s="96"/>
      <c r="BF366" s="96"/>
    </row>
    <row r="367" ht="15.75" customHeight="1">
      <c r="A367" s="110"/>
      <c r="B367" s="110"/>
      <c r="C367" s="110"/>
      <c r="D367" s="110"/>
      <c r="E367" s="110"/>
      <c r="F367" s="130"/>
      <c r="G367" s="174"/>
      <c r="H367" s="174"/>
      <c r="I367" s="174" t="str">
        <f>IFERROR(__xludf.DUMMYFUNCTION("""COMPUTED_VALUE"""),"")</f>
        <v/>
      </c>
      <c r="J367" s="176"/>
      <c r="K367" s="110"/>
      <c r="L367" s="110"/>
      <c r="M367" s="130"/>
      <c r="N367" s="139"/>
      <c r="O367" s="139"/>
      <c r="P367" s="145" t="str">
        <f>IFERROR(__xludf.DUMMYFUNCTION("TRANSPOSE(FILTER($O$6:$O$300,$N$6:$N$300='DATOS PERSONALES'!$E364))"),"")</f>
        <v/>
      </c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</row>
    <row r="368" ht="15.75" customHeight="1">
      <c r="A368" s="110"/>
      <c r="B368" s="110"/>
      <c r="C368" s="110"/>
      <c r="D368" s="110"/>
      <c r="E368" s="110"/>
      <c r="F368" s="130"/>
      <c r="G368" s="174"/>
      <c r="H368" s="174"/>
      <c r="I368" s="174" t="str">
        <f>IFERROR(__xludf.DUMMYFUNCTION("""COMPUTED_VALUE"""),"")</f>
        <v/>
      </c>
      <c r="J368" s="176"/>
      <c r="K368" s="110"/>
      <c r="L368" s="110"/>
      <c r="M368" s="130"/>
      <c r="N368" s="139"/>
      <c r="O368" s="139"/>
      <c r="P368" s="145" t="str">
        <f>IFERROR(__xludf.DUMMYFUNCTION("TRANSPOSE(FILTER($O$6:$O$300,$N$6:$N$300='DATOS PERSONALES'!$E365))"),"")</f>
        <v/>
      </c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</row>
    <row r="369" ht="15.75" customHeight="1">
      <c r="A369" s="110"/>
      <c r="B369" s="110"/>
      <c r="C369" s="110"/>
      <c r="D369" s="110"/>
      <c r="E369" s="110"/>
      <c r="F369" s="130"/>
      <c r="G369" s="174"/>
      <c r="H369" s="174"/>
      <c r="I369" s="174" t="str">
        <f>IFERROR(__xludf.DUMMYFUNCTION("""COMPUTED_VALUE"""),"")</f>
        <v/>
      </c>
      <c r="J369" s="176"/>
      <c r="K369" s="110"/>
      <c r="L369" s="110"/>
      <c r="M369" s="130"/>
      <c r="N369" s="139"/>
      <c r="O369" s="139"/>
      <c r="P369" s="145" t="str">
        <f>IFERROR(__xludf.DUMMYFUNCTION("TRANSPOSE(FILTER($O$6:$O$300,$N$6:$N$300='DATOS PERSONALES'!$E366))"),"")</f>
        <v/>
      </c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</row>
    <row r="370" ht="15.75" customHeight="1">
      <c r="A370" s="110"/>
      <c r="B370" s="110"/>
      <c r="C370" s="110"/>
      <c r="D370" s="110"/>
      <c r="E370" s="110"/>
      <c r="F370" s="130"/>
      <c r="G370" s="174"/>
      <c r="H370" s="174"/>
      <c r="I370" s="174" t="str">
        <f>IFERROR(__xludf.DUMMYFUNCTION("""COMPUTED_VALUE"""),"")</f>
        <v/>
      </c>
      <c r="J370" s="176"/>
      <c r="K370" s="110"/>
      <c r="L370" s="110"/>
      <c r="M370" s="130"/>
      <c r="N370" s="139"/>
      <c r="O370" s="139"/>
      <c r="P370" s="145" t="str">
        <f>IFERROR(__xludf.DUMMYFUNCTION("TRANSPOSE(FILTER($O$6:$O$300,$N$6:$N$300='DATOS PERSONALES'!$E367))"),"")</f>
        <v/>
      </c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</row>
    <row r="371" ht="15.75" customHeight="1">
      <c r="A371" s="110"/>
      <c r="B371" s="110"/>
      <c r="C371" s="110"/>
      <c r="D371" s="110"/>
      <c r="E371" s="110"/>
      <c r="F371" s="130"/>
      <c r="G371" s="174"/>
      <c r="H371" s="174"/>
      <c r="I371" s="174" t="str">
        <f>IFERROR(__xludf.DUMMYFUNCTION("""COMPUTED_VALUE"""),"")</f>
        <v/>
      </c>
      <c r="J371" s="176"/>
      <c r="K371" s="110"/>
      <c r="L371" s="110"/>
      <c r="M371" s="130"/>
      <c r="N371" s="139"/>
      <c r="O371" s="139"/>
      <c r="P371" s="145" t="str">
        <f>IFERROR(__xludf.DUMMYFUNCTION("TRANSPOSE(FILTER($O$6:$O$300,$N$6:$N$300='DATOS PERSONALES'!$E368))"),"")</f>
        <v/>
      </c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</row>
    <row r="372" ht="15.75" customHeight="1">
      <c r="A372" s="110"/>
      <c r="B372" s="110"/>
      <c r="C372" s="110"/>
      <c r="D372" s="110"/>
      <c r="E372" s="110"/>
      <c r="F372" s="130"/>
      <c r="G372" s="174"/>
      <c r="H372" s="174"/>
      <c r="I372" s="174" t="str">
        <f>IFERROR(__xludf.DUMMYFUNCTION("""COMPUTED_VALUE"""),"")</f>
        <v/>
      </c>
      <c r="J372" s="176"/>
      <c r="K372" s="110"/>
      <c r="L372" s="110"/>
      <c r="M372" s="130"/>
      <c r="N372" s="139"/>
      <c r="O372" s="139"/>
      <c r="P372" s="145" t="str">
        <f>IFERROR(__xludf.DUMMYFUNCTION("TRANSPOSE(FILTER($O$6:$O$300,$N$6:$N$300='DATOS PERSONALES'!$E369))"),"")</f>
        <v/>
      </c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</row>
    <row r="373" ht="15.75" customHeight="1">
      <c r="A373" s="110"/>
      <c r="B373" s="110"/>
      <c r="C373" s="110"/>
      <c r="D373" s="110"/>
      <c r="E373" s="110"/>
      <c r="F373" s="130"/>
      <c r="G373" s="174"/>
      <c r="H373" s="174"/>
      <c r="I373" s="174" t="str">
        <f>IFERROR(__xludf.DUMMYFUNCTION("""COMPUTED_VALUE"""),"")</f>
        <v/>
      </c>
      <c r="J373" s="176"/>
      <c r="K373" s="110"/>
      <c r="L373" s="110"/>
      <c r="M373" s="130"/>
      <c r="N373" s="139"/>
      <c r="O373" s="139"/>
      <c r="P373" s="145" t="str">
        <f>IFERROR(__xludf.DUMMYFUNCTION("TRANSPOSE(FILTER($O$6:$O$300,$N$6:$N$300='DATOS PERSONALES'!$E370))"),"")</f>
        <v/>
      </c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</row>
    <row r="374" ht="15.75" customHeight="1">
      <c r="A374" s="110"/>
      <c r="B374" s="110"/>
      <c r="C374" s="110"/>
      <c r="D374" s="110"/>
      <c r="E374" s="110"/>
      <c r="F374" s="130"/>
      <c r="G374" s="174"/>
      <c r="H374" s="174"/>
      <c r="I374" s="174" t="str">
        <f>IFERROR(__xludf.DUMMYFUNCTION("""COMPUTED_VALUE"""),"")</f>
        <v/>
      </c>
      <c r="J374" s="176"/>
      <c r="K374" s="110"/>
      <c r="L374" s="110"/>
      <c r="M374" s="130"/>
      <c r="N374" s="139"/>
      <c r="O374" s="139"/>
      <c r="P374" s="145" t="str">
        <f>IFERROR(__xludf.DUMMYFUNCTION("TRANSPOSE(FILTER($O$6:$O$300,$N$6:$N$300='DATOS PERSONALES'!$E371))"),"")</f>
        <v/>
      </c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</row>
    <row r="375" ht="15.75" customHeight="1">
      <c r="A375" s="110"/>
      <c r="B375" s="110"/>
      <c r="C375" s="110"/>
      <c r="D375" s="110"/>
      <c r="E375" s="110"/>
      <c r="F375" s="130"/>
      <c r="G375" s="174"/>
      <c r="H375" s="174"/>
      <c r="I375" s="174" t="str">
        <f>IFERROR(__xludf.DUMMYFUNCTION("""COMPUTED_VALUE"""),"")</f>
        <v/>
      </c>
      <c r="J375" s="176"/>
      <c r="K375" s="110"/>
      <c r="L375" s="110"/>
      <c r="M375" s="130"/>
      <c r="N375" s="139"/>
      <c r="O375" s="139"/>
      <c r="P375" s="145" t="str">
        <f>IFERROR(__xludf.DUMMYFUNCTION("TRANSPOSE(FILTER($O$6:$O$300,$N$6:$N$300='DATOS PERSONALES'!$E372))"),"")</f>
        <v/>
      </c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</row>
    <row r="376" ht="15.75" customHeight="1">
      <c r="A376" s="110"/>
      <c r="B376" s="110"/>
      <c r="C376" s="110"/>
      <c r="D376" s="110"/>
      <c r="E376" s="110"/>
      <c r="F376" s="130"/>
      <c r="G376" s="174"/>
      <c r="H376" s="174"/>
      <c r="I376" s="174" t="str">
        <f>IFERROR(__xludf.DUMMYFUNCTION("""COMPUTED_VALUE"""),"")</f>
        <v/>
      </c>
      <c r="J376" s="176"/>
      <c r="K376" s="110"/>
      <c r="L376" s="110"/>
      <c r="M376" s="130"/>
      <c r="N376" s="139"/>
      <c r="O376" s="139"/>
      <c r="P376" s="145" t="str">
        <f>IFERROR(__xludf.DUMMYFUNCTION("TRANSPOSE(FILTER($O$6:$O$300,$N$6:$N$300='DATOS PERSONALES'!$E373))"),"")</f>
        <v/>
      </c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</row>
    <row r="377" ht="15.75" customHeight="1">
      <c r="A377" s="110"/>
      <c r="B377" s="110"/>
      <c r="C377" s="110"/>
      <c r="D377" s="110"/>
      <c r="E377" s="110"/>
      <c r="F377" s="130"/>
      <c r="G377" s="174"/>
      <c r="H377" s="174"/>
      <c r="I377" s="174" t="str">
        <f>IFERROR(__xludf.DUMMYFUNCTION("""COMPUTED_VALUE"""),"")</f>
        <v/>
      </c>
      <c r="J377" s="176"/>
      <c r="K377" s="110"/>
      <c r="L377" s="110"/>
      <c r="M377" s="130"/>
      <c r="N377" s="139"/>
      <c r="O377" s="139"/>
      <c r="P377" s="145" t="str">
        <f>IFERROR(__xludf.DUMMYFUNCTION("TRANSPOSE(FILTER($O$6:$O$300,$N$6:$N$300='DATOS PERSONALES'!$E374))"),"")</f>
        <v/>
      </c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</row>
    <row r="378" ht="15.75" customHeight="1">
      <c r="A378" s="110"/>
      <c r="B378" s="110"/>
      <c r="C378" s="110"/>
      <c r="D378" s="110"/>
      <c r="E378" s="110"/>
      <c r="F378" s="130"/>
      <c r="G378" s="174"/>
      <c r="H378" s="174"/>
      <c r="I378" s="174" t="str">
        <f>IFERROR(__xludf.DUMMYFUNCTION("""COMPUTED_VALUE"""),"")</f>
        <v/>
      </c>
      <c r="J378" s="176"/>
      <c r="K378" s="110"/>
      <c r="L378" s="110"/>
      <c r="M378" s="130"/>
      <c r="N378" s="139"/>
      <c r="O378" s="139"/>
      <c r="P378" s="145" t="str">
        <f>IFERROR(__xludf.DUMMYFUNCTION("TRANSPOSE(FILTER($O$6:$O$300,$N$6:$N$300='DATOS PERSONALES'!$E375))"),"")</f>
        <v/>
      </c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</row>
    <row r="379" ht="15.75" customHeight="1">
      <c r="A379" s="110"/>
      <c r="B379" s="110"/>
      <c r="C379" s="110"/>
      <c r="D379" s="110"/>
      <c r="E379" s="110"/>
      <c r="F379" s="130"/>
      <c r="G379" s="174"/>
      <c r="H379" s="174"/>
      <c r="I379" s="174" t="str">
        <f>IFERROR(__xludf.DUMMYFUNCTION("""COMPUTED_VALUE"""),"")</f>
        <v/>
      </c>
      <c r="J379" s="176"/>
      <c r="K379" s="110"/>
      <c r="L379" s="110"/>
      <c r="M379" s="130"/>
      <c r="N379" s="139"/>
      <c r="O379" s="139"/>
      <c r="P379" s="145" t="str">
        <f>IFERROR(__xludf.DUMMYFUNCTION("TRANSPOSE(FILTER($O$6:$O$300,$N$6:$N$300='DATOS PERSONALES'!$E376))"),"")</f>
        <v/>
      </c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</row>
    <row r="380" ht="15.75" customHeight="1">
      <c r="A380" s="110"/>
      <c r="B380" s="110"/>
      <c r="C380" s="110"/>
      <c r="D380" s="110"/>
      <c r="E380" s="110"/>
      <c r="F380" s="130"/>
      <c r="G380" s="174"/>
      <c r="H380" s="174"/>
      <c r="I380" s="174" t="str">
        <f>IFERROR(__xludf.DUMMYFUNCTION("""COMPUTED_VALUE"""),"")</f>
        <v/>
      </c>
      <c r="J380" s="176"/>
      <c r="K380" s="110"/>
      <c r="L380" s="110"/>
      <c r="M380" s="130"/>
      <c r="N380" s="139"/>
      <c r="O380" s="139"/>
      <c r="P380" s="145" t="str">
        <f>IFERROR(__xludf.DUMMYFUNCTION("TRANSPOSE(FILTER($O$6:$O$300,$N$6:$N$300='DATOS PERSONALES'!$E377))"),"")</f>
        <v/>
      </c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</row>
    <row r="381" ht="15.75" customHeight="1">
      <c r="A381" s="110"/>
      <c r="B381" s="110"/>
      <c r="C381" s="110"/>
      <c r="D381" s="110"/>
      <c r="E381" s="110"/>
      <c r="F381" s="130"/>
      <c r="G381" s="174"/>
      <c r="H381" s="174"/>
      <c r="I381" s="174" t="str">
        <f>IFERROR(__xludf.DUMMYFUNCTION("""COMPUTED_VALUE"""),"")</f>
        <v/>
      </c>
      <c r="J381" s="176"/>
      <c r="K381" s="110"/>
      <c r="L381" s="110"/>
      <c r="M381" s="130"/>
      <c r="N381" s="139"/>
      <c r="O381" s="139"/>
      <c r="P381" s="145" t="str">
        <f>IFERROR(__xludf.DUMMYFUNCTION("TRANSPOSE(FILTER($O$6:$O$300,$N$6:$N$300='DATOS PERSONALES'!$E378))"),"")</f>
        <v/>
      </c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</row>
    <row r="382" ht="15.75" customHeight="1">
      <c r="A382" s="110"/>
      <c r="B382" s="110"/>
      <c r="C382" s="110"/>
      <c r="D382" s="110"/>
      <c r="E382" s="110"/>
      <c r="F382" s="130"/>
      <c r="G382" s="174"/>
      <c r="H382" s="174"/>
      <c r="I382" s="174" t="str">
        <f>IFERROR(__xludf.DUMMYFUNCTION("""COMPUTED_VALUE"""),"")</f>
        <v/>
      </c>
      <c r="J382" s="176"/>
      <c r="K382" s="110"/>
      <c r="L382" s="110"/>
      <c r="M382" s="130"/>
      <c r="N382" s="139"/>
      <c r="O382" s="139"/>
      <c r="P382" s="145" t="str">
        <f>IFERROR(__xludf.DUMMYFUNCTION("TRANSPOSE(FILTER($O$6:$O$300,$N$6:$N$300='DATOS PERSONALES'!$E379))"),"")</f>
        <v/>
      </c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</row>
    <row r="383" ht="15.75" customHeight="1">
      <c r="A383" s="110"/>
      <c r="B383" s="110"/>
      <c r="C383" s="110"/>
      <c r="D383" s="110"/>
      <c r="E383" s="110"/>
      <c r="F383" s="130"/>
      <c r="G383" s="174"/>
      <c r="H383" s="174"/>
      <c r="I383" s="174" t="str">
        <f>IFERROR(__xludf.DUMMYFUNCTION("""COMPUTED_VALUE"""),"")</f>
        <v/>
      </c>
      <c r="J383" s="176"/>
      <c r="K383" s="110"/>
      <c r="L383" s="110"/>
      <c r="M383" s="130"/>
      <c r="N383" s="139"/>
      <c r="O383" s="139"/>
      <c r="P383" s="145" t="str">
        <f>IFERROR(__xludf.DUMMYFUNCTION("TRANSPOSE(FILTER($O$6:$O$300,$N$6:$N$300='DATOS PERSONALES'!$E380))"),"")</f>
        <v/>
      </c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</row>
    <row r="384" ht="15.75" customHeight="1">
      <c r="A384" s="110"/>
      <c r="B384" s="110"/>
      <c r="C384" s="110"/>
      <c r="D384" s="110"/>
      <c r="E384" s="110"/>
      <c r="F384" s="130"/>
      <c r="G384" s="174"/>
      <c r="H384" s="174"/>
      <c r="I384" s="174" t="str">
        <f>IFERROR(__xludf.DUMMYFUNCTION("""COMPUTED_VALUE"""),"")</f>
        <v/>
      </c>
      <c r="J384" s="176"/>
      <c r="K384" s="110"/>
      <c r="L384" s="110"/>
      <c r="M384" s="130"/>
      <c r="N384" s="139"/>
      <c r="O384" s="139"/>
      <c r="P384" s="145" t="str">
        <f>IFERROR(__xludf.DUMMYFUNCTION("TRANSPOSE(FILTER($O$6:$O$300,$N$6:$N$300='DATOS PERSONALES'!$E381))"),"")</f>
        <v/>
      </c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</row>
    <row r="385" ht="15.75" customHeight="1">
      <c r="A385" s="110"/>
      <c r="B385" s="110"/>
      <c r="C385" s="110"/>
      <c r="D385" s="110"/>
      <c r="E385" s="110"/>
      <c r="F385" s="130"/>
      <c r="G385" s="174"/>
      <c r="H385" s="174"/>
      <c r="I385" s="174" t="str">
        <f>IFERROR(__xludf.DUMMYFUNCTION("""COMPUTED_VALUE"""),"")</f>
        <v/>
      </c>
      <c r="J385" s="176"/>
      <c r="K385" s="110"/>
      <c r="L385" s="110"/>
      <c r="M385" s="130"/>
      <c r="N385" s="139"/>
      <c r="O385" s="139"/>
      <c r="P385" s="145" t="str">
        <f>IFERROR(__xludf.DUMMYFUNCTION("TRANSPOSE(FILTER($O$6:$O$300,$N$6:$N$300='DATOS PERSONALES'!$E382))"),"")</f>
        <v/>
      </c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</row>
    <row r="386" ht="15.75" customHeight="1">
      <c r="A386" s="110"/>
      <c r="B386" s="110"/>
      <c r="C386" s="110"/>
      <c r="D386" s="110"/>
      <c r="E386" s="110"/>
      <c r="F386" s="130"/>
      <c r="G386" s="174"/>
      <c r="H386" s="174"/>
      <c r="I386" s="174" t="str">
        <f>IFERROR(__xludf.DUMMYFUNCTION("""COMPUTED_VALUE"""),"")</f>
        <v/>
      </c>
      <c r="J386" s="176"/>
      <c r="K386" s="110"/>
      <c r="L386" s="110"/>
      <c r="M386" s="130"/>
      <c r="N386" s="139"/>
      <c r="O386" s="139"/>
      <c r="P386" s="145" t="str">
        <f>IFERROR(__xludf.DUMMYFUNCTION("TRANSPOSE(FILTER($O$6:$O$300,$N$6:$N$300='DATOS PERSONALES'!$E383))"),"")</f>
        <v/>
      </c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</row>
    <row r="387" ht="15.75" customHeight="1">
      <c r="A387" s="110"/>
      <c r="B387" s="110"/>
      <c r="C387" s="110"/>
      <c r="D387" s="110"/>
      <c r="E387" s="110"/>
      <c r="F387" s="130"/>
      <c r="G387" s="174"/>
      <c r="H387" s="174"/>
      <c r="I387" s="174" t="str">
        <f>IFERROR(__xludf.DUMMYFUNCTION("""COMPUTED_VALUE"""),"")</f>
        <v/>
      </c>
      <c r="J387" s="176"/>
      <c r="K387" s="110"/>
      <c r="L387" s="110"/>
      <c r="M387" s="130"/>
      <c r="N387" s="139"/>
      <c r="O387" s="139"/>
      <c r="P387" s="145" t="str">
        <f>IFERROR(__xludf.DUMMYFUNCTION("TRANSPOSE(FILTER($O$6:$O$300,$N$6:$N$300='DATOS PERSONALES'!$E384))"),"")</f>
        <v/>
      </c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</row>
    <row r="388" ht="15.75" customHeight="1">
      <c r="A388" s="110"/>
      <c r="B388" s="110"/>
      <c r="C388" s="110"/>
      <c r="D388" s="110"/>
      <c r="E388" s="110"/>
      <c r="F388" s="130"/>
      <c r="G388" s="174"/>
      <c r="H388" s="174"/>
      <c r="I388" s="174" t="str">
        <f>IFERROR(__xludf.DUMMYFUNCTION("""COMPUTED_VALUE"""),"")</f>
        <v/>
      </c>
      <c r="J388" s="176"/>
      <c r="K388" s="110"/>
      <c r="L388" s="110"/>
      <c r="M388" s="130"/>
      <c r="N388" s="139"/>
      <c r="O388" s="139"/>
      <c r="P388" s="145" t="str">
        <f>IFERROR(__xludf.DUMMYFUNCTION("TRANSPOSE(FILTER($O$6:$O$300,$N$6:$N$300='DATOS PERSONALES'!$E385))"),"")</f>
        <v/>
      </c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</row>
    <row r="389" ht="15.75" customHeight="1">
      <c r="A389" s="110"/>
      <c r="B389" s="110"/>
      <c r="C389" s="110"/>
      <c r="D389" s="110"/>
      <c r="E389" s="110"/>
      <c r="F389" s="130"/>
      <c r="G389" s="174"/>
      <c r="H389" s="174"/>
      <c r="I389" s="174" t="str">
        <f>IFERROR(__xludf.DUMMYFUNCTION("""COMPUTED_VALUE"""),"")</f>
        <v/>
      </c>
      <c r="J389" s="176"/>
      <c r="K389" s="110"/>
      <c r="L389" s="110"/>
      <c r="M389" s="130"/>
      <c r="N389" s="139"/>
      <c r="O389" s="139"/>
      <c r="P389" s="145" t="str">
        <f>IFERROR(__xludf.DUMMYFUNCTION("TRANSPOSE(FILTER($O$6:$O$300,$N$6:$N$300='DATOS PERSONALES'!$E386))"),"")</f>
        <v/>
      </c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</row>
    <row r="390" ht="15.75" customHeight="1">
      <c r="A390" s="110"/>
      <c r="B390" s="110"/>
      <c r="C390" s="110"/>
      <c r="D390" s="110"/>
      <c r="E390" s="110"/>
      <c r="F390" s="130"/>
      <c r="G390" s="174"/>
      <c r="H390" s="174"/>
      <c r="I390" s="174" t="str">
        <f>IFERROR(__xludf.DUMMYFUNCTION("""COMPUTED_VALUE"""),"")</f>
        <v/>
      </c>
      <c r="J390" s="176"/>
      <c r="K390" s="110"/>
      <c r="L390" s="110"/>
      <c r="M390" s="130"/>
      <c r="N390" s="139"/>
      <c r="O390" s="139"/>
      <c r="P390" s="145" t="str">
        <f>IFERROR(__xludf.DUMMYFUNCTION("TRANSPOSE(FILTER($O$6:$O$300,$N$6:$N$300='DATOS PERSONALES'!$E387))"),"")</f>
        <v/>
      </c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</row>
    <row r="391" ht="15.75" customHeight="1">
      <c r="A391" s="110"/>
      <c r="B391" s="110"/>
      <c r="C391" s="110"/>
      <c r="D391" s="110"/>
      <c r="E391" s="110"/>
      <c r="F391" s="130"/>
      <c r="G391" s="174"/>
      <c r="H391" s="174"/>
      <c r="I391" s="174" t="str">
        <f>IFERROR(__xludf.DUMMYFUNCTION("""COMPUTED_VALUE"""),"")</f>
        <v/>
      </c>
      <c r="J391" s="176"/>
      <c r="K391" s="110"/>
      <c r="L391" s="110"/>
      <c r="M391" s="130"/>
      <c r="N391" s="139"/>
      <c r="O391" s="139"/>
      <c r="P391" s="145" t="str">
        <f>IFERROR(__xludf.DUMMYFUNCTION("TRANSPOSE(FILTER($O$6:$O$300,$N$6:$N$300='DATOS PERSONALES'!$E388))"),"")</f>
        <v/>
      </c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</row>
    <row r="392" ht="15.75" customHeight="1">
      <c r="A392" s="110"/>
      <c r="B392" s="110"/>
      <c r="C392" s="110"/>
      <c r="D392" s="110"/>
      <c r="E392" s="110"/>
      <c r="F392" s="130"/>
      <c r="G392" s="174"/>
      <c r="H392" s="174"/>
      <c r="I392" s="174" t="str">
        <f>IFERROR(__xludf.DUMMYFUNCTION("""COMPUTED_VALUE"""),"")</f>
        <v/>
      </c>
      <c r="J392" s="176"/>
      <c r="K392" s="110"/>
      <c r="L392" s="110"/>
      <c r="M392" s="130"/>
      <c r="N392" s="139"/>
      <c r="O392" s="139"/>
      <c r="P392" s="145" t="str">
        <f>IFERROR(__xludf.DUMMYFUNCTION("TRANSPOSE(FILTER($O$6:$O$300,$N$6:$N$300='DATOS PERSONALES'!$E389))"),"")</f>
        <v/>
      </c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</row>
    <row r="393" ht="15.75" customHeight="1">
      <c r="A393" s="110"/>
      <c r="B393" s="110"/>
      <c r="C393" s="110"/>
      <c r="D393" s="110"/>
      <c r="E393" s="110"/>
      <c r="F393" s="130"/>
      <c r="G393" s="174"/>
      <c r="H393" s="174"/>
      <c r="I393" s="174" t="str">
        <f>IFERROR(__xludf.DUMMYFUNCTION("""COMPUTED_VALUE"""),"")</f>
        <v/>
      </c>
      <c r="J393" s="176"/>
      <c r="K393" s="110"/>
      <c r="L393" s="110"/>
      <c r="M393" s="130"/>
      <c r="N393" s="139"/>
      <c r="O393" s="139"/>
      <c r="P393" s="145" t="str">
        <f>IFERROR(__xludf.DUMMYFUNCTION("TRANSPOSE(FILTER($O$6:$O$300,$N$6:$N$300='DATOS PERSONALES'!$E390))"),"")</f>
        <v/>
      </c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</row>
    <row r="394" ht="15.75" customHeight="1">
      <c r="A394" s="110"/>
      <c r="B394" s="110"/>
      <c r="C394" s="110"/>
      <c r="D394" s="110"/>
      <c r="E394" s="110"/>
      <c r="F394" s="130"/>
      <c r="G394" s="174"/>
      <c r="H394" s="174"/>
      <c r="I394" s="174" t="str">
        <f>IFERROR(__xludf.DUMMYFUNCTION("""COMPUTED_VALUE"""),"")</f>
        <v/>
      </c>
      <c r="J394" s="176"/>
      <c r="K394" s="110"/>
      <c r="L394" s="110"/>
      <c r="M394" s="130"/>
      <c r="N394" s="139"/>
      <c r="O394" s="139"/>
      <c r="P394" s="145" t="str">
        <f>IFERROR(__xludf.DUMMYFUNCTION("TRANSPOSE(FILTER($O$6:$O$300,$N$6:$N$300='DATOS PERSONALES'!$E391))"),"")</f>
        <v/>
      </c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</row>
    <row r="395" ht="15.75" customHeight="1">
      <c r="A395" s="110"/>
      <c r="B395" s="110"/>
      <c r="C395" s="110"/>
      <c r="D395" s="110"/>
      <c r="E395" s="110"/>
      <c r="F395" s="130"/>
      <c r="G395" s="174"/>
      <c r="H395" s="174"/>
      <c r="I395" s="174" t="str">
        <f>IFERROR(__xludf.DUMMYFUNCTION("""COMPUTED_VALUE"""),"")</f>
        <v/>
      </c>
      <c r="J395" s="176"/>
      <c r="K395" s="110"/>
      <c r="L395" s="110"/>
      <c r="M395" s="130"/>
      <c r="N395" s="139"/>
      <c r="O395" s="139"/>
      <c r="P395" s="145" t="str">
        <f>IFERROR(__xludf.DUMMYFUNCTION("TRANSPOSE(FILTER($O$6:$O$300,$N$6:$N$300='DATOS PERSONALES'!$E392))"),"")</f>
        <v/>
      </c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</row>
    <row r="396" ht="15.75" customHeight="1">
      <c r="A396" s="110"/>
      <c r="B396" s="110"/>
      <c r="C396" s="110"/>
      <c r="D396" s="110"/>
      <c r="E396" s="110"/>
      <c r="F396" s="130"/>
      <c r="G396" s="174"/>
      <c r="H396" s="174"/>
      <c r="I396" s="174" t="str">
        <f>IFERROR(__xludf.DUMMYFUNCTION("""COMPUTED_VALUE"""),"")</f>
        <v/>
      </c>
      <c r="J396" s="176"/>
      <c r="K396" s="110"/>
      <c r="L396" s="110"/>
      <c r="M396" s="130"/>
      <c r="N396" s="139"/>
      <c r="O396" s="139"/>
      <c r="P396" s="145" t="str">
        <f>IFERROR(__xludf.DUMMYFUNCTION("TRANSPOSE(FILTER($O$6:$O$300,$N$6:$N$300='DATOS PERSONALES'!$E393))"),"")</f>
        <v/>
      </c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</row>
    <row r="397" ht="15.75" customHeight="1">
      <c r="A397" s="110"/>
      <c r="B397" s="110"/>
      <c r="C397" s="110"/>
      <c r="D397" s="110"/>
      <c r="E397" s="110"/>
      <c r="F397" s="130"/>
      <c r="G397" s="174"/>
      <c r="H397" s="174"/>
      <c r="I397" s="174" t="str">
        <f>IFERROR(__xludf.DUMMYFUNCTION("""COMPUTED_VALUE"""),"")</f>
        <v/>
      </c>
      <c r="J397" s="176"/>
      <c r="K397" s="110"/>
      <c r="L397" s="110"/>
      <c r="M397" s="130"/>
      <c r="N397" s="139"/>
      <c r="O397" s="139"/>
      <c r="P397" s="145" t="str">
        <f>IFERROR(__xludf.DUMMYFUNCTION("TRANSPOSE(FILTER($O$6:$O$300,$N$6:$N$300='DATOS PERSONALES'!$E394))"),"")</f>
        <v/>
      </c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</row>
    <row r="398" ht="15.75" customHeight="1">
      <c r="A398" s="110"/>
      <c r="B398" s="110"/>
      <c r="C398" s="110"/>
      <c r="D398" s="110"/>
      <c r="E398" s="110"/>
      <c r="F398" s="130"/>
      <c r="G398" s="174"/>
      <c r="H398" s="174"/>
      <c r="I398" s="174" t="str">
        <f>IFERROR(__xludf.DUMMYFUNCTION("""COMPUTED_VALUE"""),"")</f>
        <v/>
      </c>
      <c r="J398" s="176"/>
      <c r="K398" s="110"/>
      <c r="L398" s="110"/>
      <c r="M398" s="130"/>
      <c r="N398" s="139"/>
      <c r="O398" s="139"/>
      <c r="P398" s="145" t="str">
        <f>IFERROR(__xludf.DUMMYFUNCTION("TRANSPOSE(FILTER($O$6:$O$300,$N$6:$N$300='DATOS PERSONALES'!$E395))"),"")</f>
        <v/>
      </c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</row>
    <row r="399" ht="15.75" customHeight="1">
      <c r="A399" s="110"/>
      <c r="B399" s="110"/>
      <c r="C399" s="110"/>
      <c r="D399" s="110"/>
      <c r="E399" s="110"/>
      <c r="F399" s="130"/>
      <c r="G399" s="174"/>
      <c r="H399" s="174"/>
      <c r="I399" s="174" t="str">
        <f>IFERROR(__xludf.DUMMYFUNCTION("""COMPUTED_VALUE"""),"")</f>
        <v/>
      </c>
      <c r="J399" s="176"/>
      <c r="K399" s="110"/>
      <c r="L399" s="110"/>
      <c r="M399" s="130"/>
      <c r="N399" s="139"/>
      <c r="O399" s="139"/>
      <c r="P399" s="145" t="str">
        <f>IFERROR(__xludf.DUMMYFUNCTION("TRANSPOSE(FILTER($O$6:$O$300,$N$6:$N$300='DATOS PERSONALES'!$E396))"),"")</f>
        <v/>
      </c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</row>
    <row r="400" ht="15.75" customHeight="1">
      <c r="A400" s="110"/>
      <c r="B400" s="110"/>
      <c r="C400" s="110"/>
      <c r="D400" s="110"/>
      <c r="E400" s="110"/>
      <c r="F400" s="130"/>
      <c r="G400" s="174"/>
      <c r="H400" s="174"/>
      <c r="I400" s="174" t="str">
        <f>IFERROR(__xludf.DUMMYFUNCTION("""COMPUTED_VALUE"""),"")</f>
        <v/>
      </c>
      <c r="J400" s="176"/>
      <c r="K400" s="110"/>
      <c r="L400" s="110"/>
      <c r="M400" s="130"/>
      <c r="N400" s="139"/>
      <c r="O400" s="139"/>
      <c r="P400" s="145" t="str">
        <f>IFERROR(__xludf.DUMMYFUNCTION("TRANSPOSE(FILTER($O$6:$O$300,$N$6:$N$300='DATOS PERSONALES'!$E397))"),"")</f>
        <v/>
      </c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</row>
    <row r="401" ht="15.75" customHeight="1">
      <c r="A401" s="110"/>
      <c r="B401" s="110"/>
      <c r="C401" s="110"/>
      <c r="D401" s="110"/>
      <c r="E401" s="110"/>
      <c r="F401" s="130"/>
      <c r="G401" s="174"/>
      <c r="H401" s="174"/>
      <c r="I401" s="174" t="str">
        <f>IFERROR(__xludf.DUMMYFUNCTION("""COMPUTED_VALUE"""),"")</f>
        <v/>
      </c>
      <c r="J401" s="176"/>
      <c r="K401" s="110"/>
      <c r="L401" s="110"/>
      <c r="M401" s="130"/>
      <c r="N401" s="139"/>
      <c r="O401" s="139"/>
      <c r="P401" s="145" t="str">
        <f>IFERROR(__xludf.DUMMYFUNCTION("TRANSPOSE(FILTER($O$6:$O$300,$N$6:$N$300='DATOS PERSONALES'!$E398))"),"")</f>
        <v/>
      </c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</row>
    <row r="402" ht="15.75" customHeight="1">
      <c r="A402" s="110"/>
      <c r="B402" s="110"/>
      <c r="C402" s="110"/>
      <c r="D402" s="110"/>
      <c r="E402" s="110"/>
      <c r="F402" s="130"/>
      <c r="G402" s="174"/>
      <c r="H402" s="174"/>
      <c r="I402" s="174" t="str">
        <f>IFERROR(__xludf.DUMMYFUNCTION("""COMPUTED_VALUE"""),"")</f>
        <v/>
      </c>
      <c r="J402" s="176"/>
      <c r="K402" s="110"/>
      <c r="L402" s="110"/>
      <c r="M402" s="130"/>
      <c r="N402" s="139"/>
      <c r="O402" s="139"/>
      <c r="P402" s="145" t="str">
        <f>IFERROR(__xludf.DUMMYFUNCTION("TRANSPOSE(FILTER($O$6:$O$300,$N$6:$N$300='DATOS PERSONALES'!$E399))"),"")</f>
        <v/>
      </c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6"/>
      <c r="AU402" s="96"/>
      <c r="AV402" s="96"/>
      <c r="AW402" s="96"/>
      <c r="AX402" s="96"/>
      <c r="AY402" s="96"/>
      <c r="AZ402" s="96"/>
      <c r="BA402" s="96"/>
      <c r="BB402" s="96"/>
      <c r="BC402" s="96"/>
      <c r="BD402" s="96"/>
      <c r="BE402" s="96"/>
      <c r="BF402" s="96"/>
    </row>
    <row r="403" ht="15.75" customHeight="1">
      <c r="A403" s="110"/>
      <c r="B403" s="110"/>
      <c r="C403" s="110"/>
      <c r="D403" s="110"/>
      <c r="E403" s="110"/>
      <c r="F403" s="130"/>
      <c r="G403" s="174"/>
      <c r="H403" s="174"/>
      <c r="I403" s="174" t="str">
        <f>IFERROR(__xludf.DUMMYFUNCTION("""COMPUTED_VALUE"""),"")</f>
        <v/>
      </c>
      <c r="J403" s="176"/>
      <c r="K403" s="110"/>
      <c r="L403" s="110"/>
      <c r="M403" s="130"/>
      <c r="N403" s="139"/>
      <c r="O403" s="139"/>
      <c r="P403" s="145" t="str">
        <f>IFERROR(__xludf.DUMMYFUNCTION("TRANSPOSE(FILTER($O$6:$O$300,$N$6:$N$300='DATOS PERSONALES'!$E400))"),"")</f>
        <v/>
      </c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6"/>
      <c r="AU403" s="96"/>
      <c r="AV403" s="96"/>
      <c r="AW403" s="96"/>
      <c r="AX403" s="96"/>
      <c r="AY403" s="96"/>
      <c r="AZ403" s="96"/>
      <c r="BA403" s="96"/>
      <c r="BB403" s="96"/>
      <c r="BC403" s="96"/>
      <c r="BD403" s="96"/>
      <c r="BE403" s="96"/>
      <c r="BF403" s="96"/>
    </row>
    <row r="404" ht="15.75" customHeight="1">
      <c r="A404" s="110"/>
      <c r="B404" s="110"/>
      <c r="C404" s="110"/>
      <c r="D404" s="110"/>
      <c r="E404" s="110"/>
      <c r="F404" s="130"/>
      <c r="G404" s="174"/>
      <c r="H404" s="174"/>
      <c r="I404" s="174" t="str">
        <f>IFERROR(__xludf.DUMMYFUNCTION("""COMPUTED_VALUE"""),"")</f>
        <v/>
      </c>
      <c r="J404" s="176"/>
      <c r="K404" s="110"/>
      <c r="L404" s="110"/>
      <c r="M404" s="130"/>
      <c r="N404" s="139"/>
      <c r="O404" s="139"/>
      <c r="P404" s="145" t="str">
        <f>IFERROR(__xludf.DUMMYFUNCTION("TRANSPOSE(FILTER($O$6:$O$300,$N$6:$N$300='DATOS PERSONALES'!$E401))"),"")</f>
        <v/>
      </c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  <c r="AS404" s="96"/>
      <c r="AT404" s="96"/>
      <c r="AU404" s="96"/>
      <c r="AV404" s="96"/>
      <c r="AW404" s="96"/>
      <c r="AX404" s="96"/>
      <c r="AY404" s="96"/>
      <c r="AZ404" s="96"/>
      <c r="BA404" s="96"/>
      <c r="BB404" s="96"/>
      <c r="BC404" s="96"/>
      <c r="BD404" s="96"/>
      <c r="BE404" s="96"/>
      <c r="BF404" s="96"/>
    </row>
    <row r="405" ht="15.75" customHeight="1">
      <c r="A405" s="110"/>
      <c r="B405" s="110"/>
      <c r="C405" s="110"/>
      <c r="D405" s="110"/>
      <c r="E405" s="110"/>
      <c r="F405" s="130"/>
      <c r="G405" s="174"/>
      <c r="H405" s="174"/>
      <c r="I405" s="174" t="str">
        <f>IFERROR(__xludf.DUMMYFUNCTION("""COMPUTED_VALUE"""),"")</f>
        <v/>
      </c>
      <c r="J405" s="176"/>
      <c r="K405" s="110"/>
      <c r="L405" s="110"/>
      <c r="M405" s="130"/>
      <c r="N405" s="139"/>
      <c r="O405" s="139"/>
      <c r="P405" s="145" t="str">
        <f>IFERROR(__xludf.DUMMYFUNCTION("TRANSPOSE(FILTER($O$6:$O$300,$N$6:$N$300='DATOS PERSONALES'!$E402))"),"")</f>
        <v/>
      </c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6"/>
      <c r="AQ405" s="96"/>
      <c r="AR405" s="96"/>
      <c r="AS405" s="96"/>
      <c r="AT405" s="96"/>
      <c r="AU405" s="96"/>
      <c r="AV405" s="96"/>
      <c r="AW405" s="96"/>
      <c r="AX405" s="96"/>
      <c r="AY405" s="96"/>
      <c r="AZ405" s="96"/>
      <c r="BA405" s="96"/>
      <c r="BB405" s="96"/>
      <c r="BC405" s="96"/>
      <c r="BD405" s="96"/>
      <c r="BE405" s="96"/>
      <c r="BF405" s="96"/>
    </row>
    <row r="406" ht="15.75" customHeight="1">
      <c r="A406" s="110"/>
      <c r="B406" s="110"/>
      <c r="C406" s="110"/>
      <c r="D406" s="110"/>
      <c r="E406" s="110"/>
      <c r="F406" s="130"/>
      <c r="G406" s="174"/>
      <c r="H406" s="174"/>
      <c r="I406" s="174" t="str">
        <f>IFERROR(__xludf.DUMMYFUNCTION("""COMPUTED_VALUE"""),"")</f>
        <v/>
      </c>
      <c r="J406" s="176"/>
      <c r="K406" s="110"/>
      <c r="L406" s="110"/>
      <c r="M406" s="130"/>
      <c r="N406" s="139"/>
      <c r="O406" s="139"/>
      <c r="P406" s="145" t="str">
        <f>IFERROR(__xludf.DUMMYFUNCTION("TRANSPOSE(FILTER($O$6:$O$300,$N$6:$N$300='DATOS PERSONALES'!$E403))"),"")</f>
        <v/>
      </c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6"/>
      <c r="AQ406" s="96"/>
      <c r="AR406" s="96"/>
      <c r="AS406" s="96"/>
      <c r="AT406" s="96"/>
      <c r="AU406" s="96"/>
      <c r="AV406" s="96"/>
      <c r="AW406" s="96"/>
      <c r="AX406" s="96"/>
      <c r="AY406" s="96"/>
      <c r="AZ406" s="96"/>
      <c r="BA406" s="96"/>
      <c r="BB406" s="96"/>
      <c r="BC406" s="96"/>
      <c r="BD406" s="96"/>
      <c r="BE406" s="96"/>
      <c r="BF406" s="96"/>
    </row>
    <row r="407" ht="15.75" customHeight="1">
      <c r="A407" s="110"/>
      <c r="B407" s="110"/>
      <c r="C407" s="110"/>
      <c r="D407" s="110"/>
      <c r="E407" s="110"/>
      <c r="F407" s="130"/>
      <c r="G407" s="174"/>
      <c r="H407" s="174"/>
      <c r="I407" s="174" t="str">
        <f>IFERROR(__xludf.DUMMYFUNCTION("""COMPUTED_VALUE"""),"")</f>
        <v/>
      </c>
      <c r="J407" s="176"/>
      <c r="K407" s="110"/>
      <c r="L407" s="110"/>
      <c r="M407" s="130"/>
      <c r="N407" s="139"/>
      <c r="O407" s="139"/>
      <c r="P407" s="145" t="str">
        <f>IFERROR(__xludf.DUMMYFUNCTION("TRANSPOSE(FILTER($O$6:$O$300,$N$6:$N$300='DATOS PERSONALES'!$E404))"),"")</f>
        <v/>
      </c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6"/>
      <c r="AQ407" s="96"/>
      <c r="AR407" s="96"/>
      <c r="AS407" s="96"/>
      <c r="AT407" s="96"/>
      <c r="AU407" s="96"/>
      <c r="AV407" s="96"/>
      <c r="AW407" s="96"/>
      <c r="AX407" s="96"/>
      <c r="AY407" s="96"/>
      <c r="AZ407" s="96"/>
      <c r="BA407" s="96"/>
      <c r="BB407" s="96"/>
      <c r="BC407" s="96"/>
      <c r="BD407" s="96"/>
      <c r="BE407" s="96"/>
      <c r="BF407" s="96"/>
    </row>
    <row r="408" ht="15.75" customHeight="1">
      <c r="A408" s="110"/>
      <c r="B408" s="110"/>
      <c r="C408" s="110"/>
      <c r="D408" s="110"/>
      <c r="E408" s="110"/>
      <c r="F408" s="130"/>
      <c r="G408" s="174"/>
      <c r="H408" s="174"/>
      <c r="I408" s="174" t="str">
        <f>IFERROR(__xludf.DUMMYFUNCTION("""COMPUTED_VALUE"""),"")</f>
        <v/>
      </c>
      <c r="J408" s="176"/>
      <c r="K408" s="110"/>
      <c r="L408" s="110"/>
      <c r="M408" s="130"/>
      <c r="N408" s="139"/>
      <c r="O408" s="139"/>
      <c r="P408" s="145" t="str">
        <f>IFERROR(__xludf.DUMMYFUNCTION("TRANSPOSE(FILTER($O$6:$O$300,$N$6:$N$300='DATOS PERSONALES'!$E405))"),"")</f>
        <v/>
      </c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  <c r="AS408" s="96"/>
      <c r="AT408" s="96"/>
      <c r="AU408" s="96"/>
      <c r="AV408" s="96"/>
      <c r="AW408" s="96"/>
      <c r="AX408" s="96"/>
      <c r="AY408" s="96"/>
      <c r="AZ408" s="96"/>
      <c r="BA408" s="96"/>
      <c r="BB408" s="96"/>
      <c r="BC408" s="96"/>
      <c r="BD408" s="96"/>
      <c r="BE408" s="96"/>
      <c r="BF408" s="96"/>
    </row>
    <row r="409" ht="15.75" customHeight="1">
      <c r="A409" s="110"/>
      <c r="B409" s="110"/>
      <c r="C409" s="110"/>
      <c r="D409" s="110"/>
      <c r="E409" s="110"/>
      <c r="F409" s="130"/>
      <c r="G409" s="174"/>
      <c r="H409" s="174"/>
      <c r="I409" s="174" t="str">
        <f>IFERROR(__xludf.DUMMYFUNCTION("""COMPUTED_VALUE"""),"")</f>
        <v/>
      </c>
      <c r="J409" s="176"/>
      <c r="K409" s="110"/>
      <c r="L409" s="110"/>
      <c r="M409" s="130"/>
      <c r="N409" s="139"/>
      <c r="O409" s="139"/>
      <c r="P409" s="145" t="str">
        <f>IFERROR(__xludf.DUMMYFUNCTION("TRANSPOSE(FILTER($O$6:$O$300,$N$6:$N$300='DATOS PERSONALES'!$E406))"),"")</f>
        <v/>
      </c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6"/>
      <c r="AQ409" s="96"/>
      <c r="AR409" s="96"/>
      <c r="AS409" s="96"/>
      <c r="AT409" s="96"/>
      <c r="AU409" s="96"/>
      <c r="AV409" s="96"/>
      <c r="AW409" s="96"/>
      <c r="AX409" s="96"/>
      <c r="AY409" s="96"/>
      <c r="AZ409" s="96"/>
      <c r="BA409" s="96"/>
      <c r="BB409" s="96"/>
      <c r="BC409" s="96"/>
      <c r="BD409" s="96"/>
      <c r="BE409" s="96"/>
      <c r="BF409" s="96"/>
    </row>
    <row r="410" ht="15.75" customHeight="1">
      <c r="A410" s="110"/>
      <c r="B410" s="110"/>
      <c r="C410" s="110"/>
      <c r="D410" s="110"/>
      <c r="E410" s="110"/>
      <c r="F410" s="130"/>
      <c r="G410" s="174"/>
      <c r="H410" s="174"/>
      <c r="I410" s="174" t="str">
        <f>IFERROR(__xludf.DUMMYFUNCTION("""COMPUTED_VALUE"""),"")</f>
        <v/>
      </c>
      <c r="J410" s="176"/>
      <c r="K410" s="110"/>
      <c r="L410" s="110"/>
      <c r="M410" s="130"/>
      <c r="N410" s="139"/>
      <c r="O410" s="139"/>
      <c r="P410" s="145" t="str">
        <f>IFERROR(__xludf.DUMMYFUNCTION("TRANSPOSE(FILTER($O$6:$O$300,$N$6:$N$300='DATOS PERSONALES'!$E407))"),"")</f>
        <v/>
      </c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6"/>
      <c r="AQ410" s="96"/>
      <c r="AR410" s="96"/>
      <c r="AS410" s="96"/>
      <c r="AT410" s="96"/>
      <c r="AU410" s="96"/>
      <c r="AV410" s="96"/>
      <c r="AW410" s="96"/>
      <c r="AX410" s="96"/>
      <c r="AY410" s="96"/>
      <c r="AZ410" s="96"/>
      <c r="BA410" s="96"/>
      <c r="BB410" s="96"/>
      <c r="BC410" s="96"/>
      <c r="BD410" s="96"/>
      <c r="BE410" s="96"/>
      <c r="BF410" s="96"/>
    </row>
    <row r="411" ht="15.75" customHeight="1">
      <c r="A411" s="110"/>
      <c r="B411" s="110"/>
      <c r="C411" s="110"/>
      <c r="D411" s="110"/>
      <c r="E411" s="110"/>
      <c r="F411" s="130"/>
      <c r="G411" s="174"/>
      <c r="H411" s="174"/>
      <c r="I411" s="174" t="str">
        <f>IFERROR(__xludf.DUMMYFUNCTION("""COMPUTED_VALUE"""),"")</f>
        <v/>
      </c>
      <c r="J411" s="176"/>
      <c r="K411" s="110"/>
      <c r="L411" s="110"/>
      <c r="M411" s="130"/>
      <c r="N411" s="139"/>
      <c r="O411" s="139"/>
      <c r="P411" s="145" t="str">
        <f>IFERROR(__xludf.DUMMYFUNCTION("TRANSPOSE(FILTER($O$6:$O$300,$N$6:$N$300='DATOS PERSONALES'!$E408))"),"")</f>
        <v/>
      </c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6"/>
      <c r="AQ411" s="96"/>
      <c r="AR411" s="96"/>
      <c r="AS411" s="96"/>
      <c r="AT411" s="96"/>
      <c r="AU411" s="96"/>
      <c r="AV411" s="96"/>
      <c r="AW411" s="96"/>
      <c r="AX411" s="96"/>
      <c r="AY411" s="96"/>
      <c r="AZ411" s="96"/>
      <c r="BA411" s="96"/>
      <c r="BB411" s="96"/>
      <c r="BC411" s="96"/>
      <c r="BD411" s="96"/>
      <c r="BE411" s="96"/>
      <c r="BF411" s="96"/>
    </row>
    <row r="412" ht="15.75" customHeight="1">
      <c r="A412" s="110"/>
      <c r="B412" s="110"/>
      <c r="C412" s="110"/>
      <c r="D412" s="110"/>
      <c r="E412" s="110"/>
      <c r="F412" s="130"/>
      <c r="G412" s="174"/>
      <c r="H412" s="174"/>
      <c r="I412" s="174" t="str">
        <f>IFERROR(__xludf.DUMMYFUNCTION("""COMPUTED_VALUE"""),"")</f>
        <v/>
      </c>
      <c r="J412" s="176"/>
      <c r="K412" s="110"/>
      <c r="L412" s="110"/>
      <c r="M412" s="130"/>
      <c r="N412" s="139"/>
      <c r="O412" s="139"/>
      <c r="P412" s="145" t="str">
        <f>IFERROR(__xludf.DUMMYFUNCTION("TRANSPOSE(FILTER($O$6:$O$300,$N$6:$N$300='DATOS PERSONALES'!$E409))"),"")</f>
        <v/>
      </c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96"/>
      <c r="AO412" s="96"/>
      <c r="AP412" s="96"/>
      <c r="AQ412" s="96"/>
      <c r="AR412" s="96"/>
      <c r="AS412" s="96"/>
      <c r="AT412" s="96"/>
      <c r="AU412" s="96"/>
      <c r="AV412" s="96"/>
      <c r="AW412" s="96"/>
      <c r="AX412" s="96"/>
      <c r="AY412" s="96"/>
      <c r="AZ412" s="96"/>
      <c r="BA412" s="96"/>
      <c r="BB412" s="96"/>
      <c r="BC412" s="96"/>
      <c r="BD412" s="96"/>
      <c r="BE412" s="96"/>
      <c r="BF412" s="96"/>
    </row>
    <row r="413" ht="15.75" customHeight="1">
      <c r="A413" s="110"/>
      <c r="B413" s="110"/>
      <c r="C413" s="110"/>
      <c r="D413" s="110"/>
      <c r="E413" s="110"/>
      <c r="F413" s="130"/>
      <c r="G413" s="174"/>
      <c r="H413" s="174"/>
      <c r="I413" s="174" t="str">
        <f>IFERROR(__xludf.DUMMYFUNCTION("""COMPUTED_VALUE"""),"")</f>
        <v/>
      </c>
      <c r="J413" s="176"/>
      <c r="K413" s="110"/>
      <c r="L413" s="110"/>
      <c r="M413" s="130"/>
      <c r="N413" s="139"/>
      <c r="O413" s="139"/>
      <c r="P413" s="145" t="str">
        <f>IFERROR(__xludf.DUMMYFUNCTION("TRANSPOSE(FILTER($O$6:$O$300,$N$6:$N$300='DATOS PERSONALES'!$E410))"),"")</f>
        <v/>
      </c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6"/>
      <c r="AQ413" s="96"/>
      <c r="AR413" s="96"/>
      <c r="AS413" s="96"/>
      <c r="AT413" s="96"/>
      <c r="AU413" s="96"/>
      <c r="AV413" s="96"/>
      <c r="AW413" s="96"/>
      <c r="AX413" s="96"/>
      <c r="AY413" s="96"/>
      <c r="AZ413" s="96"/>
      <c r="BA413" s="96"/>
      <c r="BB413" s="96"/>
      <c r="BC413" s="96"/>
      <c r="BD413" s="96"/>
      <c r="BE413" s="96"/>
      <c r="BF413" s="96"/>
    </row>
    <row r="414" ht="15.75" customHeight="1">
      <c r="A414" s="110"/>
      <c r="B414" s="110"/>
      <c r="C414" s="110"/>
      <c r="D414" s="110"/>
      <c r="E414" s="110"/>
      <c r="F414" s="130"/>
      <c r="G414" s="174"/>
      <c r="H414" s="174"/>
      <c r="I414" s="174" t="str">
        <f>IFERROR(__xludf.DUMMYFUNCTION("""COMPUTED_VALUE"""),"")</f>
        <v/>
      </c>
      <c r="J414" s="176"/>
      <c r="K414" s="110"/>
      <c r="L414" s="110"/>
      <c r="M414" s="130"/>
      <c r="N414" s="139"/>
      <c r="O414" s="139"/>
      <c r="P414" s="145" t="str">
        <f>IFERROR(__xludf.DUMMYFUNCTION("TRANSPOSE(FILTER($O$6:$O$300,$N$6:$N$300='DATOS PERSONALES'!$E411))"),"")</f>
        <v/>
      </c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6"/>
      <c r="AQ414" s="96"/>
      <c r="AR414" s="96"/>
      <c r="AS414" s="96"/>
      <c r="AT414" s="96"/>
      <c r="AU414" s="96"/>
      <c r="AV414" s="96"/>
      <c r="AW414" s="96"/>
      <c r="AX414" s="96"/>
      <c r="AY414" s="96"/>
      <c r="AZ414" s="96"/>
      <c r="BA414" s="96"/>
      <c r="BB414" s="96"/>
      <c r="BC414" s="96"/>
      <c r="BD414" s="96"/>
      <c r="BE414" s="96"/>
      <c r="BF414" s="96"/>
    </row>
    <row r="415" ht="15.75" customHeight="1">
      <c r="A415" s="110"/>
      <c r="B415" s="110"/>
      <c r="C415" s="110"/>
      <c r="D415" s="110"/>
      <c r="E415" s="110"/>
      <c r="F415" s="130"/>
      <c r="G415" s="174"/>
      <c r="H415" s="174"/>
      <c r="I415" s="174" t="str">
        <f>IFERROR(__xludf.DUMMYFUNCTION("""COMPUTED_VALUE"""),"")</f>
        <v/>
      </c>
      <c r="J415" s="176"/>
      <c r="K415" s="110"/>
      <c r="L415" s="110"/>
      <c r="M415" s="130"/>
      <c r="N415" s="139"/>
      <c r="O415" s="139"/>
      <c r="P415" s="145" t="str">
        <f>IFERROR(__xludf.DUMMYFUNCTION("TRANSPOSE(FILTER($O$6:$O$300,$N$6:$N$300='DATOS PERSONALES'!$E412))"),"")</f>
        <v/>
      </c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6"/>
      <c r="AQ415" s="96"/>
      <c r="AR415" s="96"/>
      <c r="AS415" s="96"/>
      <c r="AT415" s="96"/>
      <c r="AU415" s="96"/>
      <c r="AV415" s="96"/>
      <c r="AW415" s="96"/>
      <c r="AX415" s="96"/>
      <c r="AY415" s="96"/>
      <c r="AZ415" s="96"/>
      <c r="BA415" s="96"/>
      <c r="BB415" s="96"/>
      <c r="BC415" s="96"/>
      <c r="BD415" s="96"/>
      <c r="BE415" s="96"/>
      <c r="BF415" s="96"/>
    </row>
    <row r="416" ht="15.75" customHeight="1">
      <c r="A416" s="110"/>
      <c r="B416" s="110"/>
      <c r="C416" s="110"/>
      <c r="D416" s="110"/>
      <c r="E416" s="110"/>
      <c r="F416" s="130"/>
      <c r="G416" s="174"/>
      <c r="H416" s="174"/>
      <c r="I416" s="174" t="str">
        <f>IFERROR(__xludf.DUMMYFUNCTION("""COMPUTED_VALUE"""),"")</f>
        <v/>
      </c>
      <c r="J416" s="176"/>
      <c r="K416" s="110"/>
      <c r="L416" s="110"/>
      <c r="M416" s="130"/>
      <c r="N416" s="139"/>
      <c r="O416" s="139"/>
      <c r="P416" s="145" t="str">
        <f>IFERROR(__xludf.DUMMYFUNCTION("TRANSPOSE(FILTER($O$6:$O$300,$N$6:$N$300='DATOS PERSONALES'!$E413))"),"")</f>
        <v/>
      </c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6"/>
      <c r="AQ416" s="96"/>
      <c r="AR416" s="96"/>
      <c r="AS416" s="96"/>
      <c r="AT416" s="96"/>
      <c r="AU416" s="96"/>
      <c r="AV416" s="96"/>
      <c r="AW416" s="96"/>
      <c r="AX416" s="96"/>
      <c r="AY416" s="96"/>
      <c r="AZ416" s="96"/>
      <c r="BA416" s="96"/>
      <c r="BB416" s="96"/>
      <c r="BC416" s="96"/>
      <c r="BD416" s="96"/>
      <c r="BE416" s="96"/>
      <c r="BF416" s="96"/>
    </row>
    <row r="417" ht="15.75" customHeight="1">
      <c r="A417" s="110"/>
      <c r="B417" s="110"/>
      <c r="C417" s="110"/>
      <c r="D417" s="110"/>
      <c r="E417" s="110"/>
      <c r="F417" s="130"/>
      <c r="G417" s="174"/>
      <c r="H417" s="174"/>
      <c r="I417" s="174" t="str">
        <f>IFERROR(__xludf.DUMMYFUNCTION("""COMPUTED_VALUE"""),"")</f>
        <v/>
      </c>
      <c r="J417" s="176"/>
      <c r="K417" s="110"/>
      <c r="L417" s="110"/>
      <c r="M417" s="130"/>
      <c r="N417" s="139"/>
      <c r="O417" s="139"/>
      <c r="P417" s="145" t="str">
        <f>IFERROR(__xludf.DUMMYFUNCTION("TRANSPOSE(FILTER($O$6:$O$300,$N$6:$N$300='DATOS PERSONALES'!$E414))"),"")</f>
        <v/>
      </c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6"/>
      <c r="AQ417" s="96"/>
      <c r="AR417" s="96"/>
      <c r="AS417" s="96"/>
      <c r="AT417" s="96"/>
      <c r="AU417" s="96"/>
      <c r="AV417" s="96"/>
      <c r="AW417" s="96"/>
      <c r="AX417" s="96"/>
      <c r="AY417" s="96"/>
      <c r="AZ417" s="96"/>
      <c r="BA417" s="96"/>
      <c r="BB417" s="96"/>
      <c r="BC417" s="96"/>
      <c r="BD417" s="96"/>
      <c r="BE417" s="96"/>
      <c r="BF417" s="96"/>
    </row>
    <row r="418" ht="15.75" customHeight="1">
      <c r="A418" s="110"/>
      <c r="B418" s="110"/>
      <c r="C418" s="110"/>
      <c r="D418" s="110"/>
      <c r="E418" s="110"/>
      <c r="F418" s="130"/>
      <c r="G418" s="174"/>
      <c r="H418" s="174"/>
      <c r="I418" s="174" t="str">
        <f>IFERROR(__xludf.DUMMYFUNCTION("""COMPUTED_VALUE"""),"")</f>
        <v/>
      </c>
      <c r="J418" s="176"/>
      <c r="K418" s="110"/>
      <c r="L418" s="110"/>
      <c r="M418" s="130"/>
      <c r="N418" s="139"/>
      <c r="O418" s="139"/>
      <c r="P418" s="145" t="str">
        <f>IFERROR(__xludf.DUMMYFUNCTION("TRANSPOSE(FILTER($O$6:$O$300,$N$6:$N$300='DATOS PERSONALES'!$E415))"),"")</f>
        <v/>
      </c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6"/>
      <c r="AQ418" s="96"/>
      <c r="AR418" s="96"/>
      <c r="AS418" s="96"/>
      <c r="AT418" s="96"/>
      <c r="AU418" s="96"/>
      <c r="AV418" s="96"/>
      <c r="AW418" s="96"/>
      <c r="AX418" s="96"/>
      <c r="AY418" s="96"/>
      <c r="AZ418" s="96"/>
      <c r="BA418" s="96"/>
      <c r="BB418" s="96"/>
      <c r="BC418" s="96"/>
      <c r="BD418" s="96"/>
      <c r="BE418" s="96"/>
      <c r="BF418" s="96"/>
    </row>
    <row r="419" ht="15.75" customHeight="1">
      <c r="A419" s="110"/>
      <c r="B419" s="110"/>
      <c r="C419" s="110"/>
      <c r="D419" s="110"/>
      <c r="E419" s="110"/>
      <c r="F419" s="130"/>
      <c r="G419" s="174"/>
      <c r="H419" s="174"/>
      <c r="I419" s="174" t="str">
        <f>IFERROR(__xludf.DUMMYFUNCTION("""COMPUTED_VALUE"""),"")</f>
        <v/>
      </c>
      <c r="J419" s="176"/>
      <c r="K419" s="110"/>
      <c r="L419" s="110"/>
      <c r="M419" s="130"/>
      <c r="N419" s="139"/>
      <c r="O419" s="139"/>
      <c r="P419" s="145" t="str">
        <f>IFERROR(__xludf.DUMMYFUNCTION("TRANSPOSE(FILTER($O$6:$O$300,$N$6:$N$300='DATOS PERSONALES'!$E416))"),"")</f>
        <v/>
      </c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6"/>
      <c r="AQ419" s="96"/>
      <c r="AR419" s="96"/>
      <c r="AS419" s="96"/>
      <c r="AT419" s="96"/>
      <c r="AU419" s="96"/>
      <c r="AV419" s="96"/>
      <c r="AW419" s="96"/>
      <c r="AX419" s="96"/>
      <c r="AY419" s="96"/>
      <c r="AZ419" s="96"/>
      <c r="BA419" s="96"/>
      <c r="BB419" s="96"/>
      <c r="BC419" s="96"/>
      <c r="BD419" s="96"/>
      <c r="BE419" s="96"/>
      <c r="BF419" s="96"/>
    </row>
    <row r="420" ht="15.75" customHeight="1">
      <c r="A420" s="110"/>
      <c r="B420" s="110"/>
      <c r="C420" s="110"/>
      <c r="D420" s="110"/>
      <c r="E420" s="110"/>
      <c r="F420" s="130"/>
      <c r="G420" s="174"/>
      <c r="H420" s="174"/>
      <c r="I420" s="174" t="str">
        <f>IFERROR(__xludf.DUMMYFUNCTION("""COMPUTED_VALUE"""),"")</f>
        <v/>
      </c>
      <c r="J420" s="176"/>
      <c r="K420" s="110"/>
      <c r="L420" s="110"/>
      <c r="M420" s="130"/>
      <c r="N420" s="139"/>
      <c r="O420" s="139"/>
      <c r="P420" s="145" t="str">
        <f>IFERROR(__xludf.DUMMYFUNCTION("TRANSPOSE(FILTER($O$6:$O$300,$N$6:$N$300='DATOS PERSONALES'!$E417))"),"")</f>
        <v/>
      </c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6"/>
      <c r="AQ420" s="96"/>
      <c r="AR420" s="96"/>
      <c r="AS420" s="96"/>
      <c r="AT420" s="96"/>
      <c r="AU420" s="96"/>
      <c r="AV420" s="96"/>
      <c r="AW420" s="96"/>
      <c r="AX420" s="96"/>
      <c r="AY420" s="96"/>
      <c r="AZ420" s="96"/>
      <c r="BA420" s="96"/>
      <c r="BB420" s="96"/>
      <c r="BC420" s="96"/>
      <c r="BD420" s="96"/>
      <c r="BE420" s="96"/>
      <c r="BF420" s="96"/>
    </row>
    <row r="421" ht="15.75" customHeight="1">
      <c r="A421" s="110"/>
      <c r="B421" s="110"/>
      <c r="C421" s="110"/>
      <c r="D421" s="110"/>
      <c r="E421" s="110"/>
      <c r="F421" s="130"/>
      <c r="G421" s="174"/>
      <c r="H421" s="174"/>
      <c r="I421" s="174" t="str">
        <f>IFERROR(__xludf.DUMMYFUNCTION("""COMPUTED_VALUE"""),"")</f>
        <v/>
      </c>
      <c r="J421" s="176"/>
      <c r="K421" s="110"/>
      <c r="L421" s="110"/>
      <c r="M421" s="130"/>
      <c r="N421" s="139"/>
      <c r="O421" s="139"/>
      <c r="P421" s="145" t="str">
        <f>IFERROR(__xludf.DUMMYFUNCTION("TRANSPOSE(FILTER($O$6:$O$300,$N$6:$N$300='DATOS PERSONALES'!$E418))"),"")</f>
        <v/>
      </c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  <c r="AJ421" s="96"/>
      <c r="AK421" s="96"/>
      <c r="AL421" s="96"/>
      <c r="AM421" s="96"/>
      <c r="AN421" s="96"/>
      <c r="AO421" s="96"/>
      <c r="AP421" s="96"/>
      <c r="AQ421" s="96"/>
      <c r="AR421" s="96"/>
      <c r="AS421" s="96"/>
      <c r="AT421" s="96"/>
      <c r="AU421" s="96"/>
      <c r="AV421" s="96"/>
      <c r="AW421" s="96"/>
      <c r="AX421" s="96"/>
      <c r="AY421" s="96"/>
      <c r="AZ421" s="96"/>
      <c r="BA421" s="96"/>
      <c r="BB421" s="96"/>
      <c r="BC421" s="96"/>
      <c r="BD421" s="96"/>
      <c r="BE421" s="96"/>
      <c r="BF421" s="96"/>
    </row>
    <row r="422" ht="15.75" customHeight="1">
      <c r="A422" s="110"/>
      <c r="B422" s="110"/>
      <c r="C422" s="110"/>
      <c r="D422" s="110"/>
      <c r="E422" s="110"/>
      <c r="F422" s="130"/>
      <c r="G422" s="174"/>
      <c r="H422" s="174"/>
      <c r="I422" s="174" t="str">
        <f>IFERROR(__xludf.DUMMYFUNCTION("""COMPUTED_VALUE"""),"")</f>
        <v/>
      </c>
      <c r="J422" s="176"/>
      <c r="K422" s="110"/>
      <c r="L422" s="110"/>
      <c r="M422" s="130"/>
      <c r="N422" s="139"/>
      <c r="O422" s="139"/>
      <c r="P422" s="145" t="str">
        <f>IFERROR(__xludf.DUMMYFUNCTION("TRANSPOSE(FILTER($O$6:$O$300,$N$6:$N$300='DATOS PERSONALES'!$E419))"),"")</f>
        <v/>
      </c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  <c r="AI422" s="96"/>
      <c r="AJ422" s="96"/>
      <c r="AK422" s="96"/>
      <c r="AL422" s="96"/>
      <c r="AM422" s="96"/>
      <c r="AN422" s="96"/>
      <c r="AO422" s="96"/>
      <c r="AP422" s="96"/>
      <c r="AQ422" s="96"/>
      <c r="AR422" s="96"/>
      <c r="AS422" s="96"/>
      <c r="AT422" s="96"/>
      <c r="AU422" s="96"/>
      <c r="AV422" s="96"/>
      <c r="AW422" s="96"/>
      <c r="AX422" s="96"/>
      <c r="AY422" s="96"/>
      <c r="AZ422" s="96"/>
      <c r="BA422" s="96"/>
      <c r="BB422" s="96"/>
      <c r="BC422" s="96"/>
      <c r="BD422" s="96"/>
      <c r="BE422" s="96"/>
      <c r="BF422" s="96"/>
    </row>
    <row r="423" ht="15.75" customHeight="1">
      <c r="A423" s="110"/>
      <c r="B423" s="110"/>
      <c r="C423" s="110"/>
      <c r="D423" s="110"/>
      <c r="E423" s="110"/>
      <c r="F423" s="130"/>
      <c r="G423" s="174"/>
      <c r="H423" s="174"/>
      <c r="I423" s="174" t="str">
        <f>IFERROR(__xludf.DUMMYFUNCTION("""COMPUTED_VALUE"""),"")</f>
        <v/>
      </c>
      <c r="J423" s="176"/>
      <c r="K423" s="110"/>
      <c r="L423" s="110"/>
      <c r="M423" s="130"/>
      <c r="N423" s="139"/>
      <c r="O423" s="139"/>
      <c r="P423" s="145" t="str">
        <f>IFERROR(__xludf.DUMMYFUNCTION("TRANSPOSE(FILTER($O$6:$O$300,$N$6:$N$300='DATOS PERSONALES'!$E420))"),"")</f>
        <v/>
      </c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  <c r="AJ423" s="96"/>
      <c r="AK423" s="96"/>
      <c r="AL423" s="96"/>
      <c r="AM423" s="96"/>
      <c r="AN423" s="96"/>
      <c r="AO423" s="96"/>
      <c r="AP423" s="96"/>
      <c r="AQ423" s="96"/>
      <c r="AR423" s="96"/>
      <c r="AS423" s="96"/>
      <c r="AT423" s="96"/>
      <c r="AU423" s="96"/>
      <c r="AV423" s="96"/>
      <c r="AW423" s="96"/>
      <c r="AX423" s="96"/>
      <c r="AY423" s="96"/>
      <c r="AZ423" s="96"/>
      <c r="BA423" s="96"/>
      <c r="BB423" s="96"/>
      <c r="BC423" s="96"/>
      <c r="BD423" s="96"/>
      <c r="BE423" s="96"/>
      <c r="BF423" s="96"/>
    </row>
    <row r="424" ht="15.75" customHeight="1">
      <c r="A424" s="110"/>
      <c r="B424" s="110"/>
      <c r="C424" s="110"/>
      <c r="D424" s="110"/>
      <c r="E424" s="110"/>
      <c r="F424" s="130"/>
      <c r="G424" s="174"/>
      <c r="H424" s="174"/>
      <c r="I424" s="174" t="str">
        <f>IFERROR(__xludf.DUMMYFUNCTION("""COMPUTED_VALUE"""),"")</f>
        <v/>
      </c>
      <c r="J424" s="176"/>
      <c r="K424" s="110"/>
      <c r="L424" s="110"/>
      <c r="M424" s="130"/>
      <c r="N424" s="139"/>
      <c r="O424" s="139"/>
      <c r="P424" s="145" t="str">
        <f>IFERROR(__xludf.DUMMYFUNCTION("TRANSPOSE(FILTER($O$6:$O$300,$N$6:$N$300='DATOS PERSONALES'!$E421))"),"")</f>
        <v/>
      </c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  <c r="AI424" s="96"/>
      <c r="AJ424" s="96"/>
      <c r="AK424" s="96"/>
      <c r="AL424" s="96"/>
      <c r="AM424" s="96"/>
      <c r="AN424" s="96"/>
      <c r="AO424" s="96"/>
      <c r="AP424" s="96"/>
      <c r="AQ424" s="96"/>
      <c r="AR424" s="96"/>
      <c r="AS424" s="96"/>
      <c r="AT424" s="96"/>
      <c r="AU424" s="96"/>
      <c r="AV424" s="96"/>
      <c r="AW424" s="96"/>
      <c r="AX424" s="96"/>
      <c r="AY424" s="96"/>
      <c r="AZ424" s="96"/>
      <c r="BA424" s="96"/>
      <c r="BB424" s="96"/>
      <c r="BC424" s="96"/>
      <c r="BD424" s="96"/>
      <c r="BE424" s="96"/>
      <c r="BF424" s="96"/>
    </row>
    <row r="425" ht="15.75" customHeight="1">
      <c r="A425" s="110"/>
      <c r="B425" s="110"/>
      <c r="C425" s="110"/>
      <c r="D425" s="110"/>
      <c r="E425" s="110"/>
      <c r="F425" s="130"/>
      <c r="G425" s="174"/>
      <c r="H425" s="174"/>
      <c r="I425" s="174" t="str">
        <f>IFERROR(__xludf.DUMMYFUNCTION("""COMPUTED_VALUE"""),"")</f>
        <v/>
      </c>
      <c r="J425" s="176"/>
      <c r="K425" s="110"/>
      <c r="L425" s="110"/>
      <c r="M425" s="130"/>
      <c r="N425" s="139"/>
      <c r="O425" s="139"/>
      <c r="P425" s="145" t="str">
        <f>IFERROR(__xludf.DUMMYFUNCTION("TRANSPOSE(FILTER($O$6:$O$300,$N$6:$N$300='DATOS PERSONALES'!$E422))"),"")</f>
        <v/>
      </c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  <c r="AJ425" s="96"/>
      <c r="AK425" s="96"/>
      <c r="AL425" s="96"/>
      <c r="AM425" s="96"/>
      <c r="AN425" s="96"/>
      <c r="AO425" s="96"/>
      <c r="AP425" s="96"/>
      <c r="AQ425" s="96"/>
      <c r="AR425" s="96"/>
      <c r="AS425" s="96"/>
      <c r="AT425" s="96"/>
      <c r="AU425" s="96"/>
      <c r="AV425" s="96"/>
      <c r="AW425" s="96"/>
      <c r="AX425" s="96"/>
      <c r="AY425" s="96"/>
      <c r="AZ425" s="96"/>
      <c r="BA425" s="96"/>
      <c r="BB425" s="96"/>
      <c r="BC425" s="96"/>
      <c r="BD425" s="96"/>
      <c r="BE425" s="96"/>
      <c r="BF425" s="96"/>
    </row>
    <row r="426" ht="15.75" customHeight="1">
      <c r="A426" s="110"/>
      <c r="B426" s="110"/>
      <c r="C426" s="110"/>
      <c r="D426" s="110"/>
      <c r="E426" s="110"/>
      <c r="F426" s="130"/>
      <c r="G426" s="174"/>
      <c r="H426" s="174"/>
      <c r="I426" s="174" t="str">
        <f>IFERROR(__xludf.DUMMYFUNCTION("""COMPUTED_VALUE"""),"")</f>
        <v/>
      </c>
      <c r="J426" s="176"/>
      <c r="K426" s="110"/>
      <c r="L426" s="110"/>
      <c r="M426" s="130"/>
      <c r="N426" s="139"/>
      <c r="O426" s="139"/>
      <c r="P426" s="145" t="str">
        <f>IFERROR(__xludf.DUMMYFUNCTION("TRANSPOSE(FILTER($O$6:$O$300,$N$6:$N$300='DATOS PERSONALES'!$E423))"),"")</f>
        <v/>
      </c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  <c r="AI426" s="96"/>
      <c r="AJ426" s="96"/>
      <c r="AK426" s="96"/>
      <c r="AL426" s="96"/>
      <c r="AM426" s="96"/>
      <c r="AN426" s="96"/>
      <c r="AO426" s="96"/>
      <c r="AP426" s="96"/>
      <c r="AQ426" s="96"/>
      <c r="AR426" s="96"/>
      <c r="AS426" s="96"/>
      <c r="AT426" s="96"/>
      <c r="AU426" s="96"/>
      <c r="AV426" s="96"/>
      <c r="AW426" s="96"/>
      <c r="AX426" s="96"/>
      <c r="AY426" s="96"/>
      <c r="AZ426" s="96"/>
      <c r="BA426" s="96"/>
      <c r="BB426" s="96"/>
      <c r="BC426" s="96"/>
      <c r="BD426" s="96"/>
      <c r="BE426" s="96"/>
      <c r="BF426" s="96"/>
    </row>
    <row r="427" ht="15.75" customHeight="1">
      <c r="A427" s="110"/>
      <c r="B427" s="110"/>
      <c r="C427" s="110"/>
      <c r="D427" s="110"/>
      <c r="E427" s="110"/>
      <c r="F427" s="130"/>
      <c r="G427" s="174"/>
      <c r="H427" s="174"/>
      <c r="I427" s="174" t="str">
        <f>IFERROR(__xludf.DUMMYFUNCTION("""COMPUTED_VALUE"""),"")</f>
        <v/>
      </c>
      <c r="J427" s="176"/>
      <c r="K427" s="110"/>
      <c r="L427" s="110"/>
      <c r="M427" s="130"/>
      <c r="N427" s="139"/>
      <c r="O427" s="139"/>
      <c r="P427" s="145" t="str">
        <f>IFERROR(__xludf.DUMMYFUNCTION("TRANSPOSE(FILTER($O$6:$O$300,$N$6:$N$300='DATOS PERSONALES'!$E424))"),"")</f>
        <v/>
      </c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  <c r="AS427" s="96"/>
      <c r="AT427" s="96"/>
      <c r="AU427" s="96"/>
      <c r="AV427" s="96"/>
      <c r="AW427" s="96"/>
      <c r="AX427" s="96"/>
      <c r="AY427" s="96"/>
      <c r="AZ427" s="96"/>
      <c r="BA427" s="96"/>
      <c r="BB427" s="96"/>
      <c r="BC427" s="96"/>
      <c r="BD427" s="96"/>
      <c r="BE427" s="96"/>
      <c r="BF427" s="96"/>
    </row>
    <row r="428" ht="15.75" customHeight="1">
      <c r="A428" s="110"/>
      <c r="B428" s="110"/>
      <c r="C428" s="110"/>
      <c r="D428" s="110"/>
      <c r="E428" s="110"/>
      <c r="F428" s="130"/>
      <c r="G428" s="174"/>
      <c r="H428" s="174"/>
      <c r="I428" s="174" t="str">
        <f>IFERROR(__xludf.DUMMYFUNCTION("""COMPUTED_VALUE"""),"")</f>
        <v/>
      </c>
      <c r="J428" s="176"/>
      <c r="K428" s="110"/>
      <c r="L428" s="110"/>
      <c r="M428" s="130"/>
      <c r="N428" s="139"/>
      <c r="O428" s="139"/>
      <c r="P428" s="145" t="str">
        <f>IFERROR(__xludf.DUMMYFUNCTION("TRANSPOSE(FILTER($O$6:$O$300,$N$6:$N$300='DATOS PERSONALES'!$E425))"),"")</f>
        <v/>
      </c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  <c r="AI428" s="96"/>
      <c r="AJ428" s="96"/>
      <c r="AK428" s="96"/>
      <c r="AL428" s="96"/>
      <c r="AM428" s="96"/>
      <c r="AN428" s="96"/>
      <c r="AO428" s="96"/>
      <c r="AP428" s="96"/>
      <c r="AQ428" s="96"/>
      <c r="AR428" s="96"/>
      <c r="AS428" s="96"/>
      <c r="AT428" s="96"/>
      <c r="AU428" s="96"/>
      <c r="AV428" s="96"/>
      <c r="AW428" s="96"/>
      <c r="AX428" s="96"/>
      <c r="AY428" s="96"/>
      <c r="AZ428" s="96"/>
      <c r="BA428" s="96"/>
      <c r="BB428" s="96"/>
      <c r="BC428" s="96"/>
      <c r="BD428" s="96"/>
      <c r="BE428" s="96"/>
      <c r="BF428" s="96"/>
    </row>
    <row r="429" ht="15.75" customHeight="1">
      <c r="A429" s="110"/>
      <c r="B429" s="110"/>
      <c r="C429" s="110"/>
      <c r="D429" s="110"/>
      <c r="E429" s="110"/>
      <c r="F429" s="130"/>
      <c r="G429" s="174"/>
      <c r="H429" s="174"/>
      <c r="I429" s="174" t="str">
        <f>IFERROR(__xludf.DUMMYFUNCTION("""COMPUTED_VALUE"""),"")</f>
        <v/>
      </c>
      <c r="J429" s="176"/>
      <c r="K429" s="110"/>
      <c r="L429" s="110"/>
      <c r="M429" s="130"/>
      <c r="N429" s="139"/>
      <c r="O429" s="139"/>
      <c r="P429" s="145" t="str">
        <f>IFERROR(__xludf.DUMMYFUNCTION("TRANSPOSE(FILTER($O$6:$O$300,$N$6:$N$300='DATOS PERSONALES'!$E426))"),"")</f>
        <v/>
      </c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  <c r="AJ429" s="96"/>
      <c r="AK429" s="96"/>
      <c r="AL429" s="96"/>
      <c r="AM429" s="96"/>
      <c r="AN429" s="96"/>
      <c r="AO429" s="96"/>
      <c r="AP429" s="96"/>
      <c r="AQ429" s="96"/>
      <c r="AR429" s="96"/>
      <c r="AS429" s="96"/>
      <c r="AT429" s="96"/>
      <c r="AU429" s="96"/>
      <c r="AV429" s="96"/>
      <c r="AW429" s="96"/>
      <c r="AX429" s="96"/>
      <c r="AY429" s="96"/>
      <c r="AZ429" s="96"/>
      <c r="BA429" s="96"/>
      <c r="BB429" s="96"/>
      <c r="BC429" s="96"/>
      <c r="BD429" s="96"/>
      <c r="BE429" s="96"/>
      <c r="BF429" s="96"/>
    </row>
    <row r="430" ht="15.75" customHeight="1">
      <c r="A430" s="110"/>
      <c r="B430" s="110"/>
      <c r="C430" s="110"/>
      <c r="D430" s="110"/>
      <c r="E430" s="110"/>
      <c r="F430" s="130"/>
      <c r="G430" s="174"/>
      <c r="H430" s="174"/>
      <c r="I430" s="174" t="str">
        <f>IFERROR(__xludf.DUMMYFUNCTION("""COMPUTED_VALUE"""),"")</f>
        <v/>
      </c>
      <c r="J430" s="176"/>
      <c r="K430" s="110"/>
      <c r="L430" s="110"/>
      <c r="M430" s="130"/>
      <c r="N430" s="139"/>
      <c r="O430" s="139"/>
      <c r="P430" s="145" t="str">
        <f>IFERROR(__xludf.DUMMYFUNCTION("TRANSPOSE(FILTER($O$6:$O$300,$N$6:$N$300='DATOS PERSONALES'!$E427))"),"")</f>
        <v/>
      </c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  <c r="AP430" s="96"/>
      <c r="AQ430" s="96"/>
      <c r="AR430" s="96"/>
      <c r="AS430" s="96"/>
      <c r="AT430" s="96"/>
      <c r="AU430" s="96"/>
      <c r="AV430" s="96"/>
      <c r="AW430" s="96"/>
      <c r="AX430" s="96"/>
      <c r="AY430" s="96"/>
      <c r="AZ430" s="96"/>
      <c r="BA430" s="96"/>
      <c r="BB430" s="96"/>
      <c r="BC430" s="96"/>
      <c r="BD430" s="96"/>
      <c r="BE430" s="96"/>
      <c r="BF430" s="96"/>
    </row>
    <row r="431" ht="15.75" customHeight="1">
      <c r="A431" s="110"/>
      <c r="B431" s="110"/>
      <c r="C431" s="110"/>
      <c r="D431" s="110"/>
      <c r="E431" s="110"/>
      <c r="F431" s="130"/>
      <c r="G431" s="174"/>
      <c r="H431" s="174"/>
      <c r="I431" s="174" t="str">
        <f>IFERROR(__xludf.DUMMYFUNCTION("""COMPUTED_VALUE"""),"")</f>
        <v/>
      </c>
      <c r="J431" s="176"/>
      <c r="K431" s="110"/>
      <c r="L431" s="110"/>
      <c r="M431" s="130"/>
      <c r="N431" s="139"/>
      <c r="O431" s="139"/>
      <c r="P431" s="145" t="str">
        <f>IFERROR(__xludf.DUMMYFUNCTION("TRANSPOSE(FILTER($O$6:$O$300,$N$6:$N$300='DATOS PERSONALES'!$E428))"),"")</f>
        <v/>
      </c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  <c r="AS431" s="96"/>
      <c r="AT431" s="96"/>
      <c r="AU431" s="96"/>
      <c r="AV431" s="96"/>
      <c r="AW431" s="96"/>
      <c r="AX431" s="96"/>
      <c r="AY431" s="96"/>
      <c r="AZ431" s="96"/>
      <c r="BA431" s="96"/>
      <c r="BB431" s="96"/>
      <c r="BC431" s="96"/>
      <c r="BD431" s="96"/>
      <c r="BE431" s="96"/>
      <c r="BF431" s="96"/>
    </row>
    <row r="432" ht="15.75" customHeight="1">
      <c r="A432" s="110"/>
      <c r="B432" s="110"/>
      <c r="C432" s="110"/>
      <c r="D432" s="110"/>
      <c r="E432" s="110"/>
      <c r="F432" s="130"/>
      <c r="G432" s="174"/>
      <c r="H432" s="174"/>
      <c r="I432" s="174" t="str">
        <f>IFERROR(__xludf.DUMMYFUNCTION("""COMPUTED_VALUE"""),"")</f>
        <v/>
      </c>
      <c r="J432" s="176"/>
      <c r="K432" s="110"/>
      <c r="L432" s="110"/>
      <c r="M432" s="130"/>
      <c r="N432" s="139"/>
      <c r="O432" s="139"/>
      <c r="P432" s="145" t="str">
        <f>IFERROR(__xludf.DUMMYFUNCTION("TRANSPOSE(FILTER($O$6:$O$300,$N$6:$N$300='DATOS PERSONALES'!$E429))"),"")</f>
        <v/>
      </c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  <c r="AI432" s="96"/>
      <c r="AJ432" s="96"/>
      <c r="AK432" s="96"/>
      <c r="AL432" s="96"/>
      <c r="AM432" s="96"/>
      <c r="AN432" s="96"/>
      <c r="AO432" s="96"/>
      <c r="AP432" s="96"/>
      <c r="AQ432" s="96"/>
      <c r="AR432" s="96"/>
      <c r="AS432" s="96"/>
      <c r="AT432" s="96"/>
      <c r="AU432" s="96"/>
      <c r="AV432" s="96"/>
      <c r="AW432" s="96"/>
      <c r="AX432" s="96"/>
      <c r="AY432" s="96"/>
      <c r="AZ432" s="96"/>
      <c r="BA432" s="96"/>
      <c r="BB432" s="96"/>
      <c r="BC432" s="96"/>
      <c r="BD432" s="96"/>
      <c r="BE432" s="96"/>
      <c r="BF432" s="96"/>
    </row>
    <row r="433" ht="15.75" customHeight="1">
      <c r="A433" s="110"/>
      <c r="B433" s="110"/>
      <c r="C433" s="110"/>
      <c r="D433" s="110"/>
      <c r="E433" s="110"/>
      <c r="F433" s="130"/>
      <c r="G433" s="174"/>
      <c r="H433" s="174"/>
      <c r="I433" s="174" t="str">
        <f>IFERROR(__xludf.DUMMYFUNCTION("""COMPUTED_VALUE"""),"")</f>
        <v/>
      </c>
      <c r="J433" s="176"/>
      <c r="K433" s="110"/>
      <c r="L433" s="110"/>
      <c r="M433" s="130"/>
      <c r="N433" s="139"/>
      <c r="O433" s="139"/>
      <c r="P433" s="145" t="str">
        <f>IFERROR(__xludf.DUMMYFUNCTION("TRANSPOSE(FILTER($O$6:$O$300,$N$6:$N$300='DATOS PERSONALES'!$E430))"),"")</f>
        <v/>
      </c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  <c r="AJ433" s="96"/>
      <c r="AK433" s="96"/>
      <c r="AL433" s="96"/>
      <c r="AM433" s="96"/>
      <c r="AN433" s="96"/>
      <c r="AO433" s="96"/>
      <c r="AP433" s="96"/>
      <c r="AQ433" s="96"/>
      <c r="AR433" s="96"/>
      <c r="AS433" s="96"/>
      <c r="AT433" s="96"/>
      <c r="AU433" s="96"/>
      <c r="AV433" s="96"/>
      <c r="AW433" s="96"/>
      <c r="AX433" s="96"/>
      <c r="AY433" s="96"/>
      <c r="AZ433" s="96"/>
      <c r="BA433" s="96"/>
      <c r="BB433" s="96"/>
      <c r="BC433" s="96"/>
      <c r="BD433" s="96"/>
      <c r="BE433" s="96"/>
      <c r="BF433" s="96"/>
    </row>
    <row r="434" ht="15.75" customHeight="1">
      <c r="A434" s="110"/>
      <c r="B434" s="110"/>
      <c r="C434" s="110"/>
      <c r="D434" s="110"/>
      <c r="E434" s="110"/>
      <c r="F434" s="130"/>
      <c r="G434" s="174"/>
      <c r="H434" s="174"/>
      <c r="I434" s="174" t="str">
        <f>IFERROR(__xludf.DUMMYFUNCTION("""COMPUTED_VALUE"""),"")</f>
        <v/>
      </c>
      <c r="J434" s="176"/>
      <c r="K434" s="110"/>
      <c r="L434" s="110"/>
      <c r="M434" s="130"/>
      <c r="N434" s="139"/>
      <c r="O434" s="139"/>
      <c r="P434" s="145" t="str">
        <f>IFERROR(__xludf.DUMMYFUNCTION("TRANSPOSE(FILTER($O$6:$O$300,$N$6:$N$300='DATOS PERSONALES'!$E431))"),"")</f>
        <v/>
      </c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  <c r="AI434" s="96"/>
      <c r="AJ434" s="96"/>
      <c r="AK434" s="96"/>
      <c r="AL434" s="96"/>
      <c r="AM434" s="96"/>
      <c r="AN434" s="96"/>
      <c r="AO434" s="96"/>
      <c r="AP434" s="96"/>
      <c r="AQ434" s="96"/>
      <c r="AR434" s="96"/>
      <c r="AS434" s="96"/>
      <c r="AT434" s="96"/>
      <c r="AU434" s="96"/>
      <c r="AV434" s="96"/>
      <c r="AW434" s="96"/>
      <c r="AX434" s="96"/>
      <c r="AY434" s="96"/>
      <c r="AZ434" s="96"/>
      <c r="BA434" s="96"/>
      <c r="BB434" s="96"/>
      <c r="BC434" s="96"/>
      <c r="BD434" s="96"/>
      <c r="BE434" s="96"/>
      <c r="BF434" s="96"/>
    </row>
    <row r="435" ht="15.75" customHeight="1">
      <c r="A435" s="110"/>
      <c r="B435" s="110"/>
      <c r="C435" s="110"/>
      <c r="D435" s="110"/>
      <c r="E435" s="110"/>
      <c r="F435" s="130"/>
      <c r="G435" s="174"/>
      <c r="H435" s="174"/>
      <c r="I435" s="174" t="str">
        <f>IFERROR(__xludf.DUMMYFUNCTION("""COMPUTED_VALUE"""),"")</f>
        <v/>
      </c>
      <c r="J435" s="176"/>
      <c r="K435" s="110"/>
      <c r="L435" s="110"/>
      <c r="M435" s="130"/>
      <c r="N435" s="139"/>
      <c r="O435" s="139"/>
      <c r="P435" s="145" t="str">
        <f>IFERROR(__xludf.DUMMYFUNCTION("TRANSPOSE(FILTER($O$6:$O$300,$N$6:$N$300='DATOS PERSONALES'!$E432))"),"")</f>
        <v/>
      </c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  <c r="AJ435" s="96"/>
      <c r="AK435" s="96"/>
      <c r="AL435" s="96"/>
      <c r="AM435" s="96"/>
      <c r="AN435" s="96"/>
      <c r="AO435" s="96"/>
      <c r="AP435" s="96"/>
      <c r="AQ435" s="96"/>
      <c r="AR435" s="96"/>
      <c r="AS435" s="96"/>
      <c r="AT435" s="96"/>
      <c r="AU435" s="96"/>
      <c r="AV435" s="96"/>
      <c r="AW435" s="96"/>
      <c r="AX435" s="96"/>
      <c r="AY435" s="96"/>
      <c r="AZ435" s="96"/>
      <c r="BA435" s="96"/>
      <c r="BB435" s="96"/>
      <c r="BC435" s="96"/>
      <c r="BD435" s="96"/>
      <c r="BE435" s="96"/>
      <c r="BF435" s="96"/>
    </row>
    <row r="436" ht="15.75" customHeight="1">
      <c r="A436" s="110"/>
      <c r="B436" s="110"/>
      <c r="C436" s="110"/>
      <c r="D436" s="110"/>
      <c r="E436" s="110"/>
      <c r="F436" s="130"/>
      <c r="G436" s="174"/>
      <c r="H436" s="174"/>
      <c r="I436" s="174" t="str">
        <f>IFERROR(__xludf.DUMMYFUNCTION("""COMPUTED_VALUE"""),"")</f>
        <v/>
      </c>
      <c r="J436" s="176"/>
      <c r="K436" s="110"/>
      <c r="L436" s="110"/>
      <c r="M436" s="130"/>
      <c r="N436" s="139"/>
      <c r="O436" s="139"/>
      <c r="P436" s="145" t="str">
        <f>IFERROR(__xludf.DUMMYFUNCTION("TRANSPOSE(FILTER($O$6:$O$300,$N$6:$N$300='DATOS PERSONALES'!$E433))"),"")</f>
        <v/>
      </c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  <c r="AI436" s="96"/>
      <c r="AJ436" s="96"/>
      <c r="AK436" s="96"/>
      <c r="AL436" s="96"/>
      <c r="AM436" s="96"/>
      <c r="AN436" s="96"/>
      <c r="AO436" s="96"/>
      <c r="AP436" s="96"/>
      <c r="AQ436" s="96"/>
      <c r="AR436" s="96"/>
      <c r="AS436" s="96"/>
      <c r="AT436" s="96"/>
      <c r="AU436" s="96"/>
      <c r="AV436" s="96"/>
      <c r="AW436" s="96"/>
      <c r="AX436" s="96"/>
      <c r="AY436" s="96"/>
      <c r="AZ436" s="96"/>
      <c r="BA436" s="96"/>
      <c r="BB436" s="96"/>
      <c r="BC436" s="96"/>
      <c r="BD436" s="96"/>
      <c r="BE436" s="96"/>
      <c r="BF436" s="96"/>
    </row>
    <row r="437" ht="15.75" customHeight="1">
      <c r="A437" s="110"/>
      <c r="B437" s="110"/>
      <c r="C437" s="110"/>
      <c r="D437" s="110"/>
      <c r="E437" s="110"/>
      <c r="F437" s="130"/>
      <c r="G437" s="174"/>
      <c r="H437" s="174"/>
      <c r="I437" s="174" t="str">
        <f>IFERROR(__xludf.DUMMYFUNCTION("""COMPUTED_VALUE"""),"")</f>
        <v/>
      </c>
      <c r="J437" s="176"/>
      <c r="K437" s="110"/>
      <c r="L437" s="110"/>
      <c r="M437" s="130"/>
      <c r="N437" s="139"/>
      <c r="O437" s="139"/>
      <c r="P437" s="145" t="str">
        <f>IFERROR(__xludf.DUMMYFUNCTION("TRANSPOSE(FILTER($O$6:$O$300,$N$6:$N$300='DATOS PERSONALES'!$E434))"),"")</f>
        <v/>
      </c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  <c r="AJ437" s="96"/>
      <c r="AK437" s="96"/>
      <c r="AL437" s="96"/>
      <c r="AM437" s="96"/>
      <c r="AN437" s="96"/>
      <c r="AO437" s="96"/>
      <c r="AP437" s="96"/>
      <c r="AQ437" s="96"/>
      <c r="AR437" s="96"/>
      <c r="AS437" s="96"/>
      <c r="AT437" s="96"/>
      <c r="AU437" s="96"/>
      <c r="AV437" s="96"/>
      <c r="AW437" s="96"/>
      <c r="AX437" s="96"/>
      <c r="AY437" s="96"/>
      <c r="AZ437" s="96"/>
      <c r="BA437" s="96"/>
      <c r="BB437" s="96"/>
      <c r="BC437" s="96"/>
      <c r="BD437" s="96"/>
      <c r="BE437" s="96"/>
      <c r="BF437" s="96"/>
    </row>
    <row r="438" ht="15.75" customHeight="1">
      <c r="A438" s="110"/>
      <c r="B438" s="110"/>
      <c r="C438" s="110"/>
      <c r="D438" s="110"/>
      <c r="E438" s="110"/>
      <c r="F438" s="130"/>
      <c r="G438" s="174"/>
      <c r="H438" s="174"/>
      <c r="I438" s="174" t="str">
        <f>IFERROR(__xludf.DUMMYFUNCTION("""COMPUTED_VALUE"""),"")</f>
        <v/>
      </c>
      <c r="J438" s="176"/>
      <c r="K438" s="110"/>
      <c r="L438" s="110"/>
      <c r="M438" s="130"/>
      <c r="N438" s="139"/>
      <c r="O438" s="139"/>
      <c r="P438" s="145" t="str">
        <f>IFERROR(__xludf.DUMMYFUNCTION("TRANSPOSE(FILTER($O$6:$O$300,$N$6:$N$300='DATOS PERSONALES'!$E435))"),"")</f>
        <v/>
      </c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  <c r="AI438" s="96"/>
      <c r="AJ438" s="96"/>
      <c r="AK438" s="96"/>
      <c r="AL438" s="96"/>
      <c r="AM438" s="96"/>
      <c r="AN438" s="96"/>
      <c r="AO438" s="96"/>
      <c r="AP438" s="96"/>
      <c r="AQ438" s="96"/>
      <c r="AR438" s="96"/>
      <c r="AS438" s="96"/>
      <c r="AT438" s="96"/>
      <c r="AU438" s="96"/>
      <c r="AV438" s="96"/>
      <c r="AW438" s="96"/>
      <c r="AX438" s="96"/>
      <c r="AY438" s="96"/>
      <c r="AZ438" s="96"/>
      <c r="BA438" s="96"/>
      <c r="BB438" s="96"/>
      <c r="BC438" s="96"/>
      <c r="BD438" s="96"/>
      <c r="BE438" s="96"/>
      <c r="BF438" s="96"/>
    </row>
    <row r="439" ht="15.75" customHeight="1">
      <c r="A439" s="110"/>
      <c r="B439" s="110"/>
      <c r="C439" s="110"/>
      <c r="D439" s="110"/>
      <c r="E439" s="110"/>
      <c r="F439" s="130"/>
      <c r="G439" s="174"/>
      <c r="H439" s="174"/>
      <c r="I439" s="174" t="str">
        <f>IFERROR(__xludf.DUMMYFUNCTION("""COMPUTED_VALUE"""),"")</f>
        <v/>
      </c>
      <c r="J439" s="176"/>
      <c r="K439" s="110"/>
      <c r="L439" s="110"/>
      <c r="M439" s="130"/>
      <c r="N439" s="139"/>
      <c r="O439" s="139"/>
      <c r="P439" s="145" t="str">
        <f>IFERROR(__xludf.DUMMYFUNCTION("TRANSPOSE(FILTER($O$6:$O$300,$N$6:$N$300='DATOS PERSONALES'!$E436))"),"")</f>
        <v/>
      </c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  <c r="AJ439" s="96"/>
      <c r="AK439" s="96"/>
      <c r="AL439" s="96"/>
      <c r="AM439" s="96"/>
      <c r="AN439" s="96"/>
      <c r="AO439" s="96"/>
      <c r="AP439" s="96"/>
      <c r="AQ439" s="96"/>
      <c r="AR439" s="96"/>
      <c r="AS439" s="96"/>
      <c r="AT439" s="96"/>
      <c r="AU439" s="96"/>
      <c r="AV439" s="96"/>
      <c r="AW439" s="96"/>
      <c r="AX439" s="96"/>
      <c r="AY439" s="96"/>
      <c r="AZ439" s="96"/>
      <c r="BA439" s="96"/>
      <c r="BB439" s="96"/>
      <c r="BC439" s="96"/>
      <c r="BD439" s="96"/>
      <c r="BE439" s="96"/>
      <c r="BF439" s="96"/>
    </row>
    <row r="440" ht="15.75" customHeight="1">
      <c r="A440" s="110"/>
      <c r="B440" s="110"/>
      <c r="C440" s="110"/>
      <c r="D440" s="110"/>
      <c r="E440" s="110"/>
      <c r="F440" s="130"/>
      <c r="G440" s="174"/>
      <c r="H440" s="174"/>
      <c r="I440" s="174" t="str">
        <f>IFERROR(__xludf.DUMMYFUNCTION("""COMPUTED_VALUE"""),"")</f>
        <v/>
      </c>
      <c r="J440" s="176"/>
      <c r="K440" s="110"/>
      <c r="L440" s="110"/>
      <c r="M440" s="130"/>
      <c r="N440" s="139"/>
      <c r="O440" s="139"/>
      <c r="P440" s="145" t="str">
        <f>IFERROR(__xludf.DUMMYFUNCTION("TRANSPOSE(FILTER($O$6:$O$300,$N$6:$N$300='DATOS PERSONALES'!$E437))"),"")</f>
        <v/>
      </c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  <c r="AI440" s="96"/>
      <c r="AJ440" s="96"/>
      <c r="AK440" s="96"/>
      <c r="AL440" s="96"/>
      <c r="AM440" s="96"/>
      <c r="AN440" s="96"/>
      <c r="AO440" s="96"/>
      <c r="AP440" s="96"/>
      <c r="AQ440" s="96"/>
      <c r="AR440" s="96"/>
      <c r="AS440" s="96"/>
      <c r="AT440" s="96"/>
      <c r="AU440" s="96"/>
      <c r="AV440" s="96"/>
      <c r="AW440" s="96"/>
      <c r="AX440" s="96"/>
      <c r="AY440" s="96"/>
      <c r="AZ440" s="96"/>
      <c r="BA440" s="96"/>
      <c r="BB440" s="96"/>
      <c r="BC440" s="96"/>
      <c r="BD440" s="96"/>
      <c r="BE440" s="96"/>
      <c r="BF440" s="96"/>
    </row>
    <row r="441" ht="15.75" customHeight="1">
      <c r="A441" s="110"/>
      <c r="B441" s="110"/>
      <c r="C441" s="110"/>
      <c r="D441" s="110"/>
      <c r="E441" s="110"/>
      <c r="F441" s="130"/>
      <c r="G441" s="174"/>
      <c r="H441" s="174"/>
      <c r="I441" s="174" t="str">
        <f>IFERROR(__xludf.DUMMYFUNCTION("""COMPUTED_VALUE"""),"")</f>
        <v/>
      </c>
      <c r="J441" s="176"/>
      <c r="K441" s="110"/>
      <c r="L441" s="110"/>
      <c r="M441" s="130"/>
      <c r="N441" s="139"/>
      <c r="O441" s="139"/>
      <c r="P441" s="145" t="str">
        <f>IFERROR(__xludf.DUMMYFUNCTION("TRANSPOSE(FILTER($O$6:$O$300,$N$6:$N$300='DATOS PERSONALES'!$E438))"),"")</f>
        <v/>
      </c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  <c r="AP441" s="96"/>
      <c r="AQ441" s="96"/>
      <c r="AR441" s="96"/>
      <c r="AS441" s="96"/>
      <c r="AT441" s="96"/>
      <c r="AU441" s="96"/>
      <c r="AV441" s="96"/>
      <c r="AW441" s="96"/>
      <c r="AX441" s="96"/>
      <c r="AY441" s="96"/>
      <c r="AZ441" s="96"/>
      <c r="BA441" s="96"/>
      <c r="BB441" s="96"/>
      <c r="BC441" s="96"/>
      <c r="BD441" s="96"/>
      <c r="BE441" s="96"/>
      <c r="BF441" s="96"/>
    </row>
    <row r="442" ht="15.75" customHeight="1">
      <c r="A442" s="110"/>
      <c r="B442" s="110"/>
      <c r="C442" s="110"/>
      <c r="D442" s="110"/>
      <c r="E442" s="110"/>
      <c r="F442" s="130"/>
      <c r="G442" s="174"/>
      <c r="H442" s="174"/>
      <c r="I442" s="174" t="str">
        <f>IFERROR(__xludf.DUMMYFUNCTION("""COMPUTED_VALUE"""),"")</f>
        <v/>
      </c>
      <c r="J442" s="176"/>
      <c r="K442" s="110"/>
      <c r="L442" s="110"/>
      <c r="M442" s="130"/>
      <c r="N442" s="139"/>
      <c r="O442" s="139"/>
      <c r="P442" s="145" t="str">
        <f>IFERROR(__xludf.DUMMYFUNCTION("TRANSPOSE(FILTER($O$6:$O$300,$N$6:$N$300='DATOS PERSONALES'!$E439))"),"")</f>
        <v/>
      </c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  <c r="AI442" s="96"/>
      <c r="AJ442" s="96"/>
      <c r="AK442" s="96"/>
      <c r="AL442" s="96"/>
      <c r="AM442" s="96"/>
      <c r="AN442" s="96"/>
      <c r="AO442" s="96"/>
      <c r="AP442" s="96"/>
      <c r="AQ442" s="96"/>
      <c r="AR442" s="96"/>
      <c r="AS442" s="96"/>
      <c r="AT442" s="96"/>
      <c r="AU442" s="96"/>
      <c r="AV442" s="96"/>
      <c r="AW442" s="96"/>
      <c r="AX442" s="96"/>
      <c r="AY442" s="96"/>
      <c r="AZ442" s="96"/>
      <c r="BA442" s="96"/>
      <c r="BB442" s="96"/>
      <c r="BC442" s="96"/>
      <c r="BD442" s="96"/>
      <c r="BE442" s="96"/>
      <c r="BF442" s="96"/>
    </row>
    <row r="443" ht="15.75" customHeight="1">
      <c r="A443" s="110"/>
      <c r="B443" s="110"/>
      <c r="C443" s="110"/>
      <c r="D443" s="110"/>
      <c r="E443" s="110"/>
      <c r="F443" s="130"/>
      <c r="G443" s="174"/>
      <c r="H443" s="174"/>
      <c r="I443" s="174" t="str">
        <f>IFERROR(__xludf.DUMMYFUNCTION("""COMPUTED_VALUE"""),"")</f>
        <v/>
      </c>
      <c r="J443" s="176"/>
      <c r="K443" s="110"/>
      <c r="L443" s="110"/>
      <c r="M443" s="130"/>
      <c r="N443" s="139"/>
      <c r="O443" s="139"/>
      <c r="P443" s="145" t="str">
        <f>IFERROR(__xludf.DUMMYFUNCTION("TRANSPOSE(FILTER($O$6:$O$300,$N$6:$N$300='DATOS PERSONALES'!$E440))"),"")</f>
        <v/>
      </c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  <c r="AJ443" s="96"/>
      <c r="AK443" s="96"/>
      <c r="AL443" s="96"/>
      <c r="AM443" s="96"/>
      <c r="AN443" s="96"/>
      <c r="AO443" s="96"/>
      <c r="AP443" s="96"/>
      <c r="AQ443" s="96"/>
      <c r="AR443" s="96"/>
      <c r="AS443" s="96"/>
      <c r="AT443" s="96"/>
      <c r="AU443" s="96"/>
      <c r="AV443" s="96"/>
      <c r="AW443" s="96"/>
      <c r="AX443" s="96"/>
      <c r="AY443" s="96"/>
      <c r="AZ443" s="96"/>
      <c r="BA443" s="96"/>
      <c r="BB443" s="96"/>
      <c r="BC443" s="96"/>
      <c r="BD443" s="96"/>
      <c r="BE443" s="96"/>
      <c r="BF443" s="96"/>
    </row>
    <row r="444" ht="15.75" customHeight="1">
      <c r="A444" s="110"/>
      <c r="B444" s="110"/>
      <c r="C444" s="110"/>
      <c r="D444" s="110"/>
      <c r="E444" s="110"/>
      <c r="F444" s="130"/>
      <c r="G444" s="174"/>
      <c r="H444" s="174"/>
      <c r="I444" s="174" t="str">
        <f>IFERROR(__xludf.DUMMYFUNCTION("""COMPUTED_VALUE"""),"")</f>
        <v/>
      </c>
      <c r="J444" s="176"/>
      <c r="K444" s="110"/>
      <c r="L444" s="110"/>
      <c r="M444" s="130"/>
      <c r="N444" s="139"/>
      <c r="O444" s="139"/>
      <c r="P444" s="145" t="str">
        <f>IFERROR(__xludf.DUMMYFUNCTION("TRANSPOSE(FILTER($O$6:$O$300,$N$6:$N$300='DATOS PERSONALES'!$E441))"),"")</f>
        <v/>
      </c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  <c r="AI444" s="96"/>
      <c r="AJ444" s="96"/>
      <c r="AK444" s="96"/>
      <c r="AL444" s="96"/>
      <c r="AM444" s="96"/>
      <c r="AN444" s="96"/>
      <c r="AO444" s="96"/>
      <c r="AP444" s="96"/>
      <c r="AQ444" s="96"/>
      <c r="AR444" s="96"/>
      <c r="AS444" s="96"/>
      <c r="AT444" s="96"/>
      <c r="AU444" s="96"/>
      <c r="AV444" s="96"/>
      <c r="AW444" s="96"/>
      <c r="AX444" s="96"/>
      <c r="AY444" s="96"/>
      <c r="AZ444" s="96"/>
      <c r="BA444" s="96"/>
      <c r="BB444" s="96"/>
      <c r="BC444" s="96"/>
      <c r="BD444" s="96"/>
      <c r="BE444" s="96"/>
      <c r="BF444" s="96"/>
    </row>
    <row r="445" ht="15.75" customHeight="1">
      <c r="A445" s="110"/>
      <c r="B445" s="110"/>
      <c r="C445" s="110"/>
      <c r="D445" s="110"/>
      <c r="E445" s="110"/>
      <c r="F445" s="130"/>
      <c r="G445" s="174"/>
      <c r="H445" s="174"/>
      <c r="I445" s="174" t="str">
        <f>IFERROR(__xludf.DUMMYFUNCTION("""COMPUTED_VALUE"""),"")</f>
        <v/>
      </c>
      <c r="J445" s="176"/>
      <c r="K445" s="110"/>
      <c r="L445" s="110"/>
      <c r="M445" s="130"/>
      <c r="N445" s="139"/>
      <c r="O445" s="139"/>
      <c r="P445" s="145" t="str">
        <f>IFERROR(__xludf.DUMMYFUNCTION("TRANSPOSE(FILTER($O$6:$O$300,$N$6:$N$300='DATOS PERSONALES'!$E442))"),"")</f>
        <v/>
      </c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  <c r="AJ445" s="96"/>
      <c r="AK445" s="96"/>
      <c r="AL445" s="96"/>
      <c r="AM445" s="96"/>
      <c r="AN445" s="96"/>
      <c r="AO445" s="96"/>
      <c r="AP445" s="96"/>
      <c r="AQ445" s="96"/>
      <c r="AR445" s="96"/>
      <c r="AS445" s="96"/>
      <c r="AT445" s="96"/>
      <c r="AU445" s="96"/>
      <c r="AV445" s="96"/>
      <c r="AW445" s="96"/>
      <c r="AX445" s="96"/>
      <c r="AY445" s="96"/>
      <c r="AZ445" s="96"/>
      <c r="BA445" s="96"/>
      <c r="BB445" s="96"/>
      <c r="BC445" s="96"/>
      <c r="BD445" s="96"/>
      <c r="BE445" s="96"/>
      <c r="BF445" s="96"/>
    </row>
    <row r="446" ht="15.75" customHeight="1">
      <c r="A446" s="110"/>
      <c r="B446" s="110"/>
      <c r="C446" s="110"/>
      <c r="D446" s="110"/>
      <c r="E446" s="110"/>
      <c r="F446" s="130"/>
      <c r="G446" s="174"/>
      <c r="H446" s="174"/>
      <c r="I446" s="174" t="str">
        <f>IFERROR(__xludf.DUMMYFUNCTION("""COMPUTED_VALUE"""),"")</f>
        <v/>
      </c>
      <c r="J446" s="176"/>
      <c r="K446" s="110"/>
      <c r="L446" s="110"/>
      <c r="M446" s="130"/>
      <c r="N446" s="139"/>
      <c r="O446" s="139"/>
      <c r="P446" s="145" t="str">
        <f>IFERROR(__xludf.DUMMYFUNCTION("TRANSPOSE(FILTER($O$6:$O$300,$N$6:$N$300='DATOS PERSONALES'!$E443))"),"")</f>
        <v/>
      </c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  <c r="AI446" s="96"/>
      <c r="AJ446" s="96"/>
      <c r="AK446" s="96"/>
      <c r="AL446" s="96"/>
      <c r="AM446" s="96"/>
      <c r="AN446" s="96"/>
      <c r="AO446" s="96"/>
      <c r="AP446" s="96"/>
      <c r="AQ446" s="96"/>
      <c r="AR446" s="96"/>
      <c r="AS446" s="96"/>
      <c r="AT446" s="96"/>
      <c r="AU446" s="96"/>
      <c r="AV446" s="96"/>
      <c r="AW446" s="96"/>
      <c r="AX446" s="96"/>
      <c r="AY446" s="96"/>
      <c r="AZ446" s="96"/>
      <c r="BA446" s="96"/>
      <c r="BB446" s="96"/>
      <c r="BC446" s="96"/>
      <c r="BD446" s="96"/>
      <c r="BE446" s="96"/>
      <c r="BF446" s="96"/>
    </row>
    <row r="447" ht="15.75" customHeight="1">
      <c r="A447" s="110"/>
      <c r="B447" s="110"/>
      <c r="C447" s="110"/>
      <c r="D447" s="110"/>
      <c r="E447" s="110"/>
      <c r="F447" s="130"/>
      <c r="G447" s="174"/>
      <c r="H447" s="174"/>
      <c r="I447" s="174" t="str">
        <f>IFERROR(__xludf.DUMMYFUNCTION("""COMPUTED_VALUE"""),"")</f>
        <v/>
      </c>
      <c r="J447" s="176"/>
      <c r="K447" s="110"/>
      <c r="L447" s="110"/>
      <c r="M447" s="130"/>
      <c r="N447" s="139"/>
      <c r="O447" s="139"/>
      <c r="P447" s="145" t="str">
        <f>IFERROR(__xludf.DUMMYFUNCTION("TRANSPOSE(FILTER($O$6:$O$300,$N$6:$N$300='DATOS PERSONALES'!$E444))"),"")</f>
        <v/>
      </c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  <c r="AJ447" s="96"/>
      <c r="AK447" s="96"/>
      <c r="AL447" s="96"/>
      <c r="AM447" s="96"/>
      <c r="AN447" s="96"/>
      <c r="AO447" s="96"/>
      <c r="AP447" s="96"/>
      <c r="AQ447" s="96"/>
      <c r="AR447" s="96"/>
      <c r="AS447" s="96"/>
      <c r="AT447" s="96"/>
      <c r="AU447" s="96"/>
      <c r="AV447" s="96"/>
      <c r="AW447" s="96"/>
      <c r="AX447" s="96"/>
      <c r="AY447" s="96"/>
      <c r="AZ447" s="96"/>
      <c r="BA447" s="96"/>
      <c r="BB447" s="96"/>
      <c r="BC447" s="96"/>
      <c r="BD447" s="96"/>
      <c r="BE447" s="96"/>
      <c r="BF447" s="96"/>
    </row>
    <row r="448" ht="15.75" customHeight="1">
      <c r="A448" s="110"/>
      <c r="B448" s="110"/>
      <c r="C448" s="110"/>
      <c r="D448" s="110"/>
      <c r="E448" s="110"/>
      <c r="F448" s="130"/>
      <c r="G448" s="174"/>
      <c r="H448" s="174"/>
      <c r="I448" s="174" t="str">
        <f>IFERROR(__xludf.DUMMYFUNCTION("""COMPUTED_VALUE"""),"")</f>
        <v/>
      </c>
      <c r="J448" s="176"/>
      <c r="K448" s="110"/>
      <c r="L448" s="110"/>
      <c r="M448" s="130"/>
      <c r="N448" s="139"/>
      <c r="O448" s="139"/>
      <c r="P448" s="145" t="str">
        <f>IFERROR(__xludf.DUMMYFUNCTION("TRANSPOSE(FILTER($O$6:$O$300,$N$6:$N$300='DATOS PERSONALES'!$E445))"),"")</f>
        <v/>
      </c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  <c r="AI448" s="96"/>
      <c r="AJ448" s="96"/>
      <c r="AK448" s="96"/>
      <c r="AL448" s="96"/>
      <c r="AM448" s="96"/>
      <c r="AN448" s="96"/>
      <c r="AO448" s="96"/>
      <c r="AP448" s="96"/>
      <c r="AQ448" s="96"/>
      <c r="AR448" s="96"/>
      <c r="AS448" s="96"/>
      <c r="AT448" s="96"/>
      <c r="AU448" s="96"/>
      <c r="AV448" s="96"/>
      <c r="AW448" s="96"/>
      <c r="AX448" s="96"/>
      <c r="AY448" s="96"/>
      <c r="AZ448" s="96"/>
      <c r="BA448" s="96"/>
      <c r="BB448" s="96"/>
      <c r="BC448" s="96"/>
      <c r="BD448" s="96"/>
      <c r="BE448" s="96"/>
      <c r="BF448" s="96"/>
    </row>
    <row r="449" ht="15.75" customHeight="1">
      <c r="A449" s="110"/>
      <c r="B449" s="110"/>
      <c r="C449" s="110"/>
      <c r="D449" s="110"/>
      <c r="E449" s="110"/>
      <c r="F449" s="130"/>
      <c r="G449" s="174"/>
      <c r="H449" s="174"/>
      <c r="I449" s="174" t="str">
        <f>IFERROR(__xludf.DUMMYFUNCTION("""COMPUTED_VALUE"""),"")</f>
        <v/>
      </c>
      <c r="J449" s="176"/>
      <c r="K449" s="110"/>
      <c r="L449" s="110"/>
      <c r="M449" s="130"/>
      <c r="N449" s="139"/>
      <c r="O449" s="139"/>
      <c r="P449" s="145" t="str">
        <f>IFERROR(__xludf.DUMMYFUNCTION("TRANSPOSE(FILTER($O$6:$O$300,$N$6:$N$300='DATOS PERSONALES'!$E446))"),"")</f>
        <v/>
      </c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  <c r="AJ449" s="96"/>
      <c r="AK449" s="96"/>
      <c r="AL449" s="96"/>
      <c r="AM449" s="96"/>
      <c r="AN449" s="96"/>
      <c r="AO449" s="96"/>
      <c r="AP449" s="96"/>
      <c r="AQ449" s="96"/>
      <c r="AR449" s="96"/>
      <c r="AS449" s="96"/>
      <c r="AT449" s="96"/>
      <c r="AU449" s="96"/>
      <c r="AV449" s="96"/>
      <c r="AW449" s="96"/>
      <c r="AX449" s="96"/>
      <c r="AY449" s="96"/>
      <c r="AZ449" s="96"/>
      <c r="BA449" s="96"/>
      <c r="BB449" s="96"/>
      <c r="BC449" s="96"/>
      <c r="BD449" s="96"/>
      <c r="BE449" s="96"/>
      <c r="BF449" s="96"/>
    </row>
    <row r="450" ht="15.75" customHeight="1">
      <c r="A450" s="110"/>
      <c r="B450" s="110"/>
      <c r="C450" s="110"/>
      <c r="D450" s="110"/>
      <c r="E450" s="110"/>
      <c r="F450" s="130"/>
      <c r="G450" s="174"/>
      <c r="H450" s="174"/>
      <c r="I450" s="174" t="str">
        <f>IFERROR(__xludf.DUMMYFUNCTION("""COMPUTED_VALUE"""),"")</f>
        <v/>
      </c>
      <c r="J450" s="176"/>
      <c r="K450" s="110"/>
      <c r="L450" s="110"/>
      <c r="M450" s="130"/>
      <c r="N450" s="139"/>
      <c r="O450" s="139"/>
      <c r="P450" s="145" t="str">
        <f>IFERROR(__xludf.DUMMYFUNCTION("TRANSPOSE(FILTER($O$6:$O$300,$N$6:$N$300='DATOS PERSONALES'!$E447))"),"")</f>
        <v/>
      </c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  <c r="AI450" s="96"/>
      <c r="AJ450" s="96"/>
      <c r="AK450" s="96"/>
      <c r="AL450" s="96"/>
      <c r="AM450" s="96"/>
      <c r="AN450" s="96"/>
      <c r="AO450" s="96"/>
      <c r="AP450" s="96"/>
      <c r="AQ450" s="96"/>
      <c r="AR450" s="96"/>
      <c r="AS450" s="96"/>
      <c r="AT450" s="96"/>
      <c r="AU450" s="96"/>
      <c r="AV450" s="96"/>
      <c r="AW450" s="96"/>
      <c r="AX450" s="96"/>
      <c r="AY450" s="96"/>
      <c r="AZ450" s="96"/>
      <c r="BA450" s="96"/>
      <c r="BB450" s="96"/>
      <c r="BC450" s="96"/>
      <c r="BD450" s="96"/>
      <c r="BE450" s="96"/>
      <c r="BF450" s="96"/>
    </row>
    <row r="451" ht="15.75" customHeight="1">
      <c r="A451" s="110"/>
      <c r="B451" s="110"/>
      <c r="C451" s="110"/>
      <c r="D451" s="110"/>
      <c r="E451" s="110"/>
      <c r="F451" s="130"/>
      <c r="G451" s="174"/>
      <c r="H451" s="174"/>
      <c r="I451" s="174" t="str">
        <f>IFERROR(__xludf.DUMMYFUNCTION("""COMPUTED_VALUE"""),"")</f>
        <v/>
      </c>
      <c r="J451" s="176"/>
      <c r="K451" s="110"/>
      <c r="L451" s="110"/>
      <c r="M451" s="130"/>
      <c r="N451" s="139"/>
      <c r="O451" s="139"/>
      <c r="P451" s="145" t="str">
        <f>IFERROR(__xludf.DUMMYFUNCTION("TRANSPOSE(FILTER($O$6:$O$300,$N$6:$N$300='DATOS PERSONALES'!$E448))"),"")</f>
        <v/>
      </c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  <c r="AJ451" s="96"/>
      <c r="AK451" s="96"/>
      <c r="AL451" s="96"/>
      <c r="AM451" s="96"/>
      <c r="AN451" s="96"/>
      <c r="AO451" s="96"/>
      <c r="AP451" s="96"/>
      <c r="AQ451" s="96"/>
      <c r="AR451" s="96"/>
      <c r="AS451" s="96"/>
      <c r="AT451" s="96"/>
      <c r="AU451" s="96"/>
      <c r="AV451" s="96"/>
      <c r="AW451" s="96"/>
      <c r="AX451" s="96"/>
      <c r="AY451" s="96"/>
      <c r="AZ451" s="96"/>
      <c r="BA451" s="96"/>
      <c r="BB451" s="96"/>
      <c r="BC451" s="96"/>
      <c r="BD451" s="96"/>
      <c r="BE451" s="96"/>
      <c r="BF451" s="96"/>
    </row>
    <row r="452" ht="15.75" customHeight="1">
      <c r="A452" s="110"/>
      <c r="B452" s="110"/>
      <c r="C452" s="110"/>
      <c r="D452" s="110"/>
      <c r="E452" s="110"/>
      <c r="F452" s="130"/>
      <c r="G452" s="174"/>
      <c r="H452" s="174"/>
      <c r="I452" s="174" t="str">
        <f>IFERROR(__xludf.DUMMYFUNCTION("""COMPUTED_VALUE"""),"")</f>
        <v/>
      </c>
      <c r="J452" s="176"/>
      <c r="K452" s="110"/>
      <c r="L452" s="110"/>
      <c r="M452" s="130"/>
      <c r="N452" s="139"/>
      <c r="O452" s="139"/>
      <c r="P452" s="145" t="str">
        <f>IFERROR(__xludf.DUMMYFUNCTION("TRANSPOSE(FILTER($O$6:$O$300,$N$6:$N$300='DATOS PERSONALES'!$E449))"),"")</f>
        <v/>
      </c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  <c r="AI452" s="96"/>
      <c r="AJ452" s="96"/>
      <c r="AK452" s="96"/>
      <c r="AL452" s="96"/>
      <c r="AM452" s="96"/>
      <c r="AN452" s="96"/>
      <c r="AO452" s="96"/>
      <c r="AP452" s="96"/>
      <c r="AQ452" s="96"/>
      <c r="AR452" s="96"/>
      <c r="AS452" s="96"/>
      <c r="AT452" s="96"/>
      <c r="AU452" s="96"/>
      <c r="AV452" s="96"/>
      <c r="AW452" s="96"/>
      <c r="AX452" s="96"/>
      <c r="AY452" s="96"/>
      <c r="AZ452" s="96"/>
      <c r="BA452" s="96"/>
      <c r="BB452" s="96"/>
      <c r="BC452" s="96"/>
      <c r="BD452" s="96"/>
      <c r="BE452" s="96"/>
      <c r="BF452" s="96"/>
    </row>
    <row r="453" ht="15.75" customHeight="1">
      <c r="A453" s="110"/>
      <c r="B453" s="110"/>
      <c r="C453" s="110"/>
      <c r="D453" s="110"/>
      <c r="E453" s="110"/>
      <c r="F453" s="130"/>
      <c r="G453" s="174"/>
      <c r="H453" s="174"/>
      <c r="I453" s="174" t="str">
        <f>IFERROR(__xludf.DUMMYFUNCTION("""COMPUTED_VALUE"""),"")</f>
        <v/>
      </c>
      <c r="J453" s="176"/>
      <c r="K453" s="110"/>
      <c r="L453" s="110"/>
      <c r="M453" s="130"/>
      <c r="N453" s="139"/>
      <c r="O453" s="139"/>
      <c r="P453" s="145" t="str">
        <f>IFERROR(__xludf.DUMMYFUNCTION("TRANSPOSE(FILTER($O$6:$O$300,$N$6:$N$300='DATOS PERSONALES'!$E450))"),"")</f>
        <v/>
      </c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  <c r="AS453" s="96"/>
      <c r="AT453" s="96"/>
      <c r="AU453" s="96"/>
      <c r="AV453" s="96"/>
      <c r="AW453" s="96"/>
      <c r="AX453" s="96"/>
      <c r="AY453" s="96"/>
      <c r="AZ453" s="96"/>
      <c r="BA453" s="96"/>
      <c r="BB453" s="96"/>
      <c r="BC453" s="96"/>
      <c r="BD453" s="96"/>
      <c r="BE453" s="96"/>
      <c r="BF453" s="96"/>
    </row>
    <row r="454" ht="15.75" customHeight="1">
      <c r="A454" s="110"/>
      <c r="B454" s="110"/>
      <c r="C454" s="110"/>
      <c r="D454" s="110"/>
      <c r="E454" s="110"/>
      <c r="F454" s="130"/>
      <c r="G454" s="174"/>
      <c r="H454" s="174"/>
      <c r="I454" s="174" t="str">
        <f>IFERROR(__xludf.DUMMYFUNCTION("""COMPUTED_VALUE"""),"")</f>
        <v/>
      </c>
      <c r="J454" s="176"/>
      <c r="K454" s="110"/>
      <c r="L454" s="110"/>
      <c r="M454" s="130"/>
      <c r="N454" s="139"/>
      <c r="O454" s="139"/>
      <c r="P454" s="145" t="str">
        <f>IFERROR(__xludf.DUMMYFUNCTION("TRANSPOSE(FILTER($O$6:$O$300,$N$6:$N$300='DATOS PERSONALES'!$E451))"),"")</f>
        <v/>
      </c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  <c r="AI454" s="96"/>
      <c r="AJ454" s="96"/>
      <c r="AK454" s="96"/>
      <c r="AL454" s="96"/>
      <c r="AM454" s="96"/>
      <c r="AN454" s="96"/>
      <c r="AO454" s="96"/>
      <c r="AP454" s="96"/>
      <c r="AQ454" s="96"/>
      <c r="AR454" s="96"/>
      <c r="AS454" s="96"/>
      <c r="AT454" s="96"/>
      <c r="AU454" s="96"/>
      <c r="AV454" s="96"/>
      <c r="AW454" s="96"/>
      <c r="AX454" s="96"/>
      <c r="AY454" s="96"/>
      <c r="AZ454" s="96"/>
      <c r="BA454" s="96"/>
      <c r="BB454" s="96"/>
      <c r="BC454" s="96"/>
      <c r="BD454" s="96"/>
      <c r="BE454" s="96"/>
      <c r="BF454" s="96"/>
    </row>
    <row r="455" ht="15.75" customHeight="1">
      <c r="A455" s="110"/>
      <c r="B455" s="110"/>
      <c r="C455" s="110"/>
      <c r="D455" s="110"/>
      <c r="E455" s="110"/>
      <c r="F455" s="130"/>
      <c r="G455" s="174"/>
      <c r="H455" s="174"/>
      <c r="I455" s="174" t="str">
        <f>IFERROR(__xludf.DUMMYFUNCTION("""COMPUTED_VALUE"""),"")</f>
        <v/>
      </c>
      <c r="J455" s="176"/>
      <c r="K455" s="110"/>
      <c r="L455" s="110"/>
      <c r="M455" s="130"/>
      <c r="N455" s="139"/>
      <c r="O455" s="139"/>
      <c r="P455" s="145" t="str">
        <f>IFERROR(__xludf.DUMMYFUNCTION("TRANSPOSE(FILTER($O$6:$O$300,$N$6:$N$300='DATOS PERSONALES'!$E452))"),"")</f>
        <v/>
      </c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  <c r="AJ455" s="96"/>
      <c r="AK455" s="96"/>
      <c r="AL455" s="96"/>
      <c r="AM455" s="96"/>
      <c r="AN455" s="96"/>
      <c r="AO455" s="96"/>
      <c r="AP455" s="96"/>
      <c r="AQ455" s="96"/>
      <c r="AR455" s="96"/>
      <c r="AS455" s="96"/>
      <c r="AT455" s="96"/>
      <c r="AU455" s="96"/>
      <c r="AV455" s="96"/>
      <c r="AW455" s="96"/>
      <c r="AX455" s="96"/>
      <c r="AY455" s="96"/>
      <c r="AZ455" s="96"/>
      <c r="BA455" s="96"/>
      <c r="BB455" s="96"/>
      <c r="BC455" s="96"/>
      <c r="BD455" s="96"/>
      <c r="BE455" s="96"/>
      <c r="BF455" s="96"/>
    </row>
    <row r="456" ht="15.75" customHeight="1">
      <c r="A456" s="110"/>
      <c r="B456" s="110"/>
      <c r="C456" s="110"/>
      <c r="D456" s="110"/>
      <c r="E456" s="110"/>
      <c r="F456" s="130"/>
      <c r="G456" s="174"/>
      <c r="H456" s="174"/>
      <c r="I456" s="174" t="str">
        <f>IFERROR(__xludf.DUMMYFUNCTION("""COMPUTED_VALUE"""),"")</f>
        <v/>
      </c>
      <c r="J456" s="176"/>
      <c r="K456" s="110"/>
      <c r="L456" s="110"/>
      <c r="M456" s="130"/>
      <c r="N456" s="139"/>
      <c r="O456" s="139"/>
      <c r="P456" s="145" t="str">
        <f>IFERROR(__xludf.DUMMYFUNCTION("TRANSPOSE(FILTER($O$6:$O$300,$N$6:$N$300='DATOS PERSONALES'!$E453))"),"")</f>
        <v/>
      </c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  <c r="AS456" s="96"/>
      <c r="AT456" s="96"/>
      <c r="AU456" s="96"/>
      <c r="AV456" s="96"/>
      <c r="AW456" s="96"/>
      <c r="AX456" s="96"/>
      <c r="AY456" s="96"/>
      <c r="AZ456" s="96"/>
      <c r="BA456" s="96"/>
      <c r="BB456" s="96"/>
      <c r="BC456" s="96"/>
      <c r="BD456" s="96"/>
      <c r="BE456" s="96"/>
      <c r="BF456" s="96"/>
    </row>
    <row r="457" ht="15.75" customHeight="1">
      <c r="A457" s="110"/>
      <c r="B457" s="110"/>
      <c r="C457" s="110"/>
      <c r="D457" s="110"/>
      <c r="E457" s="110"/>
      <c r="F457" s="130"/>
      <c r="G457" s="174"/>
      <c r="H457" s="174"/>
      <c r="I457" s="174" t="str">
        <f>IFERROR(__xludf.DUMMYFUNCTION("""COMPUTED_VALUE"""),"")</f>
        <v/>
      </c>
      <c r="J457" s="176"/>
      <c r="K457" s="110"/>
      <c r="L457" s="110"/>
      <c r="M457" s="130"/>
      <c r="N457" s="139"/>
      <c r="O457" s="139"/>
      <c r="P457" s="145" t="str">
        <f>IFERROR(__xludf.DUMMYFUNCTION("TRANSPOSE(FILTER($O$6:$O$300,$N$6:$N$300='DATOS PERSONALES'!$E454))"),"")</f>
        <v/>
      </c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  <c r="AS457" s="96"/>
      <c r="AT457" s="96"/>
      <c r="AU457" s="96"/>
      <c r="AV457" s="96"/>
      <c r="AW457" s="96"/>
      <c r="AX457" s="96"/>
      <c r="AY457" s="96"/>
      <c r="AZ457" s="96"/>
      <c r="BA457" s="96"/>
      <c r="BB457" s="96"/>
      <c r="BC457" s="96"/>
      <c r="BD457" s="96"/>
      <c r="BE457" s="96"/>
      <c r="BF457" s="96"/>
    </row>
    <row r="458" ht="15.75" customHeight="1">
      <c r="A458" s="110"/>
      <c r="B458" s="110"/>
      <c r="C458" s="110"/>
      <c r="D458" s="110"/>
      <c r="E458" s="110"/>
      <c r="F458" s="130"/>
      <c r="G458" s="174"/>
      <c r="H458" s="174"/>
      <c r="I458" s="174" t="str">
        <f>IFERROR(__xludf.DUMMYFUNCTION("""COMPUTED_VALUE"""),"")</f>
        <v/>
      </c>
      <c r="J458" s="176"/>
      <c r="K458" s="110"/>
      <c r="L458" s="110"/>
      <c r="M458" s="130"/>
      <c r="N458" s="139"/>
      <c r="O458" s="139"/>
      <c r="P458" s="145" t="str">
        <f>IFERROR(__xludf.DUMMYFUNCTION("TRANSPOSE(FILTER($O$6:$O$300,$N$6:$N$300='DATOS PERSONALES'!$E455))"),"")</f>
        <v/>
      </c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  <c r="AI458" s="96"/>
      <c r="AJ458" s="96"/>
      <c r="AK458" s="96"/>
      <c r="AL458" s="96"/>
      <c r="AM458" s="96"/>
      <c r="AN458" s="96"/>
      <c r="AO458" s="96"/>
      <c r="AP458" s="96"/>
      <c r="AQ458" s="96"/>
      <c r="AR458" s="96"/>
      <c r="AS458" s="96"/>
      <c r="AT458" s="96"/>
      <c r="AU458" s="96"/>
      <c r="AV458" s="96"/>
      <c r="AW458" s="96"/>
      <c r="AX458" s="96"/>
      <c r="AY458" s="96"/>
      <c r="AZ458" s="96"/>
      <c r="BA458" s="96"/>
      <c r="BB458" s="96"/>
      <c r="BC458" s="96"/>
      <c r="BD458" s="96"/>
      <c r="BE458" s="96"/>
      <c r="BF458" s="96"/>
    </row>
    <row r="459" ht="15.75" customHeight="1">
      <c r="A459" s="110"/>
      <c r="B459" s="110"/>
      <c r="C459" s="110"/>
      <c r="D459" s="110"/>
      <c r="E459" s="110"/>
      <c r="F459" s="130"/>
      <c r="G459" s="174"/>
      <c r="H459" s="174"/>
      <c r="I459" s="174" t="str">
        <f>IFERROR(__xludf.DUMMYFUNCTION("""COMPUTED_VALUE"""),"")</f>
        <v/>
      </c>
      <c r="J459" s="176"/>
      <c r="K459" s="110"/>
      <c r="L459" s="110"/>
      <c r="M459" s="130"/>
      <c r="N459" s="139"/>
      <c r="O459" s="139"/>
      <c r="P459" s="145" t="str">
        <f>IFERROR(__xludf.DUMMYFUNCTION("TRANSPOSE(FILTER($O$6:$O$300,$N$6:$N$300='DATOS PERSONALES'!$E456))"),"")</f>
        <v/>
      </c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  <c r="AJ459" s="96"/>
      <c r="AK459" s="96"/>
      <c r="AL459" s="96"/>
      <c r="AM459" s="96"/>
      <c r="AN459" s="96"/>
      <c r="AO459" s="96"/>
      <c r="AP459" s="96"/>
      <c r="AQ459" s="96"/>
      <c r="AR459" s="96"/>
      <c r="AS459" s="96"/>
      <c r="AT459" s="96"/>
      <c r="AU459" s="96"/>
      <c r="AV459" s="96"/>
      <c r="AW459" s="96"/>
      <c r="AX459" s="96"/>
      <c r="AY459" s="96"/>
      <c r="AZ459" s="96"/>
      <c r="BA459" s="96"/>
      <c r="BB459" s="96"/>
      <c r="BC459" s="96"/>
      <c r="BD459" s="96"/>
      <c r="BE459" s="96"/>
      <c r="BF459" s="96"/>
    </row>
    <row r="460" ht="15.75" customHeight="1">
      <c r="A460" s="110"/>
      <c r="B460" s="110"/>
      <c r="C460" s="110"/>
      <c r="D460" s="110"/>
      <c r="E460" s="110"/>
      <c r="F460" s="130"/>
      <c r="G460" s="174"/>
      <c r="H460" s="174"/>
      <c r="I460" s="174" t="str">
        <f>IFERROR(__xludf.DUMMYFUNCTION("""COMPUTED_VALUE"""),"")</f>
        <v/>
      </c>
      <c r="J460" s="176"/>
      <c r="K460" s="110"/>
      <c r="L460" s="110"/>
      <c r="M460" s="130"/>
      <c r="N460" s="139"/>
      <c r="O460" s="139"/>
      <c r="P460" s="145" t="str">
        <f>IFERROR(__xludf.DUMMYFUNCTION("TRANSPOSE(FILTER($O$6:$O$300,$N$6:$N$300='DATOS PERSONALES'!$E457))"),"")</f>
        <v/>
      </c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  <c r="AS460" s="96"/>
      <c r="AT460" s="96"/>
      <c r="AU460" s="96"/>
      <c r="AV460" s="96"/>
      <c r="AW460" s="96"/>
      <c r="AX460" s="96"/>
      <c r="AY460" s="96"/>
      <c r="AZ460" s="96"/>
      <c r="BA460" s="96"/>
      <c r="BB460" s="96"/>
      <c r="BC460" s="96"/>
      <c r="BD460" s="96"/>
      <c r="BE460" s="96"/>
      <c r="BF460" s="96"/>
    </row>
    <row r="461" ht="15.75" customHeight="1">
      <c r="A461" s="110"/>
      <c r="B461" s="110"/>
      <c r="C461" s="110"/>
      <c r="D461" s="110"/>
      <c r="E461" s="110"/>
      <c r="F461" s="130"/>
      <c r="G461" s="174"/>
      <c r="H461" s="174"/>
      <c r="I461" s="174" t="str">
        <f>IFERROR(__xludf.DUMMYFUNCTION("""COMPUTED_VALUE"""),"")</f>
        <v/>
      </c>
      <c r="J461" s="176"/>
      <c r="K461" s="110"/>
      <c r="L461" s="110"/>
      <c r="M461" s="130"/>
      <c r="N461" s="139"/>
      <c r="O461" s="139"/>
      <c r="P461" s="145" t="str">
        <f>IFERROR(__xludf.DUMMYFUNCTION("TRANSPOSE(FILTER($O$6:$O$300,$N$6:$N$300='DATOS PERSONALES'!$E458))"),"")</f>
        <v/>
      </c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  <c r="AS461" s="96"/>
      <c r="AT461" s="96"/>
      <c r="AU461" s="96"/>
      <c r="AV461" s="96"/>
      <c r="AW461" s="96"/>
      <c r="AX461" s="96"/>
      <c r="AY461" s="96"/>
      <c r="AZ461" s="96"/>
      <c r="BA461" s="96"/>
      <c r="BB461" s="96"/>
      <c r="BC461" s="96"/>
      <c r="BD461" s="96"/>
      <c r="BE461" s="96"/>
      <c r="BF461" s="96"/>
    </row>
    <row r="462" ht="15.75" customHeight="1">
      <c r="A462" s="110"/>
      <c r="B462" s="110"/>
      <c r="C462" s="110"/>
      <c r="D462" s="110"/>
      <c r="E462" s="110"/>
      <c r="F462" s="130"/>
      <c r="G462" s="174"/>
      <c r="H462" s="174"/>
      <c r="I462" s="174" t="str">
        <f>IFERROR(__xludf.DUMMYFUNCTION("""COMPUTED_VALUE"""),"")</f>
        <v/>
      </c>
      <c r="J462" s="176"/>
      <c r="K462" s="110"/>
      <c r="L462" s="110"/>
      <c r="M462" s="130"/>
      <c r="N462" s="139"/>
      <c r="O462" s="139"/>
      <c r="P462" s="145" t="str">
        <f>IFERROR(__xludf.DUMMYFUNCTION("TRANSPOSE(FILTER($O$6:$O$300,$N$6:$N$300='DATOS PERSONALES'!$E459))"),"")</f>
        <v/>
      </c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6"/>
      <c r="AU462" s="96"/>
      <c r="AV462" s="96"/>
      <c r="AW462" s="96"/>
      <c r="AX462" s="96"/>
      <c r="AY462" s="96"/>
      <c r="AZ462" s="96"/>
      <c r="BA462" s="96"/>
      <c r="BB462" s="96"/>
      <c r="BC462" s="96"/>
      <c r="BD462" s="96"/>
      <c r="BE462" s="96"/>
      <c r="BF462" s="96"/>
    </row>
    <row r="463" ht="15.75" customHeight="1">
      <c r="A463" s="110"/>
      <c r="B463" s="110"/>
      <c r="C463" s="110"/>
      <c r="D463" s="110"/>
      <c r="E463" s="110"/>
      <c r="F463" s="130"/>
      <c r="G463" s="174"/>
      <c r="H463" s="174"/>
      <c r="I463" s="174" t="str">
        <f>IFERROR(__xludf.DUMMYFUNCTION("""COMPUTED_VALUE"""),"")</f>
        <v/>
      </c>
      <c r="J463" s="176"/>
      <c r="K463" s="110"/>
      <c r="L463" s="110"/>
      <c r="M463" s="130"/>
      <c r="N463" s="139"/>
      <c r="O463" s="139"/>
      <c r="P463" s="145" t="str">
        <f>IFERROR(__xludf.DUMMYFUNCTION("TRANSPOSE(FILTER($O$6:$O$300,$N$6:$N$300='DATOS PERSONALES'!$E460))"),"")</f>
        <v/>
      </c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6"/>
      <c r="AU463" s="96"/>
      <c r="AV463" s="96"/>
      <c r="AW463" s="96"/>
      <c r="AX463" s="96"/>
      <c r="AY463" s="96"/>
      <c r="AZ463" s="96"/>
      <c r="BA463" s="96"/>
      <c r="BB463" s="96"/>
      <c r="BC463" s="96"/>
      <c r="BD463" s="96"/>
      <c r="BE463" s="96"/>
      <c r="BF463" s="96"/>
    </row>
    <row r="464" ht="15.75" customHeight="1">
      <c r="A464" s="110"/>
      <c r="B464" s="110"/>
      <c r="C464" s="110"/>
      <c r="D464" s="110"/>
      <c r="E464" s="110"/>
      <c r="F464" s="130"/>
      <c r="G464" s="174"/>
      <c r="H464" s="174"/>
      <c r="I464" s="174" t="str">
        <f>IFERROR(__xludf.DUMMYFUNCTION("""COMPUTED_VALUE"""),"")</f>
        <v/>
      </c>
      <c r="J464" s="176"/>
      <c r="K464" s="110"/>
      <c r="L464" s="110"/>
      <c r="M464" s="130"/>
      <c r="N464" s="139"/>
      <c r="O464" s="139"/>
      <c r="P464" s="145" t="str">
        <f>IFERROR(__xludf.DUMMYFUNCTION("TRANSPOSE(FILTER($O$6:$O$300,$N$6:$N$300='DATOS PERSONALES'!$E461))"),"")</f>
        <v/>
      </c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  <c r="AI464" s="96"/>
      <c r="AJ464" s="96"/>
      <c r="AK464" s="96"/>
      <c r="AL464" s="96"/>
      <c r="AM464" s="96"/>
      <c r="AN464" s="96"/>
      <c r="AO464" s="96"/>
      <c r="AP464" s="96"/>
      <c r="AQ464" s="96"/>
      <c r="AR464" s="96"/>
      <c r="AS464" s="96"/>
      <c r="AT464" s="96"/>
      <c r="AU464" s="96"/>
      <c r="AV464" s="96"/>
      <c r="AW464" s="96"/>
      <c r="AX464" s="96"/>
      <c r="AY464" s="96"/>
      <c r="AZ464" s="96"/>
      <c r="BA464" s="96"/>
      <c r="BB464" s="96"/>
      <c r="BC464" s="96"/>
      <c r="BD464" s="96"/>
      <c r="BE464" s="96"/>
      <c r="BF464" s="96"/>
    </row>
    <row r="465" ht="15.75" customHeight="1">
      <c r="A465" s="110"/>
      <c r="B465" s="110"/>
      <c r="C465" s="110"/>
      <c r="D465" s="110"/>
      <c r="E465" s="110"/>
      <c r="F465" s="130"/>
      <c r="G465" s="174"/>
      <c r="H465" s="174"/>
      <c r="I465" s="174" t="str">
        <f>IFERROR(__xludf.DUMMYFUNCTION("""COMPUTED_VALUE"""),"")</f>
        <v/>
      </c>
      <c r="J465" s="176"/>
      <c r="K465" s="110"/>
      <c r="L465" s="110"/>
      <c r="M465" s="130"/>
      <c r="N465" s="139"/>
      <c r="O465" s="139"/>
      <c r="P465" s="145" t="str">
        <f>IFERROR(__xludf.DUMMYFUNCTION("TRANSPOSE(FILTER($O$6:$O$300,$N$6:$N$300='DATOS PERSONALES'!$E462))"),"")</f>
        <v/>
      </c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  <c r="AJ465" s="96"/>
      <c r="AK465" s="96"/>
      <c r="AL465" s="96"/>
      <c r="AM465" s="96"/>
      <c r="AN465" s="96"/>
      <c r="AO465" s="96"/>
      <c r="AP465" s="96"/>
      <c r="AQ465" s="96"/>
      <c r="AR465" s="96"/>
      <c r="AS465" s="96"/>
      <c r="AT465" s="96"/>
      <c r="AU465" s="96"/>
      <c r="AV465" s="96"/>
      <c r="AW465" s="96"/>
      <c r="AX465" s="96"/>
      <c r="AY465" s="96"/>
      <c r="AZ465" s="96"/>
      <c r="BA465" s="96"/>
      <c r="BB465" s="96"/>
      <c r="BC465" s="96"/>
      <c r="BD465" s="96"/>
      <c r="BE465" s="96"/>
      <c r="BF465" s="96"/>
    </row>
    <row r="466" ht="15.75" customHeight="1">
      <c r="A466" s="110"/>
      <c r="B466" s="110"/>
      <c r="C466" s="110"/>
      <c r="D466" s="110"/>
      <c r="E466" s="110"/>
      <c r="F466" s="130"/>
      <c r="G466" s="174"/>
      <c r="H466" s="174"/>
      <c r="I466" s="174" t="str">
        <f>IFERROR(__xludf.DUMMYFUNCTION("""COMPUTED_VALUE"""),"")</f>
        <v/>
      </c>
      <c r="J466" s="176"/>
      <c r="K466" s="110"/>
      <c r="L466" s="110"/>
      <c r="M466" s="130"/>
      <c r="N466" s="139"/>
      <c r="O466" s="139"/>
      <c r="P466" s="145" t="str">
        <f>IFERROR(__xludf.DUMMYFUNCTION("TRANSPOSE(FILTER($O$6:$O$300,$N$6:$N$300='DATOS PERSONALES'!$E463))"),"")</f>
        <v/>
      </c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</row>
    <row r="467" ht="15.75" customHeight="1">
      <c r="A467" s="110"/>
      <c r="B467" s="110"/>
      <c r="C467" s="110"/>
      <c r="D467" s="110"/>
      <c r="E467" s="110"/>
      <c r="F467" s="130"/>
      <c r="G467" s="174"/>
      <c r="H467" s="174"/>
      <c r="I467" s="174" t="str">
        <f>IFERROR(__xludf.DUMMYFUNCTION("""COMPUTED_VALUE"""),"")</f>
        <v/>
      </c>
      <c r="J467" s="176"/>
      <c r="K467" s="110"/>
      <c r="L467" s="110"/>
      <c r="M467" s="130"/>
      <c r="N467" s="139"/>
      <c r="O467" s="139"/>
      <c r="P467" s="145" t="str">
        <f>IFERROR(__xludf.DUMMYFUNCTION("TRANSPOSE(FILTER($O$6:$O$300,$N$6:$N$300='DATOS PERSONALES'!$E464))"),"")</f>
        <v/>
      </c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  <c r="AJ467" s="96"/>
      <c r="AK467" s="96"/>
      <c r="AL467" s="96"/>
      <c r="AM467" s="96"/>
      <c r="AN467" s="96"/>
      <c r="AO467" s="96"/>
      <c r="AP467" s="96"/>
      <c r="AQ467" s="96"/>
      <c r="AR467" s="96"/>
      <c r="AS467" s="96"/>
      <c r="AT467" s="96"/>
      <c r="AU467" s="96"/>
      <c r="AV467" s="96"/>
      <c r="AW467" s="96"/>
      <c r="AX467" s="96"/>
      <c r="AY467" s="96"/>
      <c r="AZ467" s="96"/>
      <c r="BA467" s="96"/>
      <c r="BB467" s="96"/>
      <c r="BC467" s="96"/>
      <c r="BD467" s="96"/>
      <c r="BE467" s="96"/>
      <c r="BF467" s="96"/>
    </row>
    <row r="468" ht="15.75" customHeight="1">
      <c r="A468" s="110"/>
      <c r="B468" s="110"/>
      <c r="C468" s="110"/>
      <c r="D468" s="110"/>
      <c r="E468" s="110"/>
      <c r="F468" s="130"/>
      <c r="G468" s="174"/>
      <c r="H468" s="174"/>
      <c r="I468" s="174" t="str">
        <f>IFERROR(__xludf.DUMMYFUNCTION("""COMPUTED_VALUE"""),"")</f>
        <v/>
      </c>
      <c r="J468" s="176"/>
      <c r="K468" s="110"/>
      <c r="L468" s="110"/>
      <c r="M468" s="130"/>
      <c r="N468" s="139"/>
      <c r="O468" s="139"/>
      <c r="P468" s="145" t="str">
        <f>IFERROR(__xludf.DUMMYFUNCTION("TRANSPOSE(FILTER($O$6:$O$300,$N$6:$N$300='DATOS PERSONALES'!$E465))"),"")</f>
        <v/>
      </c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  <c r="AI468" s="96"/>
      <c r="AJ468" s="96"/>
      <c r="AK468" s="96"/>
      <c r="AL468" s="96"/>
      <c r="AM468" s="96"/>
      <c r="AN468" s="96"/>
      <c r="AO468" s="96"/>
      <c r="AP468" s="96"/>
      <c r="AQ468" s="96"/>
      <c r="AR468" s="96"/>
      <c r="AS468" s="96"/>
      <c r="AT468" s="96"/>
      <c r="AU468" s="96"/>
      <c r="AV468" s="96"/>
      <c r="AW468" s="96"/>
      <c r="AX468" s="96"/>
      <c r="AY468" s="96"/>
      <c r="AZ468" s="96"/>
      <c r="BA468" s="96"/>
      <c r="BB468" s="96"/>
      <c r="BC468" s="96"/>
      <c r="BD468" s="96"/>
      <c r="BE468" s="96"/>
      <c r="BF468" s="96"/>
    </row>
    <row r="469" ht="15.75" customHeight="1">
      <c r="A469" s="110"/>
      <c r="B469" s="110"/>
      <c r="C469" s="110"/>
      <c r="D469" s="110"/>
      <c r="E469" s="110"/>
      <c r="F469" s="130"/>
      <c r="G469" s="174"/>
      <c r="H469" s="174"/>
      <c r="I469" s="174" t="str">
        <f>IFERROR(__xludf.DUMMYFUNCTION("""COMPUTED_VALUE"""),"")</f>
        <v/>
      </c>
      <c r="J469" s="176"/>
      <c r="K469" s="110"/>
      <c r="L469" s="110"/>
      <c r="M469" s="130"/>
      <c r="N469" s="139"/>
      <c r="O469" s="139"/>
      <c r="P469" s="145" t="str">
        <f>IFERROR(__xludf.DUMMYFUNCTION("TRANSPOSE(FILTER($O$6:$O$300,$N$6:$N$300='DATOS PERSONALES'!$E466))"),"")</f>
        <v/>
      </c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  <c r="AS469" s="96"/>
      <c r="AT469" s="96"/>
      <c r="AU469" s="96"/>
      <c r="AV469" s="96"/>
      <c r="AW469" s="96"/>
      <c r="AX469" s="96"/>
      <c r="AY469" s="96"/>
      <c r="AZ469" s="96"/>
      <c r="BA469" s="96"/>
      <c r="BB469" s="96"/>
      <c r="BC469" s="96"/>
      <c r="BD469" s="96"/>
      <c r="BE469" s="96"/>
      <c r="BF469" s="96"/>
    </row>
    <row r="470" ht="15.75" customHeight="1">
      <c r="A470" s="110"/>
      <c r="B470" s="110"/>
      <c r="C470" s="110"/>
      <c r="D470" s="110"/>
      <c r="E470" s="110"/>
      <c r="F470" s="130"/>
      <c r="G470" s="174"/>
      <c r="H470" s="174"/>
      <c r="I470" s="174" t="str">
        <f>IFERROR(__xludf.DUMMYFUNCTION("""COMPUTED_VALUE"""),"")</f>
        <v/>
      </c>
      <c r="J470" s="176"/>
      <c r="K470" s="110"/>
      <c r="L470" s="110"/>
      <c r="M470" s="130"/>
      <c r="N470" s="139"/>
      <c r="O470" s="139"/>
      <c r="P470" s="145" t="str">
        <f>IFERROR(__xludf.DUMMYFUNCTION("TRANSPOSE(FILTER($O$6:$O$300,$N$6:$N$300='DATOS PERSONALES'!$E467))"),"")</f>
        <v/>
      </c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6"/>
      <c r="AU470" s="96"/>
      <c r="AV470" s="96"/>
      <c r="AW470" s="96"/>
      <c r="AX470" s="96"/>
      <c r="AY470" s="96"/>
      <c r="AZ470" s="96"/>
      <c r="BA470" s="96"/>
      <c r="BB470" s="96"/>
      <c r="BC470" s="96"/>
      <c r="BD470" s="96"/>
      <c r="BE470" s="96"/>
      <c r="BF470" s="96"/>
    </row>
    <row r="471" ht="15.75" customHeight="1">
      <c r="A471" s="110"/>
      <c r="B471" s="110"/>
      <c r="C471" s="110"/>
      <c r="D471" s="110"/>
      <c r="E471" s="110"/>
      <c r="F471" s="130"/>
      <c r="G471" s="174"/>
      <c r="H471" s="174"/>
      <c r="I471" s="174" t="str">
        <f>IFERROR(__xludf.DUMMYFUNCTION("""COMPUTED_VALUE"""),"")</f>
        <v/>
      </c>
      <c r="J471" s="176"/>
      <c r="K471" s="110"/>
      <c r="L471" s="110"/>
      <c r="M471" s="130"/>
      <c r="N471" s="139"/>
      <c r="O471" s="139"/>
      <c r="P471" s="145" t="str">
        <f>IFERROR(__xludf.DUMMYFUNCTION("TRANSPOSE(FILTER($O$6:$O$300,$N$6:$N$300='DATOS PERSONALES'!$E468))"),"")</f>
        <v/>
      </c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6"/>
      <c r="AU471" s="96"/>
      <c r="AV471" s="96"/>
      <c r="AW471" s="96"/>
      <c r="AX471" s="96"/>
      <c r="AY471" s="96"/>
      <c r="AZ471" s="96"/>
      <c r="BA471" s="96"/>
      <c r="BB471" s="96"/>
      <c r="BC471" s="96"/>
      <c r="BD471" s="96"/>
      <c r="BE471" s="96"/>
      <c r="BF471" s="96"/>
    </row>
    <row r="472" ht="15.75" customHeight="1">
      <c r="A472" s="110"/>
      <c r="B472" s="110"/>
      <c r="C472" s="110"/>
      <c r="D472" s="110"/>
      <c r="E472" s="110"/>
      <c r="F472" s="130"/>
      <c r="G472" s="174"/>
      <c r="H472" s="174"/>
      <c r="I472" s="174" t="str">
        <f>IFERROR(__xludf.DUMMYFUNCTION("""COMPUTED_VALUE"""),"")</f>
        <v/>
      </c>
      <c r="J472" s="176"/>
      <c r="K472" s="110"/>
      <c r="L472" s="110"/>
      <c r="M472" s="130"/>
      <c r="N472" s="139"/>
      <c r="O472" s="139"/>
      <c r="P472" s="145" t="str">
        <f>IFERROR(__xludf.DUMMYFUNCTION("TRANSPOSE(FILTER($O$6:$O$300,$N$6:$N$300='DATOS PERSONALES'!$E469))"),"")</f>
        <v/>
      </c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6"/>
      <c r="AU472" s="96"/>
      <c r="AV472" s="96"/>
      <c r="AW472" s="96"/>
      <c r="AX472" s="96"/>
      <c r="AY472" s="96"/>
      <c r="AZ472" s="96"/>
      <c r="BA472" s="96"/>
      <c r="BB472" s="96"/>
      <c r="BC472" s="96"/>
      <c r="BD472" s="96"/>
      <c r="BE472" s="96"/>
      <c r="BF472" s="96"/>
    </row>
    <row r="473" ht="15.75" customHeight="1">
      <c r="A473" s="110"/>
      <c r="B473" s="110"/>
      <c r="C473" s="110"/>
      <c r="D473" s="110"/>
      <c r="E473" s="110"/>
      <c r="F473" s="130"/>
      <c r="G473" s="174"/>
      <c r="H473" s="174"/>
      <c r="I473" s="174" t="str">
        <f>IFERROR(__xludf.DUMMYFUNCTION("""COMPUTED_VALUE"""),"")</f>
        <v/>
      </c>
      <c r="J473" s="176"/>
      <c r="K473" s="110"/>
      <c r="L473" s="110"/>
      <c r="M473" s="130"/>
      <c r="N473" s="139"/>
      <c r="O473" s="139"/>
      <c r="P473" s="145" t="str">
        <f>IFERROR(__xludf.DUMMYFUNCTION("TRANSPOSE(FILTER($O$6:$O$300,$N$6:$N$300='DATOS PERSONALES'!$E470))"),"")</f>
        <v/>
      </c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6"/>
      <c r="AU473" s="96"/>
      <c r="AV473" s="96"/>
      <c r="AW473" s="96"/>
      <c r="AX473" s="96"/>
      <c r="AY473" s="96"/>
      <c r="AZ473" s="96"/>
      <c r="BA473" s="96"/>
      <c r="BB473" s="96"/>
      <c r="BC473" s="96"/>
      <c r="BD473" s="96"/>
      <c r="BE473" s="96"/>
      <c r="BF473" s="96"/>
    </row>
    <row r="474" ht="15.75" customHeight="1">
      <c r="A474" s="110"/>
      <c r="B474" s="110"/>
      <c r="C474" s="110"/>
      <c r="D474" s="110"/>
      <c r="E474" s="110"/>
      <c r="F474" s="130"/>
      <c r="G474" s="174"/>
      <c r="H474" s="174"/>
      <c r="I474" s="174" t="str">
        <f>IFERROR(__xludf.DUMMYFUNCTION("""COMPUTED_VALUE"""),"")</f>
        <v/>
      </c>
      <c r="J474" s="176"/>
      <c r="K474" s="110"/>
      <c r="L474" s="110"/>
      <c r="M474" s="130"/>
      <c r="N474" s="139"/>
      <c r="O474" s="139"/>
      <c r="P474" s="145" t="str">
        <f>IFERROR(__xludf.DUMMYFUNCTION("TRANSPOSE(FILTER($O$6:$O$300,$N$6:$N$300='DATOS PERSONALES'!$E471))"),"")</f>
        <v/>
      </c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6"/>
      <c r="AU474" s="96"/>
      <c r="AV474" s="96"/>
      <c r="AW474" s="96"/>
      <c r="AX474" s="96"/>
      <c r="AY474" s="96"/>
      <c r="AZ474" s="96"/>
      <c r="BA474" s="96"/>
      <c r="BB474" s="96"/>
      <c r="BC474" s="96"/>
      <c r="BD474" s="96"/>
      <c r="BE474" s="96"/>
      <c r="BF474" s="96"/>
    </row>
    <row r="475" ht="15.75" customHeight="1">
      <c r="A475" s="110"/>
      <c r="B475" s="110"/>
      <c r="C475" s="110"/>
      <c r="D475" s="110"/>
      <c r="E475" s="110"/>
      <c r="F475" s="130"/>
      <c r="G475" s="174"/>
      <c r="H475" s="174"/>
      <c r="I475" s="174" t="str">
        <f>IFERROR(__xludf.DUMMYFUNCTION("""COMPUTED_VALUE"""),"")</f>
        <v/>
      </c>
      <c r="J475" s="176"/>
      <c r="K475" s="110"/>
      <c r="L475" s="110"/>
      <c r="M475" s="130"/>
      <c r="N475" s="139"/>
      <c r="O475" s="139"/>
      <c r="P475" s="145" t="str">
        <f>IFERROR(__xludf.DUMMYFUNCTION("TRANSPOSE(FILTER($O$6:$O$300,$N$6:$N$300='DATOS PERSONALES'!$E472))"),"")</f>
        <v/>
      </c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  <c r="AJ475" s="96"/>
      <c r="AK475" s="96"/>
      <c r="AL475" s="96"/>
      <c r="AM475" s="96"/>
      <c r="AN475" s="96"/>
      <c r="AO475" s="96"/>
      <c r="AP475" s="96"/>
      <c r="AQ475" s="96"/>
      <c r="AR475" s="96"/>
      <c r="AS475" s="96"/>
      <c r="AT475" s="96"/>
      <c r="AU475" s="96"/>
      <c r="AV475" s="96"/>
      <c r="AW475" s="96"/>
      <c r="AX475" s="96"/>
      <c r="AY475" s="96"/>
      <c r="AZ475" s="96"/>
      <c r="BA475" s="96"/>
      <c r="BB475" s="96"/>
      <c r="BC475" s="96"/>
      <c r="BD475" s="96"/>
      <c r="BE475" s="96"/>
      <c r="BF475" s="96"/>
    </row>
    <row r="476" ht="15.75" customHeight="1">
      <c r="A476" s="110"/>
      <c r="B476" s="110"/>
      <c r="C476" s="110"/>
      <c r="D476" s="110"/>
      <c r="E476" s="110"/>
      <c r="F476" s="130"/>
      <c r="G476" s="174"/>
      <c r="H476" s="174"/>
      <c r="I476" s="174" t="str">
        <f>IFERROR(__xludf.DUMMYFUNCTION("""COMPUTED_VALUE"""),"")</f>
        <v/>
      </c>
      <c r="J476" s="176"/>
      <c r="K476" s="110"/>
      <c r="L476" s="110"/>
      <c r="M476" s="130"/>
      <c r="N476" s="139"/>
      <c r="O476" s="139"/>
      <c r="P476" s="145" t="str">
        <f>IFERROR(__xludf.DUMMYFUNCTION("TRANSPOSE(FILTER($O$6:$O$300,$N$6:$N$300='DATOS PERSONALES'!$E473))"),"")</f>
        <v/>
      </c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  <c r="AI476" s="96"/>
      <c r="AJ476" s="96"/>
      <c r="AK476" s="96"/>
      <c r="AL476" s="96"/>
      <c r="AM476" s="96"/>
      <c r="AN476" s="96"/>
      <c r="AO476" s="96"/>
      <c r="AP476" s="96"/>
      <c r="AQ476" s="96"/>
      <c r="AR476" s="96"/>
      <c r="AS476" s="96"/>
      <c r="AT476" s="96"/>
      <c r="AU476" s="96"/>
      <c r="AV476" s="96"/>
      <c r="AW476" s="96"/>
      <c r="AX476" s="96"/>
      <c r="AY476" s="96"/>
      <c r="AZ476" s="96"/>
      <c r="BA476" s="96"/>
      <c r="BB476" s="96"/>
      <c r="BC476" s="96"/>
      <c r="BD476" s="96"/>
      <c r="BE476" s="96"/>
      <c r="BF476" s="96"/>
    </row>
    <row r="477" ht="15.75" customHeight="1">
      <c r="A477" s="110"/>
      <c r="B477" s="110"/>
      <c r="C477" s="110"/>
      <c r="D477" s="110"/>
      <c r="E477" s="110"/>
      <c r="F477" s="130"/>
      <c r="G477" s="174"/>
      <c r="H477" s="174"/>
      <c r="I477" s="174" t="str">
        <f>IFERROR(__xludf.DUMMYFUNCTION("""COMPUTED_VALUE"""),"")</f>
        <v/>
      </c>
      <c r="J477" s="176"/>
      <c r="K477" s="110"/>
      <c r="L477" s="110"/>
      <c r="M477" s="130"/>
      <c r="N477" s="139"/>
      <c r="O477" s="139"/>
      <c r="P477" s="145" t="str">
        <f>IFERROR(__xludf.DUMMYFUNCTION("TRANSPOSE(FILTER($O$6:$O$300,$N$6:$N$300='DATOS PERSONALES'!$E474))"),"")</f>
        <v/>
      </c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  <c r="AJ477" s="96"/>
      <c r="AK477" s="96"/>
      <c r="AL477" s="96"/>
      <c r="AM477" s="96"/>
      <c r="AN477" s="96"/>
      <c r="AO477" s="96"/>
      <c r="AP477" s="96"/>
      <c r="AQ477" s="96"/>
      <c r="AR477" s="96"/>
      <c r="AS477" s="96"/>
      <c r="AT477" s="96"/>
      <c r="AU477" s="96"/>
      <c r="AV477" s="96"/>
      <c r="AW477" s="96"/>
      <c r="AX477" s="96"/>
      <c r="AY477" s="96"/>
      <c r="AZ477" s="96"/>
      <c r="BA477" s="96"/>
      <c r="BB477" s="96"/>
      <c r="BC477" s="96"/>
      <c r="BD477" s="96"/>
      <c r="BE477" s="96"/>
      <c r="BF477" s="96"/>
    </row>
    <row r="478" ht="15.75" customHeight="1">
      <c r="A478" s="110"/>
      <c r="B478" s="110"/>
      <c r="C478" s="110"/>
      <c r="D478" s="110"/>
      <c r="E478" s="110"/>
      <c r="F478" s="130"/>
      <c r="G478" s="174"/>
      <c r="H478" s="174"/>
      <c r="I478" s="174" t="str">
        <f>IFERROR(__xludf.DUMMYFUNCTION("""COMPUTED_VALUE"""),"")</f>
        <v/>
      </c>
      <c r="J478" s="176"/>
      <c r="K478" s="110"/>
      <c r="L478" s="110"/>
      <c r="M478" s="130"/>
      <c r="N478" s="139"/>
      <c r="O478" s="139"/>
      <c r="P478" s="145" t="str">
        <f>IFERROR(__xludf.DUMMYFUNCTION("TRANSPOSE(FILTER($O$6:$O$300,$N$6:$N$300='DATOS PERSONALES'!$E475))"),"")</f>
        <v/>
      </c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  <c r="AI478" s="96"/>
      <c r="AJ478" s="96"/>
      <c r="AK478" s="96"/>
      <c r="AL478" s="96"/>
      <c r="AM478" s="96"/>
      <c r="AN478" s="96"/>
      <c r="AO478" s="96"/>
      <c r="AP478" s="96"/>
      <c r="AQ478" s="96"/>
      <c r="AR478" s="96"/>
      <c r="AS478" s="96"/>
      <c r="AT478" s="96"/>
      <c r="AU478" s="96"/>
      <c r="AV478" s="96"/>
      <c r="AW478" s="96"/>
      <c r="AX478" s="96"/>
      <c r="AY478" s="96"/>
      <c r="AZ478" s="96"/>
      <c r="BA478" s="96"/>
      <c r="BB478" s="96"/>
      <c r="BC478" s="96"/>
      <c r="BD478" s="96"/>
      <c r="BE478" s="96"/>
      <c r="BF478" s="96"/>
    </row>
    <row r="479" ht="15.75" customHeight="1">
      <c r="A479" s="110"/>
      <c r="B479" s="110"/>
      <c r="C479" s="110"/>
      <c r="D479" s="110"/>
      <c r="E479" s="110"/>
      <c r="F479" s="130"/>
      <c r="G479" s="174"/>
      <c r="H479" s="174"/>
      <c r="I479" s="174" t="str">
        <f>IFERROR(__xludf.DUMMYFUNCTION("""COMPUTED_VALUE"""),"")</f>
        <v/>
      </c>
      <c r="J479" s="176"/>
      <c r="K479" s="110"/>
      <c r="L479" s="110"/>
      <c r="M479" s="130"/>
      <c r="N479" s="139"/>
      <c r="O479" s="139"/>
      <c r="P479" s="145" t="str">
        <f>IFERROR(__xludf.DUMMYFUNCTION("TRANSPOSE(FILTER($O$6:$O$300,$N$6:$N$300='DATOS PERSONALES'!$E476))"),"")</f>
        <v/>
      </c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  <c r="AJ479" s="96"/>
      <c r="AK479" s="96"/>
      <c r="AL479" s="96"/>
      <c r="AM479" s="96"/>
      <c r="AN479" s="96"/>
      <c r="AO479" s="96"/>
      <c r="AP479" s="96"/>
      <c r="AQ479" s="96"/>
      <c r="AR479" s="96"/>
      <c r="AS479" s="96"/>
      <c r="AT479" s="96"/>
      <c r="AU479" s="96"/>
      <c r="AV479" s="96"/>
      <c r="AW479" s="96"/>
      <c r="AX479" s="96"/>
      <c r="AY479" s="96"/>
      <c r="AZ479" s="96"/>
      <c r="BA479" s="96"/>
      <c r="BB479" s="96"/>
      <c r="BC479" s="96"/>
      <c r="BD479" s="96"/>
      <c r="BE479" s="96"/>
      <c r="BF479" s="96"/>
    </row>
    <row r="480" ht="15.75" customHeight="1">
      <c r="A480" s="110"/>
      <c r="B480" s="110"/>
      <c r="C480" s="110"/>
      <c r="D480" s="110"/>
      <c r="E480" s="110"/>
      <c r="F480" s="130"/>
      <c r="G480" s="174"/>
      <c r="H480" s="174"/>
      <c r="I480" s="174" t="str">
        <f>IFERROR(__xludf.DUMMYFUNCTION("""COMPUTED_VALUE"""),"")</f>
        <v/>
      </c>
      <c r="J480" s="176"/>
      <c r="K480" s="110"/>
      <c r="L480" s="110"/>
      <c r="M480" s="130"/>
      <c r="N480" s="139"/>
      <c r="O480" s="139"/>
      <c r="P480" s="145" t="str">
        <f>IFERROR(__xludf.DUMMYFUNCTION("TRANSPOSE(FILTER($O$6:$O$300,$N$6:$N$300='DATOS PERSONALES'!$E477))"),"")</f>
        <v/>
      </c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  <c r="AI480" s="96"/>
      <c r="AJ480" s="96"/>
      <c r="AK480" s="96"/>
      <c r="AL480" s="96"/>
      <c r="AM480" s="96"/>
      <c r="AN480" s="96"/>
      <c r="AO480" s="96"/>
      <c r="AP480" s="96"/>
      <c r="AQ480" s="96"/>
      <c r="AR480" s="96"/>
      <c r="AS480" s="96"/>
      <c r="AT480" s="96"/>
      <c r="AU480" s="96"/>
      <c r="AV480" s="96"/>
      <c r="AW480" s="96"/>
      <c r="AX480" s="96"/>
      <c r="AY480" s="96"/>
      <c r="AZ480" s="96"/>
      <c r="BA480" s="96"/>
      <c r="BB480" s="96"/>
      <c r="BC480" s="96"/>
      <c r="BD480" s="96"/>
      <c r="BE480" s="96"/>
      <c r="BF480" s="96"/>
    </row>
    <row r="481" ht="15.75" customHeight="1">
      <c r="A481" s="110"/>
      <c r="B481" s="110"/>
      <c r="C481" s="110"/>
      <c r="D481" s="110"/>
      <c r="E481" s="110"/>
      <c r="F481" s="130"/>
      <c r="G481" s="174"/>
      <c r="H481" s="174"/>
      <c r="I481" s="174" t="str">
        <f>IFERROR(__xludf.DUMMYFUNCTION("""COMPUTED_VALUE"""),"")</f>
        <v/>
      </c>
      <c r="J481" s="176"/>
      <c r="K481" s="110"/>
      <c r="L481" s="110"/>
      <c r="M481" s="130"/>
      <c r="N481" s="139"/>
      <c r="O481" s="139"/>
      <c r="P481" s="145" t="str">
        <f>IFERROR(__xludf.DUMMYFUNCTION("TRANSPOSE(FILTER($O$6:$O$300,$N$6:$N$300='DATOS PERSONALES'!$E478))"),"")</f>
        <v/>
      </c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  <c r="AJ481" s="96"/>
      <c r="AK481" s="96"/>
      <c r="AL481" s="96"/>
      <c r="AM481" s="96"/>
      <c r="AN481" s="96"/>
      <c r="AO481" s="96"/>
      <c r="AP481" s="96"/>
      <c r="AQ481" s="96"/>
      <c r="AR481" s="96"/>
      <c r="AS481" s="96"/>
      <c r="AT481" s="96"/>
      <c r="AU481" s="96"/>
      <c r="AV481" s="96"/>
      <c r="AW481" s="96"/>
      <c r="AX481" s="96"/>
      <c r="AY481" s="96"/>
      <c r="AZ481" s="96"/>
      <c r="BA481" s="96"/>
      <c r="BB481" s="96"/>
      <c r="BC481" s="96"/>
      <c r="BD481" s="96"/>
      <c r="BE481" s="96"/>
      <c r="BF481" s="96"/>
    </row>
    <row r="482" ht="15.75" customHeight="1">
      <c r="A482" s="110"/>
      <c r="B482" s="110"/>
      <c r="C482" s="110"/>
      <c r="D482" s="110"/>
      <c r="E482" s="110"/>
      <c r="F482" s="130"/>
      <c r="G482" s="174"/>
      <c r="H482" s="174"/>
      <c r="I482" s="174" t="str">
        <f>IFERROR(__xludf.DUMMYFUNCTION("""COMPUTED_VALUE"""),"")</f>
        <v/>
      </c>
      <c r="J482" s="176"/>
      <c r="K482" s="110"/>
      <c r="L482" s="110"/>
      <c r="M482" s="130"/>
      <c r="N482" s="139"/>
      <c r="O482" s="139"/>
      <c r="P482" s="145" t="str">
        <f>IFERROR(__xludf.DUMMYFUNCTION("TRANSPOSE(FILTER($O$6:$O$300,$N$6:$N$300='DATOS PERSONALES'!$E479))"),"")</f>
        <v/>
      </c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6"/>
      <c r="AU482" s="96"/>
      <c r="AV482" s="96"/>
      <c r="AW482" s="96"/>
      <c r="AX482" s="96"/>
      <c r="AY482" s="96"/>
      <c r="AZ482" s="96"/>
      <c r="BA482" s="96"/>
      <c r="BB482" s="96"/>
      <c r="BC482" s="96"/>
      <c r="BD482" s="96"/>
      <c r="BE482" s="96"/>
      <c r="BF482" s="96"/>
    </row>
    <row r="483" ht="15.75" customHeight="1">
      <c r="A483" s="110"/>
      <c r="B483" s="110"/>
      <c r="C483" s="110"/>
      <c r="D483" s="110"/>
      <c r="E483" s="110"/>
      <c r="F483" s="130"/>
      <c r="G483" s="174"/>
      <c r="H483" s="174"/>
      <c r="I483" s="174" t="str">
        <f>IFERROR(__xludf.DUMMYFUNCTION("""COMPUTED_VALUE"""),"")</f>
        <v/>
      </c>
      <c r="J483" s="176"/>
      <c r="K483" s="110"/>
      <c r="L483" s="110"/>
      <c r="M483" s="130"/>
      <c r="N483" s="139"/>
      <c r="O483" s="139"/>
      <c r="P483" s="145" t="str">
        <f>IFERROR(__xludf.DUMMYFUNCTION("TRANSPOSE(FILTER($O$6:$O$300,$N$6:$N$300='DATOS PERSONALES'!$E480))"),"")</f>
        <v/>
      </c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6"/>
      <c r="AU483" s="96"/>
      <c r="AV483" s="96"/>
      <c r="AW483" s="96"/>
      <c r="AX483" s="96"/>
      <c r="AY483" s="96"/>
      <c r="AZ483" s="96"/>
      <c r="BA483" s="96"/>
      <c r="BB483" s="96"/>
      <c r="BC483" s="96"/>
      <c r="BD483" s="96"/>
      <c r="BE483" s="96"/>
      <c r="BF483" s="96"/>
    </row>
    <row r="484" ht="15.75" customHeight="1">
      <c r="A484" s="110"/>
      <c r="B484" s="110"/>
      <c r="C484" s="110"/>
      <c r="D484" s="110"/>
      <c r="E484" s="110"/>
      <c r="F484" s="130"/>
      <c r="G484" s="174"/>
      <c r="H484" s="174"/>
      <c r="I484" s="174" t="str">
        <f>IFERROR(__xludf.DUMMYFUNCTION("""COMPUTED_VALUE"""),"")</f>
        <v/>
      </c>
      <c r="J484" s="176"/>
      <c r="K484" s="110"/>
      <c r="L484" s="110"/>
      <c r="M484" s="130"/>
      <c r="N484" s="139"/>
      <c r="O484" s="139"/>
      <c r="P484" s="145" t="str">
        <f>IFERROR(__xludf.DUMMYFUNCTION("TRANSPOSE(FILTER($O$6:$O$300,$N$6:$N$300='DATOS PERSONALES'!$E481))"),"")</f>
        <v/>
      </c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6"/>
      <c r="AU484" s="96"/>
      <c r="AV484" s="96"/>
      <c r="AW484" s="96"/>
      <c r="AX484" s="96"/>
      <c r="AY484" s="96"/>
      <c r="AZ484" s="96"/>
      <c r="BA484" s="96"/>
      <c r="BB484" s="96"/>
      <c r="BC484" s="96"/>
      <c r="BD484" s="96"/>
      <c r="BE484" s="96"/>
      <c r="BF484" s="96"/>
    </row>
    <row r="485" ht="15.75" customHeight="1">
      <c r="A485" s="110"/>
      <c r="B485" s="110"/>
      <c r="C485" s="110"/>
      <c r="D485" s="110"/>
      <c r="E485" s="110"/>
      <c r="F485" s="130"/>
      <c r="G485" s="174"/>
      <c r="H485" s="174"/>
      <c r="I485" s="174" t="str">
        <f>IFERROR(__xludf.DUMMYFUNCTION("""COMPUTED_VALUE"""),"")</f>
        <v/>
      </c>
      <c r="J485" s="176"/>
      <c r="K485" s="110"/>
      <c r="L485" s="110"/>
      <c r="M485" s="130"/>
      <c r="N485" s="139"/>
      <c r="O485" s="139"/>
      <c r="P485" s="145" t="str">
        <f>IFERROR(__xludf.DUMMYFUNCTION("TRANSPOSE(FILTER($O$6:$O$300,$N$6:$N$300='DATOS PERSONALES'!$E482))"),"")</f>
        <v/>
      </c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6"/>
      <c r="AU485" s="96"/>
      <c r="AV485" s="96"/>
      <c r="AW485" s="96"/>
      <c r="AX485" s="96"/>
      <c r="AY485" s="96"/>
      <c r="AZ485" s="96"/>
      <c r="BA485" s="96"/>
      <c r="BB485" s="96"/>
      <c r="BC485" s="96"/>
      <c r="BD485" s="96"/>
      <c r="BE485" s="96"/>
      <c r="BF485" s="96"/>
    </row>
    <row r="486" ht="15.75" customHeight="1">
      <c r="A486" s="110"/>
      <c r="B486" s="110"/>
      <c r="C486" s="110"/>
      <c r="D486" s="110"/>
      <c r="E486" s="110"/>
      <c r="F486" s="130"/>
      <c r="G486" s="174"/>
      <c r="H486" s="174"/>
      <c r="I486" s="174" t="str">
        <f>IFERROR(__xludf.DUMMYFUNCTION("""COMPUTED_VALUE"""),"")</f>
        <v/>
      </c>
      <c r="J486" s="176"/>
      <c r="K486" s="110"/>
      <c r="L486" s="110"/>
      <c r="M486" s="130"/>
      <c r="N486" s="139"/>
      <c r="O486" s="139"/>
      <c r="P486" s="145" t="str">
        <f>IFERROR(__xludf.DUMMYFUNCTION("TRANSPOSE(FILTER($O$6:$O$300,$N$6:$N$300='DATOS PERSONALES'!$E483))"),"")</f>
        <v/>
      </c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6"/>
      <c r="AU486" s="96"/>
      <c r="AV486" s="96"/>
      <c r="AW486" s="96"/>
      <c r="AX486" s="96"/>
      <c r="AY486" s="96"/>
      <c r="AZ486" s="96"/>
      <c r="BA486" s="96"/>
      <c r="BB486" s="96"/>
      <c r="BC486" s="96"/>
      <c r="BD486" s="96"/>
      <c r="BE486" s="96"/>
      <c r="BF486" s="96"/>
    </row>
    <row r="487" ht="15.75" customHeight="1">
      <c r="A487" s="110"/>
      <c r="B487" s="110"/>
      <c r="C487" s="110"/>
      <c r="D487" s="110"/>
      <c r="E487" s="110"/>
      <c r="F487" s="130"/>
      <c r="G487" s="174"/>
      <c r="H487" s="174"/>
      <c r="I487" s="174" t="str">
        <f>IFERROR(__xludf.DUMMYFUNCTION("""COMPUTED_VALUE"""),"")</f>
        <v/>
      </c>
      <c r="J487" s="176"/>
      <c r="K487" s="110"/>
      <c r="L487" s="110"/>
      <c r="M487" s="130"/>
      <c r="N487" s="139"/>
      <c r="O487" s="139"/>
      <c r="P487" s="145" t="str">
        <f>IFERROR(__xludf.DUMMYFUNCTION("TRANSPOSE(FILTER($O$6:$O$300,$N$6:$N$300='DATOS PERSONALES'!$E484))"),"")</f>
        <v/>
      </c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  <c r="AJ487" s="96"/>
      <c r="AK487" s="96"/>
      <c r="AL487" s="96"/>
      <c r="AM487" s="96"/>
      <c r="AN487" s="96"/>
      <c r="AO487" s="96"/>
      <c r="AP487" s="96"/>
      <c r="AQ487" s="96"/>
      <c r="AR487" s="96"/>
      <c r="AS487" s="96"/>
      <c r="AT487" s="96"/>
      <c r="AU487" s="96"/>
      <c r="AV487" s="96"/>
      <c r="AW487" s="96"/>
      <c r="AX487" s="96"/>
      <c r="AY487" s="96"/>
      <c r="AZ487" s="96"/>
      <c r="BA487" s="96"/>
      <c r="BB487" s="96"/>
      <c r="BC487" s="96"/>
      <c r="BD487" s="96"/>
      <c r="BE487" s="96"/>
      <c r="BF487" s="96"/>
    </row>
    <row r="488" ht="15.75" customHeight="1">
      <c r="A488" s="110"/>
      <c r="B488" s="110"/>
      <c r="C488" s="110"/>
      <c r="D488" s="110"/>
      <c r="E488" s="110"/>
      <c r="F488" s="130"/>
      <c r="G488" s="174"/>
      <c r="H488" s="174"/>
      <c r="I488" s="174" t="str">
        <f>IFERROR(__xludf.DUMMYFUNCTION("""COMPUTED_VALUE"""),"")</f>
        <v/>
      </c>
      <c r="J488" s="176"/>
      <c r="K488" s="110"/>
      <c r="L488" s="110"/>
      <c r="M488" s="130"/>
      <c r="N488" s="139"/>
      <c r="O488" s="139"/>
      <c r="P488" s="145" t="str">
        <f>IFERROR(__xludf.DUMMYFUNCTION("TRANSPOSE(FILTER($O$6:$O$300,$N$6:$N$300='DATOS PERSONALES'!$E485))"),"")</f>
        <v/>
      </c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  <c r="AI488" s="96"/>
      <c r="AJ488" s="96"/>
      <c r="AK488" s="96"/>
      <c r="AL488" s="96"/>
      <c r="AM488" s="96"/>
      <c r="AN488" s="96"/>
      <c r="AO488" s="96"/>
      <c r="AP488" s="96"/>
      <c r="AQ488" s="96"/>
      <c r="AR488" s="96"/>
      <c r="AS488" s="96"/>
      <c r="AT488" s="96"/>
      <c r="AU488" s="96"/>
      <c r="AV488" s="96"/>
      <c r="AW488" s="96"/>
      <c r="AX488" s="96"/>
      <c r="AY488" s="96"/>
      <c r="AZ488" s="96"/>
      <c r="BA488" s="96"/>
      <c r="BB488" s="96"/>
      <c r="BC488" s="96"/>
      <c r="BD488" s="96"/>
      <c r="BE488" s="96"/>
      <c r="BF488" s="96"/>
    </row>
    <row r="489" ht="15.75" customHeight="1">
      <c r="A489" s="110"/>
      <c r="B489" s="110"/>
      <c r="C489" s="110"/>
      <c r="D489" s="110"/>
      <c r="E489" s="110"/>
      <c r="F489" s="130"/>
      <c r="G489" s="174"/>
      <c r="H489" s="174"/>
      <c r="I489" s="174" t="str">
        <f>IFERROR(__xludf.DUMMYFUNCTION("""COMPUTED_VALUE"""),"")</f>
        <v/>
      </c>
      <c r="J489" s="176"/>
      <c r="K489" s="110"/>
      <c r="L489" s="110"/>
      <c r="M489" s="130"/>
      <c r="N489" s="139"/>
      <c r="O489" s="139"/>
      <c r="P489" s="145" t="str">
        <f>IFERROR(__xludf.DUMMYFUNCTION("TRANSPOSE(FILTER($O$6:$O$300,$N$6:$N$300='DATOS PERSONALES'!$E486))"),"")</f>
        <v/>
      </c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  <c r="AS489" s="96"/>
      <c r="AT489" s="96"/>
      <c r="AU489" s="96"/>
      <c r="AV489" s="96"/>
      <c r="AW489" s="96"/>
      <c r="AX489" s="96"/>
      <c r="AY489" s="96"/>
      <c r="AZ489" s="96"/>
      <c r="BA489" s="96"/>
      <c r="BB489" s="96"/>
      <c r="BC489" s="96"/>
      <c r="BD489" s="96"/>
      <c r="BE489" s="96"/>
      <c r="BF489" s="96"/>
    </row>
    <row r="490" ht="15.75" customHeight="1">
      <c r="A490" s="110"/>
      <c r="B490" s="110"/>
      <c r="C490" s="110"/>
      <c r="D490" s="110"/>
      <c r="E490" s="110"/>
      <c r="F490" s="130"/>
      <c r="G490" s="174"/>
      <c r="H490" s="174"/>
      <c r="I490" s="174" t="str">
        <f>IFERROR(__xludf.DUMMYFUNCTION("""COMPUTED_VALUE"""),"")</f>
        <v/>
      </c>
      <c r="J490" s="176"/>
      <c r="K490" s="110"/>
      <c r="L490" s="110"/>
      <c r="M490" s="130"/>
      <c r="N490" s="139"/>
      <c r="O490" s="139"/>
      <c r="P490" s="145" t="str">
        <f>IFERROR(__xludf.DUMMYFUNCTION("TRANSPOSE(FILTER($O$6:$O$300,$N$6:$N$300='DATOS PERSONALES'!$E487))"),"")</f>
        <v/>
      </c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  <c r="AI490" s="96"/>
      <c r="AJ490" s="96"/>
      <c r="AK490" s="96"/>
      <c r="AL490" s="96"/>
      <c r="AM490" s="96"/>
      <c r="AN490" s="96"/>
      <c r="AO490" s="96"/>
      <c r="AP490" s="96"/>
      <c r="AQ490" s="96"/>
      <c r="AR490" s="96"/>
      <c r="AS490" s="96"/>
      <c r="AT490" s="96"/>
      <c r="AU490" s="96"/>
      <c r="AV490" s="96"/>
      <c r="AW490" s="96"/>
      <c r="AX490" s="96"/>
      <c r="AY490" s="96"/>
      <c r="AZ490" s="96"/>
      <c r="BA490" s="96"/>
      <c r="BB490" s="96"/>
      <c r="BC490" s="96"/>
      <c r="BD490" s="96"/>
      <c r="BE490" s="96"/>
      <c r="BF490" s="96"/>
    </row>
    <row r="491" ht="15.75" customHeight="1">
      <c r="A491" s="110"/>
      <c r="B491" s="110"/>
      <c r="C491" s="110"/>
      <c r="D491" s="110"/>
      <c r="E491" s="110"/>
      <c r="F491" s="130"/>
      <c r="G491" s="174"/>
      <c r="H491" s="174"/>
      <c r="I491" s="174" t="str">
        <f>IFERROR(__xludf.DUMMYFUNCTION("""COMPUTED_VALUE"""),"")</f>
        <v/>
      </c>
      <c r="J491" s="176"/>
      <c r="K491" s="110"/>
      <c r="L491" s="110"/>
      <c r="M491" s="130"/>
      <c r="N491" s="139"/>
      <c r="O491" s="139"/>
      <c r="P491" s="145" t="str">
        <f>IFERROR(__xludf.DUMMYFUNCTION("TRANSPOSE(FILTER($O$6:$O$300,$N$6:$N$300='DATOS PERSONALES'!$E488))"),"")</f>
        <v/>
      </c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  <c r="AJ491" s="96"/>
      <c r="AK491" s="96"/>
      <c r="AL491" s="96"/>
      <c r="AM491" s="96"/>
      <c r="AN491" s="96"/>
      <c r="AO491" s="96"/>
      <c r="AP491" s="96"/>
      <c r="AQ491" s="96"/>
      <c r="AR491" s="96"/>
      <c r="AS491" s="96"/>
      <c r="AT491" s="96"/>
      <c r="AU491" s="96"/>
      <c r="AV491" s="96"/>
      <c r="AW491" s="96"/>
      <c r="AX491" s="96"/>
      <c r="AY491" s="96"/>
      <c r="AZ491" s="96"/>
      <c r="BA491" s="96"/>
      <c r="BB491" s="96"/>
      <c r="BC491" s="96"/>
      <c r="BD491" s="96"/>
      <c r="BE491" s="96"/>
      <c r="BF491" s="96"/>
    </row>
    <row r="492" ht="15.75" customHeight="1">
      <c r="A492" s="110"/>
      <c r="B492" s="110"/>
      <c r="C492" s="110"/>
      <c r="D492" s="110"/>
      <c r="E492" s="110"/>
      <c r="F492" s="130"/>
      <c r="G492" s="174"/>
      <c r="H492" s="174"/>
      <c r="I492" s="174" t="str">
        <f>IFERROR(__xludf.DUMMYFUNCTION("""COMPUTED_VALUE"""),"")</f>
        <v/>
      </c>
      <c r="J492" s="176"/>
      <c r="K492" s="110"/>
      <c r="L492" s="110"/>
      <c r="M492" s="130"/>
      <c r="N492" s="139"/>
      <c r="O492" s="139"/>
      <c r="P492" s="145" t="str">
        <f>IFERROR(__xludf.DUMMYFUNCTION("TRANSPOSE(FILTER($O$6:$O$300,$N$6:$N$300='DATOS PERSONALES'!$E489))"),"")</f>
        <v/>
      </c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  <c r="AI492" s="96"/>
      <c r="AJ492" s="96"/>
      <c r="AK492" s="96"/>
      <c r="AL492" s="96"/>
      <c r="AM492" s="96"/>
      <c r="AN492" s="96"/>
      <c r="AO492" s="96"/>
      <c r="AP492" s="96"/>
      <c r="AQ492" s="96"/>
      <c r="AR492" s="96"/>
      <c r="AS492" s="96"/>
      <c r="AT492" s="96"/>
      <c r="AU492" s="96"/>
      <c r="AV492" s="96"/>
      <c r="AW492" s="96"/>
      <c r="AX492" s="96"/>
      <c r="AY492" s="96"/>
      <c r="AZ492" s="96"/>
      <c r="BA492" s="96"/>
      <c r="BB492" s="96"/>
      <c r="BC492" s="96"/>
      <c r="BD492" s="96"/>
      <c r="BE492" s="96"/>
      <c r="BF492" s="96"/>
    </row>
    <row r="493" ht="15.75" customHeight="1">
      <c r="A493" s="110"/>
      <c r="B493" s="110"/>
      <c r="C493" s="110"/>
      <c r="D493" s="110"/>
      <c r="E493" s="110"/>
      <c r="F493" s="130"/>
      <c r="G493" s="174"/>
      <c r="H493" s="174"/>
      <c r="I493" s="174" t="str">
        <f>IFERROR(__xludf.DUMMYFUNCTION("""COMPUTED_VALUE"""),"")</f>
        <v/>
      </c>
      <c r="J493" s="176"/>
      <c r="K493" s="110"/>
      <c r="L493" s="110"/>
      <c r="M493" s="130"/>
      <c r="N493" s="139"/>
      <c r="O493" s="139"/>
      <c r="P493" s="145" t="str">
        <f>IFERROR(__xludf.DUMMYFUNCTION("TRANSPOSE(FILTER($O$6:$O$300,$N$6:$N$300='DATOS PERSONALES'!$E490))"),"")</f>
        <v/>
      </c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  <c r="AJ493" s="96"/>
      <c r="AK493" s="96"/>
      <c r="AL493" s="96"/>
      <c r="AM493" s="96"/>
      <c r="AN493" s="96"/>
      <c r="AO493" s="96"/>
      <c r="AP493" s="96"/>
      <c r="AQ493" s="96"/>
      <c r="AR493" s="96"/>
      <c r="AS493" s="96"/>
      <c r="AT493" s="96"/>
      <c r="AU493" s="96"/>
      <c r="AV493" s="96"/>
      <c r="AW493" s="96"/>
      <c r="AX493" s="96"/>
      <c r="AY493" s="96"/>
      <c r="AZ493" s="96"/>
      <c r="BA493" s="96"/>
      <c r="BB493" s="96"/>
      <c r="BC493" s="96"/>
      <c r="BD493" s="96"/>
      <c r="BE493" s="96"/>
      <c r="BF493" s="96"/>
    </row>
    <row r="494" ht="15.75" customHeight="1">
      <c r="A494" s="110"/>
      <c r="B494" s="110"/>
      <c r="C494" s="110"/>
      <c r="D494" s="110"/>
      <c r="E494" s="110"/>
      <c r="F494" s="130"/>
      <c r="G494" s="174"/>
      <c r="H494" s="174"/>
      <c r="I494" s="174" t="str">
        <f>IFERROR(__xludf.DUMMYFUNCTION("""COMPUTED_VALUE"""),"")</f>
        <v/>
      </c>
      <c r="J494" s="176"/>
      <c r="K494" s="110"/>
      <c r="L494" s="110"/>
      <c r="M494" s="130"/>
      <c r="N494" s="139"/>
      <c r="O494" s="139"/>
      <c r="P494" s="145" t="str">
        <f>IFERROR(__xludf.DUMMYFUNCTION("TRANSPOSE(FILTER($O$6:$O$300,$N$6:$N$300='DATOS PERSONALES'!$E491))"),"")</f>
        <v/>
      </c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6"/>
      <c r="AU494" s="96"/>
      <c r="AV494" s="96"/>
      <c r="AW494" s="96"/>
      <c r="AX494" s="96"/>
      <c r="AY494" s="96"/>
      <c r="AZ494" s="96"/>
      <c r="BA494" s="96"/>
      <c r="BB494" s="96"/>
      <c r="BC494" s="96"/>
      <c r="BD494" s="96"/>
      <c r="BE494" s="96"/>
      <c r="BF494" s="96"/>
    </row>
    <row r="495" ht="15.75" customHeight="1">
      <c r="A495" s="110"/>
      <c r="B495" s="110"/>
      <c r="C495" s="110"/>
      <c r="D495" s="110"/>
      <c r="E495" s="110"/>
      <c r="F495" s="130"/>
      <c r="G495" s="174"/>
      <c r="H495" s="174"/>
      <c r="I495" s="174" t="str">
        <f>IFERROR(__xludf.DUMMYFUNCTION("""COMPUTED_VALUE"""),"")</f>
        <v/>
      </c>
      <c r="J495" s="176"/>
      <c r="K495" s="110"/>
      <c r="L495" s="110"/>
      <c r="M495" s="130"/>
      <c r="N495" s="139"/>
      <c r="O495" s="139"/>
      <c r="P495" s="145" t="str">
        <f>IFERROR(__xludf.DUMMYFUNCTION("TRANSPOSE(FILTER($O$6:$O$300,$N$6:$N$300='DATOS PERSONALES'!$E492))"),"")</f>
        <v/>
      </c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6"/>
      <c r="AU495" s="96"/>
      <c r="AV495" s="96"/>
      <c r="AW495" s="96"/>
      <c r="AX495" s="96"/>
      <c r="AY495" s="96"/>
      <c r="AZ495" s="96"/>
      <c r="BA495" s="96"/>
      <c r="BB495" s="96"/>
      <c r="BC495" s="96"/>
      <c r="BD495" s="96"/>
      <c r="BE495" s="96"/>
      <c r="BF495" s="96"/>
    </row>
    <row r="496" ht="15.75" customHeight="1">
      <c r="A496" s="110"/>
      <c r="B496" s="110"/>
      <c r="C496" s="110"/>
      <c r="D496" s="110"/>
      <c r="E496" s="110"/>
      <c r="F496" s="130"/>
      <c r="G496" s="174"/>
      <c r="H496" s="174"/>
      <c r="I496" s="174" t="str">
        <f>IFERROR(__xludf.DUMMYFUNCTION("""COMPUTED_VALUE"""),"")</f>
        <v/>
      </c>
      <c r="J496" s="176"/>
      <c r="K496" s="110"/>
      <c r="L496" s="110"/>
      <c r="M496" s="130"/>
      <c r="N496" s="139"/>
      <c r="O496" s="139"/>
      <c r="P496" s="145" t="str">
        <f>IFERROR(__xludf.DUMMYFUNCTION("TRANSPOSE(FILTER($O$6:$O$300,$N$6:$N$300='DATOS PERSONALES'!$E493))"),"")</f>
        <v/>
      </c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  <c r="BF496" s="96"/>
    </row>
    <row r="497" ht="15.75" customHeight="1">
      <c r="A497" s="110"/>
      <c r="B497" s="110"/>
      <c r="C497" s="110"/>
      <c r="D497" s="110"/>
      <c r="E497" s="110"/>
      <c r="F497" s="130"/>
      <c r="G497" s="174"/>
      <c r="H497" s="174"/>
      <c r="I497" s="174" t="str">
        <f>IFERROR(__xludf.DUMMYFUNCTION("""COMPUTED_VALUE"""),"")</f>
        <v/>
      </c>
      <c r="J497" s="176"/>
      <c r="K497" s="110"/>
      <c r="L497" s="110"/>
      <c r="M497" s="130"/>
      <c r="N497" s="139"/>
      <c r="O497" s="139"/>
      <c r="P497" s="145" t="str">
        <f>IFERROR(__xludf.DUMMYFUNCTION("TRANSPOSE(FILTER($O$6:$O$300,$N$6:$N$300='DATOS PERSONALES'!$E494))"),"")</f>
        <v/>
      </c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6"/>
      <c r="AU497" s="96"/>
      <c r="AV497" s="96"/>
      <c r="AW497" s="96"/>
      <c r="AX497" s="96"/>
      <c r="AY497" s="96"/>
      <c r="AZ497" s="96"/>
      <c r="BA497" s="96"/>
      <c r="BB497" s="96"/>
      <c r="BC497" s="96"/>
      <c r="BD497" s="96"/>
      <c r="BE497" s="96"/>
      <c r="BF497" s="96"/>
    </row>
    <row r="498" ht="15.75" customHeight="1">
      <c r="A498" s="110"/>
      <c r="B498" s="110"/>
      <c r="C498" s="110"/>
      <c r="D498" s="110"/>
      <c r="E498" s="110"/>
      <c r="F498" s="130"/>
      <c r="G498" s="174"/>
      <c r="H498" s="174"/>
      <c r="I498" s="174" t="str">
        <f>IFERROR(__xludf.DUMMYFUNCTION("""COMPUTED_VALUE"""),"")</f>
        <v/>
      </c>
      <c r="J498" s="176"/>
      <c r="K498" s="110"/>
      <c r="L498" s="110"/>
      <c r="M498" s="130"/>
      <c r="N498" s="139"/>
      <c r="O498" s="139"/>
      <c r="P498" s="145" t="str">
        <f>IFERROR(__xludf.DUMMYFUNCTION("TRANSPOSE(FILTER($O$6:$O$300,$N$6:$N$300='DATOS PERSONALES'!$E495))"),"")</f>
        <v/>
      </c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6"/>
      <c r="AU498" s="96"/>
      <c r="AV498" s="96"/>
      <c r="AW498" s="96"/>
      <c r="AX498" s="96"/>
      <c r="AY498" s="96"/>
      <c r="AZ498" s="96"/>
      <c r="BA498" s="96"/>
      <c r="BB498" s="96"/>
      <c r="BC498" s="96"/>
      <c r="BD498" s="96"/>
      <c r="BE498" s="96"/>
      <c r="BF498" s="96"/>
    </row>
    <row r="499" ht="15.75" customHeight="1">
      <c r="A499" s="110"/>
      <c r="B499" s="110"/>
      <c r="C499" s="110"/>
      <c r="D499" s="110"/>
      <c r="E499" s="110"/>
      <c r="F499" s="130"/>
      <c r="G499" s="174"/>
      <c r="H499" s="174"/>
      <c r="I499" s="174" t="str">
        <f>IFERROR(__xludf.DUMMYFUNCTION("""COMPUTED_VALUE"""),"")</f>
        <v/>
      </c>
      <c r="J499" s="176"/>
      <c r="K499" s="110"/>
      <c r="L499" s="110"/>
      <c r="M499" s="130"/>
      <c r="N499" s="139"/>
      <c r="O499" s="139"/>
      <c r="P499" s="145" t="str">
        <f>IFERROR(__xludf.DUMMYFUNCTION("TRANSPOSE(FILTER($O$6:$O$300,$N$6:$N$300='DATOS PERSONALES'!$E496))"),"")</f>
        <v/>
      </c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  <c r="AJ499" s="96"/>
      <c r="AK499" s="96"/>
      <c r="AL499" s="96"/>
      <c r="AM499" s="96"/>
      <c r="AN499" s="96"/>
      <c r="AO499" s="96"/>
      <c r="AP499" s="96"/>
      <c r="AQ499" s="96"/>
      <c r="AR499" s="96"/>
      <c r="AS499" s="96"/>
      <c r="AT499" s="96"/>
      <c r="AU499" s="96"/>
      <c r="AV499" s="96"/>
      <c r="AW499" s="96"/>
      <c r="AX499" s="96"/>
      <c r="AY499" s="96"/>
      <c r="AZ499" s="96"/>
      <c r="BA499" s="96"/>
      <c r="BB499" s="96"/>
      <c r="BC499" s="96"/>
      <c r="BD499" s="96"/>
      <c r="BE499" s="96"/>
      <c r="BF499" s="96"/>
    </row>
    <row r="500" ht="15.75" customHeight="1">
      <c r="A500" s="110"/>
      <c r="B500" s="110"/>
      <c r="C500" s="110"/>
      <c r="D500" s="110"/>
      <c r="E500" s="110"/>
      <c r="F500" s="130"/>
      <c r="G500" s="174"/>
      <c r="H500" s="174"/>
      <c r="I500" s="174" t="str">
        <f>IFERROR(__xludf.DUMMYFUNCTION("""COMPUTED_VALUE"""),"")</f>
        <v/>
      </c>
      <c r="J500" s="176"/>
      <c r="K500" s="110"/>
      <c r="L500" s="110"/>
      <c r="M500" s="130"/>
      <c r="N500" s="139"/>
      <c r="O500" s="139"/>
      <c r="P500" s="145" t="str">
        <f>IFERROR(__xludf.DUMMYFUNCTION("TRANSPOSE(FILTER($O$6:$O$300,$N$6:$N$300='DATOS PERSONALES'!$E497))"),"")</f>
        <v/>
      </c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  <c r="AI500" s="96"/>
      <c r="AJ500" s="96"/>
      <c r="AK500" s="96"/>
      <c r="AL500" s="96"/>
      <c r="AM500" s="96"/>
      <c r="AN500" s="96"/>
      <c r="AO500" s="96"/>
      <c r="AP500" s="96"/>
      <c r="AQ500" s="96"/>
      <c r="AR500" s="96"/>
      <c r="AS500" s="96"/>
      <c r="AT500" s="96"/>
      <c r="AU500" s="96"/>
      <c r="AV500" s="96"/>
      <c r="AW500" s="96"/>
      <c r="AX500" s="96"/>
      <c r="AY500" s="96"/>
      <c r="AZ500" s="96"/>
      <c r="BA500" s="96"/>
      <c r="BB500" s="96"/>
      <c r="BC500" s="96"/>
      <c r="BD500" s="96"/>
      <c r="BE500" s="96"/>
      <c r="BF500" s="96"/>
    </row>
    <row r="501" ht="15.75" customHeight="1">
      <c r="A501" s="110"/>
      <c r="B501" s="110"/>
      <c r="C501" s="110"/>
      <c r="D501" s="110"/>
      <c r="E501" s="110"/>
      <c r="F501" s="130"/>
      <c r="G501" s="174"/>
      <c r="H501" s="174"/>
      <c r="I501" s="174" t="str">
        <f>IFERROR(__xludf.DUMMYFUNCTION("""COMPUTED_VALUE"""),"")</f>
        <v/>
      </c>
      <c r="J501" s="176"/>
      <c r="K501" s="110"/>
      <c r="L501" s="110"/>
      <c r="M501" s="130"/>
      <c r="N501" s="139"/>
      <c r="O501" s="139"/>
      <c r="P501" s="145" t="str">
        <f>IFERROR(__xludf.DUMMYFUNCTION("TRANSPOSE(FILTER($O$6:$O$300,$N$6:$N$300='DATOS PERSONALES'!$E498))"),"")</f>
        <v/>
      </c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</row>
    <row r="502" ht="15.75" customHeight="1">
      <c r="A502" s="110"/>
      <c r="B502" s="110"/>
      <c r="C502" s="110"/>
      <c r="D502" s="110"/>
      <c r="E502" s="110"/>
      <c r="F502" s="130"/>
      <c r="G502" s="174"/>
      <c r="H502" s="174"/>
      <c r="I502" s="174" t="str">
        <f>IFERROR(__xludf.DUMMYFUNCTION("""COMPUTED_VALUE"""),"")</f>
        <v/>
      </c>
      <c r="J502" s="176"/>
      <c r="K502" s="110"/>
      <c r="L502" s="110"/>
      <c r="M502" s="130"/>
      <c r="N502" s="139"/>
      <c r="O502" s="139"/>
      <c r="P502" s="145" t="str">
        <f>IFERROR(__xludf.DUMMYFUNCTION("TRANSPOSE(FILTER($O$6:$O$300,$N$6:$N$300='DATOS PERSONALES'!$E499))"),"")</f>
        <v/>
      </c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  <c r="AI502" s="96"/>
      <c r="AJ502" s="96"/>
      <c r="AK502" s="96"/>
      <c r="AL502" s="96"/>
      <c r="AM502" s="96"/>
      <c r="AN502" s="96"/>
      <c r="AO502" s="96"/>
      <c r="AP502" s="96"/>
      <c r="AQ502" s="96"/>
      <c r="AR502" s="96"/>
      <c r="AS502" s="96"/>
      <c r="AT502" s="96"/>
      <c r="AU502" s="96"/>
      <c r="AV502" s="96"/>
      <c r="AW502" s="96"/>
      <c r="AX502" s="96"/>
      <c r="AY502" s="96"/>
      <c r="AZ502" s="96"/>
      <c r="BA502" s="96"/>
      <c r="BB502" s="96"/>
      <c r="BC502" s="96"/>
      <c r="BD502" s="96"/>
      <c r="BE502" s="96"/>
      <c r="BF502" s="96"/>
    </row>
    <row r="503" ht="15.75" customHeight="1">
      <c r="A503" s="110"/>
      <c r="B503" s="110"/>
      <c r="C503" s="110"/>
      <c r="D503" s="110"/>
      <c r="E503" s="110"/>
      <c r="F503" s="130"/>
      <c r="G503" s="174"/>
      <c r="H503" s="174"/>
      <c r="I503" s="174" t="str">
        <f>IFERROR(__xludf.DUMMYFUNCTION("""COMPUTED_VALUE"""),"")</f>
        <v/>
      </c>
      <c r="J503" s="176"/>
      <c r="K503" s="110"/>
      <c r="L503" s="110"/>
      <c r="M503" s="130"/>
      <c r="N503" s="139"/>
      <c r="O503" s="139"/>
      <c r="P503" s="145" t="str">
        <f>IFERROR(__xludf.DUMMYFUNCTION("TRANSPOSE(FILTER($O$6:$O$300,$N$6:$N$300='DATOS PERSONALES'!$E500))"),"")</f>
        <v/>
      </c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  <c r="AJ503" s="96"/>
      <c r="AK503" s="96"/>
      <c r="AL503" s="96"/>
      <c r="AM503" s="96"/>
      <c r="AN503" s="96"/>
      <c r="AO503" s="96"/>
      <c r="AP503" s="96"/>
      <c r="AQ503" s="96"/>
      <c r="AR503" s="96"/>
      <c r="AS503" s="96"/>
      <c r="AT503" s="96"/>
      <c r="AU503" s="96"/>
      <c r="AV503" s="96"/>
      <c r="AW503" s="96"/>
      <c r="AX503" s="96"/>
      <c r="AY503" s="96"/>
      <c r="AZ503" s="96"/>
      <c r="BA503" s="96"/>
      <c r="BB503" s="96"/>
      <c r="BC503" s="96"/>
      <c r="BD503" s="96"/>
      <c r="BE503" s="96"/>
      <c r="BF503" s="96"/>
    </row>
    <row r="504" ht="15.75" customHeight="1">
      <c r="A504" s="110"/>
      <c r="B504" s="110"/>
      <c r="C504" s="110"/>
      <c r="D504" s="110"/>
      <c r="E504" s="110"/>
      <c r="F504" s="130"/>
      <c r="G504" s="174"/>
      <c r="H504" s="174"/>
      <c r="I504" s="174" t="str">
        <f>IFERROR(__xludf.DUMMYFUNCTION("""COMPUTED_VALUE"""),"")</f>
        <v/>
      </c>
      <c r="J504" s="176"/>
      <c r="K504" s="110"/>
      <c r="L504" s="110"/>
      <c r="M504" s="130"/>
      <c r="N504" s="139"/>
      <c r="O504" s="139"/>
      <c r="P504" s="145" t="str">
        <f>IFERROR(__xludf.DUMMYFUNCTION("TRANSPOSE(FILTER($O$6:$O$300,$N$6:$N$300='DATOS PERSONALES'!$E501))"),"")</f>
        <v/>
      </c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  <c r="AI504" s="96"/>
      <c r="AJ504" s="96"/>
      <c r="AK504" s="96"/>
      <c r="AL504" s="96"/>
      <c r="AM504" s="96"/>
      <c r="AN504" s="96"/>
      <c r="AO504" s="96"/>
      <c r="AP504" s="96"/>
      <c r="AQ504" s="96"/>
      <c r="AR504" s="96"/>
      <c r="AS504" s="96"/>
      <c r="AT504" s="96"/>
      <c r="AU504" s="96"/>
      <c r="AV504" s="96"/>
      <c r="AW504" s="96"/>
      <c r="AX504" s="96"/>
      <c r="AY504" s="96"/>
      <c r="AZ504" s="96"/>
      <c r="BA504" s="96"/>
      <c r="BB504" s="96"/>
      <c r="BC504" s="96"/>
      <c r="BD504" s="96"/>
      <c r="BE504" s="96"/>
      <c r="BF504" s="96"/>
    </row>
    <row r="505" ht="15.75" customHeight="1">
      <c r="A505" s="110"/>
      <c r="B505" s="110"/>
      <c r="C505" s="110"/>
      <c r="D505" s="110"/>
      <c r="E505" s="110"/>
      <c r="F505" s="130"/>
      <c r="G505" s="174"/>
      <c r="H505" s="174"/>
      <c r="I505" s="174" t="str">
        <f>IFERROR(__xludf.DUMMYFUNCTION("""COMPUTED_VALUE"""),"")</f>
        <v/>
      </c>
      <c r="J505" s="176"/>
      <c r="K505" s="110"/>
      <c r="L505" s="110"/>
      <c r="M505" s="130"/>
      <c r="N505" s="139"/>
      <c r="O505" s="139"/>
      <c r="P505" s="145" t="str">
        <f>IFERROR(__xludf.DUMMYFUNCTION("TRANSPOSE(FILTER($O$6:$O$300,$N$6:$N$300='DATOS PERSONALES'!$E502))"),"")</f>
        <v/>
      </c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  <c r="AJ505" s="96"/>
      <c r="AK505" s="96"/>
      <c r="AL505" s="96"/>
      <c r="AM505" s="96"/>
      <c r="AN505" s="96"/>
      <c r="AO505" s="96"/>
      <c r="AP505" s="96"/>
      <c r="AQ505" s="96"/>
      <c r="AR505" s="96"/>
      <c r="AS505" s="96"/>
      <c r="AT505" s="96"/>
      <c r="AU505" s="96"/>
      <c r="AV505" s="96"/>
      <c r="AW505" s="96"/>
      <c r="AX505" s="96"/>
      <c r="AY505" s="96"/>
      <c r="AZ505" s="96"/>
      <c r="BA505" s="96"/>
      <c r="BB505" s="96"/>
      <c r="BC505" s="96"/>
      <c r="BD505" s="96"/>
      <c r="BE505" s="96"/>
      <c r="BF505" s="96"/>
    </row>
    <row r="506" ht="15.75" customHeight="1">
      <c r="A506" s="110"/>
      <c r="B506" s="110"/>
      <c r="C506" s="110"/>
      <c r="D506" s="110"/>
      <c r="E506" s="110"/>
      <c r="F506" s="130"/>
      <c r="G506" s="174"/>
      <c r="H506" s="174"/>
      <c r="I506" s="174" t="str">
        <f>IFERROR(__xludf.DUMMYFUNCTION("""COMPUTED_VALUE"""),"")</f>
        <v/>
      </c>
      <c r="J506" s="176"/>
      <c r="K506" s="110"/>
      <c r="L506" s="110"/>
      <c r="M506" s="130"/>
      <c r="N506" s="139"/>
      <c r="O506" s="139"/>
      <c r="P506" s="145" t="str">
        <f>IFERROR(__xludf.DUMMYFUNCTION("TRANSPOSE(FILTER($O$6:$O$300,$N$6:$N$300='DATOS PERSONALES'!$E503))"),"")</f>
        <v/>
      </c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6"/>
      <c r="AU506" s="96"/>
      <c r="AV506" s="96"/>
      <c r="AW506" s="96"/>
      <c r="AX506" s="96"/>
      <c r="AY506" s="96"/>
      <c r="AZ506" s="96"/>
      <c r="BA506" s="96"/>
      <c r="BB506" s="96"/>
      <c r="BC506" s="96"/>
      <c r="BD506" s="96"/>
      <c r="BE506" s="96"/>
      <c r="BF506" s="96"/>
    </row>
    <row r="507" ht="15.75" customHeight="1">
      <c r="A507" s="110"/>
      <c r="B507" s="110"/>
      <c r="C507" s="110"/>
      <c r="D507" s="110"/>
      <c r="E507" s="110"/>
      <c r="F507" s="130"/>
      <c r="G507" s="174"/>
      <c r="H507" s="174"/>
      <c r="I507" s="174" t="str">
        <f>IFERROR(__xludf.DUMMYFUNCTION("""COMPUTED_VALUE"""),"")</f>
        <v/>
      </c>
      <c r="J507" s="176"/>
      <c r="K507" s="110"/>
      <c r="L507" s="110"/>
      <c r="M507" s="130"/>
      <c r="N507" s="139"/>
      <c r="O507" s="139"/>
      <c r="P507" s="145" t="str">
        <f>IFERROR(__xludf.DUMMYFUNCTION("TRANSPOSE(FILTER($O$6:$O$300,$N$6:$N$300='DATOS PERSONALES'!$E504))"),"")</f>
        <v/>
      </c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6"/>
      <c r="AU507" s="96"/>
      <c r="AV507" s="96"/>
      <c r="AW507" s="96"/>
      <c r="AX507" s="96"/>
      <c r="AY507" s="96"/>
      <c r="AZ507" s="96"/>
      <c r="BA507" s="96"/>
      <c r="BB507" s="96"/>
      <c r="BC507" s="96"/>
      <c r="BD507" s="96"/>
      <c r="BE507" s="96"/>
      <c r="BF507" s="96"/>
    </row>
    <row r="508" ht="15.75" customHeight="1">
      <c r="A508" s="110"/>
      <c r="B508" s="110"/>
      <c r="C508" s="110"/>
      <c r="D508" s="110"/>
      <c r="E508" s="110"/>
      <c r="F508" s="130"/>
      <c r="G508" s="174"/>
      <c r="H508" s="174"/>
      <c r="I508" s="174" t="str">
        <f>IFERROR(__xludf.DUMMYFUNCTION("""COMPUTED_VALUE"""),"")</f>
        <v/>
      </c>
      <c r="J508" s="176"/>
      <c r="K508" s="110"/>
      <c r="L508" s="110"/>
      <c r="M508" s="130"/>
      <c r="N508" s="139"/>
      <c r="O508" s="139"/>
      <c r="P508" s="145" t="str">
        <f>IFERROR(__xludf.DUMMYFUNCTION("TRANSPOSE(FILTER($O$6:$O$300,$N$6:$N$300='DATOS PERSONALES'!$E505))"),"")</f>
        <v/>
      </c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6"/>
      <c r="AU508" s="96"/>
      <c r="AV508" s="96"/>
      <c r="AW508" s="96"/>
      <c r="AX508" s="96"/>
      <c r="AY508" s="96"/>
      <c r="AZ508" s="96"/>
      <c r="BA508" s="96"/>
      <c r="BB508" s="96"/>
      <c r="BC508" s="96"/>
      <c r="BD508" s="96"/>
      <c r="BE508" s="96"/>
      <c r="BF508" s="96"/>
    </row>
    <row r="509" ht="15.75" customHeight="1">
      <c r="A509" s="110"/>
      <c r="B509" s="110"/>
      <c r="C509" s="110"/>
      <c r="D509" s="110"/>
      <c r="E509" s="110"/>
      <c r="F509" s="130"/>
      <c r="G509" s="174"/>
      <c r="H509" s="174"/>
      <c r="I509" s="174" t="str">
        <f>IFERROR(__xludf.DUMMYFUNCTION("""COMPUTED_VALUE"""),"")</f>
        <v/>
      </c>
      <c r="J509" s="176"/>
      <c r="K509" s="110"/>
      <c r="L509" s="110"/>
      <c r="M509" s="130"/>
      <c r="N509" s="139"/>
      <c r="O509" s="139"/>
      <c r="P509" s="145" t="str">
        <f>IFERROR(__xludf.DUMMYFUNCTION("TRANSPOSE(FILTER($O$6:$O$300,$N$6:$N$300='DATOS PERSONALES'!$E506))"),"")</f>
        <v/>
      </c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6"/>
      <c r="AU509" s="96"/>
      <c r="AV509" s="96"/>
      <c r="AW509" s="96"/>
      <c r="AX509" s="96"/>
      <c r="AY509" s="96"/>
      <c r="AZ509" s="96"/>
      <c r="BA509" s="96"/>
      <c r="BB509" s="96"/>
      <c r="BC509" s="96"/>
      <c r="BD509" s="96"/>
      <c r="BE509" s="96"/>
      <c r="BF509" s="96"/>
    </row>
    <row r="510" ht="15.75" customHeight="1">
      <c r="A510" s="110"/>
      <c r="B510" s="110"/>
      <c r="C510" s="110"/>
      <c r="D510" s="110"/>
      <c r="E510" s="110"/>
      <c r="F510" s="130"/>
      <c r="G510" s="174"/>
      <c r="H510" s="174"/>
      <c r="I510" s="174" t="str">
        <f>IFERROR(__xludf.DUMMYFUNCTION("""COMPUTED_VALUE"""),"")</f>
        <v/>
      </c>
      <c r="J510" s="176"/>
      <c r="K510" s="110"/>
      <c r="L510" s="110"/>
      <c r="M510" s="130"/>
      <c r="N510" s="139"/>
      <c r="O510" s="139"/>
      <c r="P510" s="145" t="str">
        <f>IFERROR(__xludf.DUMMYFUNCTION("TRANSPOSE(FILTER($O$6:$O$300,$N$6:$N$300='DATOS PERSONALES'!$E507))"),"")</f>
        <v/>
      </c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6"/>
      <c r="AU510" s="96"/>
      <c r="AV510" s="96"/>
      <c r="AW510" s="96"/>
      <c r="AX510" s="96"/>
      <c r="AY510" s="96"/>
      <c r="AZ510" s="96"/>
      <c r="BA510" s="96"/>
      <c r="BB510" s="96"/>
      <c r="BC510" s="96"/>
      <c r="BD510" s="96"/>
      <c r="BE510" s="96"/>
      <c r="BF510" s="96"/>
    </row>
    <row r="511" ht="15.75" customHeight="1">
      <c r="A511" s="110"/>
      <c r="B511" s="110"/>
      <c r="C511" s="110"/>
      <c r="D511" s="110"/>
      <c r="E511" s="110"/>
      <c r="F511" s="130"/>
      <c r="G511" s="174"/>
      <c r="H511" s="174"/>
      <c r="I511" s="174" t="str">
        <f>IFERROR(__xludf.DUMMYFUNCTION("""COMPUTED_VALUE"""),"")</f>
        <v/>
      </c>
      <c r="J511" s="176"/>
      <c r="K511" s="110"/>
      <c r="L511" s="110"/>
      <c r="M511" s="130"/>
      <c r="N511" s="139"/>
      <c r="O511" s="139"/>
      <c r="P511" s="145" t="str">
        <f>IFERROR(__xludf.DUMMYFUNCTION("TRANSPOSE(FILTER($O$6:$O$300,$N$6:$N$300='DATOS PERSONALES'!$E508))"),"")</f>
        <v/>
      </c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  <c r="AJ511" s="96"/>
      <c r="AK511" s="96"/>
      <c r="AL511" s="96"/>
      <c r="AM511" s="96"/>
      <c r="AN511" s="96"/>
      <c r="AO511" s="96"/>
      <c r="AP511" s="96"/>
      <c r="AQ511" s="96"/>
      <c r="AR511" s="96"/>
      <c r="AS511" s="96"/>
      <c r="AT511" s="96"/>
      <c r="AU511" s="96"/>
      <c r="AV511" s="96"/>
      <c r="AW511" s="96"/>
      <c r="AX511" s="96"/>
      <c r="AY511" s="96"/>
      <c r="AZ511" s="96"/>
      <c r="BA511" s="96"/>
      <c r="BB511" s="96"/>
      <c r="BC511" s="96"/>
      <c r="BD511" s="96"/>
      <c r="BE511" s="96"/>
      <c r="BF511" s="96"/>
    </row>
    <row r="512" ht="15.75" customHeight="1">
      <c r="A512" s="110"/>
      <c r="B512" s="110"/>
      <c r="C512" s="110"/>
      <c r="D512" s="110"/>
      <c r="E512" s="110"/>
      <c r="F512" s="130"/>
      <c r="G512" s="174"/>
      <c r="H512" s="174"/>
      <c r="I512" s="174" t="str">
        <f>IFERROR(__xludf.DUMMYFUNCTION("""COMPUTED_VALUE"""),"")</f>
        <v/>
      </c>
      <c r="J512" s="176"/>
      <c r="K512" s="110"/>
      <c r="L512" s="110"/>
      <c r="M512" s="130"/>
      <c r="N512" s="139"/>
      <c r="O512" s="139"/>
      <c r="P512" s="145" t="str">
        <f>IFERROR(__xludf.DUMMYFUNCTION("TRANSPOSE(FILTER($O$6:$O$300,$N$6:$N$300='DATOS PERSONALES'!$E509))"),"")</f>
        <v/>
      </c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  <c r="AI512" s="96"/>
      <c r="AJ512" s="96"/>
      <c r="AK512" s="96"/>
      <c r="AL512" s="96"/>
      <c r="AM512" s="96"/>
      <c r="AN512" s="96"/>
      <c r="AO512" s="96"/>
      <c r="AP512" s="96"/>
      <c r="AQ512" s="96"/>
      <c r="AR512" s="96"/>
      <c r="AS512" s="96"/>
      <c r="AT512" s="96"/>
      <c r="AU512" s="96"/>
      <c r="AV512" s="96"/>
      <c r="AW512" s="96"/>
      <c r="AX512" s="96"/>
      <c r="AY512" s="96"/>
      <c r="AZ512" s="96"/>
      <c r="BA512" s="96"/>
      <c r="BB512" s="96"/>
      <c r="BC512" s="96"/>
      <c r="BD512" s="96"/>
      <c r="BE512" s="96"/>
      <c r="BF512" s="96"/>
    </row>
    <row r="513" ht="15.75" customHeight="1">
      <c r="A513" s="110"/>
      <c r="B513" s="110"/>
      <c r="C513" s="110"/>
      <c r="D513" s="110"/>
      <c r="E513" s="110"/>
      <c r="F513" s="130"/>
      <c r="G513" s="174"/>
      <c r="H513" s="174"/>
      <c r="I513" s="174" t="str">
        <f>IFERROR(__xludf.DUMMYFUNCTION("""COMPUTED_VALUE"""),"")</f>
        <v/>
      </c>
      <c r="J513" s="176"/>
      <c r="K513" s="110"/>
      <c r="L513" s="110"/>
      <c r="M513" s="130"/>
      <c r="N513" s="139"/>
      <c r="O513" s="139"/>
      <c r="P513" s="145" t="str">
        <f>IFERROR(__xludf.DUMMYFUNCTION("TRANSPOSE(FILTER($O$6:$O$300,$N$6:$N$300='DATOS PERSONALES'!$E510))"),"")</f>
        <v/>
      </c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6"/>
      <c r="AU513" s="96"/>
      <c r="AV513" s="96"/>
      <c r="AW513" s="96"/>
      <c r="AX513" s="96"/>
      <c r="AY513" s="96"/>
      <c r="AZ513" s="96"/>
      <c r="BA513" s="96"/>
      <c r="BB513" s="96"/>
      <c r="BC513" s="96"/>
      <c r="BD513" s="96"/>
      <c r="BE513" s="96"/>
      <c r="BF513" s="96"/>
    </row>
    <row r="514" ht="15.75" customHeight="1">
      <c r="A514" s="110"/>
      <c r="B514" s="110"/>
      <c r="C514" s="110"/>
      <c r="D514" s="110"/>
      <c r="E514" s="110"/>
      <c r="F514" s="130"/>
      <c r="G514" s="174"/>
      <c r="H514" s="174"/>
      <c r="I514" s="174" t="str">
        <f>IFERROR(__xludf.DUMMYFUNCTION("""COMPUTED_VALUE"""),"")</f>
        <v/>
      </c>
      <c r="J514" s="176"/>
      <c r="K514" s="110"/>
      <c r="L514" s="110"/>
      <c r="M514" s="130"/>
      <c r="N514" s="139"/>
      <c r="O514" s="139"/>
      <c r="P514" s="145" t="str">
        <f>IFERROR(__xludf.DUMMYFUNCTION("TRANSPOSE(FILTER($O$6:$O$300,$N$6:$N$300='DATOS PERSONALES'!$E511))"),"")</f>
        <v/>
      </c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  <c r="AS514" s="96"/>
      <c r="AT514" s="96"/>
      <c r="AU514" s="96"/>
      <c r="AV514" s="96"/>
      <c r="AW514" s="96"/>
      <c r="AX514" s="96"/>
      <c r="AY514" s="96"/>
      <c r="AZ514" s="96"/>
      <c r="BA514" s="96"/>
      <c r="BB514" s="96"/>
      <c r="BC514" s="96"/>
      <c r="BD514" s="96"/>
      <c r="BE514" s="96"/>
      <c r="BF514" s="96"/>
    </row>
    <row r="515" ht="15.75" customHeight="1">
      <c r="A515" s="110"/>
      <c r="B515" s="110"/>
      <c r="C515" s="110"/>
      <c r="D515" s="110"/>
      <c r="E515" s="110"/>
      <c r="F515" s="130"/>
      <c r="G515" s="174"/>
      <c r="H515" s="174"/>
      <c r="I515" s="174" t="str">
        <f>IFERROR(__xludf.DUMMYFUNCTION("""COMPUTED_VALUE"""),"")</f>
        <v/>
      </c>
      <c r="J515" s="176"/>
      <c r="K515" s="110"/>
      <c r="L515" s="110"/>
      <c r="M515" s="130"/>
      <c r="N515" s="139"/>
      <c r="O515" s="139"/>
      <c r="P515" s="145" t="str">
        <f>IFERROR(__xludf.DUMMYFUNCTION("TRANSPOSE(FILTER($O$6:$O$300,$N$6:$N$300='DATOS PERSONALES'!$E512))"),"")</f>
        <v/>
      </c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  <c r="AS515" s="96"/>
      <c r="AT515" s="96"/>
      <c r="AU515" s="96"/>
      <c r="AV515" s="96"/>
      <c r="AW515" s="96"/>
      <c r="AX515" s="96"/>
      <c r="AY515" s="96"/>
      <c r="AZ515" s="96"/>
      <c r="BA515" s="96"/>
      <c r="BB515" s="96"/>
      <c r="BC515" s="96"/>
      <c r="BD515" s="96"/>
      <c r="BE515" s="96"/>
      <c r="BF515" s="96"/>
    </row>
    <row r="516" ht="15.75" customHeight="1">
      <c r="A516" s="110"/>
      <c r="B516" s="110"/>
      <c r="C516" s="110"/>
      <c r="D516" s="110"/>
      <c r="E516" s="110"/>
      <c r="F516" s="130"/>
      <c r="G516" s="174"/>
      <c r="H516" s="174"/>
      <c r="I516" s="174" t="str">
        <f>IFERROR(__xludf.DUMMYFUNCTION("""COMPUTED_VALUE"""),"")</f>
        <v/>
      </c>
      <c r="J516" s="176"/>
      <c r="K516" s="110"/>
      <c r="L516" s="110"/>
      <c r="M516" s="130"/>
      <c r="N516" s="139"/>
      <c r="O516" s="139"/>
      <c r="P516" s="145" t="str">
        <f>IFERROR(__xludf.DUMMYFUNCTION("TRANSPOSE(FILTER($O$6:$O$300,$N$6:$N$300='DATOS PERSONALES'!$E513))"),"")</f>
        <v/>
      </c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  <c r="AI516" s="96"/>
      <c r="AJ516" s="96"/>
      <c r="AK516" s="96"/>
      <c r="AL516" s="96"/>
      <c r="AM516" s="96"/>
      <c r="AN516" s="96"/>
      <c r="AO516" s="96"/>
      <c r="AP516" s="96"/>
      <c r="AQ516" s="96"/>
      <c r="AR516" s="96"/>
      <c r="AS516" s="96"/>
      <c r="AT516" s="96"/>
      <c r="AU516" s="96"/>
      <c r="AV516" s="96"/>
      <c r="AW516" s="96"/>
      <c r="AX516" s="96"/>
      <c r="AY516" s="96"/>
      <c r="AZ516" s="96"/>
      <c r="BA516" s="96"/>
      <c r="BB516" s="96"/>
      <c r="BC516" s="96"/>
      <c r="BD516" s="96"/>
      <c r="BE516" s="96"/>
      <c r="BF516" s="96"/>
    </row>
    <row r="517" ht="15.75" customHeight="1">
      <c r="A517" s="110"/>
      <c r="B517" s="110"/>
      <c r="C517" s="110"/>
      <c r="D517" s="110"/>
      <c r="E517" s="110"/>
      <c r="F517" s="130"/>
      <c r="G517" s="174"/>
      <c r="H517" s="174"/>
      <c r="I517" s="174" t="str">
        <f>IFERROR(__xludf.DUMMYFUNCTION("""COMPUTED_VALUE"""),"")</f>
        <v/>
      </c>
      <c r="J517" s="176"/>
      <c r="K517" s="110"/>
      <c r="L517" s="110"/>
      <c r="M517" s="130"/>
      <c r="N517" s="139"/>
      <c r="O517" s="139"/>
      <c r="P517" s="145" t="str">
        <f>IFERROR(__xludf.DUMMYFUNCTION("TRANSPOSE(FILTER($O$6:$O$300,$N$6:$N$300='DATOS PERSONALES'!$E514))"),"")</f>
        <v/>
      </c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  <c r="AJ517" s="96"/>
      <c r="AK517" s="96"/>
      <c r="AL517" s="96"/>
      <c r="AM517" s="96"/>
      <c r="AN517" s="96"/>
      <c r="AO517" s="96"/>
      <c r="AP517" s="96"/>
      <c r="AQ517" s="96"/>
      <c r="AR517" s="96"/>
      <c r="AS517" s="96"/>
      <c r="AT517" s="96"/>
      <c r="AU517" s="96"/>
      <c r="AV517" s="96"/>
      <c r="AW517" s="96"/>
      <c r="AX517" s="96"/>
      <c r="AY517" s="96"/>
      <c r="AZ517" s="96"/>
      <c r="BA517" s="96"/>
      <c r="BB517" s="96"/>
      <c r="BC517" s="96"/>
      <c r="BD517" s="96"/>
      <c r="BE517" s="96"/>
      <c r="BF517" s="96"/>
    </row>
    <row r="518" ht="15.75" customHeight="1">
      <c r="A518" s="110"/>
      <c r="B518" s="110"/>
      <c r="C518" s="110"/>
      <c r="D518" s="110"/>
      <c r="E518" s="110"/>
      <c r="F518" s="130"/>
      <c r="G518" s="174"/>
      <c r="H518" s="174"/>
      <c r="I518" s="174" t="str">
        <f>IFERROR(__xludf.DUMMYFUNCTION("""COMPUTED_VALUE"""),"")</f>
        <v/>
      </c>
      <c r="J518" s="176"/>
      <c r="K518" s="110"/>
      <c r="L518" s="110"/>
      <c r="M518" s="130"/>
      <c r="N518" s="139"/>
      <c r="O518" s="139"/>
      <c r="P518" s="145" t="str">
        <f>IFERROR(__xludf.DUMMYFUNCTION("TRANSPOSE(FILTER($O$6:$O$300,$N$6:$N$300='DATOS PERSONALES'!$E515))"),"")</f>
        <v/>
      </c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  <c r="BF518" s="96"/>
    </row>
    <row r="519" ht="15.75" customHeight="1">
      <c r="A519" s="110"/>
      <c r="B519" s="110"/>
      <c r="C519" s="110"/>
      <c r="D519" s="110"/>
      <c r="E519" s="110"/>
      <c r="F519" s="130"/>
      <c r="G519" s="174"/>
      <c r="H519" s="174"/>
      <c r="I519" s="174" t="str">
        <f>IFERROR(__xludf.DUMMYFUNCTION("""COMPUTED_VALUE"""),"")</f>
        <v/>
      </c>
      <c r="J519" s="176"/>
      <c r="K519" s="110"/>
      <c r="L519" s="110"/>
      <c r="M519" s="130"/>
      <c r="N519" s="139"/>
      <c r="O519" s="139"/>
      <c r="P519" s="145" t="str">
        <f>IFERROR(__xludf.DUMMYFUNCTION("TRANSPOSE(FILTER($O$6:$O$300,$N$6:$N$300='DATOS PERSONALES'!$E516))"),"")</f>
        <v/>
      </c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6"/>
      <c r="AU519" s="96"/>
      <c r="AV519" s="96"/>
      <c r="AW519" s="96"/>
      <c r="AX519" s="96"/>
      <c r="AY519" s="96"/>
      <c r="AZ519" s="96"/>
      <c r="BA519" s="96"/>
      <c r="BB519" s="96"/>
      <c r="BC519" s="96"/>
      <c r="BD519" s="96"/>
      <c r="BE519" s="96"/>
      <c r="BF519" s="96"/>
    </row>
    <row r="520" ht="15.75" customHeight="1">
      <c r="A520" s="110"/>
      <c r="B520" s="110"/>
      <c r="C520" s="110"/>
      <c r="D520" s="110"/>
      <c r="E520" s="110"/>
      <c r="F520" s="130"/>
      <c r="G520" s="174"/>
      <c r="H520" s="174"/>
      <c r="I520" s="174" t="str">
        <f>IFERROR(__xludf.DUMMYFUNCTION("""COMPUTED_VALUE"""),"")</f>
        <v/>
      </c>
      <c r="J520" s="176"/>
      <c r="K520" s="110"/>
      <c r="L520" s="110"/>
      <c r="M520" s="130"/>
      <c r="N520" s="139"/>
      <c r="O520" s="139"/>
      <c r="P520" s="145" t="str">
        <f>IFERROR(__xludf.DUMMYFUNCTION("TRANSPOSE(FILTER($O$6:$O$300,$N$6:$N$300='DATOS PERSONALES'!$E517))"),"")</f>
        <v/>
      </c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6"/>
      <c r="AU520" s="96"/>
      <c r="AV520" s="96"/>
      <c r="AW520" s="96"/>
      <c r="AX520" s="96"/>
      <c r="AY520" s="96"/>
      <c r="AZ520" s="96"/>
      <c r="BA520" s="96"/>
      <c r="BB520" s="96"/>
      <c r="BC520" s="96"/>
      <c r="BD520" s="96"/>
      <c r="BE520" s="96"/>
      <c r="BF520" s="96"/>
    </row>
    <row r="521" ht="15.75" customHeight="1">
      <c r="A521" s="110"/>
      <c r="B521" s="110"/>
      <c r="C521" s="110"/>
      <c r="D521" s="110"/>
      <c r="E521" s="110"/>
      <c r="F521" s="130"/>
      <c r="G521" s="174"/>
      <c r="H521" s="174"/>
      <c r="I521" s="174" t="str">
        <f>IFERROR(__xludf.DUMMYFUNCTION("""COMPUTED_VALUE"""),"")</f>
        <v/>
      </c>
      <c r="J521" s="176"/>
      <c r="K521" s="110"/>
      <c r="L521" s="110"/>
      <c r="M521" s="130"/>
      <c r="N521" s="139"/>
      <c r="O521" s="139"/>
      <c r="P521" s="145" t="str">
        <f>IFERROR(__xludf.DUMMYFUNCTION("TRANSPOSE(FILTER($O$6:$O$300,$N$6:$N$300='DATOS PERSONALES'!$E518))"),"")</f>
        <v/>
      </c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6"/>
      <c r="AU521" s="96"/>
      <c r="AV521" s="96"/>
      <c r="AW521" s="96"/>
      <c r="AX521" s="96"/>
      <c r="AY521" s="96"/>
      <c r="AZ521" s="96"/>
      <c r="BA521" s="96"/>
      <c r="BB521" s="96"/>
      <c r="BC521" s="96"/>
      <c r="BD521" s="96"/>
      <c r="BE521" s="96"/>
      <c r="BF521" s="96"/>
    </row>
    <row r="522" ht="15.75" customHeight="1">
      <c r="A522" s="110"/>
      <c r="B522" s="110"/>
      <c r="C522" s="110"/>
      <c r="D522" s="110"/>
      <c r="E522" s="110"/>
      <c r="F522" s="130"/>
      <c r="G522" s="174"/>
      <c r="H522" s="174"/>
      <c r="I522" s="174" t="str">
        <f>IFERROR(__xludf.DUMMYFUNCTION("""COMPUTED_VALUE"""),"")</f>
        <v/>
      </c>
      <c r="J522" s="176"/>
      <c r="K522" s="110"/>
      <c r="L522" s="110"/>
      <c r="M522" s="130"/>
      <c r="N522" s="139"/>
      <c r="O522" s="139"/>
      <c r="P522" s="145" t="str">
        <f>IFERROR(__xludf.DUMMYFUNCTION("TRANSPOSE(FILTER($O$6:$O$300,$N$6:$N$300='DATOS PERSONALES'!$E519))"),"")</f>
        <v/>
      </c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6"/>
      <c r="AU522" s="96"/>
      <c r="AV522" s="96"/>
      <c r="AW522" s="96"/>
      <c r="AX522" s="96"/>
      <c r="AY522" s="96"/>
      <c r="AZ522" s="96"/>
      <c r="BA522" s="96"/>
      <c r="BB522" s="96"/>
      <c r="BC522" s="96"/>
      <c r="BD522" s="96"/>
      <c r="BE522" s="96"/>
      <c r="BF522" s="96"/>
    </row>
    <row r="523" ht="15.75" customHeight="1">
      <c r="A523" s="110"/>
      <c r="B523" s="110"/>
      <c r="C523" s="110"/>
      <c r="D523" s="110"/>
      <c r="E523" s="110"/>
      <c r="F523" s="130"/>
      <c r="G523" s="174"/>
      <c r="H523" s="174"/>
      <c r="I523" s="174" t="str">
        <f>IFERROR(__xludf.DUMMYFUNCTION("""COMPUTED_VALUE"""),"")</f>
        <v/>
      </c>
      <c r="J523" s="176"/>
      <c r="K523" s="110"/>
      <c r="L523" s="110"/>
      <c r="M523" s="130"/>
      <c r="N523" s="139"/>
      <c r="O523" s="139"/>
      <c r="P523" s="145" t="str">
        <f>IFERROR(__xludf.DUMMYFUNCTION("TRANSPOSE(FILTER($O$6:$O$300,$N$6:$N$300='DATOS PERSONALES'!$E520))"),"")</f>
        <v/>
      </c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  <c r="AJ523" s="96"/>
      <c r="AK523" s="96"/>
      <c r="AL523" s="96"/>
      <c r="AM523" s="96"/>
      <c r="AN523" s="96"/>
      <c r="AO523" s="96"/>
      <c r="AP523" s="96"/>
      <c r="AQ523" s="96"/>
      <c r="AR523" s="96"/>
      <c r="AS523" s="96"/>
      <c r="AT523" s="96"/>
      <c r="AU523" s="96"/>
      <c r="AV523" s="96"/>
      <c r="AW523" s="96"/>
      <c r="AX523" s="96"/>
      <c r="AY523" s="96"/>
      <c r="AZ523" s="96"/>
      <c r="BA523" s="96"/>
      <c r="BB523" s="96"/>
      <c r="BC523" s="96"/>
      <c r="BD523" s="96"/>
      <c r="BE523" s="96"/>
      <c r="BF523" s="96"/>
    </row>
    <row r="524" ht="15.75" customHeight="1">
      <c r="A524" s="110"/>
      <c r="B524" s="110"/>
      <c r="C524" s="110"/>
      <c r="D524" s="110"/>
      <c r="E524" s="110"/>
      <c r="F524" s="130"/>
      <c r="G524" s="174"/>
      <c r="H524" s="174"/>
      <c r="I524" s="174" t="str">
        <f>IFERROR(__xludf.DUMMYFUNCTION("""COMPUTED_VALUE"""),"")</f>
        <v/>
      </c>
      <c r="J524" s="176"/>
      <c r="K524" s="110"/>
      <c r="L524" s="110"/>
      <c r="M524" s="130"/>
      <c r="N524" s="139"/>
      <c r="O524" s="139"/>
      <c r="P524" s="145" t="str">
        <f>IFERROR(__xludf.DUMMYFUNCTION("TRANSPOSE(FILTER($O$6:$O$300,$N$6:$N$300='DATOS PERSONALES'!$E521))"),"")</f>
        <v/>
      </c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  <c r="AI524" s="96"/>
      <c r="AJ524" s="96"/>
      <c r="AK524" s="96"/>
      <c r="AL524" s="96"/>
      <c r="AM524" s="96"/>
      <c r="AN524" s="96"/>
      <c r="AO524" s="96"/>
      <c r="AP524" s="96"/>
      <c r="AQ524" s="96"/>
      <c r="AR524" s="96"/>
      <c r="AS524" s="96"/>
      <c r="AT524" s="96"/>
      <c r="AU524" s="96"/>
      <c r="AV524" s="96"/>
      <c r="AW524" s="96"/>
      <c r="AX524" s="96"/>
      <c r="AY524" s="96"/>
      <c r="AZ524" s="96"/>
      <c r="BA524" s="96"/>
      <c r="BB524" s="96"/>
      <c r="BC524" s="96"/>
      <c r="BD524" s="96"/>
      <c r="BE524" s="96"/>
      <c r="BF524" s="96"/>
    </row>
    <row r="525" ht="15.75" customHeight="1">
      <c r="A525" s="110"/>
      <c r="B525" s="110"/>
      <c r="C525" s="110"/>
      <c r="D525" s="110"/>
      <c r="E525" s="110"/>
      <c r="F525" s="130"/>
      <c r="G525" s="174"/>
      <c r="H525" s="174"/>
      <c r="I525" s="174" t="str">
        <f>IFERROR(__xludf.DUMMYFUNCTION("""COMPUTED_VALUE"""),"")</f>
        <v/>
      </c>
      <c r="J525" s="176"/>
      <c r="K525" s="110"/>
      <c r="L525" s="110"/>
      <c r="M525" s="130"/>
      <c r="N525" s="139"/>
      <c r="O525" s="139"/>
      <c r="P525" s="145" t="str">
        <f>IFERROR(__xludf.DUMMYFUNCTION("TRANSPOSE(FILTER($O$6:$O$300,$N$6:$N$300='DATOS PERSONALES'!$E522))"),"")</f>
        <v/>
      </c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  <c r="AJ525" s="96"/>
      <c r="AK525" s="96"/>
      <c r="AL525" s="96"/>
      <c r="AM525" s="96"/>
      <c r="AN525" s="96"/>
      <c r="AO525" s="96"/>
      <c r="AP525" s="96"/>
      <c r="AQ525" s="96"/>
      <c r="AR525" s="96"/>
      <c r="AS525" s="96"/>
      <c r="AT525" s="96"/>
      <c r="AU525" s="96"/>
      <c r="AV525" s="96"/>
      <c r="AW525" s="96"/>
      <c r="AX525" s="96"/>
      <c r="AY525" s="96"/>
      <c r="AZ525" s="96"/>
      <c r="BA525" s="96"/>
      <c r="BB525" s="96"/>
      <c r="BC525" s="96"/>
      <c r="BD525" s="96"/>
      <c r="BE525" s="96"/>
      <c r="BF525" s="96"/>
    </row>
    <row r="526" ht="15.75" customHeight="1">
      <c r="A526" s="110"/>
      <c r="B526" s="110"/>
      <c r="C526" s="110"/>
      <c r="D526" s="110"/>
      <c r="E526" s="110"/>
      <c r="F526" s="130"/>
      <c r="G526" s="174"/>
      <c r="H526" s="174"/>
      <c r="I526" s="174" t="str">
        <f>IFERROR(__xludf.DUMMYFUNCTION("""COMPUTED_VALUE"""),"")</f>
        <v/>
      </c>
      <c r="J526" s="176"/>
      <c r="K526" s="110"/>
      <c r="L526" s="110"/>
      <c r="M526" s="130"/>
      <c r="N526" s="139"/>
      <c r="O526" s="139"/>
      <c r="P526" s="145" t="str">
        <f>IFERROR(__xludf.DUMMYFUNCTION("TRANSPOSE(FILTER($O$6:$O$300,$N$6:$N$300='DATOS PERSONALES'!$E523))"),"")</f>
        <v/>
      </c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  <c r="AI526" s="96"/>
      <c r="AJ526" s="96"/>
      <c r="AK526" s="96"/>
      <c r="AL526" s="96"/>
      <c r="AM526" s="96"/>
      <c r="AN526" s="96"/>
      <c r="AO526" s="96"/>
      <c r="AP526" s="96"/>
      <c r="AQ526" s="96"/>
      <c r="AR526" s="96"/>
      <c r="AS526" s="96"/>
      <c r="AT526" s="96"/>
      <c r="AU526" s="96"/>
      <c r="AV526" s="96"/>
      <c r="AW526" s="96"/>
      <c r="AX526" s="96"/>
      <c r="AY526" s="96"/>
      <c r="AZ526" s="96"/>
      <c r="BA526" s="96"/>
      <c r="BB526" s="96"/>
      <c r="BC526" s="96"/>
      <c r="BD526" s="96"/>
      <c r="BE526" s="96"/>
      <c r="BF526" s="96"/>
    </row>
    <row r="527" ht="15.75" customHeight="1">
      <c r="A527" s="110"/>
      <c r="B527" s="110"/>
      <c r="C527" s="110"/>
      <c r="D527" s="110"/>
      <c r="E527" s="110"/>
      <c r="F527" s="130"/>
      <c r="G527" s="174"/>
      <c r="H527" s="174"/>
      <c r="I527" s="174" t="str">
        <f>IFERROR(__xludf.DUMMYFUNCTION("""COMPUTED_VALUE"""),"")</f>
        <v/>
      </c>
      <c r="J527" s="176"/>
      <c r="K527" s="110"/>
      <c r="L527" s="110"/>
      <c r="M527" s="130"/>
      <c r="N527" s="139"/>
      <c r="O527" s="139"/>
      <c r="P527" s="145" t="str">
        <f>IFERROR(__xludf.DUMMYFUNCTION("TRANSPOSE(FILTER($O$6:$O$300,$N$6:$N$300='DATOS PERSONALES'!$E524))"),"")</f>
        <v/>
      </c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  <c r="AJ527" s="96"/>
      <c r="AK527" s="96"/>
      <c r="AL527" s="96"/>
      <c r="AM527" s="96"/>
      <c r="AN527" s="96"/>
      <c r="AO527" s="96"/>
      <c r="AP527" s="96"/>
      <c r="AQ527" s="96"/>
      <c r="AR527" s="96"/>
      <c r="AS527" s="96"/>
      <c r="AT527" s="96"/>
      <c r="AU527" s="96"/>
      <c r="AV527" s="96"/>
      <c r="AW527" s="96"/>
      <c r="AX527" s="96"/>
      <c r="AY527" s="96"/>
      <c r="AZ527" s="96"/>
      <c r="BA527" s="96"/>
      <c r="BB527" s="96"/>
      <c r="BC527" s="96"/>
      <c r="BD527" s="96"/>
      <c r="BE527" s="96"/>
      <c r="BF527" s="96"/>
    </row>
    <row r="528" ht="15.75" customHeight="1">
      <c r="A528" s="110"/>
      <c r="B528" s="110"/>
      <c r="C528" s="110"/>
      <c r="D528" s="110"/>
      <c r="E528" s="110"/>
      <c r="F528" s="130"/>
      <c r="G528" s="174"/>
      <c r="H528" s="174"/>
      <c r="I528" s="174" t="str">
        <f>IFERROR(__xludf.DUMMYFUNCTION("""COMPUTED_VALUE"""),"")</f>
        <v/>
      </c>
      <c r="J528" s="176"/>
      <c r="K528" s="110"/>
      <c r="L528" s="110"/>
      <c r="M528" s="130"/>
      <c r="N528" s="139"/>
      <c r="O528" s="139"/>
      <c r="P528" s="145" t="str">
        <f>IFERROR(__xludf.DUMMYFUNCTION("TRANSPOSE(FILTER($O$6:$O$300,$N$6:$N$300='DATOS PERSONALES'!$E525))"),"")</f>
        <v/>
      </c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  <c r="AI528" s="96"/>
      <c r="AJ528" s="96"/>
      <c r="AK528" s="96"/>
      <c r="AL528" s="96"/>
      <c r="AM528" s="96"/>
      <c r="AN528" s="96"/>
      <c r="AO528" s="96"/>
      <c r="AP528" s="96"/>
      <c r="AQ528" s="96"/>
      <c r="AR528" s="96"/>
      <c r="AS528" s="96"/>
      <c r="AT528" s="96"/>
      <c r="AU528" s="96"/>
      <c r="AV528" s="96"/>
      <c r="AW528" s="96"/>
      <c r="AX528" s="96"/>
      <c r="AY528" s="96"/>
      <c r="AZ528" s="96"/>
      <c r="BA528" s="96"/>
      <c r="BB528" s="96"/>
      <c r="BC528" s="96"/>
      <c r="BD528" s="96"/>
      <c r="BE528" s="96"/>
      <c r="BF528" s="96"/>
    </row>
    <row r="529" ht="15.75" customHeight="1">
      <c r="A529" s="110"/>
      <c r="B529" s="110"/>
      <c r="C529" s="110"/>
      <c r="D529" s="110"/>
      <c r="E529" s="110"/>
      <c r="F529" s="130"/>
      <c r="G529" s="174"/>
      <c r="H529" s="174"/>
      <c r="I529" s="174" t="str">
        <f>IFERROR(__xludf.DUMMYFUNCTION("""COMPUTED_VALUE"""),"")</f>
        <v/>
      </c>
      <c r="J529" s="176"/>
      <c r="K529" s="110"/>
      <c r="L529" s="110"/>
      <c r="M529" s="130"/>
      <c r="N529" s="139"/>
      <c r="O529" s="139"/>
      <c r="P529" s="145" t="str">
        <f>IFERROR(__xludf.DUMMYFUNCTION("TRANSPOSE(FILTER($O$6:$O$300,$N$6:$N$300='DATOS PERSONALES'!$E526))"),"")</f>
        <v/>
      </c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  <c r="AJ529" s="96"/>
      <c r="AK529" s="96"/>
      <c r="AL529" s="96"/>
      <c r="AM529" s="96"/>
      <c r="AN529" s="96"/>
      <c r="AO529" s="96"/>
      <c r="AP529" s="96"/>
      <c r="AQ529" s="96"/>
      <c r="AR529" s="96"/>
      <c r="AS529" s="96"/>
      <c r="AT529" s="96"/>
      <c r="AU529" s="96"/>
      <c r="AV529" s="96"/>
      <c r="AW529" s="96"/>
      <c r="AX529" s="96"/>
      <c r="AY529" s="96"/>
      <c r="AZ529" s="96"/>
      <c r="BA529" s="96"/>
      <c r="BB529" s="96"/>
      <c r="BC529" s="96"/>
      <c r="BD529" s="96"/>
      <c r="BE529" s="96"/>
      <c r="BF529" s="96"/>
    </row>
    <row r="530" ht="15.75" customHeight="1">
      <c r="A530" s="110"/>
      <c r="B530" s="110"/>
      <c r="C530" s="110"/>
      <c r="D530" s="110"/>
      <c r="E530" s="110"/>
      <c r="F530" s="130"/>
      <c r="G530" s="174"/>
      <c r="H530" s="174"/>
      <c r="I530" s="174" t="str">
        <f>IFERROR(__xludf.DUMMYFUNCTION("""COMPUTED_VALUE"""),"")</f>
        <v/>
      </c>
      <c r="J530" s="176"/>
      <c r="K530" s="110"/>
      <c r="L530" s="110"/>
      <c r="M530" s="130"/>
      <c r="N530" s="139"/>
      <c r="O530" s="139"/>
      <c r="P530" s="145" t="str">
        <f>IFERROR(__xludf.DUMMYFUNCTION("TRANSPOSE(FILTER($O$6:$O$300,$N$6:$N$300='DATOS PERSONALES'!$E527))"),"")</f>
        <v/>
      </c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  <c r="AI530" s="96"/>
      <c r="AJ530" s="96"/>
      <c r="AK530" s="96"/>
      <c r="AL530" s="96"/>
      <c r="AM530" s="96"/>
      <c r="AN530" s="96"/>
      <c r="AO530" s="96"/>
      <c r="AP530" s="96"/>
      <c r="AQ530" s="96"/>
      <c r="AR530" s="96"/>
      <c r="AS530" s="96"/>
      <c r="AT530" s="96"/>
      <c r="AU530" s="96"/>
      <c r="AV530" s="96"/>
      <c r="AW530" s="96"/>
      <c r="AX530" s="96"/>
      <c r="AY530" s="96"/>
      <c r="AZ530" s="96"/>
      <c r="BA530" s="96"/>
      <c r="BB530" s="96"/>
      <c r="BC530" s="96"/>
      <c r="BD530" s="96"/>
      <c r="BE530" s="96"/>
      <c r="BF530" s="96"/>
    </row>
    <row r="531" ht="15.75" customHeight="1">
      <c r="A531" s="110"/>
      <c r="B531" s="110"/>
      <c r="C531" s="110"/>
      <c r="D531" s="110"/>
      <c r="E531" s="110"/>
      <c r="F531" s="130"/>
      <c r="G531" s="174"/>
      <c r="H531" s="174"/>
      <c r="I531" s="174" t="str">
        <f>IFERROR(__xludf.DUMMYFUNCTION("""COMPUTED_VALUE"""),"")</f>
        <v/>
      </c>
      <c r="J531" s="176"/>
      <c r="K531" s="110"/>
      <c r="L531" s="110"/>
      <c r="M531" s="130"/>
      <c r="N531" s="139"/>
      <c r="O531" s="139"/>
      <c r="P531" s="145" t="str">
        <f>IFERROR(__xludf.DUMMYFUNCTION("TRANSPOSE(FILTER($O$6:$O$300,$N$6:$N$300='DATOS PERSONALES'!$E528))"),"")</f>
        <v/>
      </c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  <c r="AJ531" s="96"/>
      <c r="AK531" s="96"/>
      <c r="AL531" s="96"/>
      <c r="AM531" s="96"/>
      <c r="AN531" s="96"/>
      <c r="AO531" s="96"/>
      <c r="AP531" s="96"/>
      <c r="AQ531" s="96"/>
      <c r="AR531" s="96"/>
      <c r="AS531" s="96"/>
      <c r="AT531" s="96"/>
      <c r="AU531" s="96"/>
      <c r="AV531" s="96"/>
      <c r="AW531" s="96"/>
      <c r="AX531" s="96"/>
      <c r="AY531" s="96"/>
      <c r="AZ531" s="96"/>
      <c r="BA531" s="96"/>
      <c r="BB531" s="96"/>
      <c r="BC531" s="96"/>
      <c r="BD531" s="96"/>
      <c r="BE531" s="96"/>
      <c r="BF531" s="96"/>
    </row>
    <row r="532" ht="15.75" customHeight="1">
      <c r="A532" s="110"/>
      <c r="B532" s="110"/>
      <c r="C532" s="110"/>
      <c r="D532" s="110"/>
      <c r="E532" s="110"/>
      <c r="F532" s="130"/>
      <c r="G532" s="174"/>
      <c r="H532" s="174"/>
      <c r="I532" s="174" t="str">
        <f>IFERROR(__xludf.DUMMYFUNCTION("""COMPUTED_VALUE"""),"")</f>
        <v/>
      </c>
      <c r="J532" s="176"/>
      <c r="K532" s="110"/>
      <c r="L532" s="110"/>
      <c r="M532" s="130"/>
      <c r="N532" s="139"/>
      <c r="O532" s="139"/>
      <c r="P532" s="145" t="str">
        <f>IFERROR(__xludf.DUMMYFUNCTION("TRANSPOSE(FILTER($O$6:$O$300,$N$6:$N$300='DATOS PERSONALES'!$E529))"),"")</f>
        <v/>
      </c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  <c r="AI532" s="96"/>
      <c r="AJ532" s="96"/>
      <c r="AK532" s="96"/>
      <c r="AL532" s="96"/>
      <c r="AM532" s="96"/>
      <c r="AN532" s="96"/>
      <c r="AO532" s="96"/>
      <c r="AP532" s="96"/>
      <c r="AQ532" s="96"/>
      <c r="AR532" s="96"/>
      <c r="AS532" s="96"/>
      <c r="AT532" s="96"/>
      <c r="AU532" s="96"/>
      <c r="AV532" s="96"/>
      <c r="AW532" s="96"/>
      <c r="AX532" s="96"/>
      <c r="AY532" s="96"/>
      <c r="AZ532" s="96"/>
      <c r="BA532" s="96"/>
      <c r="BB532" s="96"/>
      <c r="BC532" s="96"/>
      <c r="BD532" s="96"/>
      <c r="BE532" s="96"/>
      <c r="BF532" s="96"/>
    </row>
    <row r="533" ht="15.75" customHeight="1">
      <c r="A533" s="110"/>
      <c r="B533" s="110"/>
      <c r="C533" s="110"/>
      <c r="D533" s="110"/>
      <c r="E533" s="110"/>
      <c r="F533" s="130"/>
      <c r="G533" s="174"/>
      <c r="H533" s="174"/>
      <c r="I533" s="174" t="str">
        <f>IFERROR(__xludf.DUMMYFUNCTION("""COMPUTED_VALUE"""),"")</f>
        <v/>
      </c>
      <c r="J533" s="176"/>
      <c r="K533" s="110"/>
      <c r="L533" s="110"/>
      <c r="M533" s="130"/>
      <c r="N533" s="139"/>
      <c r="O533" s="139"/>
      <c r="P533" s="145" t="str">
        <f>IFERROR(__xludf.DUMMYFUNCTION("TRANSPOSE(FILTER($O$6:$O$300,$N$6:$N$300='DATOS PERSONALES'!$E530))"),"")</f>
        <v/>
      </c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  <c r="AJ533" s="96"/>
      <c r="AK533" s="96"/>
      <c r="AL533" s="96"/>
      <c r="AM533" s="96"/>
      <c r="AN533" s="96"/>
      <c r="AO533" s="96"/>
      <c r="AP533" s="96"/>
      <c r="AQ533" s="96"/>
      <c r="AR533" s="96"/>
      <c r="AS533" s="96"/>
      <c r="AT533" s="96"/>
      <c r="AU533" s="96"/>
      <c r="AV533" s="96"/>
      <c r="AW533" s="96"/>
      <c r="AX533" s="96"/>
      <c r="AY533" s="96"/>
      <c r="AZ533" s="96"/>
      <c r="BA533" s="96"/>
      <c r="BB533" s="96"/>
      <c r="BC533" s="96"/>
      <c r="BD533" s="96"/>
      <c r="BE533" s="96"/>
      <c r="BF533" s="96"/>
    </row>
    <row r="534" ht="15.75" customHeight="1">
      <c r="A534" s="110"/>
      <c r="B534" s="110"/>
      <c r="C534" s="110"/>
      <c r="D534" s="110"/>
      <c r="E534" s="110"/>
      <c r="F534" s="130"/>
      <c r="G534" s="174"/>
      <c r="H534" s="174"/>
      <c r="I534" s="174" t="str">
        <f>IFERROR(__xludf.DUMMYFUNCTION("""COMPUTED_VALUE"""),"")</f>
        <v/>
      </c>
      <c r="J534" s="176"/>
      <c r="K534" s="110"/>
      <c r="L534" s="110"/>
      <c r="M534" s="130"/>
      <c r="N534" s="139"/>
      <c r="O534" s="139"/>
      <c r="P534" s="145" t="str">
        <f>IFERROR(__xludf.DUMMYFUNCTION("TRANSPOSE(FILTER($O$6:$O$300,$N$6:$N$300='DATOS PERSONALES'!$E531))"),"")</f>
        <v/>
      </c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  <c r="AI534" s="96"/>
      <c r="AJ534" s="96"/>
      <c r="AK534" s="96"/>
      <c r="AL534" s="96"/>
      <c r="AM534" s="96"/>
      <c r="AN534" s="96"/>
      <c r="AO534" s="96"/>
      <c r="AP534" s="96"/>
      <c r="AQ534" s="96"/>
      <c r="AR534" s="96"/>
      <c r="AS534" s="96"/>
      <c r="AT534" s="96"/>
      <c r="AU534" s="96"/>
      <c r="AV534" s="96"/>
      <c r="AW534" s="96"/>
      <c r="AX534" s="96"/>
      <c r="AY534" s="96"/>
      <c r="AZ534" s="96"/>
      <c r="BA534" s="96"/>
      <c r="BB534" s="96"/>
      <c r="BC534" s="96"/>
      <c r="BD534" s="96"/>
      <c r="BE534" s="96"/>
      <c r="BF534" s="96"/>
    </row>
    <row r="535" ht="15.75" customHeight="1">
      <c r="A535" s="110"/>
      <c r="B535" s="110"/>
      <c r="C535" s="110"/>
      <c r="D535" s="110"/>
      <c r="E535" s="110"/>
      <c r="F535" s="130"/>
      <c r="G535" s="174"/>
      <c r="H535" s="174"/>
      <c r="I535" s="174" t="str">
        <f>IFERROR(__xludf.DUMMYFUNCTION("""COMPUTED_VALUE"""),"")</f>
        <v/>
      </c>
      <c r="J535" s="176"/>
      <c r="K535" s="110"/>
      <c r="L535" s="110"/>
      <c r="M535" s="130"/>
      <c r="N535" s="139"/>
      <c r="O535" s="139"/>
      <c r="P535" s="145" t="str">
        <f>IFERROR(__xludf.DUMMYFUNCTION("TRANSPOSE(FILTER($O$6:$O$300,$N$6:$N$300='DATOS PERSONALES'!$E532))"),"")</f>
        <v/>
      </c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  <c r="AJ535" s="96"/>
      <c r="AK535" s="96"/>
      <c r="AL535" s="96"/>
      <c r="AM535" s="96"/>
      <c r="AN535" s="96"/>
      <c r="AO535" s="96"/>
      <c r="AP535" s="96"/>
      <c r="AQ535" s="96"/>
      <c r="AR535" s="96"/>
      <c r="AS535" s="96"/>
      <c r="AT535" s="96"/>
      <c r="AU535" s="96"/>
      <c r="AV535" s="96"/>
      <c r="AW535" s="96"/>
      <c r="AX535" s="96"/>
      <c r="AY535" s="96"/>
      <c r="AZ535" s="96"/>
      <c r="BA535" s="96"/>
      <c r="BB535" s="96"/>
      <c r="BC535" s="96"/>
      <c r="BD535" s="96"/>
      <c r="BE535" s="96"/>
      <c r="BF535" s="96"/>
    </row>
    <row r="536" ht="15.75" customHeight="1">
      <c r="A536" s="110"/>
      <c r="B536" s="110"/>
      <c r="C536" s="110"/>
      <c r="D536" s="110"/>
      <c r="E536" s="110"/>
      <c r="F536" s="130"/>
      <c r="G536" s="174"/>
      <c r="H536" s="174"/>
      <c r="I536" s="174" t="str">
        <f>IFERROR(__xludf.DUMMYFUNCTION("""COMPUTED_VALUE"""),"")</f>
        <v/>
      </c>
      <c r="J536" s="176"/>
      <c r="K536" s="110"/>
      <c r="L536" s="110"/>
      <c r="M536" s="130"/>
      <c r="N536" s="139"/>
      <c r="O536" s="139"/>
      <c r="P536" s="145" t="str">
        <f>IFERROR(__xludf.DUMMYFUNCTION("TRANSPOSE(FILTER($O$6:$O$300,$N$6:$N$300='DATOS PERSONALES'!$E533))"),"")</f>
        <v/>
      </c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  <c r="AI536" s="96"/>
      <c r="AJ536" s="96"/>
      <c r="AK536" s="96"/>
      <c r="AL536" s="96"/>
      <c r="AM536" s="96"/>
      <c r="AN536" s="96"/>
      <c r="AO536" s="96"/>
      <c r="AP536" s="96"/>
      <c r="AQ536" s="96"/>
      <c r="AR536" s="96"/>
      <c r="AS536" s="96"/>
      <c r="AT536" s="96"/>
      <c r="AU536" s="96"/>
      <c r="AV536" s="96"/>
      <c r="AW536" s="96"/>
      <c r="AX536" s="96"/>
      <c r="AY536" s="96"/>
      <c r="AZ536" s="96"/>
      <c r="BA536" s="96"/>
      <c r="BB536" s="96"/>
      <c r="BC536" s="96"/>
      <c r="BD536" s="96"/>
      <c r="BE536" s="96"/>
      <c r="BF536" s="96"/>
    </row>
    <row r="537" ht="15.75" customHeight="1">
      <c r="A537" s="110"/>
      <c r="B537" s="110"/>
      <c r="C537" s="110"/>
      <c r="D537" s="110"/>
      <c r="E537" s="110"/>
      <c r="F537" s="130"/>
      <c r="G537" s="174"/>
      <c r="H537" s="174"/>
      <c r="I537" s="174" t="str">
        <f>IFERROR(__xludf.DUMMYFUNCTION("""COMPUTED_VALUE"""),"")</f>
        <v/>
      </c>
      <c r="J537" s="176"/>
      <c r="K537" s="110"/>
      <c r="L537" s="110"/>
      <c r="M537" s="130"/>
      <c r="N537" s="139"/>
      <c r="O537" s="139"/>
      <c r="P537" s="145" t="str">
        <f>IFERROR(__xludf.DUMMYFUNCTION("TRANSPOSE(FILTER($O$6:$O$300,$N$6:$N$300='DATOS PERSONALES'!$E534))"),"")</f>
        <v/>
      </c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  <c r="AJ537" s="96"/>
      <c r="AK537" s="96"/>
      <c r="AL537" s="96"/>
      <c r="AM537" s="96"/>
      <c r="AN537" s="96"/>
      <c r="AO537" s="96"/>
      <c r="AP537" s="96"/>
      <c r="AQ537" s="96"/>
      <c r="AR537" s="96"/>
      <c r="AS537" s="96"/>
      <c r="AT537" s="96"/>
      <c r="AU537" s="96"/>
      <c r="AV537" s="96"/>
      <c r="AW537" s="96"/>
      <c r="AX537" s="96"/>
      <c r="AY537" s="96"/>
      <c r="AZ537" s="96"/>
      <c r="BA537" s="96"/>
      <c r="BB537" s="96"/>
      <c r="BC537" s="96"/>
      <c r="BD537" s="96"/>
      <c r="BE537" s="96"/>
      <c r="BF537" s="96"/>
    </row>
    <row r="538" ht="15.75" customHeight="1">
      <c r="A538" s="110"/>
      <c r="B538" s="110"/>
      <c r="C538" s="110"/>
      <c r="D538" s="110"/>
      <c r="E538" s="110"/>
      <c r="F538" s="130"/>
      <c r="G538" s="174"/>
      <c r="H538" s="174"/>
      <c r="I538" s="174" t="str">
        <f>IFERROR(__xludf.DUMMYFUNCTION("""COMPUTED_VALUE"""),"")</f>
        <v/>
      </c>
      <c r="J538" s="176"/>
      <c r="K538" s="110"/>
      <c r="L538" s="110"/>
      <c r="M538" s="130"/>
      <c r="N538" s="139"/>
      <c r="O538" s="139"/>
      <c r="P538" s="145" t="str">
        <f>IFERROR(__xludf.DUMMYFUNCTION("TRANSPOSE(FILTER($O$6:$O$300,$N$6:$N$300='DATOS PERSONALES'!$E535))"),"")</f>
        <v/>
      </c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  <c r="AI538" s="96"/>
      <c r="AJ538" s="96"/>
      <c r="AK538" s="96"/>
      <c r="AL538" s="96"/>
      <c r="AM538" s="96"/>
      <c r="AN538" s="96"/>
      <c r="AO538" s="96"/>
      <c r="AP538" s="96"/>
      <c r="AQ538" s="96"/>
      <c r="AR538" s="96"/>
      <c r="AS538" s="96"/>
      <c r="AT538" s="96"/>
      <c r="AU538" s="96"/>
      <c r="AV538" s="96"/>
      <c r="AW538" s="96"/>
      <c r="AX538" s="96"/>
      <c r="AY538" s="96"/>
      <c r="AZ538" s="96"/>
      <c r="BA538" s="96"/>
      <c r="BB538" s="96"/>
      <c r="BC538" s="96"/>
      <c r="BD538" s="96"/>
      <c r="BE538" s="96"/>
      <c r="BF538" s="96"/>
    </row>
    <row r="539" ht="15.75" customHeight="1">
      <c r="A539" s="110"/>
      <c r="B539" s="110"/>
      <c r="C539" s="110"/>
      <c r="D539" s="110"/>
      <c r="E539" s="110"/>
      <c r="F539" s="130"/>
      <c r="G539" s="174"/>
      <c r="H539" s="174"/>
      <c r="I539" s="174" t="str">
        <f>IFERROR(__xludf.DUMMYFUNCTION("""COMPUTED_VALUE"""),"")</f>
        <v/>
      </c>
      <c r="J539" s="176"/>
      <c r="K539" s="110"/>
      <c r="L539" s="110"/>
      <c r="M539" s="130"/>
      <c r="N539" s="139"/>
      <c r="O539" s="139"/>
      <c r="P539" s="145" t="str">
        <f>IFERROR(__xludf.DUMMYFUNCTION("TRANSPOSE(FILTER($O$6:$O$300,$N$6:$N$300='DATOS PERSONALES'!$E536))"),"")</f>
        <v/>
      </c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  <c r="AJ539" s="96"/>
      <c r="AK539" s="96"/>
      <c r="AL539" s="96"/>
      <c r="AM539" s="96"/>
      <c r="AN539" s="96"/>
      <c r="AO539" s="96"/>
      <c r="AP539" s="96"/>
      <c r="AQ539" s="96"/>
      <c r="AR539" s="96"/>
      <c r="AS539" s="96"/>
      <c r="AT539" s="96"/>
      <c r="AU539" s="96"/>
      <c r="AV539" s="96"/>
      <c r="AW539" s="96"/>
      <c r="AX539" s="96"/>
      <c r="AY539" s="96"/>
      <c r="AZ539" s="96"/>
      <c r="BA539" s="96"/>
      <c r="BB539" s="96"/>
      <c r="BC539" s="96"/>
      <c r="BD539" s="96"/>
      <c r="BE539" s="96"/>
      <c r="BF539" s="96"/>
    </row>
    <row r="540" ht="15.75" customHeight="1">
      <c r="A540" s="110"/>
      <c r="B540" s="110"/>
      <c r="C540" s="110"/>
      <c r="D540" s="110"/>
      <c r="E540" s="110"/>
      <c r="F540" s="130"/>
      <c r="G540" s="174"/>
      <c r="H540" s="174"/>
      <c r="I540" s="174" t="str">
        <f>IFERROR(__xludf.DUMMYFUNCTION("""COMPUTED_VALUE"""),"")</f>
        <v/>
      </c>
      <c r="J540" s="176"/>
      <c r="K540" s="110"/>
      <c r="L540" s="110"/>
      <c r="M540" s="130"/>
      <c r="N540" s="139"/>
      <c r="O540" s="139"/>
      <c r="P540" s="145" t="str">
        <f>IFERROR(__xludf.DUMMYFUNCTION("TRANSPOSE(FILTER($O$6:$O$300,$N$6:$N$300='DATOS PERSONALES'!$E537))"),"")</f>
        <v/>
      </c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  <c r="AI540" s="96"/>
      <c r="AJ540" s="96"/>
      <c r="AK540" s="96"/>
      <c r="AL540" s="96"/>
      <c r="AM540" s="96"/>
      <c r="AN540" s="96"/>
      <c r="AO540" s="96"/>
      <c r="AP540" s="96"/>
      <c r="AQ540" s="96"/>
      <c r="AR540" s="96"/>
      <c r="AS540" s="96"/>
      <c r="AT540" s="96"/>
      <c r="AU540" s="96"/>
      <c r="AV540" s="96"/>
      <c r="AW540" s="96"/>
      <c r="AX540" s="96"/>
      <c r="AY540" s="96"/>
      <c r="AZ540" s="96"/>
      <c r="BA540" s="96"/>
      <c r="BB540" s="96"/>
      <c r="BC540" s="96"/>
      <c r="BD540" s="96"/>
      <c r="BE540" s="96"/>
      <c r="BF540" s="96"/>
    </row>
    <row r="541" ht="15.75" customHeight="1">
      <c r="A541" s="110"/>
      <c r="B541" s="110"/>
      <c r="C541" s="110"/>
      <c r="D541" s="110"/>
      <c r="E541" s="110"/>
      <c r="F541" s="130"/>
      <c r="G541" s="174"/>
      <c r="H541" s="174"/>
      <c r="I541" s="174" t="str">
        <f>IFERROR(__xludf.DUMMYFUNCTION("""COMPUTED_VALUE"""),"")</f>
        <v/>
      </c>
      <c r="J541" s="176"/>
      <c r="K541" s="110"/>
      <c r="L541" s="110"/>
      <c r="M541" s="130"/>
      <c r="N541" s="139"/>
      <c r="O541" s="139"/>
      <c r="P541" s="145" t="str">
        <f>IFERROR(__xludf.DUMMYFUNCTION("TRANSPOSE(FILTER($O$6:$O$300,$N$6:$N$300='DATOS PERSONALES'!$E538))"),"")</f>
        <v/>
      </c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  <c r="AJ541" s="96"/>
      <c r="AK541" s="96"/>
      <c r="AL541" s="96"/>
      <c r="AM541" s="96"/>
      <c r="AN541" s="96"/>
      <c r="AO541" s="96"/>
      <c r="AP541" s="96"/>
      <c r="AQ541" s="96"/>
      <c r="AR541" s="96"/>
      <c r="AS541" s="96"/>
      <c r="AT541" s="96"/>
      <c r="AU541" s="96"/>
      <c r="AV541" s="96"/>
      <c r="AW541" s="96"/>
      <c r="AX541" s="96"/>
      <c r="AY541" s="96"/>
      <c r="AZ541" s="96"/>
      <c r="BA541" s="96"/>
      <c r="BB541" s="96"/>
      <c r="BC541" s="96"/>
      <c r="BD541" s="96"/>
      <c r="BE541" s="96"/>
      <c r="BF541" s="96"/>
    </row>
    <row r="542" ht="15.75" customHeight="1">
      <c r="A542" s="110"/>
      <c r="B542" s="110"/>
      <c r="C542" s="110"/>
      <c r="D542" s="110"/>
      <c r="E542" s="110"/>
      <c r="F542" s="130"/>
      <c r="G542" s="174"/>
      <c r="H542" s="174"/>
      <c r="I542" s="174" t="str">
        <f>IFERROR(__xludf.DUMMYFUNCTION("""COMPUTED_VALUE"""),"")</f>
        <v/>
      </c>
      <c r="J542" s="176"/>
      <c r="K542" s="110"/>
      <c r="L542" s="110"/>
      <c r="M542" s="130"/>
      <c r="N542" s="139"/>
      <c r="O542" s="139"/>
      <c r="P542" s="145" t="str">
        <f>IFERROR(__xludf.DUMMYFUNCTION("TRANSPOSE(FILTER($O$6:$O$300,$N$6:$N$300='DATOS PERSONALES'!$E539))"),"")</f>
        <v/>
      </c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  <c r="AI542" s="96"/>
      <c r="AJ542" s="96"/>
      <c r="AK542" s="96"/>
      <c r="AL542" s="96"/>
      <c r="AM542" s="96"/>
      <c r="AN542" s="96"/>
      <c r="AO542" s="96"/>
      <c r="AP542" s="96"/>
      <c r="AQ542" s="96"/>
      <c r="AR542" s="96"/>
      <c r="AS542" s="96"/>
      <c r="AT542" s="96"/>
      <c r="AU542" s="96"/>
      <c r="AV542" s="96"/>
      <c r="AW542" s="96"/>
      <c r="AX542" s="96"/>
      <c r="AY542" s="96"/>
      <c r="AZ542" s="96"/>
      <c r="BA542" s="96"/>
      <c r="BB542" s="96"/>
      <c r="BC542" s="96"/>
      <c r="BD542" s="96"/>
      <c r="BE542" s="96"/>
      <c r="BF542" s="96"/>
    </row>
    <row r="543" ht="15.75" customHeight="1">
      <c r="A543" s="110"/>
      <c r="B543" s="110"/>
      <c r="C543" s="110"/>
      <c r="D543" s="110"/>
      <c r="E543" s="110"/>
      <c r="F543" s="130"/>
      <c r="G543" s="174"/>
      <c r="H543" s="174"/>
      <c r="I543" s="174" t="str">
        <f>IFERROR(__xludf.DUMMYFUNCTION("""COMPUTED_VALUE"""),"")</f>
        <v/>
      </c>
      <c r="J543" s="176"/>
      <c r="K543" s="110"/>
      <c r="L543" s="110"/>
      <c r="M543" s="130"/>
      <c r="N543" s="139"/>
      <c r="O543" s="139"/>
      <c r="P543" s="145" t="str">
        <f>IFERROR(__xludf.DUMMYFUNCTION("TRANSPOSE(FILTER($O$6:$O$300,$N$6:$N$300='DATOS PERSONALES'!$E540))"),"")</f>
        <v/>
      </c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  <c r="AJ543" s="96"/>
      <c r="AK543" s="96"/>
      <c r="AL543" s="96"/>
      <c r="AM543" s="96"/>
      <c r="AN543" s="96"/>
      <c r="AO543" s="96"/>
      <c r="AP543" s="96"/>
      <c r="AQ543" s="96"/>
      <c r="AR543" s="96"/>
      <c r="AS543" s="96"/>
      <c r="AT543" s="96"/>
      <c r="AU543" s="96"/>
      <c r="AV543" s="96"/>
      <c r="AW543" s="96"/>
      <c r="AX543" s="96"/>
      <c r="AY543" s="96"/>
      <c r="AZ543" s="96"/>
      <c r="BA543" s="96"/>
      <c r="BB543" s="96"/>
      <c r="BC543" s="96"/>
      <c r="BD543" s="96"/>
      <c r="BE543" s="96"/>
      <c r="BF543" s="96"/>
    </row>
    <row r="544" ht="15.75" customHeight="1">
      <c r="A544" s="110"/>
      <c r="B544" s="110"/>
      <c r="C544" s="110"/>
      <c r="D544" s="110"/>
      <c r="E544" s="110"/>
      <c r="F544" s="130"/>
      <c r="G544" s="174"/>
      <c r="H544" s="174"/>
      <c r="I544" s="174" t="str">
        <f>IFERROR(__xludf.DUMMYFUNCTION("""COMPUTED_VALUE"""),"")</f>
        <v/>
      </c>
      <c r="J544" s="176"/>
      <c r="K544" s="110"/>
      <c r="L544" s="110"/>
      <c r="M544" s="130"/>
      <c r="N544" s="139"/>
      <c r="O544" s="139"/>
      <c r="P544" s="145" t="str">
        <f>IFERROR(__xludf.DUMMYFUNCTION("TRANSPOSE(FILTER($O$6:$O$300,$N$6:$N$300='DATOS PERSONALES'!$E541))"),"")</f>
        <v/>
      </c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  <c r="AJ544" s="96"/>
      <c r="AK544" s="96"/>
      <c r="AL544" s="96"/>
      <c r="AM544" s="96"/>
      <c r="AN544" s="96"/>
      <c r="AO544" s="96"/>
      <c r="AP544" s="96"/>
      <c r="AQ544" s="96"/>
      <c r="AR544" s="96"/>
      <c r="AS544" s="96"/>
      <c r="AT544" s="96"/>
      <c r="AU544" s="96"/>
      <c r="AV544" s="96"/>
      <c r="AW544" s="96"/>
      <c r="AX544" s="96"/>
      <c r="AY544" s="96"/>
      <c r="AZ544" s="96"/>
      <c r="BA544" s="96"/>
      <c r="BB544" s="96"/>
      <c r="BC544" s="96"/>
      <c r="BD544" s="96"/>
      <c r="BE544" s="96"/>
      <c r="BF544" s="96"/>
    </row>
    <row r="545" ht="15.75" customHeight="1">
      <c r="A545" s="110"/>
      <c r="B545" s="110"/>
      <c r="C545" s="110"/>
      <c r="D545" s="110"/>
      <c r="E545" s="110"/>
      <c r="F545" s="130"/>
      <c r="G545" s="174"/>
      <c r="H545" s="174"/>
      <c r="I545" s="174" t="str">
        <f>IFERROR(__xludf.DUMMYFUNCTION("""COMPUTED_VALUE"""),"")</f>
        <v/>
      </c>
      <c r="J545" s="176"/>
      <c r="K545" s="110"/>
      <c r="L545" s="110"/>
      <c r="M545" s="130"/>
      <c r="N545" s="139"/>
      <c r="O545" s="139"/>
      <c r="P545" s="145" t="str">
        <f>IFERROR(__xludf.DUMMYFUNCTION("TRANSPOSE(FILTER($O$6:$O$300,$N$6:$N$300='DATOS PERSONALES'!$E542))"),"")</f>
        <v/>
      </c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  <c r="AJ545" s="96"/>
      <c r="AK545" s="96"/>
      <c r="AL545" s="96"/>
      <c r="AM545" s="96"/>
      <c r="AN545" s="96"/>
      <c r="AO545" s="96"/>
      <c r="AP545" s="96"/>
      <c r="AQ545" s="96"/>
      <c r="AR545" s="96"/>
      <c r="AS545" s="96"/>
      <c r="AT545" s="96"/>
      <c r="AU545" s="96"/>
      <c r="AV545" s="96"/>
      <c r="AW545" s="96"/>
      <c r="AX545" s="96"/>
      <c r="AY545" s="96"/>
      <c r="AZ545" s="96"/>
      <c r="BA545" s="96"/>
      <c r="BB545" s="96"/>
      <c r="BC545" s="96"/>
      <c r="BD545" s="96"/>
      <c r="BE545" s="96"/>
      <c r="BF545" s="96"/>
    </row>
    <row r="546" ht="15.75" customHeight="1">
      <c r="A546" s="110"/>
      <c r="B546" s="110"/>
      <c r="C546" s="110"/>
      <c r="D546" s="110"/>
      <c r="E546" s="110"/>
      <c r="F546" s="130"/>
      <c r="G546" s="174"/>
      <c r="H546" s="174"/>
      <c r="I546" s="174" t="str">
        <f>IFERROR(__xludf.DUMMYFUNCTION("""COMPUTED_VALUE"""),"")</f>
        <v/>
      </c>
      <c r="J546" s="176"/>
      <c r="K546" s="110"/>
      <c r="L546" s="110"/>
      <c r="M546" s="130"/>
      <c r="N546" s="139"/>
      <c r="O546" s="139"/>
      <c r="P546" s="145" t="str">
        <f>IFERROR(__xludf.DUMMYFUNCTION("TRANSPOSE(FILTER($O$6:$O$300,$N$6:$N$300='DATOS PERSONALES'!$E543))"),"")</f>
        <v/>
      </c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  <c r="AJ546" s="96"/>
      <c r="AK546" s="96"/>
      <c r="AL546" s="96"/>
      <c r="AM546" s="96"/>
      <c r="AN546" s="96"/>
      <c r="AO546" s="96"/>
      <c r="AP546" s="96"/>
      <c r="AQ546" s="96"/>
      <c r="AR546" s="96"/>
      <c r="AS546" s="96"/>
      <c r="AT546" s="96"/>
      <c r="AU546" s="96"/>
      <c r="AV546" s="96"/>
      <c r="AW546" s="96"/>
      <c r="AX546" s="96"/>
      <c r="AY546" s="96"/>
      <c r="AZ546" s="96"/>
      <c r="BA546" s="96"/>
      <c r="BB546" s="96"/>
      <c r="BC546" s="96"/>
      <c r="BD546" s="96"/>
      <c r="BE546" s="96"/>
      <c r="BF546" s="96"/>
    </row>
    <row r="547" ht="15.75" customHeight="1">
      <c r="A547" s="110"/>
      <c r="B547" s="110"/>
      <c r="C547" s="110"/>
      <c r="D547" s="110"/>
      <c r="E547" s="110"/>
      <c r="F547" s="130"/>
      <c r="G547" s="174"/>
      <c r="H547" s="174"/>
      <c r="I547" s="174" t="str">
        <f>IFERROR(__xludf.DUMMYFUNCTION("""COMPUTED_VALUE"""),"")</f>
        <v/>
      </c>
      <c r="J547" s="176"/>
      <c r="K547" s="110"/>
      <c r="L547" s="110"/>
      <c r="M547" s="130"/>
      <c r="N547" s="139"/>
      <c r="O547" s="139"/>
      <c r="P547" s="145" t="str">
        <f>IFERROR(__xludf.DUMMYFUNCTION("TRANSPOSE(FILTER($O$6:$O$300,$N$6:$N$300='DATOS PERSONALES'!$E544))"),"")</f>
        <v/>
      </c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  <c r="AJ547" s="96"/>
      <c r="AK547" s="96"/>
      <c r="AL547" s="96"/>
      <c r="AM547" s="96"/>
      <c r="AN547" s="96"/>
      <c r="AO547" s="96"/>
      <c r="AP547" s="96"/>
      <c r="AQ547" s="96"/>
      <c r="AR547" s="96"/>
      <c r="AS547" s="96"/>
      <c r="AT547" s="96"/>
      <c r="AU547" s="96"/>
      <c r="AV547" s="96"/>
      <c r="AW547" s="96"/>
      <c r="AX547" s="96"/>
      <c r="AY547" s="96"/>
      <c r="AZ547" s="96"/>
      <c r="BA547" s="96"/>
      <c r="BB547" s="96"/>
      <c r="BC547" s="96"/>
      <c r="BD547" s="96"/>
      <c r="BE547" s="96"/>
      <c r="BF547" s="96"/>
    </row>
    <row r="548" ht="15.75" customHeight="1">
      <c r="A548" s="110"/>
      <c r="B548" s="110"/>
      <c r="C548" s="110"/>
      <c r="D548" s="110"/>
      <c r="E548" s="110"/>
      <c r="F548" s="130"/>
      <c r="G548" s="174"/>
      <c r="H548" s="174"/>
      <c r="I548" s="174" t="str">
        <f>IFERROR(__xludf.DUMMYFUNCTION("""COMPUTED_VALUE"""),"")</f>
        <v/>
      </c>
      <c r="J548" s="176"/>
      <c r="K548" s="110"/>
      <c r="L548" s="110"/>
      <c r="M548" s="130"/>
      <c r="N548" s="139"/>
      <c r="O548" s="139"/>
      <c r="P548" s="145" t="str">
        <f>IFERROR(__xludf.DUMMYFUNCTION("TRANSPOSE(FILTER($O$6:$O$300,$N$6:$N$300='DATOS PERSONALES'!$E545))"),"")</f>
        <v/>
      </c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  <c r="AJ548" s="96"/>
      <c r="AK548" s="96"/>
      <c r="AL548" s="96"/>
      <c r="AM548" s="96"/>
      <c r="AN548" s="96"/>
      <c r="AO548" s="96"/>
      <c r="AP548" s="96"/>
      <c r="AQ548" s="96"/>
      <c r="AR548" s="96"/>
      <c r="AS548" s="96"/>
      <c r="AT548" s="96"/>
      <c r="AU548" s="96"/>
      <c r="AV548" s="96"/>
      <c r="AW548" s="96"/>
      <c r="AX548" s="96"/>
      <c r="AY548" s="96"/>
      <c r="AZ548" s="96"/>
      <c r="BA548" s="96"/>
      <c r="BB548" s="96"/>
      <c r="BC548" s="96"/>
      <c r="BD548" s="96"/>
      <c r="BE548" s="96"/>
      <c r="BF548" s="96"/>
    </row>
    <row r="549" ht="15.75" customHeight="1">
      <c r="A549" s="110"/>
      <c r="B549" s="110"/>
      <c r="C549" s="110"/>
      <c r="D549" s="110"/>
      <c r="E549" s="110"/>
      <c r="F549" s="130"/>
      <c r="G549" s="174"/>
      <c r="H549" s="174"/>
      <c r="I549" s="174" t="str">
        <f>IFERROR(__xludf.DUMMYFUNCTION("""COMPUTED_VALUE"""),"")</f>
        <v/>
      </c>
      <c r="J549" s="176"/>
      <c r="K549" s="110"/>
      <c r="L549" s="110"/>
      <c r="M549" s="130"/>
      <c r="N549" s="139"/>
      <c r="O549" s="139"/>
      <c r="P549" s="145" t="str">
        <f>IFERROR(__xludf.DUMMYFUNCTION("TRANSPOSE(FILTER($O$6:$O$300,$N$6:$N$300='DATOS PERSONALES'!$E546))"),"")</f>
        <v/>
      </c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  <c r="AJ549" s="96"/>
      <c r="AK549" s="96"/>
      <c r="AL549" s="96"/>
      <c r="AM549" s="96"/>
      <c r="AN549" s="96"/>
      <c r="AO549" s="96"/>
      <c r="AP549" s="96"/>
      <c r="AQ549" s="96"/>
      <c r="AR549" s="96"/>
      <c r="AS549" s="96"/>
      <c r="AT549" s="96"/>
      <c r="AU549" s="96"/>
      <c r="AV549" s="96"/>
      <c r="AW549" s="96"/>
      <c r="AX549" s="96"/>
      <c r="AY549" s="96"/>
      <c r="AZ549" s="96"/>
      <c r="BA549" s="96"/>
      <c r="BB549" s="96"/>
      <c r="BC549" s="96"/>
      <c r="BD549" s="96"/>
      <c r="BE549" s="96"/>
      <c r="BF549" s="96"/>
    </row>
    <row r="550" ht="15.75" customHeight="1">
      <c r="A550" s="110"/>
      <c r="B550" s="110"/>
      <c r="C550" s="110"/>
      <c r="D550" s="110"/>
      <c r="E550" s="110"/>
      <c r="F550" s="130"/>
      <c r="G550" s="174"/>
      <c r="H550" s="174"/>
      <c r="I550" s="174" t="str">
        <f>IFERROR(__xludf.DUMMYFUNCTION("""COMPUTED_VALUE"""),"")</f>
        <v/>
      </c>
      <c r="J550" s="176"/>
      <c r="K550" s="110"/>
      <c r="L550" s="110"/>
      <c r="M550" s="130"/>
      <c r="N550" s="139"/>
      <c r="O550" s="139"/>
      <c r="P550" s="145" t="str">
        <f>IFERROR(__xludf.DUMMYFUNCTION("TRANSPOSE(FILTER($O$6:$O$300,$N$6:$N$300='DATOS PERSONALES'!$E547))"),"")</f>
        <v/>
      </c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  <c r="AJ550" s="96"/>
      <c r="AK550" s="96"/>
      <c r="AL550" s="96"/>
      <c r="AM550" s="96"/>
      <c r="AN550" s="96"/>
      <c r="AO550" s="96"/>
      <c r="AP550" s="96"/>
      <c r="AQ550" s="96"/>
      <c r="AR550" s="96"/>
      <c r="AS550" s="96"/>
      <c r="AT550" s="96"/>
      <c r="AU550" s="96"/>
      <c r="AV550" s="96"/>
      <c r="AW550" s="96"/>
      <c r="AX550" s="96"/>
      <c r="AY550" s="96"/>
      <c r="AZ550" s="96"/>
      <c r="BA550" s="96"/>
      <c r="BB550" s="96"/>
      <c r="BC550" s="96"/>
      <c r="BD550" s="96"/>
      <c r="BE550" s="96"/>
      <c r="BF550" s="96"/>
    </row>
    <row r="551" ht="15.75" customHeight="1">
      <c r="A551" s="110"/>
      <c r="B551" s="110"/>
      <c r="C551" s="110"/>
      <c r="D551" s="110"/>
      <c r="E551" s="110"/>
      <c r="F551" s="130"/>
      <c r="G551" s="174"/>
      <c r="H551" s="174"/>
      <c r="I551" s="174" t="str">
        <f>IFERROR(__xludf.DUMMYFUNCTION("""COMPUTED_VALUE"""),"")</f>
        <v/>
      </c>
      <c r="J551" s="176"/>
      <c r="K551" s="110"/>
      <c r="L551" s="110"/>
      <c r="M551" s="130"/>
      <c r="N551" s="139"/>
      <c r="O551" s="139"/>
      <c r="P551" s="145" t="str">
        <f>IFERROR(__xludf.DUMMYFUNCTION("TRANSPOSE(FILTER($O$6:$O$300,$N$6:$N$300='DATOS PERSONALES'!$E548))"),"")</f>
        <v/>
      </c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  <c r="AJ551" s="96"/>
      <c r="AK551" s="96"/>
      <c r="AL551" s="96"/>
      <c r="AM551" s="96"/>
      <c r="AN551" s="96"/>
      <c r="AO551" s="96"/>
      <c r="AP551" s="96"/>
      <c r="AQ551" s="96"/>
      <c r="AR551" s="96"/>
      <c r="AS551" s="96"/>
      <c r="AT551" s="96"/>
      <c r="AU551" s="96"/>
      <c r="AV551" s="96"/>
      <c r="AW551" s="96"/>
      <c r="AX551" s="96"/>
      <c r="AY551" s="96"/>
      <c r="AZ551" s="96"/>
      <c r="BA551" s="96"/>
      <c r="BB551" s="96"/>
      <c r="BC551" s="96"/>
      <c r="BD551" s="96"/>
      <c r="BE551" s="96"/>
      <c r="BF551" s="96"/>
    </row>
    <row r="552" ht="15.75" customHeight="1">
      <c r="A552" s="110"/>
      <c r="B552" s="110"/>
      <c r="C552" s="110"/>
      <c r="D552" s="110"/>
      <c r="E552" s="110"/>
      <c r="F552" s="130"/>
      <c r="G552" s="174"/>
      <c r="H552" s="174"/>
      <c r="I552" s="174" t="str">
        <f>IFERROR(__xludf.DUMMYFUNCTION("""COMPUTED_VALUE"""),"")</f>
        <v/>
      </c>
      <c r="J552" s="176"/>
      <c r="K552" s="110"/>
      <c r="L552" s="110"/>
      <c r="M552" s="130"/>
      <c r="N552" s="139"/>
      <c r="O552" s="139"/>
      <c r="P552" s="145" t="str">
        <f>IFERROR(__xludf.DUMMYFUNCTION("TRANSPOSE(FILTER($O$6:$O$300,$N$6:$N$300='DATOS PERSONALES'!$E549))"),"")</f>
        <v/>
      </c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  <c r="AJ552" s="96"/>
      <c r="AK552" s="96"/>
      <c r="AL552" s="96"/>
      <c r="AM552" s="96"/>
      <c r="AN552" s="96"/>
      <c r="AO552" s="96"/>
      <c r="AP552" s="96"/>
      <c r="AQ552" s="96"/>
      <c r="AR552" s="96"/>
      <c r="AS552" s="96"/>
      <c r="AT552" s="96"/>
      <c r="AU552" s="96"/>
      <c r="AV552" s="96"/>
      <c r="AW552" s="96"/>
      <c r="AX552" s="96"/>
      <c r="AY552" s="96"/>
      <c r="AZ552" s="96"/>
      <c r="BA552" s="96"/>
      <c r="BB552" s="96"/>
      <c r="BC552" s="96"/>
      <c r="BD552" s="96"/>
      <c r="BE552" s="96"/>
      <c r="BF552" s="96"/>
    </row>
    <row r="553" ht="15.75" customHeight="1">
      <c r="A553" s="110"/>
      <c r="B553" s="110"/>
      <c r="C553" s="110"/>
      <c r="D553" s="110"/>
      <c r="E553" s="110"/>
      <c r="F553" s="130"/>
      <c r="G553" s="174"/>
      <c r="H553" s="174"/>
      <c r="I553" s="174" t="str">
        <f>IFERROR(__xludf.DUMMYFUNCTION("""COMPUTED_VALUE"""),"")</f>
        <v/>
      </c>
      <c r="J553" s="176"/>
      <c r="K553" s="110"/>
      <c r="L553" s="110"/>
      <c r="M553" s="130"/>
      <c r="N553" s="139"/>
      <c r="O553" s="139"/>
      <c r="P553" s="145" t="str">
        <f>IFERROR(__xludf.DUMMYFUNCTION("TRANSPOSE(FILTER($O$6:$O$300,$N$6:$N$300='DATOS PERSONALES'!$E550))"),"")</f>
        <v/>
      </c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  <c r="AJ553" s="96"/>
      <c r="AK553" s="96"/>
      <c r="AL553" s="96"/>
      <c r="AM553" s="96"/>
      <c r="AN553" s="96"/>
      <c r="AO553" s="96"/>
      <c r="AP553" s="96"/>
      <c r="AQ553" s="96"/>
      <c r="AR553" s="96"/>
      <c r="AS553" s="96"/>
      <c r="AT553" s="96"/>
      <c r="AU553" s="96"/>
      <c r="AV553" s="96"/>
      <c r="AW553" s="96"/>
      <c r="AX553" s="96"/>
      <c r="AY553" s="96"/>
      <c r="AZ553" s="96"/>
      <c r="BA553" s="96"/>
      <c r="BB553" s="96"/>
      <c r="BC553" s="96"/>
      <c r="BD553" s="96"/>
      <c r="BE553" s="96"/>
      <c r="BF553" s="96"/>
    </row>
    <row r="554" ht="15.75" customHeight="1">
      <c r="A554" s="110"/>
      <c r="B554" s="110"/>
      <c r="C554" s="110"/>
      <c r="D554" s="110"/>
      <c r="E554" s="110"/>
      <c r="F554" s="130"/>
      <c r="G554" s="174"/>
      <c r="H554" s="174"/>
      <c r="I554" s="174" t="str">
        <f>IFERROR(__xludf.DUMMYFUNCTION("""COMPUTED_VALUE"""),"")</f>
        <v/>
      </c>
      <c r="J554" s="176"/>
      <c r="K554" s="110"/>
      <c r="L554" s="110"/>
      <c r="M554" s="130"/>
      <c r="N554" s="139"/>
      <c r="O554" s="139"/>
      <c r="P554" s="145" t="str">
        <f>IFERROR(__xludf.DUMMYFUNCTION("TRANSPOSE(FILTER($O$6:$O$300,$N$6:$N$300='DATOS PERSONALES'!$E551))"),"")</f>
        <v/>
      </c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  <c r="AI554" s="96"/>
      <c r="AJ554" s="96"/>
      <c r="AK554" s="96"/>
      <c r="AL554" s="96"/>
      <c r="AM554" s="96"/>
      <c r="AN554" s="96"/>
      <c r="AO554" s="96"/>
      <c r="AP554" s="96"/>
      <c r="AQ554" s="96"/>
      <c r="AR554" s="96"/>
      <c r="AS554" s="96"/>
      <c r="AT554" s="96"/>
      <c r="AU554" s="96"/>
      <c r="AV554" s="96"/>
      <c r="AW554" s="96"/>
      <c r="AX554" s="96"/>
      <c r="AY554" s="96"/>
      <c r="AZ554" s="96"/>
      <c r="BA554" s="96"/>
      <c r="BB554" s="96"/>
      <c r="BC554" s="96"/>
      <c r="BD554" s="96"/>
      <c r="BE554" s="96"/>
      <c r="BF554" s="96"/>
    </row>
    <row r="555" ht="15.75" customHeight="1">
      <c r="A555" s="110"/>
      <c r="B555" s="110"/>
      <c r="C555" s="110"/>
      <c r="D555" s="110"/>
      <c r="E555" s="110"/>
      <c r="F555" s="130"/>
      <c r="G555" s="174"/>
      <c r="H555" s="174"/>
      <c r="I555" s="174" t="str">
        <f>IFERROR(__xludf.DUMMYFUNCTION("""COMPUTED_VALUE"""),"")</f>
        <v/>
      </c>
      <c r="J555" s="176"/>
      <c r="K555" s="110"/>
      <c r="L555" s="110"/>
      <c r="M555" s="130"/>
      <c r="N555" s="139"/>
      <c r="O555" s="139"/>
      <c r="P555" s="145" t="str">
        <f>IFERROR(__xludf.DUMMYFUNCTION("TRANSPOSE(FILTER($O$6:$O$300,$N$6:$N$300='DATOS PERSONALES'!$E552))"),"")</f>
        <v/>
      </c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  <c r="AJ555" s="96"/>
      <c r="AK555" s="96"/>
      <c r="AL555" s="96"/>
      <c r="AM555" s="96"/>
      <c r="AN555" s="96"/>
      <c r="AO555" s="96"/>
      <c r="AP555" s="96"/>
      <c r="AQ555" s="96"/>
      <c r="AR555" s="96"/>
      <c r="AS555" s="96"/>
      <c r="AT555" s="96"/>
      <c r="AU555" s="96"/>
      <c r="AV555" s="96"/>
      <c r="AW555" s="96"/>
      <c r="AX555" s="96"/>
      <c r="AY555" s="96"/>
      <c r="AZ555" s="96"/>
      <c r="BA555" s="96"/>
      <c r="BB555" s="96"/>
      <c r="BC555" s="96"/>
      <c r="BD555" s="96"/>
      <c r="BE555" s="96"/>
      <c r="BF555" s="96"/>
    </row>
    <row r="556" ht="15.75" customHeight="1">
      <c r="A556" s="110"/>
      <c r="B556" s="110"/>
      <c r="C556" s="110"/>
      <c r="D556" s="110"/>
      <c r="E556" s="110"/>
      <c r="F556" s="130"/>
      <c r="G556" s="174"/>
      <c r="H556" s="174"/>
      <c r="I556" s="174" t="str">
        <f>IFERROR(__xludf.DUMMYFUNCTION("""COMPUTED_VALUE"""),"")</f>
        <v/>
      </c>
      <c r="J556" s="176"/>
      <c r="K556" s="110"/>
      <c r="L556" s="110"/>
      <c r="M556" s="130"/>
      <c r="N556" s="139"/>
      <c r="O556" s="139"/>
      <c r="P556" s="145" t="str">
        <f>IFERROR(__xludf.DUMMYFUNCTION("TRANSPOSE(FILTER($O$6:$O$300,$N$6:$N$300='DATOS PERSONALES'!$E553))"),"")</f>
        <v/>
      </c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  <c r="AI556" s="96"/>
      <c r="AJ556" s="96"/>
      <c r="AK556" s="96"/>
      <c r="AL556" s="96"/>
      <c r="AM556" s="96"/>
      <c r="AN556" s="96"/>
      <c r="AO556" s="96"/>
      <c r="AP556" s="96"/>
      <c r="AQ556" s="96"/>
      <c r="AR556" s="96"/>
      <c r="AS556" s="96"/>
      <c r="AT556" s="96"/>
      <c r="AU556" s="96"/>
      <c r="AV556" s="96"/>
      <c r="AW556" s="96"/>
      <c r="AX556" s="96"/>
      <c r="AY556" s="96"/>
      <c r="AZ556" s="96"/>
      <c r="BA556" s="96"/>
      <c r="BB556" s="96"/>
      <c r="BC556" s="96"/>
      <c r="BD556" s="96"/>
      <c r="BE556" s="96"/>
      <c r="BF556" s="96"/>
    </row>
    <row r="557" ht="15.75" customHeight="1">
      <c r="A557" s="110"/>
      <c r="B557" s="110"/>
      <c r="C557" s="110"/>
      <c r="D557" s="110"/>
      <c r="E557" s="110"/>
      <c r="F557" s="130"/>
      <c r="G557" s="174"/>
      <c r="H557" s="174"/>
      <c r="I557" s="174" t="str">
        <f>IFERROR(__xludf.DUMMYFUNCTION("""COMPUTED_VALUE"""),"")</f>
        <v/>
      </c>
      <c r="J557" s="176"/>
      <c r="K557" s="110"/>
      <c r="L557" s="110"/>
      <c r="M557" s="130"/>
      <c r="N557" s="139"/>
      <c r="O557" s="139"/>
      <c r="P557" s="145" t="str">
        <f>IFERROR(__xludf.DUMMYFUNCTION("TRANSPOSE(FILTER($O$6:$O$300,$N$6:$N$300='DATOS PERSONALES'!$E554))"),"")</f>
        <v/>
      </c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  <c r="AJ557" s="96"/>
      <c r="AK557" s="96"/>
      <c r="AL557" s="96"/>
      <c r="AM557" s="96"/>
      <c r="AN557" s="96"/>
      <c r="AO557" s="96"/>
      <c r="AP557" s="96"/>
      <c r="AQ557" s="96"/>
      <c r="AR557" s="96"/>
      <c r="AS557" s="96"/>
      <c r="AT557" s="96"/>
      <c r="AU557" s="96"/>
      <c r="AV557" s="96"/>
      <c r="AW557" s="96"/>
      <c r="AX557" s="96"/>
      <c r="AY557" s="96"/>
      <c r="AZ557" s="96"/>
      <c r="BA557" s="96"/>
      <c r="BB557" s="96"/>
      <c r="BC557" s="96"/>
      <c r="BD557" s="96"/>
      <c r="BE557" s="96"/>
      <c r="BF557" s="96"/>
    </row>
    <row r="558" ht="15.75" customHeight="1">
      <c r="A558" s="110"/>
      <c r="B558" s="110"/>
      <c r="C558" s="110"/>
      <c r="D558" s="110"/>
      <c r="E558" s="110"/>
      <c r="F558" s="130"/>
      <c r="G558" s="174"/>
      <c r="H558" s="174"/>
      <c r="I558" s="174" t="str">
        <f>IFERROR(__xludf.DUMMYFUNCTION("""COMPUTED_VALUE"""),"")</f>
        <v/>
      </c>
      <c r="J558" s="176"/>
      <c r="K558" s="110"/>
      <c r="L558" s="110"/>
      <c r="M558" s="130"/>
      <c r="N558" s="139"/>
      <c r="O558" s="139"/>
      <c r="P558" s="145" t="str">
        <f>IFERROR(__xludf.DUMMYFUNCTION("TRANSPOSE(FILTER($O$6:$O$300,$N$6:$N$300='DATOS PERSONALES'!$E555))"),"")</f>
        <v/>
      </c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  <c r="AI558" s="96"/>
      <c r="AJ558" s="96"/>
      <c r="AK558" s="96"/>
      <c r="AL558" s="96"/>
      <c r="AM558" s="96"/>
      <c r="AN558" s="96"/>
      <c r="AO558" s="96"/>
      <c r="AP558" s="96"/>
      <c r="AQ558" s="96"/>
      <c r="AR558" s="96"/>
      <c r="AS558" s="96"/>
      <c r="AT558" s="96"/>
      <c r="AU558" s="96"/>
      <c r="AV558" s="96"/>
      <c r="AW558" s="96"/>
      <c r="AX558" s="96"/>
      <c r="AY558" s="96"/>
      <c r="AZ558" s="96"/>
      <c r="BA558" s="96"/>
      <c r="BB558" s="96"/>
      <c r="BC558" s="96"/>
      <c r="BD558" s="96"/>
      <c r="BE558" s="96"/>
      <c r="BF558" s="96"/>
    </row>
    <row r="559" ht="15.75" customHeight="1">
      <c r="A559" s="110"/>
      <c r="B559" s="110"/>
      <c r="C559" s="110"/>
      <c r="D559" s="110"/>
      <c r="E559" s="110"/>
      <c r="F559" s="130"/>
      <c r="G559" s="174"/>
      <c r="H559" s="174"/>
      <c r="I559" s="174" t="str">
        <f>IFERROR(__xludf.DUMMYFUNCTION("""COMPUTED_VALUE"""),"")</f>
        <v/>
      </c>
      <c r="J559" s="176"/>
      <c r="K559" s="110"/>
      <c r="L559" s="110"/>
      <c r="M559" s="130"/>
      <c r="N559" s="139"/>
      <c r="O559" s="139"/>
      <c r="P559" s="145" t="str">
        <f>IFERROR(__xludf.DUMMYFUNCTION("TRANSPOSE(FILTER($O$6:$O$300,$N$6:$N$300='DATOS PERSONALES'!$E556))"),"")</f>
        <v/>
      </c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  <c r="AJ559" s="96"/>
      <c r="AK559" s="96"/>
      <c r="AL559" s="96"/>
      <c r="AM559" s="96"/>
      <c r="AN559" s="96"/>
      <c r="AO559" s="96"/>
      <c r="AP559" s="96"/>
      <c r="AQ559" s="96"/>
      <c r="AR559" s="96"/>
      <c r="AS559" s="96"/>
      <c r="AT559" s="96"/>
      <c r="AU559" s="96"/>
      <c r="AV559" s="96"/>
      <c r="AW559" s="96"/>
      <c r="AX559" s="96"/>
      <c r="AY559" s="96"/>
      <c r="AZ559" s="96"/>
      <c r="BA559" s="96"/>
      <c r="BB559" s="96"/>
      <c r="BC559" s="96"/>
      <c r="BD559" s="96"/>
      <c r="BE559" s="96"/>
      <c r="BF559" s="96"/>
    </row>
    <row r="560" ht="15.75" customHeight="1">
      <c r="A560" s="110"/>
      <c r="B560" s="110"/>
      <c r="C560" s="110"/>
      <c r="D560" s="110"/>
      <c r="E560" s="110"/>
      <c r="F560" s="130"/>
      <c r="G560" s="174"/>
      <c r="H560" s="174"/>
      <c r="I560" s="174" t="str">
        <f>IFERROR(__xludf.DUMMYFUNCTION("""COMPUTED_VALUE"""),"")</f>
        <v/>
      </c>
      <c r="J560" s="176"/>
      <c r="K560" s="110"/>
      <c r="L560" s="110"/>
      <c r="M560" s="130"/>
      <c r="N560" s="139"/>
      <c r="O560" s="139"/>
      <c r="P560" s="145" t="str">
        <f>IFERROR(__xludf.DUMMYFUNCTION("TRANSPOSE(FILTER($O$6:$O$300,$N$6:$N$300='DATOS PERSONALES'!$E557))"),"")</f>
        <v/>
      </c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  <c r="AI560" s="96"/>
      <c r="AJ560" s="96"/>
      <c r="AK560" s="96"/>
      <c r="AL560" s="96"/>
      <c r="AM560" s="96"/>
      <c r="AN560" s="96"/>
      <c r="AO560" s="96"/>
      <c r="AP560" s="96"/>
      <c r="AQ560" s="96"/>
      <c r="AR560" s="96"/>
      <c r="AS560" s="96"/>
      <c r="AT560" s="96"/>
      <c r="AU560" s="96"/>
      <c r="AV560" s="96"/>
      <c r="AW560" s="96"/>
      <c r="AX560" s="96"/>
      <c r="AY560" s="96"/>
      <c r="AZ560" s="96"/>
      <c r="BA560" s="96"/>
      <c r="BB560" s="96"/>
      <c r="BC560" s="96"/>
      <c r="BD560" s="96"/>
      <c r="BE560" s="96"/>
      <c r="BF560" s="96"/>
    </row>
    <row r="561" ht="15.75" customHeight="1">
      <c r="A561" s="110"/>
      <c r="B561" s="110"/>
      <c r="C561" s="110"/>
      <c r="D561" s="110"/>
      <c r="E561" s="110"/>
      <c r="F561" s="130"/>
      <c r="G561" s="174"/>
      <c r="H561" s="174"/>
      <c r="I561" s="174" t="str">
        <f>IFERROR(__xludf.DUMMYFUNCTION("""COMPUTED_VALUE"""),"")</f>
        <v/>
      </c>
      <c r="J561" s="176"/>
      <c r="K561" s="110"/>
      <c r="L561" s="110"/>
      <c r="M561" s="130"/>
      <c r="N561" s="139"/>
      <c r="O561" s="139"/>
      <c r="P561" s="145" t="str">
        <f>IFERROR(__xludf.DUMMYFUNCTION("TRANSPOSE(FILTER($O$6:$O$300,$N$6:$N$300='DATOS PERSONALES'!$E558))"),"")</f>
        <v/>
      </c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  <c r="AJ561" s="96"/>
      <c r="AK561" s="96"/>
      <c r="AL561" s="96"/>
      <c r="AM561" s="96"/>
      <c r="AN561" s="96"/>
      <c r="AO561" s="96"/>
      <c r="AP561" s="96"/>
      <c r="AQ561" s="96"/>
      <c r="AR561" s="96"/>
      <c r="AS561" s="96"/>
      <c r="AT561" s="96"/>
      <c r="AU561" s="96"/>
      <c r="AV561" s="96"/>
      <c r="AW561" s="96"/>
      <c r="AX561" s="96"/>
      <c r="AY561" s="96"/>
      <c r="AZ561" s="96"/>
      <c r="BA561" s="96"/>
      <c r="BB561" s="96"/>
      <c r="BC561" s="96"/>
      <c r="BD561" s="96"/>
      <c r="BE561" s="96"/>
      <c r="BF561" s="96"/>
    </row>
    <row r="562" ht="15.75" customHeight="1">
      <c r="A562" s="110"/>
      <c r="B562" s="110"/>
      <c r="C562" s="110"/>
      <c r="D562" s="110"/>
      <c r="E562" s="110"/>
      <c r="F562" s="130"/>
      <c r="G562" s="174"/>
      <c r="H562" s="174"/>
      <c r="I562" s="174" t="str">
        <f>IFERROR(__xludf.DUMMYFUNCTION("""COMPUTED_VALUE"""),"")</f>
        <v/>
      </c>
      <c r="J562" s="176"/>
      <c r="K562" s="110"/>
      <c r="L562" s="110"/>
      <c r="M562" s="130"/>
      <c r="N562" s="139"/>
      <c r="O562" s="139"/>
      <c r="P562" s="145" t="str">
        <f>IFERROR(__xludf.DUMMYFUNCTION("TRANSPOSE(FILTER($O$6:$O$300,$N$6:$N$300='DATOS PERSONALES'!$E559))"),"")</f>
        <v/>
      </c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  <c r="AI562" s="96"/>
      <c r="AJ562" s="96"/>
      <c r="AK562" s="96"/>
      <c r="AL562" s="96"/>
      <c r="AM562" s="96"/>
      <c r="AN562" s="96"/>
      <c r="AO562" s="96"/>
      <c r="AP562" s="96"/>
      <c r="AQ562" s="96"/>
      <c r="AR562" s="96"/>
      <c r="AS562" s="96"/>
      <c r="AT562" s="96"/>
      <c r="AU562" s="96"/>
      <c r="AV562" s="96"/>
      <c r="AW562" s="96"/>
      <c r="AX562" s="96"/>
      <c r="AY562" s="96"/>
      <c r="AZ562" s="96"/>
      <c r="BA562" s="96"/>
      <c r="BB562" s="96"/>
      <c r="BC562" s="96"/>
      <c r="BD562" s="96"/>
      <c r="BE562" s="96"/>
      <c r="BF562" s="96"/>
    </row>
    <row r="563" ht="15.75" customHeight="1">
      <c r="A563" s="110"/>
      <c r="B563" s="110"/>
      <c r="C563" s="110"/>
      <c r="D563" s="110"/>
      <c r="E563" s="110"/>
      <c r="F563" s="130"/>
      <c r="G563" s="174"/>
      <c r="H563" s="174"/>
      <c r="I563" s="174" t="str">
        <f>IFERROR(__xludf.DUMMYFUNCTION("""COMPUTED_VALUE"""),"")</f>
        <v/>
      </c>
      <c r="J563" s="176"/>
      <c r="K563" s="110"/>
      <c r="L563" s="110"/>
      <c r="M563" s="130"/>
      <c r="N563" s="139"/>
      <c r="O563" s="139"/>
      <c r="P563" s="145" t="str">
        <f>IFERROR(__xludf.DUMMYFUNCTION("TRANSPOSE(FILTER($O$6:$O$300,$N$6:$N$300='DATOS PERSONALES'!$E560))"),"")</f>
        <v/>
      </c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  <c r="AJ563" s="96"/>
      <c r="AK563" s="96"/>
      <c r="AL563" s="96"/>
      <c r="AM563" s="96"/>
      <c r="AN563" s="96"/>
      <c r="AO563" s="96"/>
      <c r="AP563" s="96"/>
      <c r="AQ563" s="96"/>
      <c r="AR563" s="96"/>
      <c r="AS563" s="96"/>
      <c r="AT563" s="96"/>
      <c r="AU563" s="96"/>
      <c r="AV563" s="96"/>
      <c r="AW563" s="96"/>
      <c r="AX563" s="96"/>
      <c r="AY563" s="96"/>
      <c r="AZ563" s="96"/>
      <c r="BA563" s="96"/>
      <c r="BB563" s="96"/>
      <c r="BC563" s="96"/>
      <c r="BD563" s="96"/>
      <c r="BE563" s="96"/>
      <c r="BF563" s="96"/>
    </row>
    <row r="564" ht="15.75" customHeight="1">
      <c r="A564" s="110"/>
      <c r="B564" s="110"/>
      <c r="C564" s="110"/>
      <c r="D564" s="110"/>
      <c r="E564" s="110"/>
      <c r="F564" s="130"/>
      <c r="G564" s="174"/>
      <c r="H564" s="174"/>
      <c r="I564" s="174" t="str">
        <f>IFERROR(__xludf.DUMMYFUNCTION("""COMPUTED_VALUE"""),"")</f>
        <v/>
      </c>
      <c r="J564" s="176"/>
      <c r="K564" s="110"/>
      <c r="L564" s="110"/>
      <c r="M564" s="130"/>
      <c r="N564" s="139"/>
      <c r="O564" s="139"/>
      <c r="P564" s="145" t="str">
        <f>IFERROR(__xludf.DUMMYFUNCTION("TRANSPOSE(FILTER($O$6:$O$300,$N$6:$N$300='DATOS PERSONALES'!$E561))"),"")</f>
        <v/>
      </c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  <c r="AI564" s="96"/>
      <c r="AJ564" s="96"/>
      <c r="AK564" s="96"/>
      <c r="AL564" s="96"/>
      <c r="AM564" s="96"/>
      <c r="AN564" s="96"/>
      <c r="AO564" s="96"/>
      <c r="AP564" s="96"/>
      <c r="AQ564" s="96"/>
      <c r="AR564" s="96"/>
      <c r="AS564" s="96"/>
      <c r="AT564" s="96"/>
      <c r="AU564" s="96"/>
      <c r="AV564" s="96"/>
      <c r="AW564" s="96"/>
      <c r="AX564" s="96"/>
      <c r="AY564" s="96"/>
      <c r="AZ564" s="96"/>
      <c r="BA564" s="96"/>
      <c r="BB564" s="96"/>
      <c r="BC564" s="96"/>
      <c r="BD564" s="96"/>
      <c r="BE564" s="96"/>
      <c r="BF564" s="96"/>
    </row>
    <row r="565" ht="15.75" customHeight="1">
      <c r="A565" s="110"/>
      <c r="B565" s="110"/>
      <c r="C565" s="110"/>
      <c r="D565" s="110"/>
      <c r="E565" s="110"/>
      <c r="F565" s="130"/>
      <c r="G565" s="174"/>
      <c r="H565" s="174"/>
      <c r="I565" s="174" t="str">
        <f>IFERROR(__xludf.DUMMYFUNCTION("""COMPUTED_VALUE"""),"")</f>
        <v/>
      </c>
      <c r="J565" s="176"/>
      <c r="K565" s="110"/>
      <c r="L565" s="110"/>
      <c r="M565" s="130"/>
      <c r="N565" s="139"/>
      <c r="O565" s="139"/>
      <c r="P565" s="145" t="str">
        <f>IFERROR(__xludf.DUMMYFUNCTION("TRANSPOSE(FILTER($O$6:$O$300,$N$6:$N$300='DATOS PERSONALES'!$E562))"),"")</f>
        <v/>
      </c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  <c r="AJ565" s="96"/>
      <c r="AK565" s="96"/>
      <c r="AL565" s="96"/>
      <c r="AM565" s="96"/>
      <c r="AN565" s="96"/>
      <c r="AO565" s="96"/>
      <c r="AP565" s="96"/>
      <c r="AQ565" s="96"/>
      <c r="AR565" s="96"/>
      <c r="AS565" s="96"/>
      <c r="AT565" s="96"/>
      <c r="AU565" s="96"/>
      <c r="AV565" s="96"/>
      <c r="AW565" s="96"/>
      <c r="AX565" s="96"/>
      <c r="AY565" s="96"/>
      <c r="AZ565" s="96"/>
      <c r="BA565" s="96"/>
      <c r="BB565" s="96"/>
      <c r="BC565" s="96"/>
      <c r="BD565" s="96"/>
      <c r="BE565" s="96"/>
      <c r="BF565" s="96"/>
    </row>
    <row r="566" ht="15.75" customHeight="1">
      <c r="A566" s="110"/>
      <c r="B566" s="110"/>
      <c r="C566" s="110"/>
      <c r="D566" s="110"/>
      <c r="E566" s="110"/>
      <c r="F566" s="130"/>
      <c r="G566" s="174"/>
      <c r="H566" s="174"/>
      <c r="I566" s="174" t="str">
        <f>IFERROR(__xludf.DUMMYFUNCTION("""COMPUTED_VALUE"""),"")</f>
        <v/>
      </c>
      <c r="J566" s="176"/>
      <c r="K566" s="110"/>
      <c r="L566" s="110"/>
      <c r="M566" s="130"/>
      <c r="N566" s="139"/>
      <c r="O566" s="139"/>
      <c r="P566" s="145" t="str">
        <f>IFERROR(__xludf.DUMMYFUNCTION("TRANSPOSE(FILTER($O$6:$O$300,$N$6:$N$300='DATOS PERSONALES'!$E563))"),"")</f>
        <v/>
      </c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  <c r="AG566" s="96"/>
      <c r="AH566" s="96"/>
      <c r="AI566" s="96"/>
      <c r="AJ566" s="96"/>
      <c r="AK566" s="96"/>
      <c r="AL566" s="96"/>
      <c r="AM566" s="96"/>
      <c r="AN566" s="96"/>
      <c r="AO566" s="96"/>
      <c r="AP566" s="96"/>
      <c r="AQ566" s="96"/>
      <c r="AR566" s="96"/>
      <c r="AS566" s="96"/>
      <c r="AT566" s="96"/>
      <c r="AU566" s="96"/>
      <c r="AV566" s="96"/>
      <c r="AW566" s="96"/>
      <c r="AX566" s="96"/>
      <c r="AY566" s="96"/>
      <c r="AZ566" s="96"/>
      <c r="BA566" s="96"/>
      <c r="BB566" s="96"/>
      <c r="BC566" s="96"/>
      <c r="BD566" s="96"/>
      <c r="BE566" s="96"/>
      <c r="BF566" s="96"/>
    </row>
    <row r="567" ht="15.75" customHeight="1">
      <c r="A567" s="110"/>
      <c r="B567" s="110"/>
      <c r="C567" s="110"/>
      <c r="D567" s="110"/>
      <c r="E567" s="110"/>
      <c r="F567" s="130"/>
      <c r="G567" s="174"/>
      <c r="H567" s="174"/>
      <c r="I567" s="174" t="str">
        <f>IFERROR(__xludf.DUMMYFUNCTION("""COMPUTED_VALUE"""),"")</f>
        <v/>
      </c>
      <c r="J567" s="176"/>
      <c r="K567" s="110"/>
      <c r="L567" s="110"/>
      <c r="M567" s="130"/>
      <c r="N567" s="139"/>
      <c r="O567" s="139"/>
      <c r="P567" s="145" t="str">
        <f>IFERROR(__xludf.DUMMYFUNCTION("TRANSPOSE(FILTER($O$6:$O$300,$N$6:$N$300='DATOS PERSONALES'!$E564))"),"")</f>
        <v/>
      </c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  <c r="AJ567" s="96"/>
      <c r="AK567" s="96"/>
      <c r="AL567" s="96"/>
      <c r="AM567" s="96"/>
      <c r="AN567" s="96"/>
      <c r="AO567" s="96"/>
      <c r="AP567" s="96"/>
      <c r="AQ567" s="96"/>
      <c r="AR567" s="96"/>
      <c r="AS567" s="96"/>
      <c r="AT567" s="96"/>
      <c r="AU567" s="96"/>
      <c r="AV567" s="96"/>
      <c r="AW567" s="96"/>
      <c r="AX567" s="96"/>
      <c r="AY567" s="96"/>
      <c r="AZ567" s="96"/>
      <c r="BA567" s="96"/>
      <c r="BB567" s="96"/>
      <c r="BC567" s="96"/>
      <c r="BD567" s="96"/>
      <c r="BE567" s="96"/>
      <c r="BF567" s="96"/>
    </row>
    <row r="568" ht="15.75" customHeight="1">
      <c r="A568" s="110"/>
      <c r="B568" s="110"/>
      <c r="C568" s="110"/>
      <c r="D568" s="110"/>
      <c r="E568" s="110"/>
      <c r="F568" s="130"/>
      <c r="G568" s="174"/>
      <c r="H568" s="174"/>
      <c r="I568" s="174" t="str">
        <f>IFERROR(__xludf.DUMMYFUNCTION("""COMPUTED_VALUE"""),"")</f>
        <v/>
      </c>
      <c r="J568" s="176"/>
      <c r="K568" s="110"/>
      <c r="L568" s="110"/>
      <c r="M568" s="130"/>
      <c r="N568" s="139"/>
      <c r="O568" s="139"/>
      <c r="P568" s="145" t="str">
        <f>IFERROR(__xludf.DUMMYFUNCTION("TRANSPOSE(FILTER($O$6:$O$300,$N$6:$N$300='DATOS PERSONALES'!$E565))"),"")</f>
        <v/>
      </c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  <c r="AI568" s="96"/>
      <c r="AJ568" s="96"/>
      <c r="AK568" s="96"/>
      <c r="AL568" s="96"/>
      <c r="AM568" s="96"/>
      <c r="AN568" s="96"/>
      <c r="AO568" s="96"/>
      <c r="AP568" s="96"/>
      <c r="AQ568" s="96"/>
      <c r="AR568" s="96"/>
      <c r="AS568" s="96"/>
      <c r="AT568" s="96"/>
      <c r="AU568" s="96"/>
      <c r="AV568" s="96"/>
      <c r="AW568" s="96"/>
      <c r="AX568" s="96"/>
      <c r="AY568" s="96"/>
      <c r="AZ568" s="96"/>
      <c r="BA568" s="96"/>
      <c r="BB568" s="96"/>
      <c r="BC568" s="96"/>
      <c r="BD568" s="96"/>
      <c r="BE568" s="96"/>
      <c r="BF568" s="96"/>
    </row>
    <row r="569" ht="15.75" customHeight="1">
      <c r="A569" s="110"/>
      <c r="B569" s="110"/>
      <c r="C569" s="110"/>
      <c r="D569" s="110"/>
      <c r="E569" s="110"/>
      <c r="F569" s="130"/>
      <c r="G569" s="174"/>
      <c r="H569" s="174"/>
      <c r="I569" s="174" t="str">
        <f>IFERROR(__xludf.DUMMYFUNCTION("""COMPUTED_VALUE"""),"")</f>
        <v/>
      </c>
      <c r="J569" s="176"/>
      <c r="K569" s="110"/>
      <c r="L569" s="110"/>
      <c r="M569" s="130"/>
      <c r="N569" s="139"/>
      <c r="O569" s="139"/>
      <c r="P569" s="145" t="str">
        <f>IFERROR(__xludf.DUMMYFUNCTION("TRANSPOSE(FILTER($O$6:$O$300,$N$6:$N$300='DATOS PERSONALES'!$E566))"),"")</f>
        <v/>
      </c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  <c r="AI569" s="96"/>
      <c r="AJ569" s="96"/>
      <c r="AK569" s="96"/>
      <c r="AL569" s="96"/>
      <c r="AM569" s="96"/>
      <c r="AN569" s="96"/>
      <c r="AO569" s="96"/>
      <c r="AP569" s="96"/>
      <c r="AQ569" s="96"/>
      <c r="AR569" s="96"/>
      <c r="AS569" s="96"/>
      <c r="AT569" s="96"/>
      <c r="AU569" s="96"/>
      <c r="AV569" s="96"/>
      <c r="AW569" s="96"/>
      <c r="AX569" s="96"/>
      <c r="AY569" s="96"/>
      <c r="AZ569" s="96"/>
      <c r="BA569" s="96"/>
      <c r="BB569" s="96"/>
      <c r="BC569" s="96"/>
      <c r="BD569" s="96"/>
      <c r="BE569" s="96"/>
      <c r="BF569" s="96"/>
    </row>
    <row r="570" ht="15.75" customHeight="1">
      <c r="A570" s="110"/>
      <c r="B570" s="110"/>
      <c r="C570" s="110"/>
      <c r="D570" s="110"/>
      <c r="E570" s="110"/>
      <c r="F570" s="130"/>
      <c r="G570" s="174"/>
      <c r="H570" s="174"/>
      <c r="I570" s="174" t="str">
        <f>IFERROR(__xludf.DUMMYFUNCTION("""COMPUTED_VALUE"""),"")</f>
        <v/>
      </c>
      <c r="J570" s="176"/>
      <c r="K570" s="110"/>
      <c r="L570" s="110"/>
      <c r="M570" s="130"/>
      <c r="N570" s="139"/>
      <c r="O570" s="139"/>
      <c r="P570" s="145" t="str">
        <f>IFERROR(__xludf.DUMMYFUNCTION("TRANSPOSE(FILTER($O$6:$O$300,$N$6:$N$300='DATOS PERSONALES'!$E567))"),"")</f>
        <v/>
      </c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  <c r="AJ570" s="96"/>
      <c r="AK570" s="96"/>
      <c r="AL570" s="96"/>
      <c r="AM570" s="96"/>
      <c r="AN570" s="96"/>
      <c r="AO570" s="96"/>
      <c r="AP570" s="96"/>
      <c r="AQ570" s="96"/>
      <c r="AR570" s="96"/>
      <c r="AS570" s="96"/>
      <c r="AT570" s="96"/>
      <c r="AU570" s="96"/>
      <c r="AV570" s="96"/>
      <c r="AW570" s="96"/>
      <c r="AX570" s="96"/>
      <c r="AY570" s="96"/>
      <c r="AZ570" s="96"/>
      <c r="BA570" s="96"/>
      <c r="BB570" s="96"/>
      <c r="BC570" s="96"/>
      <c r="BD570" s="96"/>
      <c r="BE570" s="96"/>
      <c r="BF570" s="96"/>
    </row>
    <row r="571" ht="15.75" customHeight="1">
      <c r="A571" s="110"/>
      <c r="B571" s="110"/>
      <c r="C571" s="110"/>
      <c r="D571" s="110"/>
      <c r="E571" s="110"/>
      <c r="F571" s="130"/>
      <c r="G571" s="174"/>
      <c r="H571" s="174"/>
      <c r="I571" s="174" t="str">
        <f>IFERROR(__xludf.DUMMYFUNCTION("""COMPUTED_VALUE"""),"")</f>
        <v/>
      </c>
      <c r="J571" s="176"/>
      <c r="K571" s="110"/>
      <c r="L571" s="110"/>
      <c r="M571" s="130"/>
      <c r="N571" s="139"/>
      <c r="O571" s="139"/>
      <c r="P571" s="145" t="str">
        <f>IFERROR(__xludf.DUMMYFUNCTION("TRANSPOSE(FILTER($O$6:$O$300,$N$6:$N$300='DATOS PERSONALES'!$E568))"),"")</f>
        <v/>
      </c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  <c r="AJ571" s="96"/>
      <c r="AK571" s="96"/>
      <c r="AL571" s="96"/>
      <c r="AM571" s="96"/>
      <c r="AN571" s="96"/>
      <c r="AO571" s="96"/>
      <c r="AP571" s="96"/>
      <c r="AQ571" s="96"/>
      <c r="AR571" s="96"/>
      <c r="AS571" s="96"/>
      <c r="AT571" s="96"/>
      <c r="AU571" s="96"/>
      <c r="AV571" s="96"/>
      <c r="AW571" s="96"/>
      <c r="AX571" s="96"/>
      <c r="AY571" s="96"/>
      <c r="AZ571" s="96"/>
      <c r="BA571" s="96"/>
      <c r="BB571" s="96"/>
      <c r="BC571" s="96"/>
      <c r="BD571" s="96"/>
      <c r="BE571" s="96"/>
      <c r="BF571" s="96"/>
    </row>
    <row r="572" ht="15.75" customHeight="1">
      <c r="A572" s="110"/>
      <c r="B572" s="110"/>
      <c r="C572" s="110"/>
      <c r="D572" s="110"/>
      <c r="E572" s="110"/>
      <c r="F572" s="130"/>
      <c r="G572" s="174"/>
      <c r="H572" s="174"/>
      <c r="I572" s="174" t="str">
        <f>IFERROR(__xludf.DUMMYFUNCTION("""COMPUTED_VALUE"""),"")</f>
        <v/>
      </c>
      <c r="J572" s="176"/>
      <c r="K572" s="110"/>
      <c r="L572" s="110"/>
      <c r="M572" s="130"/>
      <c r="N572" s="139"/>
      <c r="O572" s="139"/>
      <c r="P572" s="145" t="str">
        <f>IFERROR(__xludf.DUMMYFUNCTION("TRANSPOSE(FILTER($O$6:$O$300,$N$6:$N$300='DATOS PERSONALES'!$E569))"),"")</f>
        <v/>
      </c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  <c r="AI572" s="96"/>
      <c r="AJ572" s="96"/>
      <c r="AK572" s="96"/>
      <c r="AL572" s="96"/>
      <c r="AM572" s="96"/>
      <c r="AN572" s="96"/>
      <c r="AO572" s="96"/>
      <c r="AP572" s="96"/>
      <c r="AQ572" s="96"/>
      <c r="AR572" s="96"/>
      <c r="AS572" s="96"/>
      <c r="AT572" s="96"/>
      <c r="AU572" s="96"/>
      <c r="AV572" s="96"/>
      <c r="AW572" s="96"/>
      <c r="AX572" s="96"/>
      <c r="AY572" s="96"/>
      <c r="AZ572" s="96"/>
      <c r="BA572" s="96"/>
      <c r="BB572" s="96"/>
      <c r="BC572" s="96"/>
      <c r="BD572" s="96"/>
      <c r="BE572" s="96"/>
      <c r="BF572" s="96"/>
    </row>
    <row r="573" ht="15.75" customHeight="1">
      <c r="A573" s="110"/>
      <c r="B573" s="110"/>
      <c r="C573" s="110"/>
      <c r="D573" s="110"/>
      <c r="E573" s="110"/>
      <c r="F573" s="130"/>
      <c r="G573" s="174"/>
      <c r="H573" s="174"/>
      <c r="I573" s="174" t="str">
        <f>IFERROR(__xludf.DUMMYFUNCTION("""COMPUTED_VALUE"""),"")</f>
        <v/>
      </c>
      <c r="J573" s="176"/>
      <c r="K573" s="110"/>
      <c r="L573" s="110"/>
      <c r="M573" s="130"/>
      <c r="N573" s="139"/>
      <c r="O573" s="139"/>
      <c r="P573" s="145" t="str">
        <f>IFERROR(__xludf.DUMMYFUNCTION("TRANSPOSE(FILTER($O$6:$O$300,$N$6:$N$300='DATOS PERSONALES'!$E570))"),"")</f>
        <v/>
      </c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  <c r="AS573" s="96"/>
      <c r="AT573" s="96"/>
      <c r="AU573" s="96"/>
      <c r="AV573" s="96"/>
      <c r="AW573" s="96"/>
      <c r="AX573" s="96"/>
      <c r="AY573" s="96"/>
      <c r="AZ573" s="96"/>
      <c r="BA573" s="96"/>
      <c r="BB573" s="96"/>
      <c r="BC573" s="96"/>
      <c r="BD573" s="96"/>
      <c r="BE573" s="96"/>
      <c r="BF573" s="96"/>
    </row>
    <row r="574" ht="15.75" customHeight="1">
      <c r="A574" s="110"/>
      <c r="B574" s="110"/>
      <c r="C574" s="110"/>
      <c r="D574" s="110"/>
      <c r="E574" s="110"/>
      <c r="F574" s="130"/>
      <c r="G574" s="174"/>
      <c r="H574" s="174"/>
      <c r="I574" s="174" t="str">
        <f>IFERROR(__xludf.DUMMYFUNCTION("""COMPUTED_VALUE"""),"")</f>
        <v/>
      </c>
      <c r="J574" s="176"/>
      <c r="K574" s="110"/>
      <c r="L574" s="110"/>
      <c r="M574" s="130"/>
      <c r="N574" s="139"/>
      <c r="O574" s="139"/>
      <c r="P574" s="145" t="str">
        <f>IFERROR(__xludf.DUMMYFUNCTION("TRANSPOSE(FILTER($O$6:$O$300,$N$6:$N$300='DATOS PERSONALES'!$E571))"),"")</f>
        <v/>
      </c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  <c r="AS574" s="96"/>
      <c r="AT574" s="96"/>
      <c r="AU574" s="96"/>
      <c r="AV574" s="96"/>
      <c r="AW574" s="96"/>
      <c r="AX574" s="96"/>
      <c r="AY574" s="96"/>
      <c r="AZ574" s="96"/>
      <c r="BA574" s="96"/>
      <c r="BB574" s="96"/>
      <c r="BC574" s="96"/>
      <c r="BD574" s="96"/>
      <c r="BE574" s="96"/>
      <c r="BF574" s="96"/>
    </row>
    <row r="575" ht="15.75" customHeight="1">
      <c r="A575" s="110"/>
      <c r="B575" s="110"/>
      <c r="C575" s="110"/>
      <c r="D575" s="110"/>
      <c r="E575" s="110"/>
      <c r="F575" s="130"/>
      <c r="G575" s="174"/>
      <c r="H575" s="174"/>
      <c r="I575" s="174" t="str">
        <f>IFERROR(__xludf.DUMMYFUNCTION("""COMPUTED_VALUE"""),"")</f>
        <v/>
      </c>
      <c r="J575" s="176"/>
      <c r="K575" s="110"/>
      <c r="L575" s="110"/>
      <c r="M575" s="130"/>
      <c r="N575" s="139"/>
      <c r="O575" s="139"/>
      <c r="P575" s="145" t="str">
        <f>IFERROR(__xludf.DUMMYFUNCTION("TRANSPOSE(FILTER($O$6:$O$300,$N$6:$N$300='DATOS PERSONALES'!$E572))"),"")</f>
        <v/>
      </c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  <c r="AS575" s="96"/>
      <c r="AT575" s="96"/>
      <c r="AU575" s="96"/>
      <c r="AV575" s="96"/>
      <c r="AW575" s="96"/>
      <c r="AX575" s="96"/>
      <c r="AY575" s="96"/>
      <c r="AZ575" s="96"/>
      <c r="BA575" s="96"/>
      <c r="BB575" s="96"/>
      <c r="BC575" s="96"/>
      <c r="BD575" s="96"/>
      <c r="BE575" s="96"/>
      <c r="BF575" s="96"/>
    </row>
    <row r="576" ht="15.75" customHeight="1">
      <c r="A576" s="110"/>
      <c r="B576" s="110"/>
      <c r="C576" s="110"/>
      <c r="D576" s="110"/>
      <c r="E576" s="110"/>
      <c r="F576" s="130"/>
      <c r="G576" s="174"/>
      <c r="H576" s="174"/>
      <c r="I576" s="174" t="str">
        <f>IFERROR(__xludf.DUMMYFUNCTION("""COMPUTED_VALUE"""),"")</f>
        <v/>
      </c>
      <c r="J576" s="176"/>
      <c r="K576" s="110"/>
      <c r="L576" s="110"/>
      <c r="M576" s="130"/>
      <c r="N576" s="139"/>
      <c r="O576" s="139"/>
      <c r="P576" s="145" t="str">
        <f>IFERROR(__xludf.DUMMYFUNCTION("TRANSPOSE(FILTER($O$6:$O$300,$N$6:$N$300='DATOS PERSONALES'!$E573))"),"")</f>
        <v/>
      </c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  <c r="AS576" s="96"/>
      <c r="AT576" s="96"/>
      <c r="AU576" s="96"/>
      <c r="AV576" s="96"/>
      <c r="AW576" s="96"/>
      <c r="AX576" s="96"/>
      <c r="AY576" s="96"/>
      <c r="AZ576" s="96"/>
      <c r="BA576" s="96"/>
      <c r="BB576" s="96"/>
      <c r="BC576" s="96"/>
      <c r="BD576" s="96"/>
      <c r="BE576" s="96"/>
      <c r="BF576" s="96"/>
    </row>
    <row r="577" ht="15.75" customHeight="1">
      <c r="A577" s="110"/>
      <c r="B577" s="110"/>
      <c r="C577" s="110"/>
      <c r="D577" s="110"/>
      <c r="E577" s="110"/>
      <c r="F577" s="130"/>
      <c r="G577" s="174"/>
      <c r="H577" s="174"/>
      <c r="I577" s="174" t="str">
        <f>IFERROR(__xludf.DUMMYFUNCTION("""COMPUTED_VALUE"""),"")</f>
        <v/>
      </c>
      <c r="J577" s="176"/>
      <c r="K577" s="110"/>
      <c r="L577" s="110"/>
      <c r="M577" s="130"/>
      <c r="N577" s="139"/>
      <c r="O577" s="139"/>
      <c r="P577" s="145" t="str">
        <f>IFERROR(__xludf.DUMMYFUNCTION("TRANSPOSE(FILTER($O$6:$O$300,$N$6:$N$300='DATOS PERSONALES'!$E574))"),"")</f>
        <v/>
      </c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  <c r="AS577" s="96"/>
      <c r="AT577" s="96"/>
      <c r="AU577" s="96"/>
      <c r="AV577" s="96"/>
      <c r="AW577" s="96"/>
      <c r="AX577" s="96"/>
      <c r="AY577" s="96"/>
      <c r="AZ577" s="96"/>
      <c r="BA577" s="96"/>
      <c r="BB577" s="96"/>
      <c r="BC577" s="96"/>
      <c r="BD577" s="96"/>
      <c r="BE577" s="96"/>
      <c r="BF577" s="96"/>
    </row>
    <row r="578" ht="15.75" customHeight="1">
      <c r="A578" s="110"/>
      <c r="B578" s="110"/>
      <c r="C578" s="110"/>
      <c r="D578" s="110"/>
      <c r="E578" s="110"/>
      <c r="F578" s="130"/>
      <c r="G578" s="174"/>
      <c r="H578" s="174"/>
      <c r="I578" s="174" t="str">
        <f>IFERROR(__xludf.DUMMYFUNCTION("""COMPUTED_VALUE"""),"")</f>
        <v/>
      </c>
      <c r="J578" s="176"/>
      <c r="K578" s="110"/>
      <c r="L578" s="110"/>
      <c r="M578" s="130"/>
      <c r="N578" s="139"/>
      <c r="O578" s="139"/>
      <c r="P578" s="145" t="str">
        <f>IFERROR(__xludf.DUMMYFUNCTION("TRANSPOSE(FILTER($O$6:$O$300,$N$6:$N$300='DATOS PERSONALES'!$E575))"),"")</f>
        <v/>
      </c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  <c r="AS578" s="96"/>
      <c r="AT578" s="96"/>
      <c r="AU578" s="96"/>
      <c r="AV578" s="96"/>
      <c r="AW578" s="96"/>
      <c r="AX578" s="96"/>
      <c r="AY578" s="96"/>
      <c r="AZ578" s="96"/>
      <c r="BA578" s="96"/>
      <c r="BB578" s="96"/>
      <c r="BC578" s="96"/>
      <c r="BD578" s="96"/>
      <c r="BE578" s="96"/>
      <c r="BF578" s="96"/>
    </row>
    <row r="579" ht="15.75" customHeight="1">
      <c r="A579" s="110"/>
      <c r="B579" s="110"/>
      <c r="C579" s="110"/>
      <c r="D579" s="110"/>
      <c r="E579" s="110"/>
      <c r="F579" s="130"/>
      <c r="G579" s="174"/>
      <c r="H579" s="174"/>
      <c r="I579" s="174" t="str">
        <f>IFERROR(__xludf.DUMMYFUNCTION("""COMPUTED_VALUE"""),"")</f>
        <v/>
      </c>
      <c r="J579" s="176"/>
      <c r="K579" s="110"/>
      <c r="L579" s="110"/>
      <c r="M579" s="130"/>
      <c r="N579" s="139"/>
      <c r="O579" s="139"/>
      <c r="P579" s="145" t="str">
        <f>IFERROR(__xludf.DUMMYFUNCTION("TRANSPOSE(FILTER($O$6:$O$300,$N$6:$N$300='DATOS PERSONALES'!$E576))"),"")</f>
        <v/>
      </c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  <c r="AJ579" s="96"/>
      <c r="AK579" s="96"/>
      <c r="AL579" s="96"/>
      <c r="AM579" s="96"/>
      <c r="AN579" s="96"/>
      <c r="AO579" s="96"/>
      <c r="AP579" s="96"/>
      <c r="AQ579" s="96"/>
      <c r="AR579" s="96"/>
      <c r="AS579" s="96"/>
      <c r="AT579" s="96"/>
      <c r="AU579" s="96"/>
      <c r="AV579" s="96"/>
      <c r="AW579" s="96"/>
      <c r="AX579" s="96"/>
      <c r="AY579" s="96"/>
      <c r="AZ579" s="96"/>
      <c r="BA579" s="96"/>
      <c r="BB579" s="96"/>
      <c r="BC579" s="96"/>
      <c r="BD579" s="96"/>
      <c r="BE579" s="96"/>
      <c r="BF579" s="96"/>
    </row>
    <row r="580" ht="15.75" customHeight="1">
      <c r="A580" s="110"/>
      <c r="B580" s="110"/>
      <c r="C580" s="110"/>
      <c r="D580" s="110"/>
      <c r="E580" s="110"/>
      <c r="F580" s="130"/>
      <c r="G580" s="174"/>
      <c r="H580" s="174"/>
      <c r="I580" s="174" t="str">
        <f>IFERROR(__xludf.DUMMYFUNCTION("""COMPUTED_VALUE"""),"")</f>
        <v/>
      </c>
      <c r="J580" s="176"/>
      <c r="K580" s="110"/>
      <c r="L580" s="110"/>
      <c r="M580" s="130"/>
      <c r="N580" s="139"/>
      <c r="O580" s="139"/>
      <c r="P580" s="145" t="str">
        <f>IFERROR(__xludf.DUMMYFUNCTION("TRANSPOSE(FILTER($O$6:$O$300,$N$6:$N$300='DATOS PERSONALES'!$E577))"),"")</f>
        <v/>
      </c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  <c r="AI580" s="96"/>
      <c r="AJ580" s="96"/>
      <c r="AK580" s="96"/>
      <c r="AL580" s="96"/>
      <c r="AM580" s="96"/>
      <c r="AN580" s="96"/>
      <c r="AO580" s="96"/>
      <c r="AP580" s="96"/>
      <c r="AQ580" s="96"/>
      <c r="AR580" s="96"/>
      <c r="AS580" s="96"/>
      <c r="AT580" s="96"/>
      <c r="AU580" s="96"/>
      <c r="AV580" s="96"/>
      <c r="AW580" s="96"/>
      <c r="AX580" s="96"/>
      <c r="AY580" s="96"/>
      <c r="AZ580" s="96"/>
      <c r="BA580" s="96"/>
      <c r="BB580" s="96"/>
      <c r="BC580" s="96"/>
      <c r="BD580" s="96"/>
      <c r="BE580" s="96"/>
      <c r="BF580" s="96"/>
    </row>
    <row r="581" ht="15.75" customHeight="1">
      <c r="A581" s="110"/>
      <c r="B581" s="110"/>
      <c r="C581" s="110"/>
      <c r="D581" s="110"/>
      <c r="E581" s="110"/>
      <c r="F581" s="130"/>
      <c r="G581" s="174"/>
      <c r="H581" s="174"/>
      <c r="I581" s="174" t="str">
        <f>IFERROR(__xludf.DUMMYFUNCTION("""COMPUTED_VALUE"""),"")</f>
        <v/>
      </c>
      <c r="J581" s="176"/>
      <c r="K581" s="110"/>
      <c r="L581" s="110"/>
      <c r="M581" s="130"/>
      <c r="N581" s="139"/>
      <c r="O581" s="139"/>
      <c r="P581" s="145" t="str">
        <f>IFERROR(__xludf.DUMMYFUNCTION("TRANSPOSE(FILTER($O$6:$O$300,$N$6:$N$300='DATOS PERSONALES'!$E578))"),"")</f>
        <v/>
      </c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  <c r="AS581" s="96"/>
      <c r="AT581" s="96"/>
      <c r="AU581" s="96"/>
      <c r="AV581" s="96"/>
      <c r="AW581" s="96"/>
      <c r="AX581" s="96"/>
      <c r="AY581" s="96"/>
      <c r="AZ581" s="96"/>
      <c r="BA581" s="96"/>
      <c r="BB581" s="96"/>
      <c r="BC581" s="96"/>
      <c r="BD581" s="96"/>
      <c r="BE581" s="96"/>
      <c r="BF581" s="96"/>
    </row>
    <row r="582" ht="15.75" customHeight="1">
      <c r="A582" s="110"/>
      <c r="B582" s="110"/>
      <c r="C582" s="110"/>
      <c r="D582" s="110"/>
      <c r="E582" s="110"/>
      <c r="F582" s="130"/>
      <c r="G582" s="174"/>
      <c r="H582" s="174"/>
      <c r="I582" s="174" t="str">
        <f>IFERROR(__xludf.DUMMYFUNCTION("""COMPUTED_VALUE"""),"")</f>
        <v/>
      </c>
      <c r="J582" s="176"/>
      <c r="K582" s="110"/>
      <c r="L582" s="110"/>
      <c r="M582" s="130"/>
      <c r="N582" s="139"/>
      <c r="O582" s="139"/>
      <c r="P582" s="145" t="str">
        <f>IFERROR(__xludf.DUMMYFUNCTION("TRANSPOSE(FILTER($O$6:$O$300,$N$6:$N$300='DATOS PERSONALES'!$E579))"),"")</f>
        <v/>
      </c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  <c r="AS582" s="96"/>
      <c r="AT582" s="96"/>
      <c r="AU582" s="96"/>
      <c r="AV582" s="96"/>
      <c r="AW582" s="96"/>
      <c r="AX582" s="96"/>
      <c r="AY582" s="96"/>
      <c r="AZ582" s="96"/>
      <c r="BA582" s="96"/>
      <c r="BB582" s="96"/>
      <c r="BC582" s="96"/>
      <c r="BD582" s="96"/>
      <c r="BE582" s="96"/>
      <c r="BF582" s="96"/>
    </row>
    <row r="583" ht="15.75" customHeight="1">
      <c r="A583" s="110"/>
      <c r="B583" s="110"/>
      <c r="C583" s="110"/>
      <c r="D583" s="110"/>
      <c r="E583" s="110"/>
      <c r="F583" s="130"/>
      <c r="G583" s="174"/>
      <c r="H583" s="174"/>
      <c r="I583" s="174" t="str">
        <f>IFERROR(__xludf.DUMMYFUNCTION("""COMPUTED_VALUE"""),"")</f>
        <v/>
      </c>
      <c r="J583" s="176"/>
      <c r="K583" s="110"/>
      <c r="L583" s="110"/>
      <c r="M583" s="130"/>
      <c r="N583" s="139"/>
      <c r="O583" s="139"/>
      <c r="P583" s="145" t="str">
        <f>IFERROR(__xludf.DUMMYFUNCTION("TRANSPOSE(FILTER($O$6:$O$300,$N$6:$N$300='DATOS PERSONALES'!$E580))"),"")</f>
        <v/>
      </c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  <c r="AS583" s="96"/>
      <c r="AT583" s="96"/>
      <c r="AU583" s="96"/>
      <c r="AV583" s="96"/>
      <c r="AW583" s="96"/>
      <c r="AX583" s="96"/>
      <c r="AY583" s="96"/>
      <c r="AZ583" s="96"/>
      <c r="BA583" s="96"/>
      <c r="BB583" s="96"/>
      <c r="BC583" s="96"/>
      <c r="BD583" s="96"/>
      <c r="BE583" s="96"/>
      <c r="BF583" s="96"/>
    </row>
    <row r="584" ht="15.75" customHeight="1">
      <c r="A584" s="110"/>
      <c r="B584" s="110"/>
      <c r="C584" s="110"/>
      <c r="D584" s="110"/>
      <c r="E584" s="110"/>
      <c r="F584" s="130"/>
      <c r="G584" s="174"/>
      <c r="H584" s="174"/>
      <c r="I584" s="174" t="str">
        <f>IFERROR(__xludf.DUMMYFUNCTION("""COMPUTED_VALUE"""),"")</f>
        <v/>
      </c>
      <c r="J584" s="176"/>
      <c r="K584" s="110"/>
      <c r="L584" s="110"/>
      <c r="M584" s="130"/>
      <c r="N584" s="139"/>
      <c r="O584" s="139"/>
      <c r="P584" s="145" t="str">
        <f>IFERROR(__xludf.DUMMYFUNCTION("TRANSPOSE(FILTER($O$6:$O$300,$N$6:$N$300='DATOS PERSONALES'!$E581))"),"")</f>
        <v/>
      </c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  <c r="AS584" s="96"/>
      <c r="AT584" s="96"/>
      <c r="AU584" s="96"/>
      <c r="AV584" s="96"/>
      <c r="AW584" s="96"/>
      <c r="AX584" s="96"/>
      <c r="AY584" s="96"/>
      <c r="AZ584" s="96"/>
      <c r="BA584" s="96"/>
      <c r="BB584" s="96"/>
      <c r="BC584" s="96"/>
      <c r="BD584" s="96"/>
      <c r="BE584" s="96"/>
      <c r="BF584" s="96"/>
    </row>
    <row r="585" ht="15.75" customHeight="1">
      <c r="A585" s="110"/>
      <c r="B585" s="110"/>
      <c r="C585" s="110"/>
      <c r="D585" s="110"/>
      <c r="E585" s="110"/>
      <c r="F585" s="130"/>
      <c r="G585" s="174"/>
      <c r="H585" s="174"/>
      <c r="I585" s="174" t="str">
        <f>IFERROR(__xludf.DUMMYFUNCTION("""COMPUTED_VALUE"""),"")</f>
        <v/>
      </c>
      <c r="J585" s="176"/>
      <c r="K585" s="110"/>
      <c r="L585" s="110"/>
      <c r="M585" s="130"/>
      <c r="N585" s="139"/>
      <c r="O585" s="139"/>
      <c r="P585" s="145" t="str">
        <f>IFERROR(__xludf.DUMMYFUNCTION("TRANSPOSE(FILTER($O$6:$O$300,$N$6:$N$300='DATOS PERSONALES'!$E582))"),"")</f>
        <v/>
      </c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  <c r="AS585" s="96"/>
      <c r="AT585" s="96"/>
      <c r="AU585" s="96"/>
      <c r="AV585" s="96"/>
      <c r="AW585" s="96"/>
      <c r="AX585" s="96"/>
      <c r="AY585" s="96"/>
      <c r="AZ585" s="96"/>
      <c r="BA585" s="96"/>
      <c r="BB585" s="96"/>
      <c r="BC585" s="96"/>
      <c r="BD585" s="96"/>
      <c r="BE585" s="96"/>
      <c r="BF585" s="96"/>
    </row>
    <row r="586" ht="15.75" customHeight="1">
      <c r="A586" s="110"/>
      <c r="B586" s="110"/>
      <c r="C586" s="110"/>
      <c r="D586" s="110"/>
      <c r="E586" s="110"/>
      <c r="F586" s="130"/>
      <c r="G586" s="174"/>
      <c r="H586" s="174"/>
      <c r="I586" s="174" t="str">
        <f>IFERROR(__xludf.DUMMYFUNCTION("""COMPUTED_VALUE"""),"")</f>
        <v/>
      </c>
      <c r="J586" s="176"/>
      <c r="K586" s="110"/>
      <c r="L586" s="110"/>
      <c r="M586" s="130"/>
      <c r="N586" s="139"/>
      <c r="O586" s="139"/>
      <c r="P586" s="145" t="str">
        <f>IFERROR(__xludf.DUMMYFUNCTION("TRANSPOSE(FILTER($O$6:$O$300,$N$6:$N$300='DATOS PERSONALES'!$E583))"),"")</f>
        <v/>
      </c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  <c r="AS586" s="96"/>
      <c r="AT586" s="96"/>
      <c r="AU586" s="96"/>
      <c r="AV586" s="96"/>
      <c r="AW586" s="96"/>
      <c r="AX586" s="96"/>
      <c r="AY586" s="96"/>
      <c r="AZ586" s="96"/>
      <c r="BA586" s="96"/>
      <c r="BB586" s="96"/>
      <c r="BC586" s="96"/>
      <c r="BD586" s="96"/>
      <c r="BE586" s="96"/>
      <c r="BF586" s="96"/>
    </row>
    <row r="587" ht="15.75" customHeight="1">
      <c r="A587" s="110"/>
      <c r="B587" s="110"/>
      <c r="C587" s="110"/>
      <c r="D587" s="110"/>
      <c r="E587" s="110"/>
      <c r="F587" s="130"/>
      <c r="G587" s="174"/>
      <c r="H587" s="174"/>
      <c r="I587" s="174" t="str">
        <f>IFERROR(__xludf.DUMMYFUNCTION("""COMPUTED_VALUE"""),"")</f>
        <v/>
      </c>
      <c r="J587" s="176"/>
      <c r="K587" s="110"/>
      <c r="L587" s="110"/>
      <c r="M587" s="130"/>
      <c r="N587" s="139"/>
      <c r="O587" s="139"/>
      <c r="P587" s="145" t="str">
        <f>IFERROR(__xludf.DUMMYFUNCTION("TRANSPOSE(FILTER($O$6:$O$300,$N$6:$N$300='DATOS PERSONALES'!$E584))"),"")</f>
        <v/>
      </c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  <c r="AS587" s="96"/>
      <c r="AT587" s="96"/>
      <c r="AU587" s="96"/>
      <c r="AV587" s="96"/>
      <c r="AW587" s="96"/>
      <c r="AX587" s="96"/>
      <c r="AY587" s="96"/>
      <c r="AZ587" s="96"/>
      <c r="BA587" s="96"/>
      <c r="BB587" s="96"/>
      <c r="BC587" s="96"/>
      <c r="BD587" s="96"/>
      <c r="BE587" s="96"/>
      <c r="BF587" s="96"/>
    </row>
    <row r="588" ht="15.75" customHeight="1">
      <c r="A588" s="110"/>
      <c r="B588" s="110"/>
      <c r="C588" s="110"/>
      <c r="D588" s="110"/>
      <c r="E588" s="110"/>
      <c r="F588" s="130"/>
      <c r="G588" s="174"/>
      <c r="H588" s="174"/>
      <c r="I588" s="174" t="str">
        <f>IFERROR(__xludf.DUMMYFUNCTION("""COMPUTED_VALUE"""),"")</f>
        <v/>
      </c>
      <c r="J588" s="176"/>
      <c r="K588" s="110"/>
      <c r="L588" s="110"/>
      <c r="M588" s="130"/>
      <c r="N588" s="139"/>
      <c r="O588" s="139"/>
      <c r="P588" s="145" t="str">
        <f>IFERROR(__xludf.DUMMYFUNCTION("TRANSPOSE(FILTER($O$6:$O$300,$N$6:$N$300='DATOS PERSONALES'!$E585))"),"")</f>
        <v/>
      </c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  <c r="AS588" s="96"/>
      <c r="AT588" s="96"/>
      <c r="AU588" s="96"/>
      <c r="AV588" s="96"/>
      <c r="AW588" s="96"/>
      <c r="AX588" s="96"/>
      <c r="AY588" s="96"/>
      <c r="AZ588" s="96"/>
      <c r="BA588" s="96"/>
      <c r="BB588" s="96"/>
      <c r="BC588" s="96"/>
      <c r="BD588" s="96"/>
      <c r="BE588" s="96"/>
      <c r="BF588" s="96"/>
    </row>
    <row r="589" ht="15.75" customHeight="1">
      <c r="A589" s="110"/>
      <c r="B589" s="110"/>
      <c r="C589" s="110"/>
      <c r="D589" s="110"/>
      <c r="E589" s="110"/>
      <c r="F589" s="130"/>
      <c r="G589" s="174"/>
      <c r="H589" s="174"/>
      <c r="I589" s="174" t="str">
        <f>IFERROR(__xludf.DUMMYFUNCTION("""COMPUTED_VALUE"""),"")</f>
        <v/>
      </c>
      <c r="J589" s="176"/>
      <c r="K589" s="110"/>
      <c r="L589" s="110"/>
      <c r="M589" s="130"/>
      <c r="N589" s="139"/>
      <c r="O589" s="139"/>
      <c r="P589" s="145" t="str">
        <f>IFERROR(__xludf.DUMMYFUNCTION("TRANSPOSE(FILTER($O$6:$O$300,$N$6:$N$300='DATOS PERSONALES'!$E586))"),"")</f>
        <v/>
      </c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  <c r="AS589" s="96"/>
      <c r="AT589" s="96"/>
      <c r="AU589" s="96"/>
      <c r="AV589" s="96"/>
      <c r="AW589" s="96"/>
      <c r="AX589" s="96"/>
      <c r="AY589" s="96"/>
      <c r="AZ589" s="96"/>
      <c r="BA589" s="96"/>
      <c r="BB589" s="96"/>
      <c r="BC589" s="96"/>
      <c r="BD589" s="96"/>
      <c r="BE589" s="96"/>
      <c r="BF589" s="96"/>
    </row>
    <row r="590" ht="15.75" customHeight="1">
      <c r="A590" s="110"/>
      <c r="B590" s="110"/>
      <c r="C590" s="110"/>
      <c r="D590" s="110"/>
      <c r="E590" s="110"/>
      <c r="F590" s="130"/>
      <c r="G590" s="174"/>
      <c r="H590" s="174"/>
      <c r="I590" s="174" t="str">
        <f>IFERROR(__xludf.DUMMYFUNCTION("""COMPUTED_VALUE"""),"")</f>
        <v/>
      </c>
      <c r="J590" s="176"/>
      <c r="K590" s="110"/>
      <c r="L590" s="110"/>
      <c r="M590" s="130"/>
      <c r="N590" s="139"/>
      <c r="O590" s="139"/>
      <c r="P590" s="145" t="str">
        <f>IFERROR(__xludf.DUMMYFUNCTION("TRANSPOSE(FILTER($O$6:$O$300,$N$6:$N$300='DATOS PERSONALES'!$E587))"),"")</f>
        <v/>
      </c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  <c r="AS590" s="96"/>
      <c r="AT590" s="96"/>
      <c r="AU590" s="96"/>
      <c r="AV590" s="96"/>
      <c r="AW590" s="96"/>
      <c r="AX590" s="96"/>
      <c r="AY590" s="96"/>
      <c r="AZ590" s="96"/>
      <c r="BA590" s="96"/>
      <c r="BB590" s="96"/>
      <c r="BC590" s="96"/>
      <c r="BD590" s="96"/>
      <c r="BE590" s="96"/>
      <c r="BF590" s="96"/>
    </row>
    <row r="591" ht="15.75" customHeight="1">
      <c r="A591" s="110"/>
      <c r="B591" s="110"/>
      <c r="C591" s="110"/>
      <c r="D591" s="110"/>
      <c r="E591" s="110"/>
      <c r="F591" s="130"/>
      <c r="G591" s="174"/>
      <c r="H591" s="174"/>
      <c r="I591" s="174" t="str">
        <f>IFERROR(__xludf.DUMMYFUNCTION("""COMPUTED_VALUE"""),"")</f>
        <v/>
      </c>
      <c r="J591" s="176"/>
      <c r="K591" s="110"/>
      <c r="L591" s="110"/>
      <c r="M591" s="130"/>
      <c r="N591" s="139"/>
      <c r="O591" s="139"/>
      <c r="P591" s="145" t="str">
        <f>IFERROR(__xludf.DUMMYFUNCTION("TRANSPOSE(FILTER($O$6:$O$300,$N$6:$N$300='DATOS PERSONALES'!$E588))"),"")</f>
        <v/>
      </c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  <c r="AS591" s="96"/>
      <c r="AT591" s="96"/>
      <c r="AU591" s="96"/>
      <c r="AV591" s="96"/>
      <c r="AW591" s="96"/>
      <c r="AX591" s="96"/>
      <c r="AY591" s="96"/>
      <c r="AZ591" s="96"/>
      <c r="BA591" s="96"/>
      <c r="BB591" s="96"/>
      <c r="BC591" s="96"/>
      <c r="BD591" s="96"/>
      <c r="BE591" s="96"/>
      <c r="BF591" s="96"/>
    </row>
    <row r="592" ht="15.75" customHeight="1">
      <c r="A592" s="110"/>
      <c r="B592" s="110"/>
      <c r="C592" s="110"/>
      <c r="D592" s="110"/>
      <c r="E592" s="110"/>
      <c r="F592" s="130"/>
      <c r="G592" s="174"/>
      <c r="H592" s="174"/>
      <c r="I592" s="174" t="str">
        <f>IFERROR(__xludf.DUMMYFUNCTION("""COMPUTED_VALUE"""),"")</f>
        <v/>
      </c>
      <c r="J592" s="176"/>
      <c r="K592" s="110"/>
      <c r="L592" s="110"/>
      <c r="M592" s="130"/>
      <c r="N592" s="139"/>
      <c r="O592" s="139"/>
      <c r="P592" s="145" t="str">
        <f>IFERROR(__xludf.DUMMYFUNCTION("TRANSPOSE(FILTER($O$6:$O$300,$N$6:$N$300='DATOS PERSONALES'!$E589))"),"")</f>
        <v/>
      </c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  <c r="AS592" s="96"/>
      <c r="AT592" s="96"/>
      <c r="AU592" s="96"/>
      <c r="AV592" s="96"/>
      <c r="AW592" s="96"/>
      <c r="AX592" s="96"/>
      <c r="AY592" s="96"/>
      <c r="AZ592" s="96"/>
      <c r="BA592" s="96"/>
      <c r="BB592" s="96"/>
      <c r="BC592" s="96"/>
      <c r="BD592" s="96"/>
      <c r="BE592" s="96"/>
      <c r="BF592" s="96"/>
    </row>
    <row r="593" ht="15.75" customHeight="1">
      <c r="A593" s="110"/>
      <c r="B593" s="110"/>
      <c r="C593" s="110"/>
      <c r="D593" s="110"/>
      <c r="E593" s="110"/>
      <c r="F593" s="130"/>
      <c r="G593" s="174"/>
      <c r="H593" s="174"/>
      <c r="I593" s="174" t="str">
        <f>IFERROR(__xludf.DUMMYFUNCTION("""COMPUTED_VALUE"""),"")</f>
        <v/>
      </c>
      <c r="J593" s="176"/>
      <c r="K593" s="110"/>
      <c r="L593" s="110"/>
      <c r="M593" s="130"/>
      <c r="N593" s="139"/>
      <c r="O593" s="139"/>
      <c r="P593" s="145" t="str">
        <f>IFERROR(__xludf.DUMMYFUNCTION("TRANSPOSE(FILTER($O$6:$O$300,$N$6:$N$300='DATOS PERSONALES'!$E590))"),"")</f>
        <v/>
      </c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  <c r="AS593" s="96"/>
      <c r="AT593" s="96"/>
      <c r="AU593" s="96"/>
      <c r="AV593" s="96"/>
      <c r="AW593" s="96"/>
      <c r="AX593" s="96"/>
      <c r="AY593" s="96"/>
      <c r="AZ593" s="96"/>
      <c r="BA593" s="96"/>
      <c r="BB593" s="96"/>
      <c r="BC593" s="96"/>
      <c r="BD593" s="96"/>
      <c r="BE593" s="96"/>
      <c r="BF593" s="96"/>
    </row>
    <row r="594" ht="15.75" customHeight="1">
      <c r="A594" s="110"/>
      <c r="B594" s="110"/>
      <c r="C594" s="110"/>
      <c r="D594" s="110"/>
      <c r="E594" s="110"/>
      <c r="F594" s="130"/>
      <c r="G594" s="174"/>
      <c r="H594" s="174"/>
      <c r="I594" s="174" t="str">
        <f>IFERROR(__xludf.DUMMYFUNCTION("""COMPUTED_VALUE"""),"")</f>
        <v/>
      </c>
      <c r="J594" s="176"/>
      <c r="K594" s="110"/>
      <c r="L594" s="110"/>
      <c r="M594" s="130"/>
      <c r="N594" s="139"/>
      <c r="O594" s="139"/>
      <c r="P594" s="145" t="str">
        <f>IFERROR(__xludf.DUMMYFUNCTION("TRANSPOSE(FILTER($O$6:$O$300,$N$6:$N$300='DATOS PERSONALES'!$E591))"),"")</f>
        <v/>
      </c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  <c r="AS594" s="96"/>
      <c r="AT594" s="96"/>
      <c r="AU594" s="96"/>
      <c r="AV594" s="96"/>
      <c r="AW594" s="96"/>
      <c r="AX594" s="96"/>
      <c r="AY594" s="96"/>
      <c r="AZ594" s="96"/>
      <c r="BA594" s="96"/>
      <c r="BB594" s="96"/>
      <c r="BC594" s="96"/>
      <c r="BD594" s="96"/>
      <c r="BE594" s="96"/>
      <c r="BF594" s="96"/>
    </row>
    <row r="595" ht="15.75" customHeight="1">
      <c r="A595" s="110"/>
      <c r="B595" s="110"/>
      <c r="C595" s="110"/>
      <c r="D595" s="110"/>
      <c r="E595" s="110"/>
      <c r="F595" s="130"/>
      <c r="G595" s="174"/>
      <c r="H595" s="174"/>
      <c r="I595" s="174" t="str">
        <f>IFERROR(__xludf.DUMMYFUNCTION("""COMPUTED_VALUE"""),"")</f>
        <v/>
      </c>
      <c r="J595" s="176"/>
      <c r="K595" s="110"/>
      <c r="L595" s="110"/>
      <c r="M595" s="130"/>
      <c r="N595" s="139"/>
      <c r="O595" s="139"/>
      <c r="P595" s="145" t="str">
        <f>IFERROR(__xludf.DUMMYFUNCTION("TRANSPOSE(FILTER($O$6:$O$300,$N$6:$N$300='DATOS PERSONALES'!$E592))"),"")</f>
        <v/>
      </c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  <c r="AS595" s="96"/>
      <c r="AT595" s="96"/>
      <c r="AU595" s="96"/>
      <c r="AV595" s="96"/>
      <c r="AW595" s="96"/>
      <c r="AX595" s="96"/>
      <c r="AY595" s="96"/>
      <c r="AZ595" s="96"/>
      <c r="BA595" s="96"/>
      <c r="BB595" s="96"/>
      <c r="BC595" s="96"/>
      <c r="BD595" s="96"/>
      <c r="BE595" s="96"/>
      <c r="BF595" s="96"/>
    </row>
    <row r="596" ht="15.75" customHeight="1">
      <c r="A596" s="110"/>
      <c r="B596" s="110"/>
      <c r="C596" s="110"/>
      <c r="D596" s="110"/>
      <c r="E596" s="110"/>
      <c r="F596" s="130"/>
      <c r="G596" s="174"/>
      <c r="H596" s="174"/>
      <c r="I596" s="174" t="str">
        <f>IFERROR(__xludf.DUMMYFUNCTION("""COMPUTED_VALUE"""),"")</f>
        <v/>
      </c>
      <c r="J596" s="176"/>
      <c r="K596" s="110"/>
      <c r="L596" s="110"/>
      <c r="M596" s="130"/>
      <c r="N596" s="139"/>
      <c r="O596" s="139"/>
      <c r="P596" s="145" t="str">
        <f>IFERROR(__xludf.DUMMYFUNCTION("TRANSPOSE(FILTER($O$6:$O$300,$N$6:$N$300='DATOS PERSONALES'!$E593))"),"")</f>
        <v/>
      </c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  <c r="AS596" s="96"/>
      <c r="AT596" s="96"/>
      <c r="AU596" s="96"/>
      <c r="AV596" s="96"/>
      <c r="AW596" s="96"/>
      <c r="AX596" s="96"/>
      <c r="AY596" s="96"/>
      <c r="AZ596" s="96"/>
      <c r="BA596" s="96"/>
      <c r="BB596" s="96"/>
      <c r="BC596" s="96"/>
      <c r="BD596" s="96"/>
      <c r="BE596" s="96"/>
      <c r="BF596" s="96"/>
    </row>
    <row r="597" ht="15.75" customHeight="1">
      <c r="A597" s="110"/>
      <c r="B597" s="110"/>
      <c r="C597" s="110"/>
      <c r="D597" s="110"/>
      <c r="E597" s="110"/>
      <c r="F597" s="130"/>
      <c r="G597" s="174"/>
      <c r="H597" s="174"/>
      <c r="I597" s="174" t="str">
        <f>IFERROR(__xludf.DUMMYFUNCTION("""COMPUTED_VALUE"""),"")</f>
        <v/>
      </c>
      <c r="J597" s="176"/>
      <c r="K597" s="110"/>
      <c r="L597" s="110"/>
      <c r="M597" s="130"/>
      <c r="N597" s="139"/>
      <c r="O597" s="139"/>
      <c r="P597" s="145" t="str">
        <f>IFERROR(__xludf.DUMMYFUNCTION("TRANSPOSE(FILTER($O$6:$O$300,$N$6:$N$300='DATOS PERSONALES'!$E594))"),"")</f>
        <v/>
      </c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  <c r="AS597" s="96"/>
      <c r="AT597" s="96"/>
      <c r="AU597" s="96"/>
      <c r="AV597" s="96"/>
      <c r="AW597" s="96"/>
      <c r="AX597" s="96"/>
      <c r="AY597" s="96"/>
      <c r="AZ597" s="96"/>
      <c r="BA597" s="96"/>
      <c r="BB597" s="96"/>
      <c r="BC597" s="96"/>
      <c r="BD597" s="96"/>
      <c r="BE597" s="96"/>
      <c r="BF597" s="96"/>
    </row>
    <row r="598" ht="15.75" customHeight="1">
      <c r="A598" s="110"/>
      <c r="B598" s="110"/>
      <c r="C598" s="110"/>
      <c r="D598" s="110"/>
      <c r="E598" s="110"/>
      <c r="F598" s="130"/>
      <c r="G598" s="174"/>
      <c r="H598" s="174"/>
      <c r="I598" s="174" t="str">
        <f>IFERROR(__xludf.DUMMYFUNCTION("""COMPUTED_VALUE"""),"")</f>
        <v/>
      </c>
      <c r="J598" s="176"/>
      <c r="K598" s="110"/>
      <c r="L598" s="110"/>
      <c r="M598" s="130"/>
      <c r="N598" s="139"/>
      <c r="O598" s="139"/>
      <c r="P598" s="145" t="str">
        <f>IFERROR(__xludf.DUMMYFUNCTION("TRANSPOSE(FILTER($O$6:$O$300,$N$6:$N$300='DATOS PERSONALES'!$E595))"),"")</f>
        <v/>
      </c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  <c r="AS598" s="96"/>
      <c r="AT598" s="96"/>
      <c r="AU598" s="96"/>
      <c r="AV598" s="96"/>
      <c r="AW598" s="96"/>
      <c r="AX598" s="96"/>
      <c r="AY598" s="96"/>
      <c r="AZ598" s="96"/>
      <c r="BA598" s="96"/>
      <c r="BB598" s="96"/>
      <c r="BC598" s="96"/>
      <c r="BD598" s="96"/>
      <c r="BE598" s="96"/>
      <c r="BF598" s="96"/>
    </row>
    <row r="599" ht="15.75" customHeight="1">
      <c r="A599" s="110"/>
      <c r="B599" s="110"/>
      <c r="C599" s="110"/>
      <c r="D599" s="110"/>
      <c r="E599" s="110"/>
      <c r="F599" s="130"/>
      <c r="G599" s="174"/>
      <c r="H599" s="174"/>
      <c r="I599" s="174" t="str">
        <f>IFERROR(__xludf.DUMMYFUNCTION("""COMPUTED_VALUE"""),"")</f>
        <v/>
      </c>
      <c r="J599" s="176"/>
      <c r="K599" s="110"/>
      <c r="L599" s="110"/>
      <c r="M599" s="130"/>
      <c r="N599" s="139"/>
      <c r="O599" s="139"/>
      <c r="P599" s="145" t="str">
        <f>IFERROR(__xludf.DUMMYFUNCTION("TRANSPOSE(FILTER($O$6:$O$300,$N$6:$N$300='DATOS PERSONALES'!$E596))"),"")</f>
        <v/>
      </c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6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</row>
    <row r="600" ht="15.75" customHeight="1">
      <c r="A600" s="110"/>
      <c r="B600" s="110"/>
      <c r="C600" s="110"/>
      <c r="D600" s="110"/>
      <c r="E600" s="110"/>
      <c r="F600" s="130"/>
      <c r="G600" s="174"/>
      <c r="H600" s="174"/>
      <c r="I600" s="174" t="str">
        <f>IFERROR(__xludf.DUMMYFUNCTION("""COMPUTED_VALUE"""),"")</f>
        <v/>
      </c>
      <c r="J600" s="176"/>
      <c r="K600" s="110"/>
      <c r="L600" s="110"/>
      <c r="M600" s="130"/>
      <c r="N600" s="139"/>
      <c r="O600" s="139"/>
      <c r="P600" s="145" t="str">
        <f>IFERROR(__xludf.DUMMYFUNCTION("TRANSPOSE(FILTER($O$6:$O$300,$N$6:$N$300='DATOS PERSONALES'!$E597))"),"")</f>
        <v/>
      </c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  <c r="AS600" s="96"/>
      <c r="AT600" s="96"/>
      <c r="AU600" s="96"/>
      <c r="AV600" s="96"/>
      <c r="AW600" s="96"/>
      <c r="AX600" s="96"/>
      <c r="AY600" s="96"/>
      <c r="AZ600" s="96"/>
      <c r="BA600" s="96"/>
      <c r="BB600" s="96"/>
      <c r="BC600" s="96"/>
      <c r="BD600" s="96"/>
      <c r="BE600" s="96"/>
      <c r="BF600" s="96"/>
    </row>
    <row r="601" ht="15.75" customHeight="1">
      <c r="A601" s="110"/>
      <c r="B601" s="110"/>
      <c r="C601" s="110"/>
      <c r="D601" s="110"/>
      <c r="E601" s="110"/>
      <c r="F601" s="130"/>
      <c r="G601" s="174"/>
      <c r="H601" s="174"/>
      <c r="I601" s="174" t="str">
        <f>IFERROR(__xludf.DUMMYFUNCTION("""COMPUTED_VALUE"""),"")</f>
        <v/>
      </c>
      <c r="J601" s="176"/>
      <c r="K601" s="110"/>
      <c r="L601" s="110"/>
      <c r="M601" s="130"/>
      <c r="N601" s="139"/>
      <c r="O601" s="139"/>
      <c r="P601" s="145" t="str">
        <f>IFERROR(__xludf.DUMMYFUNCTION("TRANSPOSE(FILTER($O$6:$O$300,$N$6:$N$300='DATOS PERSONALES'!$E598))"),"")</f>
        <v/>
      </c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  <c r="AS601" s="96"/>
      <c r="AT601" s="96"/>
      <c r="AU601" s="96"/>
      <c r="AV601" s="96"/>
      <c r="AW601" s="96"/>
      <c r="AX601" s="96"/>
      <c r="AY601" s="96"/>
      <c r="AZ601" s="96"/>
      <c r="BA601" s="96"/>
      <c r="BB601" s="96"/>
      <c r="BC601" s="96"/>
      <c r="BD601" s="96"/>
      <c r="BE601" s="96"/>
      <c r="BF601" s="96"/>
    </row>
    <row r="602" ht="15.75" customHeight="1">
      <c r="A602" s="110"/>
      <c r="B602" s="110"/>
      <c r="C602" s="110"/>
      <c r="D602" s="110"/>
      <c r="E602" s="110"/>
      <c r="F602" s="130"/>
      <c r="G602" s="174"/>
      <c r="H602" s="174"/>
      <c r="I602" s="174" t="str">
        <f>IFERROR(__xludf.DUMMYFUNCTION("""COMPUTED_VALUE"""),"")</f>
        <v/>
      </c>
      <c r="J602" s="176"/>
      <c r="K602" s="110"/>
      <c r="L602" s="110"/>
      <c r="M602" s="130"/>
      <c r="N602" s="139"/>
      <c r="O602" s="139"/>
      <c r="P602" s="145" t="str">
        <f>IFERROR(__xludf.DUMMYFUNCTION("TRANSPOSE(FILTER($O$6:$O$300,$N$6:$N$300='DATOS PERSONALES'!$E599))"),"")</f>
        <v/>
      </c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  <c r="AS602" s="96"/>
      <c r="AT602" s="96"/>
      <c r="AU602" s="96"/>
      <c r="AV602" s="96"/>
      <c r="AW602" s="96"/>
      <c r="AX602" s="96"/>
      <c r="AY602" s="96"/>
      <c r="AZ602" s="96"/>
      <c r="BA602" s="96"/>
      <c r="BB602" s="96"/>
      <c r="BC602" s="96"/>
      <c r="BD602" s="96"/>
      <c r="BE602" s="96"/>
      <c r="BF602" s="96"/>
    </row>
    <row r="603" ht="15.75" customHeight="1">
      <c r="A603" s="110"/>
      <c r="B603" s="110"/>
      <c r="C603" s="110"/>
      <c r="D603" s="110"/>
      <c r="E603" s="110"/>
      <c r="F603" s="130"/>
      <c r="G603" s="174"/>
      <c r="H603" s="174"/>
      <c r="I603" s="174" t="str">
        <f>IFERROR(__xludf.DUMMYFUNCTION("""COMPUTED_VALUE"""),"")</f>
        <v/>
      </c>
      <c r="J603" s="176"/>
      <c r="K603" s="110"/>
      <c r="L603" s="110"/>
      <c r="M603" s="130"/>
      <c r="N603" s="139"/>
      <c r="O603" s="139"/>
      <c r="P603" s="145" t="str">
        <f>IFERROR(__xludf.DUMMYFUNCTION("TRANSPOSE(FILTER($O$6:$O$300,$N$6:$N$300='DATOS PERSONALES'!$E600))"),"")</f>
        <v/>
      </c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  <c r="AS603" s="96"/>
      <c r="AT603" s="96"/>
      <c r="AU603" s="96"/>
      <c r="AV603" s="96"/>
      <c r="AW603" s="96"/>
      <c r="AX603" s="96"/>
      <c r="AY603" s="96"/>
      <c r="AZ603" s="96"/>
      <c r="BA603" s="96"/>
      <c r="BB603" s="96"/>
      <c r="BC603" s="96"/>
      <c r="BD603" s="96"/>
      <c r="BE603" s="96"/>
      <c r="BF603" s="96"/>
    </row>
    <row r="604" ht="15.75" customHeight="1">
      <c r="A604" s="110"/>
      <c r="B604" s="110"/>
      <c r="C604" s="110"/>
      <c r="D604" s="110"/>
      <c r="E604" s="110"/>
      <c r="F604" s="130"/>
      <c r="G604" s="174"/>
      <c r="H604" s="174"/>
      <c r="I604" s="174" t="str">
        <f>IFERROR(__xludf.DUMMYFUNCTION("""COMPUTED_VALUE"""),"")</f>
        <v/>
      </c>
      <c r="J604" s="176"/>
      <c r="K604" s="110"/>
      <c r="L604" s="110"/>
      <c r="M604" s="130"/>
      <c r="N604" s="139"/>
      <c r="O604" s="139"/>
      <c r="P604" s="145" t="str">
        <f>IFERROR(__xludf.DUMMYFUNCTION("TRANSPOSE(FILTER($O$6:$O$300,$N$6:$N$300='DATOS PERSONALES'!$E601))"),"")</f>
        <v/>
      </c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  <c r="AS604" s="96"/>
      <c r="AT604" s="96"/>
      <c r="AU604" s="96"/>
      <c r="AV604" s="96"/>
      <c r="AW604" s="96"/>
      <c r="AX604" s="96"/>
      <c r="AY604" s="96"/>
      <c r="AZ604" s="96"/>
      <c r="BA604" s="96"/>
      <c r="BB604" s="96"/>
      <c r="BC604" s="96"/>
      <c r="BD604" s="96"/>
      <c r="BE604" s="96"/>
      <c r="BF604" s="96"/>
    </row>
    <row r="605" ht="15.75" customHeight="1">
      <c r="A605" s="110"/>
      <c r="B605" s="110"/>
      <c r="C605" s="110"/>
      <c r="D605" s="110"/>
      <c r="E605" s="110"/>
      <c r="F605" s="130"/>
      <c r="G605" s="174"/>
      <c r="H605" s="174"/>
      <c r="I605" s="174" t="str">
        <f>IFERROR(__xludf.DUMMYFUNCTION("""COMPUTED_VALUE"""),"")</f>
        <v/>
      </c>
      <c r="J605" s="176"/>
      <c r="K605" s="110"/>
      <c r="L605" s="110"/>
      <c r="M605" s="130"/>
      <c r="N605" s="139"/>
      <c r="O605" s="139"/>
      <c r="P605" s="145" t="str">
        <f>IFERROR(__xludf.DUMMYFUNCTION("TRANSPOSE(FILTER($O$6:$O$300,$N$6:$N$300='DATOS PERSONALES'!$E602))"),"")</f>
        <v/>
      </c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  <c r="AI605" s="96"/>
      <c r="AJ605" s="96"/>
      <c r="AK605" s="96"/>
      <c r="AL605" s="96"/>
      <c r="AM605" s="96"/>
      <c r="AN605" s="96"/>
      <c r="AO605" s="96"/>
      <c r="AP605" s="96"/>
      <c r="AQ605" s="96"/>
      <c r="AR605" s="96"/>
      <c r="AS605" s="96"/>
      <c r="AT605" s="96"/>
      <c r="AU605" s="96"/>
      <c r="AV605" s="96"/>
      <c r="AW605" s="96"/>
      <c r="AX605" s="96"/>
      <c r="AY605" s="96"/>
      <c r="AZ605" s="96"/>
      <c r="BA605" s="96"/>
      <c r="BB605" s="96"/>
      <c r="BC605" s="96"/>
      <c r="BD605" s="96"/>
      <c r="BE605" s="96"/>
      <c r="BF605" s="96"/>
    </row>
    <row r="606" ht="15.75" customHeight="1">
      <c r="A606" s="110"/>
      <c r="B606" s="110"/>
      <c r="C606" s="110"/>
      <c r="D606" s="110"/>
      <c r="E606" s="110"/>
      <c r="F606" s="130"/>
      <c r="G606" s="174"/>
      <c r="H606" s="174"/>
      <c r="I606" s="174" t="str">
        <f>IFERROR(__xludf.DUMMYFUNCTION("""COMPUTED_VALUE"""),"")</f>
        <v/>
      </c>
      <c r="J606" s="176"/>
      <c r="K606" s="110"/>
      <c r="L606" s="110"/>
      <c r="M606" s="130"/>
      <c r="N606" s="139"/>
      <c r="O606" s="139"/>
      <c r="P606" s="145" t="str">
        <f>IFERROR(__xludf.DUMMYFUNCTION("TRANSPOSE(FILTER($O$6:$O$300,$N$6:$N$300='DATOS PERSONALES'!$E603))"),"")</f>
        <v/>
      </c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  <c r="AI606" s="96"/>
      <c r="AJ606" s="96"/>
      <c r="AK606" s="96"/>
      <c r="AL606" s="96"/>
      <c r="AM606" s="96"/>
      <c r="AN606" s="96"/>
      <c r="AO606" s="96"/>
      <c r="AP606" s="96"/>
      <c r="AQ606" s="96"/>
      <c r="AR606" s="96"/>
      <c r="AS606" s="96"/>
      <c r="AT606" s="96"/>
      <c r="AU606" s="96"/>
      <c r="AV606" s="96"/>
      <c r="AW606" s="96"/>
      <c r="AX606" s="96"/>
      <c r="AY606" s="96"/>
      <c r="AZ606" s="96"/>
      <c r="BA606" s="96"/>
      <c r="BB606" s="96"/>
      <c r="BC606" s="96"/>
      <c r="BD606" s="96"/>
      <c r="BE606" s="96"/>
      <c r="BF606" s="96"/>
    </row>
    <row r="607" ht="15.75" customHeight="1">
      <c r="A607" s="110"/>
      <c r="B607" s="110"/>
      <c r="C607" s="110"/>
      <c r="D607" s="110"/>
      <c r="E607" s="110"/>
      <c r="F607" s="130"/>
      <c r="G607" s="174"/>
      <c r="H607" s="174"/>
      <c r="I607" s="174" t="str">
        <f>IFERROR(__xludf.DUMMYFUNCTION("""COMPUTED_VALUE"""),"")</f>
        <v/>
      </c>
      <c r="J607" s="176"/>
      <c r="K607" s="110"/>
      <c r="L607" s="110"/>
      <c r="M607" s="130"/>
      <c r="N607" s="139"/>
      <c r="O607" s="139"/>
      <c r="P607" s="145" t="str">
        <f>IFERROR(__xludf.DUMMYFUNCTION("TRANSPOSE(FILTER($O$6:$O$300,$N$6:$N$300='DATOS PERSONALES'!$E604))"),"")</f>
        <v/>
      </c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  <c r="AI607" s="96"/>
      <c r="AJ607" s="96"/>
      <c r="AK607" s="96"/>
      <c r="AL607" s="96"/>
      <c r="AM607" s="96"/>
      <c r="AN607" s="96"/>
      <c r="AO607" s="96"/>
      <c r="AP607" s="96"/>
      <c r="AQ607" s="96"/>
      <c r="AR607" s="96"/>
      <c r="AS607" s="96"/>
      <c r="AT607" s="96"/>
      <c r="AU607" s="96"/>
      <c r="AV607" s="96"/>
      <c r="AW607" s="96"/>
      <c r="AX607" s="96"/>
      <c r="AY607" s="96"/>
      <c r="AZ607" s="96"/>
      <c r="BA607" s="96"/>
      <c r="BB607" s="96"/>
      <c r="BC607" s="96"/>
      <c r="BD607" s="96"/>
      <c r="BE607" s="96"/>
      <c r="BF607" s="96"/>
    </row>
    <row r="608" ht="15.75" customHeight="1">
      <c r="A608" s="110"/>
      <c r="B608" s="110"/>
      <c r="C608" s="110"/>
      <c r="D608" s="110"/>
      <c r="E608" s="110"/>
      <c r="F608" s="130"/>
      <c r="G608" s="174"/>
      <c r="H608" s="174"/>
      <c r="I608" s="174" t="str">
        <f>IFERROR(__xludf.DUMMYFUNCTION("""COMPUTED_VALUE"""),"")</f>
        <v/>
      </c>
      <c r="J608" s="176"/>
      <c r="K608" s="110"/>
      <c r="L608" s="110"/>
      <c r="M608" s="130"/>
      <c r="N608" s="139"/>
      <c r="O608" s="139"/>
      <c r="P608" s="145" t="str">
        <f>IFERROR(__xludf.DUMMYFUNCTION("TRANSPOSE(FILTER($O$6:$O$300,$N$6:$N$300='DATOS PERSONALES'!$E605))"),"")</f>
        <v/>
      </c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  <c r="AI608" s="96"/>
      <c r="AJ608" s="96"/>
      <c r="AK608" s="96"/>
      <c r="AL608" s="96"/>
      <c r="AM608" s="96"/>
      <c r="AN608" s="96"/>
      <c r="AO608" s="96"/>
      <c r="AP608" s="96"/>
      <c r="AQ608" s="96"/>
      <c r="AR608" s="96"/>
      <c r="AS608" s="96"/>
      <c r="AT608" s="96"/>
      <c r="AU608" s="96"/>
      <c r="AV608" s="96"/>
      <c r="AW608" s="96"/>
      <c r="AX608" s="96"/>
      <c r="AY608" s="96"/>
      <c r="AZ608" s="96"/>
      <c r="BA608" s="96"/>
      <c r="BB608" s="96"/>
      <c r="BC608" s="96"/>
      <c r="BD608" s="96"/>
      <c r="BE608" s="96"/>
      <c r="BF608" s="96"/>
    </row>
    <row r="609" ht="15.75" customHeight="1">
      <c r="A609" s="110"/>
      <c r="B609" s="110"/>
      <c r="C609" s="110"/>
      <c r="D609" s="110"/>
      <c r="E609" s="110"/>
      <c r="F609" s="130"/>
      <c r="G609" s="174"/>
      <c r="H609" s="174"/>
      <c r="I609" s="174" t="str">
        <f>IFERROR(__xludf.DUMMYFUNCTION("""COMPUTED_VALUE"""),"")</f>
        <v/>
      </c>
      <c r="J609" s="176"/>
      <c r="K609" s="110"/>
      <c r="L609" s="110"/>
      <c r="M609" s="130"/>
      <c r="N609" s="139"/>
      <c r="O609" s="139"/>
      <c r="P609" s="145" t="str">
        <f>IFERROR(__xludf.DUMMYFUNCTION("TRANSPOSE(FILTER($O$6:$O$300,$N$6:$N$300='DATOS PERSONALES'!$E606))"),"")</f>
        <v/>
      </c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  <c r="AI609" s="96"/>
      <c r="AJ609" s="96"/>
      <c r="AK609" s="96"/>
      <c r="AL609" s="96"/>
      <c r="AM609" s="96"/>
      <c r="AN609" s="96"/>
      <c r="AO609" s="96"/>
      <c r="AP609" s="96"/>
      <c r="AQ609" s="96"/>
      <c r="AR609" s="96"/>
      <c r="AS609" s="96"/>
      <c r="AT609" s="96"/>
      <c r="AU609" s="96"/>
      <c r="AV609" s="96"/>
      <c r="AW609" s="96"/>
      <c r="AX609" s="96"/>
      <c r="AY609" s="96"/>
      <c r="AZ609" s="96"/>
      <c r="BA609" s="96"/>
      <c r="BB609" s="96"/>
      <c r="BC609" s="96"/>
      <c r="BD609" s="96"/>
      <c r="BE609" s="96"/>
      <c r="BF609" s="96"/>
    </row>
    <row r="610" ht="15.75" customHeight="1">
      <c r="A610" s="110"/>
      <c r="B610" s="110"/>
      <c r="C610" s="110"/>
      <c r="D610" s="110"/>
      <c r="E610" s="110"/>
      <c r="F610" s="130"/>
      <c r="G610" s="174"/>
      <c r="H610" s="174"/>
      <c r="I610" s="174" t="str">
        <f>IFERROR(__xludf.DUMMYFUNCTION("""COMPUTED_VALUE"""),"")</f>
        <v/>
      </c>
      <c r="J610" s="176"/>
      <c r="K610" s="110"/>
      <c r="L610" s="110"/>
      <c r="M610" s="130"/>
      <c r="N610" s="139"/>
      <c r="O610" s="139"/>
      <c r="P610" s="145" t="str">
        <f>IFERROR(__xludf.DUMMYFUNCTION("TRANSPOSE(FILTER($O$6:$O$300,$N$6:$N$300='DATOS PERSONALES'!$E607))"),"")</f>
        <v/>
      </c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  <c r="AI610" s="96"/>
      <c r="AJ610" s="96"/>
      <c r="AK610" s="96"/>
      <c r="AL610" s="96"/>
      <c r="AM610" s="96"/>
      <c r="AN610" s="96"/>
      <c r="AO610" s="96"/>
      <c r="AP610" s="96"/>
      <c r="AQ610" s="96"/>
      <c r="AR610" s="96"/>
      <c r="AS610" s="96"/>
      <c r="AT610" s="96"/>
      <c r="AU610" s="96"/>
      <c r="AV610" s="96"/>
      <c r="AW610" s="96"/>
      <c r="AX610" s="96"/>
      <c r="AY610" s="96"/>
      <c r="AZ610" s="96"/>
      <c r="BA610" s="96"/>
      <c r="BB610" s="96"/>
      <c r="BC610" s="96"/>
      <c r="BD610" s="96"/>
      <c r="BE610" s="96"/>
      <c r="BF610" s="96"/>
    </row>
    <row r="611" ht="15.75" customHeight="1">
      <c r="A611" s="110"/>
      <c r="B611" s="110"/>
      <c r="C611" s="110"/>
      <c r="D611" s="110"/>
      <c r="E611" s="110"/>
      <c r="F611" s="130"/>
      <c r="G611" s="174"/>
      <c r="H611" s="174"/>
      <c r="I611" s="174" t="str">
        <f>IFERROR(__xludf.DUMMYFUNCTION("""COMPUTED_VALUE"""),"")</f>
        <v/>
      </c>
      <c r="J611" s="176"/>
      <c r="K611" s="110"/>
      <c r="L611" s="110"/>
      <c r="M611" s="130"/>
      <c r="N611" s="139"/>
      <c r="O611" s="139"/>
      <c r="P611" s="145" t="str">
        <f>IFERROR(__xludf.DUMMYFUNCTION("TRANSPOSE(FILTER($O$6:$O$300,$N$6:$N$300='DATOS PERSONALES'!$E608))"),"")</f>
        <v/>
      </c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  <c r="AI611" s="96"/>
      <c r="AJ611" s="96"/>
      <c r="AK611" s="96"/>
      <c r="AL611" s="96"/>
      <c r="AM611" s="96"/>
      <c r="AN611" s="96"/>
      <c r="AO611" s="96"/>
      <c r="AP611" s="96"/>
      <c r="AQ611" s="96"/>
      <c r="AR611" s="96"/>
      <c r="AS611" s="96"/>
      <c r="AT611" s="96"/>
      <c r="AU611" s="96"/>
      <c r="AV611" s="96"/>
      <c r="AW611" s="96"/>
      <c r="AX611" s="96"/>
      <c r="AY611" s="96"/>
      <c r="AZ611" s="96"/>
      <c r="BA611" s="96"/>
      <c r="BB611" s="96"/>
      <c r="BC611" s="96"/>
      <c r="BD611" s="96"/>
      <c r="BE611" s="96"/>
      <c r="BF611" s="96"/>
    </row>
    <row r="612" ht="15.75" customHeight="1">
      <c r="A612" s="110"/>
      <c r="B612" s="110"/>
      <c r="C612" s="110"/>
      <c r="D612" s="110"/>
      <c r="E612" s="110"/>
      <c r="F612" s="130"/>
      <c r="G612" s="174"/>
      <c r="H612" s="174"/>
      <c r="I612" s="174" t="str">
        <f>IFERROR(__xludf.DUMMYFUNCTION("""COMPUTED_VALUE"""),"")</f>
        <v/>
      </c>
      <c r="J612" s="176"/>
      <c r="K612" s="110"/>
      <c r="L612" s="110"/>
      <c r="M612" s="130"/>
      <c r="N612" s="139"/>
      <c r="O612" s="139"/>
      <c r="P612" s="145" t="str">
        <f>IFERROR(__xludf.DUMMYFUNCTION("TRANSPOSE(FILTER($O$6:$O$300,$N$6:$N$300='DATOS PERSONALES'!$E609))"),"")</f>
        <v/>
      </c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  <c r="AI612" s="96"/>
      <c r="AJ612" s="96"/>
      <c r="AK612" s="96"/>
      <c r="AL612" s="96"/>
      <c r="AM612" s="96"/>
      <c r="AN612" s="96"/>
      <c r="AO612" s="96"/>
      <c r="AP612" s="96"/>
      <c r="AQ612" s="96"/>
      <c r="AR612" s="96"/>
      <c r="AS612" s="96"/>
      <c r="AT612" s="96"/>
      <c r="AU612" s="96"/>
      <c r="AV612" s="96"/>
      <c r="AW612" s="96"/>
      <c r="AX612" s="96"/>
      <c r="AY612" s="96"/>
      <c r="AZ612" s="96"/>
      <c r="BA612" s="96"/>
      <c r="BB612" s="96"/>
      <c r="BC612" s="96"/>
      <c r="BD612" s="96"/>
      <c r="BE612" s="96"/>
      <c r="BF612" s="96"/>
    </row>
    <row r="613" ht="15.75" customHeight="1">
      <c r="A613" s="110"/>
      <c r="B613" s="110"/>
      <c r="C613" s="110"/>
      <c r="D613" s="110"/>
      <c r="E613" s="110"/>
      <c r="F613" s="130"/>
      <c r="G613" s="174"/>
      <c r="H613" s="174"/>
      <c r="I613" s="174" t="str">
        <f>IFERROR(__xludf.DUMMYFUNCTION("""COMPUTED_VALUE"""),"")</f>
        <v/>
      </c>
      <c r="J613" s="176"/>
      <c r="K613" s="110"/>
      <c r="L613" s="110"/>
      <c r="M613" s="130"/>
      <c r="N613" s="139"/>
      <c r="O613" s="139"/>
      <c r="P613" s="145" t="str">
        <f>IFERROR(__xludf.DUMMYFUNCTION("TRANSPOSE(FILTER($O$6:$O$300,$N$6:$N$300='DATOS PERSONALES'!$E610))"),"")</f>
        <v/>
      </c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  <c r="AI613" s="96"/>
      <c r="AJ613" s="96"/>
      <c r="AK613" s="96"/>
      <c r="AL613" s="96"/>
      <c r="AM613" s="96"/>
      <c r="AN613" s="96"/>
      <c r="AO613" s="96"/>
      <c r="AP613" s="96"/>
      <c r="AQ613" s="96"/>
      <c r="AR613" s="96"/>
      <c r="AS613" s="96"/>
      <c r="AT613" s="96"/>
      <c r="AU613" s="96"/>
      <c r="AV613" s="96"/>
      <c r="AW613" s="96"/>
      <c r="AX613" s="96"/>
      <c r="AY613" s="96"/>
      <c r="AZ613" s="96"/>
      <c r="BA613" s="96"/>
      <c r="BB613" s="96"/>
      <c r="BC613" s="96"/>
      <c r="BD613" s="96"/>
      <c r="BE613" s="96"/>
      <c r="BF613" s="96"/>
    </row>
    <row r="614" ht="15.75" customHeight="1">
      <c r="A614" s="110"/>
      <c r="B614" s="110"/>
      <c r="C614" s="110"/>
      <c r="D614" s="110"/>
      <c r="E614" s="110"/>
      <c r="F614" s="130"/>
      <c r="G614" s="174"/>
      <c r="H614" s="174"/>
      <c r="I614" s="174" t="str">
        <f>IFERROR(__xludf.DUMMYFUNCTION("""COMPUTED_VALUE"""),"")</f>
        <v/>
      </c>
      <c r="J614" s="176"/>
      <c r="K614" s="110"/>
      <c r="L614" s="110"/>
      <c r="M614" s="130"/>
      <c r="N614" s="139"/>
      <c r="O614" s="139"/>
      <c r="P614" s="145" t="str">
        <f>IFERROR(__xludf.DUMMYFUNCTION("TRANSPOSE(FILTER($O$6:$O$300,$N$6:$N$300='DATOS PERSONALES'!$E611))"),"")</f>
        <v/>
      </c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  <c r="AI614" s="96"/>
      <c r="AJ614" s="96"/>
      <c r="AK614" s="96"/>
      <c r="AL614" s="96"/>
      <c r="AM614" s="96"/>
      <c r="AN614" s="96"/>
      <c r="AO614" s="96"/>
      <c r="AP614" s="96"/>
      <c r="AQ614" s="96"/>
      <c r="AR614" s="96"/>
      <c r="AS614" s="96"/>
      <c r="AT614" s="96"/>
      <c r="AU614" s="96"/>
      <c r="AV614" s="96"/>
      <c r="AW614" s="96"/>
      <c r="AX614" s="96"/>
      <c r="AY614" s="96"/>
      <c r="AZ614" s="96"/>
      <c r="BA614" s="96"/>
      <c r="BB614" s="96"/>
      <c r="BC614" s="96"/>
      <c r="BD614" s="96"/>
      <c r="BE614" s="96"/>
      <c r="BF614" s="96"/>
    </row>
    <row r="615" ht="15.75" customHeight="1">
      <c r="A615" s="110"/>
      <c r="B615" s="110"/>
      <c r="C615" s="110"/>
      <c r="D615" s="110"/>
      <c r="E615" s="110"/>
      <c r="F615" s="130"/>
      <c r="G615" s="174"/>
      <c r="H615" s="174"/>
      <c r="I615" s="174" t="str">
        <f>IFERROR(__xludf.DUMMYFUNCTION("""COMPUTED_VALUE"""),"")</f>
        <v/>
      </c>
      <c r="J615" s="176"/>
      <c r="K615" s="110"/>
      <c r="L615" s="110"/>
      <c r="M615" s="130"/>
      <c r="N615" s="139"/>
      <c r="O615" s="139"/>
      <c r="P615" s="145" t="str">
        <f>IFERROR(__xludf.DUMMYFUNCTION("TRANSPOSE(FILTER($O$6:$O$300,$N$6:$N$300='DATOS PERSONALES'!$E612))"),"")</f>
        <v/>
      </c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  <c r="AI615" s="96"/>
      <c r="AJ615" s="96"/>
      <c r="AK615" s="96"/>
      <c r="AL615" s="96"/>
      <c r="AM615" s="96"/>
      <c r="AN615" s="96"/>
      <c r="AO615" s="96"/>
      <c r="AP615" s="96"/>
      <c r="AQ615" s="96"/>
      <c r="AR615" s="96"/>
      <c r="AS615" s="96"/>
      <c r="AT615" s="96"/>
      <c r="AU615" s="96"/>
      <c r="AV615" s="96"/>
      <c r="AW615" s="96"/>
      <c r="AX615" s="96"/>
      <c r="AY615" s="96"/>
      <c r="AZ615" s="96"/>
      <c r="BA615" s="96"/>
      <c r="BB615" s="96"/>
      <c r="BC615" s="96"/>
      <c r="BD615" s="96"/>
      <c r="BE615" s="96"/>
      <c r="BF615" s="96"/>
    </row>
    <row r="616" ht="15.75" customHeight="1">
      <c r="A616" s="110"/>
      <c r="B616" s="110"/>
      <c r="C616" s="110"/>
      <c r="D616" s="110"/>
      <c r="E616" s="110"/>
      <c r="F616" s="130"/>
      <c r="G616" s="174"/>
      <c r="H616" s="174"/>
      <c r="I616" s="174" t="str">
        <f>IFERROR(__xludf.DUMMYFUNCTION("""COMPUTED_VALUE"""),"")</f>
        <v/>
      </c>
      <c r="J616" s="176"/>
      <c r="K616" s="110"/>
      <c r="L616" s="110"/>
      <c r="M616" s="130"/>
      <c r="N616" s="139"/>
      <c r="O616" s="139"/>
      <c r="P616" s="145" t="str">
        <f>IFERROR(__xludf.DUMMYFUNCTION("TRANSPOSE(FILTER($O$6:$O$300,$N$6:$N$300='DATOS PERSONALES'!$E613))"),"")</f>
        <v/>
      </c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6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6"/>
    </row>
    <row r="617" ht="15.75" customHeight="1">
      <c r="A617" s="110"/>
      <c r="B617" s="110"/>
      <c r="C617" s="110"/>
      <c r="D617" s="110"/>
      <c r="E617" s="110"/>
      <c r="F617" s="130"/>
      <c r="G617" s="174"/>
      <c r="H617" s="174"/>
      <c r="I617" s="174" t="str">
        <f>IFERROR(__xludf.DUMMYFUNCTION("""COMPUTED_VALUE"""),"")</f>
        <v/>
      </c>
      <c r="J617" s="176"/>
      <c r="K617" s="110"/>
      <c r="L617" s="110"/>
      <c r="M617" s="130"/>
      <c r="N617" s="139"/>
      <c r="O617" s="139"/>
      <c r="P617" s="145" t="str">
        <f>IFERROR(__xludf.DUMMYFUNCTION("TRANSPOSE(FILTER($O$6:$O$300,$N$6:$N$300='DATOS PERSONALES'!$E614))"),"")</f>
        <v/>
      </c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6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6"/>
    </row>
    <row r="618" ht="15.75" customHeight="1">
      <c r="A618" s="110"/>
      <c r="B618" s="110"/>
      <c r="C618" s="110"/>
      <c r="D618" s="110"/>
      <c r="E618" s="110"/>
      <c r="F618" s="130"/>
      <c r="G618" s="174"/>
      <c r="H618" s="174"/>
      <c r="I618" s="174" t="str">
        <f>IFERROR(__xludf.DUMMYFUNCTION("""COMPUTED_VALUE"""),"")</f>
        <v/>
      </c>
      <c r="J618" s="176"/>
      <c r="K618" s="110"/>
      <c r="L618" s="110"/>
      <c r="M618" s="130"/>
      <c r="N618" s="139"/>
      <c r="O618" s="139"/>
      <c r="P618" s="145" t="str">
        <f>IFERROR(__xludf.DUMMYFUNCTION("TRANSPOSE(FILTER($O$6:$O$300,$N$6:$N$300='DATOS PERSONALES'!$E615))"),"")</f>
        <v/>
      </c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  <c r="AI618" s="96"/>
      <c r="AJ618" s="96"/>
      <c r="AK618" s="96"/>
      <c r="AL618" s="96"/>
      <c r="AM618" s="96"/>
      <c r="AN618" s="96"/>
      <c r="AO618" s="96"/>
      <c r="AP618" s="96"/>
      <c r="AQ618" s="96"/>
      <c r="AR618" s="96"/>
      <c r="AS618" s="96"/>
      <c r="AT618" s="96"/>
      <c r="AU618" s="96"/>
      <c r="AV618" s="96"/>
      <c r="AW618" s="96"/>
      <c r="AX618" s="96"/>
      <c r="AY618" s="96"/>
      <c r="AZ618" s="96"/>
      <c r="BA618" s="96"/>
      <c r="BB618" s="96"/>
      <c r="BC618" s="96"/>
      <c r="BD618" s="96"/>
      <c r="BE618" s="96"/>
      <c r="BF618" s="96"/>
    </row>
    <row r="619" ht="15.75" customHeight="1">
      <c r="A619" s="110"/>
      <c r="B619" s="110"/>
      <c r="C619" s="110"/>
      <c r="D619" s="110"/>
      <c r="E619" s="110"/>
      <c r="F619" s="130"/>
      <c r="G619" s="174"/>
      <c r="H619" s="174"/>
      <c r="I619" s="174" t="str">
        <f>IFERROR(__xludf.DUMMYFUNCTION("""COMPUTED_VALUE"""),"")</f>
        <v/>
      </c>
      <c r="J619" s="176"/>
      <c r="K619" s="110"/>
      <c r="L619" s="110"/>
      <c r="M619" s="130"/>
      <c r="N619" s="139"/>
      <c r="O619" s="139"/>
      <c r="P619" s="145" t="str">
        <f>IFERROR(__xludf.DUMMYFUNCTION("TRANSPOSE(FILTER($O$6:$O$300,$N$6:$N$300='DATOS PERSONALES'!$E616))"),"")</f>
        <v/>
      </c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  <c r="AI619" s="96"/>
      <c r="AJ619" s="96"/>
      <c r="AK619" s="96"/>
      <c r="AL619" s="96"/>
      <c r="AM619" s="96"/>
      <c r="AN619" s="96"/>
      <c r="AO619" s="96"/>
      <c r="AP619" s="96"/>
      <c r="AQ619" s="96"/>
      <c r="AR619" s="96"/>
      <c r="AS619" s="96"/>
      <c r="AT619" s="96"/>
      <c r="AU619" s="96"/>
      <c r="AV619" s="96"/>
      <c r="AW619" s="96"/>
      <c r="AX619" s="96"/>
      <c r="AY619" s="96"/>
      <c r="AZ619" s="96"/>
      <c r="BA619" s="96"/>
      <c r="BB619" s="96"/>
      <c r="BC619" s="96"/>
      <c r="BD619" s="96"/>
      <c r="BE619" s="96"/>
      <c r="BF619" s="96"/>
    </row>
    <row r="620" ht="15.75" customHeight="1">
      <c r="A620" s="110"/>
      <c r="B620" s="110"/>
      <c r="C620" s="110"/>
      <c r="D620" s="110"/>
      <c r="E620" s="110"/>
      <c r="F620" s="130"/>
      <c r="G620" s="174"/>
      <c r="H620" s="174"/>
      <c r="I620" s="174" t="str">
        <f>IFERROR(__xludf.DUMMYFUNCTION("""COMPUTED_VALUE"""),"")</f>
        <v/>
      </c>
      <c r="J620" s="176"/>
      <c r="K620" s="110"/>
      <c r="L620" s="110"/>
      <c r="M620" s="130"/>
      <c r="N620" s="139"/>
      <c r="O620" s="139"/>
      <c r="P620" s="145" t="str">
        <f>IFERROR(__xludf.DUMMYFUNCTION("TRANSPOSE(FILTER($O$6:$O$300,$N$6:$N$300='DATOS PERSONALES'!$E617))"),"")</f>
        <v/>
      </c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</row>
    <row r="621" ht="15.75" customHeight="1">
      <c r="A621" s="110"/>
      <c r="B621" s="110"/>
      <c r="C621" s="110"/>
      <c r="D621" s="110"/>
      <c r="E621" s="110"/>
      <c r="F621" s="130"/>
      <c r="G621" s="174"/>
      <c r="H621" s="174"/>
      <c r="I621" s="174" t="str">
        <f>IFERROR(__xludf.DUMMYFUNCTION("""COMPUTED_VALUE"""),"")</f>
        <v/>
      </c>
      <c r="J621" s="176"/>
      <c r="K621" s="110"/>
      <c r="L621" s="110"/>
      <c r="M621" s="130"/>
      <c r="N621" s="139"/>
      <c r="O621" s="139"/>
      <c r="P621" s="145" t="str">
        <f>IFERROR(__xludf.DUMMYFUNCTION("TRANSPOSE(FILTER($O$6:$O$300,$N$6:$N$300='DATOS PERSONALES'!$E618))"),"")</f>
        <v/>
      </c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  <c r="AI621" s="96"/>
      <c r="AJ621" s="96"/>
      <c r="AK621" s="96"/>
      <c r="AL621" s="96"/>
      <c r="AM621" s="96"/>
      <c r="AN621" s="96"/>
      <c r="AO621" s="96"/>
      <c r="AP621" s="96"/>
      <c r="AQ621" s="96"/>
      <c r="AR621" s="96"/>
      <c r="AS621" s="96"/>
      <c r="AT621" s="96"/>
      <c r="AU621" s="96"/>
      <c r="AV621" s="96"/>
      <c r="AW621" s="96"/>
      <c r="AX621" s="96"/>
      <c r="AY621" s="96"/>
      <c r="AZ621" s="96"/>
      <c r="BA621" s="96"/>
      <c r="BB621" s="96"/>
      <c r="BC621" s="96"/>
      <c r="BD621" s="96"/>
      <c r="BE621" s="96"/>
      <c r="BF621" s="96"/>
    </row>
    <row r="622" ht="15.75" customHeight="1">
      <c r="A622" s="110"/>
      <c r="B622" s="110"/>
      <c r="C622" s="110"/>
      <c r="D622" s="110"/>
      <c r="E622" s="110"/>
      <c r="F622" s="130"/>
      <c r="G622" s="174"/>
      <c r="H622" s="174"/>
      <c r="I622" s="174" t="str">
        <f>IFERROR(__xludf.DUMMYFUNCTION("""COMPUTED_VALUE"""),"")</f>
        <v/>
      </c>
      <c r="J622" s="176"/>
      <c r="K622" s="110"/>
      <c r="L622" s="110"/>
      <c r="M622" s="130"/>
      <c r="N622" s="139"/>
      <c r="O622" s="139"/>
      <c r="P622" s="145" t="str">
        <f>IFERROR(__xludf.DUMMYFUNCTION("TRANSPOSE(FILTER($O$6:$O$300,$N$6:$N$300='DATOS PERSONALES'!$E619))"),"")</f>
        <v/>
      </c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  <c r="AI622" s="96"/>
      <c r="AJ622" s="96"/>
      <c r="AK622" s="96"/>
      <c r="AL622" s="96"/>
      <c r="AM622" s="96"/>
      <c r="AN622" s="96"/>
      <c r="AO622" s="96"/>
      <c r="AP622" s="96"/>
      <c r="AQ622" s="96"/>
      <c r="AR622" s="96"/>
      <c r="AS622" s="96"/>
      <c r="AT622" s="96"/>
      <c r="AU622" s="96"/>
      <c r="AV622" s="96"/>
      <c r="AW622" s="96"/>
      <c r="AX622" s="96"/>
      <c r="AY622" s="96"/>
      <c r="AZ622" s="96"/>
      <c r="BA622" s="96"/>
      <c r="BB622" s="96"/>
      <c r="BC622" s="96"/>
      <c r="BD622" s="96"/>
      <c r="BE622" s="96"/>
      <c r="BF622" s="96"/>
    </row>
    <row r="623" ht="15.75" customHeight="1">
      <c r="A623" s="110"/>
      <c r="B623" s="110"/>
      <c r="C623" s="110"/>
      <c r="D623" s="110"/>
      <c r="E623" s="110"/>
      <c r="F623" s="130"/>
      <c r="G623" s="174"/>
      <c r="H623" s="174"/>
      <c r="I623" s="174" t="str">
        <f>IFERROR(__xludf.DUMMYFUNCTION("""COMPUTED_VALUE"""),"")</f>
        <v/>
      </c>
      <c r="J623" s="176"/>
      <c r="K623" s="110"/>
      <c r="L623" s="110"/>
      <c r="M623" s="130"/>
      <c r="N623" s="139"/>
      <c r="O623" s="139"/>
      <c r="P623" s="145" t="str">
        <f>IFERROR(__xludf.DUMMYFUNCTION("TRANSPOSE(FILTER($O$6:$O$300,$N$6:$N$300='DATOS PERSONALES'!$E620))"),"")</f>
        <v/>
      </c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  <c r="AI623" s="96"/>
      <c r="AJ623" s="96"/>
      <c r="AK623" s="96"/>
      <c r="AL623" s="96"/>
      <c r="AM623" s="96"/>
      <c r="AN623" s="96"/>
      <c r="AO623" s="96"/>
      <c r="AP623" s="96"/>
      <c r="AQ623" s="96"/>
      <c r="AR623" s="96"/>
      <c r="AS623" s="96"/>
      <c r="AT623" s="96"/>
      <c r="AU623" s="96"/>
      <c r="AV623" s="96"/>
      <c r="AW623" s="96"/>
      <c r="AX623" s="96"/>
      <c r="AY623" s="96"/>
      <c r="AZ623" s="96"/>
      <c r="BA623" s="96"/>
      <c r="BB623" s="96"/>
      <c r="BC623" s="96"/>
      <c r="BD623" s="96"/>
      <c r="BE623" s="96"/>
      <c r="BF623" s="96"/>
    </row>
    <row r="624" ht="15.75" customHeight="1">
      <c r="A624" s="110"/>
      <c r="B624" s="110"/>
      <c r="C624" s="110"/>
      <c r="D624" s="110"/>
      <c r="E624" s="110"/>
      <c r="F624" s="130"/>
      <c r="G624" s="174"/>
      <c r="H624" s="174"/>
      <c r="I624" s="174" t="str">
        <f>IFERROR(__xludf.DUMMYFUNCTION("""COMPUTED_VALUE"""),"")</f>
        <v/>
      </c>
      <c r="J624" s="176"/>
      <c r="K624" s="110"/>
      <c r="L624" s="110"/>
      <c r="M624" s="130"/>
      <c r="N624" s="139"/>
      <c r="O624" s="139"/>
      <c r="P624" s="145" t="str">
        <f>IFERROR(__xludf.DUMMYFUNCTION("TRANSPOSE(FILTER($O$6:$O$300,$N$6:$N$300='DATOS PERSONALES'!$E621))"),"")</f>
        <v/>
      </c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  <c r="AI624" s="96"/>
      <c r="AJ624" s="96"/>
      <c r="AK624" s="96"/>
      <c r="AL624" s="96"/>
      <c r="AM624" s="96"/>
      <c r="AN624" s="96"/>
      <c r="AO624" s="96"/>
      <c r="AP624" s="96"/>
      <c r="AQ624" s="96"/>
      <c r="AR624" s="96"/>
      <c r="AS624" s="96"/>
      <c r="AT624" s="96"/>
      <c r="AU624" s="96"/>
      <c r="AV624" s="96"/>
      <c r="AW624" s="96"/>
      <c r="AX624" s="96"/>
      <c r="AY624" s="96"/>
      <c r="AZ624" s="96"/>
      <c r="BA624" s="96"/>
      <c r="BB624" s="96"/>
      <c r="BC624" s="96"/>
      <c r="BD624" s="96"/>
      <c r="BE624" s="96"/>
      <c r="BF624" s="96"/>
    </row>
    <row r="625" ht="15.75" customHeight="1">
      <c r="A625" s="110"/>
      <c r="B625" s="110"/>
      <c r="C625" s="110"/>
      <c r="D625" s="110"/>
      <c r="E625" s="110"/>
      <c r="F625" s="130"/>
      <c r="G625" s="174"/>
      <c r="H625" s="174"/>
      <c r="I625" s="174" t="str">
        <f>IFERROR(__xludf.DUMMYFUNCTION("""COMPUTED_VALUE"""),"")</f>
        <v/>
      </c>
      <c r="J625" s="176"/>
      <c r="K625" s="110"/>
      <c r="L625" s="110"/>
      <c r="M625" s="130"/>
      <c r="N625" s="139"/>
      <c r="O625" s="139"/>
      <c r="P625" s="145" t="str">
        <f>IFERROR(__xludf.DUMMYFUNCTION("TRANSPOSE(FILTER($O$6:$O$300,$N$6:$N$300='DATOS PERSONALES'!$E622))"),"")</f>
        <v/>
      </c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  <c r="AI625" s="96"/>
      <c r="AJ625" s="96"/>
      <c r="AK625" s="96"/>
      <c r="AL625" s="96"/>
      <c r="AM625" s="96"/>
      <c r="AN625" s="96"/>
      <c r="AO625" s="96"/>
      <c r="AP625" s="96"/>
      <c r="AQ625" s="96"/>
      <c r="AR625" s="96"/>
      <c r="AS625" s="96"/>
      <c r="AT625" s="96"/>
      <c r="AU625" s="96"/>
      <c r="AV625" s="96"/>
      <c r="AW625" s="96"/>
      <c r="AX625" s="96"/>
      <c r="AY625" s="96"/>
      <c r="AZ625" s="96"/>
      <c r="BA625" s="96"/>
      <c r="BB625" s="96"/>
      <c r="BC625" s="96"/>
      <c r="BD625" s="96"/>
      <c r="BE625" s="96"/>
      <c r="BF625" s="96"/>
    </row>
    <row r="626" ht="15.75" customHeight="1">
      <c r="A626" s="110"/>
      <c r="B626" s="110"/>
      <c r="C626" s="110"/>
      <c r="D626" s="110"/>
      <c r="E626" s="110"/>
      <c r="F626" s="130"/>
      <c r="G626" s="174"/>
      <c r="H626" s="174"/>
      <c r="I626" s="174" t="str">
        <f>IFERROR(__xludf.DUMMYFUNCTION("""COMPUTED_VALUE"""),"")</f>
        <v/>
      </c>
      <c r="J626" s="176"/>
      <c r="K626" s="110"/>
      <c r="L626" s="110"/>
      <c r="M626" s="130"/>
      <c r="N626" s="139"/>
      <c r="O626" s="139"/>
      <c r="P626" s="145" t="str">
        <f>IFERROR(__xludf.DUMMYFUNCTION("TRANSPOSE(FILTER($O$6:$O$300,$N$6:$N$300='DATOS PERSONALES'!$E623))"),"")</f>
        <v/>
      </c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  <c r="AI626" s="96"/>
      <c r="AJ626" s="96"/>
      <c r="AK626" s="96"/>
      <c r="AL626" s="96"/>
      <c r="AM626" s="96"/>
      <c r="AN626" s="96"/>
      <c r="AO626" s="96"/>
      <c r="AP626" s="96"/>
      <c r="AQ626" s="96"/>
      <c r="AR626" s="96"/>
      <c r="AS626" s="96"/>
      <c r="AT626" s="96"/>
      <c r="AU626" s="96"/>
      <c r="AV626" s="96"/>
      <c r="AW626" s="96"/>
      <c r="AX626" s="96"/>
      <c r="AY626" s="96"/>
      <c r="AZ626" s="96"/>
      <c r="BA626" s="96"/>
      <c r="BB626" s="96"/>
      <c r="BC626" s="96"/>
      <c r="BD626" s="96"/>
      <c r="BE626" s="96"/>
      <c r="BF626" s="96"/>
    </row>
    <row r="627" ht="15.75" customHeight="1">
      <c r="A627" s="110"/>
      <c r="B627" s="110"/>
      <c r="C627" s="110"/>
      <c r="D627" s="110"/>
      <c r="E627" s="110"/>
      <c r="F627" s="130"/>
      <c r="G627" s="174"/>
      <c r="H627" s="174"/>
      <c r="I627" s="174" t="str">
        <f>IFERROR(__xludf.DUMMYFUNCTION("""COMPUTED_VALUE"""),"")</f>
        <v/>
      </c>
      <c r="J627" s="176"/>
      <c r="K627" s="110"/>
      <c r="L627" s="110"/>
      <c r="M627" s="130"/>
      <c r="N627" s="139"/>
      <c r="O627" s="139"/>
      <c r="P627" s="145" t="str">
        <f>IFERROR(__xludf.DUMMYFUNCTION("TRANSPOSE(FILTER($O$6:$O$300,$N$6:$N$300='DATOS PERSONALES'!$E624))"),"")</f>
        <v/>
      </c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  <c r="AI627" s="96"/>
      <c r="AJ627" s="96"/>
      <c r="AK627" s="96"/>
      <c r="AL627" s="96"/>
      <c r="AM627" s="96"/>
      <c r="AN627" s="96"/>
      <c r="AO627" s="96"/>
      <c r="AP627" s="96"/>
      <c r="AQ627" s="96"/>
      <c r="AR627" s="96"/>
      <c r="AS627" s="96"/>
      <c r="AT627" s="96"/>
      <c r="AU627" s="96"/>
      <c r="AV627" s="96"/>
      <c r="AW627" s="96"/>
      <c r="AX627" s="96"/>
      <c r="AY627" s="96"/>
      <c r="AZ627" s="96"/>
      <c r="BA627" s="96"/>
      <c r="BB627" s="96"/>
      <c r="BC627" s="96"/>
      <c r="BD627" s="96"/>
      <c r="BE627" s="96"/>
      <c r="BF627" s="96"/>
    </row>
    <row r="628" ht="15.75" customHeight="1">
      <c r="A628" s="110"/>
      <c r="B628" s="110"/>
      <c r="C628" s="110"/>
      <c r="D628" s="110"/>
      <c r="E628" s="110"/>
      <c r="F628" s="130"/>
      <c r="G628" s="174"/>
      <c r="H628" s="174"/>
      <c r="I628" s="174" t="str">
        <f>IFERROR(__xludf.DUMMYFUNCTION("""COMPUTED_VALUE"""),"")</f>
        <v/>
      </c>
      <c r="J628" s="176"/>
      <c r="K628" s="110"/>
      <c r="L628" s="110"/>
      <c r="M628" s="130"/>
      <c r="N628" s="139"/>
      <c r="O628" s="139"/>
      <c r="P628" s="145" t="str">
        <f>IFERROR(__xludf.DUMMYFUNCTION("TRANSPOSE(FILTER($O$6:$O$300,$N$6:$N$300='DATOS PERSONALES'!$E625))"),"")</f>
        <v/>
      </c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  <c r="AI628" s="96"/>
      <c r="AJ628" s="96"/>
      <c r="AK628" s="96"/>
      <c r="AL628" s="96"/>
      <c r="AM628" s="96"/>
      <c r="AN628" s="96"/>
      <c r="AO628" s="96"/>
      <c r="AP628" s="96"/>
      <c r="AQ628" s="96"/>
      <c r="AR628" s="96"/>
      <c r="AS628" s="96"/>
      <c r="AT628" s="96"/>
      <c r="AU628" s="96"/>
      <c r="AV628" s="96"/>
      <c r="AW628" s="96"/>
      <c r="AX628" s="96"/>
      <c r="AY628" s="96"/>
      <c r="AZ628" s="96"/>
      <c r="BA628" s="96"/>
      <c r="BB628" s="96"/>
      <c r="BC628" s="96"/>
      <c r="BD628" s="96"/>
      <c r="BE628" s="96"/>
      <c r="BF628" s="96"/>
    </row>
    <row r="629" ht="15.75" customHeight="1">
      <c r="A629" s="110"/>
      <c r="B629" s="110"/>
      <c r="C629" s="110"/>
      <c r="D629" s="110"/>
      <c r="E629" s="110"/>
      <c r="F629" s="130"/>
      <c r="G629" s="174"/>
      <c r="H629" s="174"/>
      <c r="I629" s="174" t="str">
        <f>IFERROR(__xludf.DUMMYFUNCTION("""COMPUTED_VALUE"""),"")</f>
        <v/>
      </c>
      <c r="J629" s="176"/>
      <c r="K629" s="110"/>
      <c r="L629" s="110"/>
      <c r="M629" s="130"/>
      <c r="N629" s="139"/>
      <c r="O629" s="139"/>
      <c r="P629" s="145" t="str">
        <f>IFERROR(__xludf.DUMMYFUNCTION("TRANSPOSE(FILTER($O$6:$O$300,$N$6:$N$300='DATOS PERSONALES'!$E626))"),"")</f>
        <v/>
      </c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  <c r="AI629" s="96"/>
      <c r="AJ629" s="96"/>
      <c r="AK629" s="96"/>
      <c r="AL629" s="96"/>
      <c r="AM629" s="96"/>
      <c r="AN629" s="96"/>
      <c r="AO629" s="96"/>
      <c r="AP629" s="96"/>
      <c r="AQ629" s="96"/>
      <c r="AR629" s="96"/>
      <c r="AS629" s="96"/>
      <c r="AT629" s="96"/>
      <c r="AU629" s="96"/>
      <c r="AV629" s="96"/>
      <c r="AW629" s="96"/>
      <c r="AX629" s="96"/>
      <c r="AY629" s="96"/>
      <c r="AZ629" s="96"/>
      <c r="BA629" s="96"/>
      <c r="BB629" s="96"/>
      <c r="BC629" s="96"/>
      <c r="BD629" s="96"/>
      <c r="BE629" s="96"/>
      <c r="BF629" s="96"/>
    </row>
    <row r="630" ht="15.75" customHeight="1">
      <c r="A630" s="110"/>
      <c r="B630" s="110"/>
      <c r="C630" s="110"/>
      <c r="D630" s="110"/>
      <c r="E630" s="110"/>
      <c r="F630" s="130"/>
      <c r="G630" s="174"/>
      <c r="H630" s="174"/>
      <c r="I630" s="174" t="str">
        <f>IFERROR(__xludf.DUMMYFUNCTION("""COMPUTED_VALUE"""),"")</f>
        <v/>
      </c>
      <c r="J630" s="176"/>
      <c r="K630" s="110"/>
      <c r="L630" s="110"/>
      <c r="M630" s="130"/>
      <c r="N630" s="139"/>
      <c r="O630" s="139"/>
      <c r="P630" s="145" t="str">
        <f>IFERROR(__xludf.DUMMYFUNCTION("TRANSPOSE(FILTER($O$6:$O$300,$N$6:$N$300='DATOS PERSONALES'!$E627))"),"")</f>
        <v/>
      </c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  <c r="AI630" s="96"/>
      <c r="AJ630" s="96"/>
      <c r="AK630" s="96"/>
      <c r="AL630" s="96"/>
      <c r="AM630" s="96"/>
      <c r="AN630" s="96"/>
      <c r="AO630" s="96"/>
      <c r="AP630" s="96"/>
      <c r="AQ630" s="96"/>
      <c r="AR630" s="96"/>
      <c r="AS630" s="96"/>
      <c r="AT630" s="96"/>
      <c r="AU630" s="96"/>
      <c r="AV630" s="96"/>
      <c r="AW630" s="96"/>
      <c r="AX630" s="96"/>
      <c r="AY630" s="96"/>
      <c r="AZ630" s="96"/>
      <c r="BA630" s="96"/>
      <c r="BB630" s="96"/>
      <c r="BC630" s="96"/>
      <c r="BD630" s="96"/>
      <c r="BE630" s="96"/>
      <c r="BF630" s="96"/>
    </row>
    <row r="631" ht="15.75" customHeight="1">
      <c r="A631" s="110"/>
      <c r="B631" s="110"/>
      <c r="C631" s="110"/>
      <c r="D631" s="110"/>
      <c r="E631" s="110"/>
      <c r="F631" s="130"/>
      <c r="G631" s="174"/>
      <c r="H631" s="174"/>
      <c r="I631" s="174" t="str">
        <f>IFERROR(__xludf.DUMMYFUNCTION("""COMPUTED_VALUE"""),"")</f>
        <v/>
      </c>
      <c r="J631" s="176"/>
      <c r="K631" s="110"/>
      <c r="L631" s="110"/>
      <c r="M631" s="130"/>
      <c r="N631" s="139"/>
      <c r="O631" s="139"/>
      <c r="P631" s="145" t="str">
        <f>IFERROR(__xludf.DUMMYFUNCTION("TRANSPOSE(FILTER($O$6:$O$300,$N$6:$N$300='DATOS PERSONALES'!$E628))"),"")</f>
        <v/>
      </c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  <c r="AI631" s="96"/>
      <c r="AJ631" s="96"/>
      <c r="AK631" s="96"/>
      <c r="AL631" s="96"/>
      <c r="AM631" s="96"/>
      <c r="AN631" s="96"/>
      <c r="AO631" s="96"/>
      <c r="AP631" s="96"/>
      <c r="AQ631" s="96"/>
      <c r="AR631" s="96"/>
      <c r="AS631" s="96"/>
      <c r="AT631" s="96"/>
      <c r="AU631" s="96"/>
      <c r="AV631" s="96"/>
      <c r="AW631" s="96"/>
      <c r="AX631" s="96"/>
      <c r="AY631" s="96"/>
      <c r="AZ631" s="96"/>
      <c r="BA631" s="96"/>
      <c r="BB631" s="96"/>
      <c r="BC631" s="96"/>
      <c r="BD631" s="96"/>
      <c r="BE631" s="96"/>
      <c r="BF631" s="96"/>
    </row>
    <row r="632" ht="15.75" customHeight="1">
      <c r="A632" s="110"/>
      <c r="B632" s="110"/>
      <c r="C632" s="110"/>
      <c r="D632" s="110"/>
      <c r="E632" s="110"/>
      <c r="F632" s="130"/>
      <c r="G632" s="174"/>
      <c r="H632" s="174"/>
      <c r="I632" s="174" t="str">
        <f>IFERROR(__xludf.DUMMYFUNCTION("""COMPUTED_VALUE"""),"")</f>
        <v/>
      </c>
      <c r="J632" s="176"/>
      <c r="K632" s="110"/>
      <c r="L632" s="110"/>
      <c r="M632" s="130"/>
      <c r="N632" s="139"/>
      <c r="O632" s="139"/>
      <c r="P632" s="145" t="str">
        <f>IFERROR(__xludf.DUMMYFUNCTION("TRANSPOSE(FILTER($O$6:$O$300,$N$6:$N$300='DATOS PERSONALES'!$E629))"),"")</f>
        <v/>
      </c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  <c r="AI632" s="96"/>
      <c r="AJ632" s="96"/>
      <c r="AK632" s="96"/>
      <c r="AL632" s="96"/>
      <c r="AM632" s="96"/>
      <c r="AN632" s="96"/>
      <c r="AO632" s="96"/>
      <c r="AP632" s="96"/>
      <c r="AQ632" s="96"/>
      <c r="AR632" s="96"/>
      <c r="AS632" s="96"/>
      <c r="AT632" s="96"/>
      <c r="AU632" s="96"/>
      <c r="AV632" s="96"/>
      <c r="AW632" s="96"/>
      <c r="AX632" s="96"/>
      <c r="AY632" s="96"/>
      <c r="AZ632" s="96"/>
      <c r="BA632" s="96"/>
      <c r="BB632" s="96"/>
      <c r="BC632" s="96"/>
      <c r="BD632" s="96"/>
      <c r="BE632" s="96"/>
      <c r="BF632" s="96"/>
    </row>
    <row r="633" ht="15.75" customHeight="1">
      <c r="A633" s="110"/>
      <c r="B633" s="110"/>
      <c r="C633" s="110"/>
      <c r="D633" s="110"/>
      <c r="E633" s="110"/>
      <c r="F633" s="130"/>
      <c r="G633" s="174"/>
      <c r="H633" s="174"/>
      <c r="I633" s="174" t="str">
        <f>IFERROR(__xludf.DUMMYFUNCTION("""COMPUTED_VALUE"""),"")</f>
        <v/>
      </c>
      <c r="J633" s="176"/>
      <c r="K633" s="110"/>
      <c r="L633" s="110"/>
      <c r="M633" s="130"/>
      <c r="N633" s="139"/>
      <c r="O633" s="139"/>
      <c r="P633" s="145" t="str">
        <f>IFERROR(__xludf.DUMMYFUNCTION("TRANSPOSE(FILTER($O$6:$O$300,$N$6:$N$300='DATOS PERSONALES'!$E630))"),"")</f>
        <v/>
      </c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  <c r="AI633" s="96"/>
      <c r="AJ633" s="96"/>
      <c r="AK633" s="96"/>
      <c r="AL633" s="96"/>
      <c r="AM633" s="96"/>
      <c r="AN633" s="96"/>
      <c r="AO633" s="96"/>
      <c r="AP633" s="96"/>
      <c r="AQ633" s="96"/>
      <c r="AR633" s="96"/>
      <c r="AS633" s="96"/>
      <c r="AT633" s="96"/>
      <c r="AU633" s="96"/>
      <c r="AV633" s="96"/>
      <c r="AW633" s="96"/>
      <c r="AX633" s="96"/>
      <c r="AY633" s="96"/>
      <c r="AZ633" s="96"/>
      <c r="BA633" s="96"/>
      <c r="BB633" s="96"/>
      <c r="BC633" s="96"/>
      <c r="BD633" s="96"/>
      <c r="BE633" s="96"/>
      <c r="BF633" s="96"/>
    </row>
    <row r="634" ht="15.75" customHeight="1">
      <c r="A634" s="110"/>
      <c r="B634" s="110"/>
      <c r="C634" s="110"/>
      <c r="D634" s="110"/>
      <c r="E634" s="110"/>
      <c r="F634" s="130"/>
      <c r="G634" s="174"/>
      <c r="H634" s="174"/>
      <c r="I634" s="174" t="str">
        <f>IFERROR(__xludf.DUMMYFUNCTION("""COMPUTED_VALUE"""),"")</f>
        <v/>
      </c>
      <c r="J634" s="176"/>
      <c r="K634" s="110"/>
      <c r="L634" s="110"/>
      <c r="M634" s="130"/>
      <c r="N634" s="139"/>
      <c r="O634" s="139"/>
      <c r="P634" s="145" t="str">
        <f>IFERROR(__xludf.DUMMYFUNCTION("TRANSPOSE(FILTER($O$6:$O$300,$N$6:$N$300='DATOS PERSONALES'!$E631))"),"")</f>
        <v/>
      </c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  <c r="AI634" s="96"/>
      <c r="AJ634" s="96"/>
      <c r="AK634" s="96"/>
      <c r="AL634" s="96"/>
      <c r="AM634" s="96"/>
      <c r="AN634" s="96"/>
      <c r="AO634" s="96"/>
      <c r="AP634" s="96"/>
      <c r="AQ634" s="96"/>
      <c r="AR634" s="96"/>
      <c r="AS634" s="96"/>
      <c r="AT634" s="96"/>
      <c r="AU634" s="96"/>
      <c r="AV634" s="96"/>
      <c r="AW634" s="96"/>
      <c r="AX634" s="96"/>
      <c r="AY634" s="96"/>
      <c r="AZ634" s="96"/>
      <c r="BA634" s="96"/>
      <c r="BB634" s="96"/>
      <c r="BC634" s="96"/>
      <c r="BD634" s="96"/>
      <c r="BE634" s="96"/>
      <c r="BF634" s="96"/>
    </row>
    <row r="635" ht="15.75" customHeight="1">
      <c r="A635" s="110"/>
      <c r="B635" s="110"/>
      <c r="C635" s="110"/>
      <c r="D635" s="110"/>
      <c r="E635" s="110"/>
      <c r="F635" s="130"/>
      <c r="G635" s="174"/>
      <c r="H635" s="174"/>
      <c r="I635" s="174" t="str">
        <f>IFERROR(__xludf.DUMMYFUNCTION("""COMPUTED_VALUE"""),"")</f>
        <v/>
      </c>
      <c r="J635" s="176"/>
      <c r="K635" s="110"/>
      <c r="L635" s="110"/>
      <c r="M635" s="130"/>
      <c r="N635" s="139"/>
      <c r="O635" s="139"/>
      <c r="P635" s="145" t="str">
        <f>IFERROR(__xludf.DUMMYFUNCTION("TRANSPOSE(FILTER($O$6:$O$300,$N$6:$N$300='DATOS PERSONALES'!$E632))"),"")</f>
        <v/>
      </c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  <c r="AI635" s="96"/>
      <c r="AJ635" s="96"/>
      <c r="AK635" s="96"/>
      <c r="AL635" s="96"/>
      <c r="AM635" s="96"/>
      <c r="AN635" s="96"/>
      <c r="AO635" s="96"/>
      <c r="AP635" s="96"/>
      <c r="AQ635" s="96"/>
      <c r="AR635" s="96"/>
      <c r="AS635" s="96"/>
      <c r="AT635" s="96"/>
      <c r="AU635" s="96"/>
      <c r="AV635" s="96"/>
      <c r="AW635" s="96"/>
      <c r="AX635" s="96"/>
      <c r="AY635" s="96"/>
      <c r="AZ635" s="96"/>
      <c r="BA635" s="96"/>
      <c r="BB635" s="96"/>
      <c r="BC635" s="96"/>
      <c r="BD635" s="96"/>
      <c r="BE635" s="96"/>
      <c r="BF635" s="96"/>
    </row>
    <row r="636" ht="15.75" customHeight="1">
      <c r="A636" s="110"/>
      <c r="B636" s="110"/>
      <c r="C636" s="110"/>
      <c r="D636" s="110"/>
      <c r="E636" s="110"/>
      <c r="F636" s="130"/>
      <c r="G636" s="174"/>
      <c r="H636" s="174"/>
      <c r="I636" s="174" t="str">
        <f>IFERROR(__xludf.DUMMYFUNCTION("""COMPUTED_VALUE"""),"")</f>
        <v/>
      </c>
      <c r="J636" s="176"/>
      <c r="K636" s="110"/>
      <c r="L636" s="110"/>
      <c r="M636" s="130"/>
      <c r="N636" s="139"/>
      <c r="O636" s="139"/>
      <c r="P636" s="145" t="str">
        <f>IFERROR(__xludf.DUMMYFUNCTION("TRANSPOSE(FILTER($O$6:$O$300,$N$6:$N$300='DATOS PERSONALES'!$E633))"),"")</f>
        <v/>
      </c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  <c r="AI636" s="96"/>
      <c r="AJ636" s="96"/>
      <c r="AK636" s="96"/>
      <c r="AL636" s="96"/>
      <c r="AM636" s="96"/>
      <c r="AN636" s="96"/>
      <c r="AO636" s="96"/>
      <c r="AP636" s="96"/>
      <c r="AQ636" s="96"/>
      <c r="AR636" s="96"/>
      <c r="AS636" s="96"/>
      <c r="AT636" s="96"/>
      <c r="AU636" s="96"/>
      <c r="AV636" s="96"/>
      <c r="AW636" s="96"/>
      <c r="AX636" s="96"/>
      <c r="AY636" s="96"/>
      <c r="AZ636" s="96"/>
      <c r="BA636" s="96"/>
      <c r="BB636" s="96"/>
      <c r="BC636" s="96"/>
      <c r="BD636" s="96"/>
      <c r="BE636" s="96"/>
      <c r="BF636" s="96"/>
    </row>
    <row r="637" ht="15.75" customHeight="1">
      <c r="A637" s="110"/>
      <c r="B637" s="110"/>
      <c r="C637" s="110"/>
      <c r="D637" s="110"/>
      <c r="E637" s="110"/>
      <c r="F637" s="130"/>
      <c r="G637" s="174"/>
      <c r="H637" s="174"/>
      <c r="I637" s="174" t="str">
        <f>IFERROR(__xludf.DUMMYFUNCTION("""COMPUTED_VALUE"""),"")</f>
        <v/>
      </c>
      <c r="J637" s="176"/>
      <c r="K637" s="110"/>
      <c r="L637" s="110"/>
      <c r="M637" s="130"/>
      <c r="N637" s="139"/>
      <c r="O637" s="139"/>
      <c r="P637" s="145" t="str">
        <f>IFERROR(__xludf.DUMMYFUNCTION("TRANSPOSE(FILTER($O$6:$O$300,$N$6:$N$300='DATOS PERSONALES'!$E634))"),"")</f>
        <v/>
      </c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  <c r="AI637" s="96"/>
      <c r="AJ637" s="96"/>
      <c r="AK637" s="96"/>
      <c r="AL637" s="96"/>
      <c r="AM637" s="96"/>
      <c r="AN637" s="96"/>
      <c r="AO637" s="96"/>
      <c r="AP637" s="96"/>
      <c r="AQ637" s="96"/>
      <c r="AR637" s="96"/>
      <c r="AS637" s="96"/>
      <c r="AT637" s="96"/>
      <c r="AU637" s="96"/>
      <c r="AV637" s="96"/>
      <c r="AW637" s="96"/>
      <c r="AX637" s="96"/>
      <c r="AY637" s="96"/>
      <c r="AZ637" s="96"/>
      <c r="BA637" s="96"/>
      <c r="BB637" s="96"/>
      <c r="BC637" s="96"/>
      <c r="BD637" s="96"/>
      <c r="BE637" s="96"/>
      <c r="BF637" s="96"/>
    </row>
    <row r="638" ht="15.75" customHeight="1">
      <c r="A638" s="110"/>
      <c r="B638" s="110"/>
      <c r="C638" s="110"/>
      <c r="D638" s="110"/>
      <c r="E638" s="110"/>
      <c r="F638" s="130"/>
      <c r="G638" s="174"/>
      <c r="H638" s="174"/>
      <c r="I638" s="174" t="str">
        <f>IFERROR(__xludf.DUMMYFUNCTION("""COMPUTED_VALUE"""),"")</f>
        <v/>
      </c>
      <c r="J638" s="176"/>
      <c r="K638" s="110"/>
      <c r="L638" s="110"/>
      <c r="M638" s="130"/>
      <c r="N638" s="139"/>
      <c r="O638" s="139"/>
      <c r="P638" s="145" t="str">
        <f>IFERROR(__xludf.DUMMYFUNCTION("TRANSPOSE(FILTER($O$6:$O$300,$N$6:$N$300='DATOS PERSONALES'!$E635))"),"")</f>
        <v/>
      </c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  <c r="AI638" s="96"/>
      <c r="AJ638" s="96"/>
      <c r="AK638" s="96"/>
      <c r="AL638" s="96"/>
      <c r="AM638" s="96"/>
      <c r="AN638" s="96"/>
      <c r="AO638" s="96"/>
      <c r="AP638" s="96"/>
      <c r="AQ638" s="96"/>
      <c r="AR638" s="96"/>
      <c r="AS638" s="96"/>
      <c r="AT638" s="96"/>
      <c r="AU638" s="96"/>
      <c r="AV638" s="96"/>
      <c r="AW638" s="96"/>
      <c r="AX638" s="96"/>
      <c r="AY638" s="96"/>
      <c r="AZ638" s="96"/>
      <c r="BA638" s="96"/>
      <c r="BB638" s="96"/>
      <c r="BC638" s="96"/>
      <c r="BD638" s="96"/>
      <c r="BE638" s="96"/>
      <c r="BF638" s="96"/>
    </row>
    <row r="639" ht="15.75" customHeight="1">
      <c r="A639" s="110"/>
      <c r="B639" s="110"/>
      <c r="C639" s="110"/>
      <c r="D639" s="110"/>
      <c r="E639" s="110"/>
      <c r="F639" s="130"/>
      <c r="G639" s="174"/>
      <c r="H639" s="174"/>
      <c r="I639" s="174" t="str">
        <f>IFERROR(__xludf.DUMMYFUNCTION("""COMPUTED_VALUE"""),"")</f>
        <v/>
      </c>
      <c r="J639" s="176"/>
      <c r="K639" s="110"/>
      <c r="L639" s="110"/>
      <c r="M639" s="130"/>
      <c r="N639" s="139"/>
      <c r="O639" s="139"/>
      <c r="P639" s="145" t="str">
        <f>IFERROR(__xludf.DUMMYFUNCTION("TRANSPOSE(FILTER($O$6:$O$300,$N$6:$N$300='DATOS PERSONALES'!$E636))"),"")</f>
        <v/>
      </c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  <c r="AI639" s="96"/>
      <c r="AJ639" s="96"/>
      <c r="AK639" s="96"/>
      <c r="AL639" s="96"/>
      <c r="AM639" s="96"/>
      <c r="AN639" s="96"/>
      <c r="AO639" s="96"/>
      <c r="AP639" s="96"/>
      <c r="AQ639" s="96"/>
      <c r="AR639" s="96"/>
      <c r="AS639" s="96"/>
      <c r="AT639" s="96"/>
      <c r="AU639" s="96"/>
      <c r="AV639" s="96"/>
      <c r="AW639" s="96"/>
      <c r="AX639" s="96"/>
      <c r="AY639" s="96"/>
      <c r="AZ639" s="96"/>
      <c r="BA639" s="96"/>
      <c r="BB639" s="96"/>
      <c r="BC639" s="96"/>
      <c r="BD639" s="96"/>
      <c r="BE639" s="96"/>
      <c r="BF639" s="96"/>
    </row>
    <row r="640" ht="15.75" customHeight="1">
      <c r="A640" s="110"/>
      <c r="B640" s="110"/>
      <c r="C640" s="110"/>
      <c r="D640" s="110"/>
      <c r="E640" s="110"/>
      <c r="F640" s="130"/>
      <c r="G640" s="174"/>
      <c r="H640" s="174"/>
      <c r="I640" s="174" t="str">
        <f>IFERROR(__xludf.DUMMYFUNCTION("""COMPUTED_VALUE"""),"")</f>
        <v/>
      </c>
      <c r="J640" s="176"/>
      <c r="K640" s="110"/>
      <c r="L640" s="110"/>
      <c r="M640" s="130"/>
      <c r="N640" s="139"/>
      <c r="O640" s="139"/>
      <c r="P640" s="145" t="str">
        <f>IFERROR(__xludf.DUMMYFUNCTION("TRANSPOSE(FILTER($O$6:$O$300,$N$6:$N$300='DATOS PERSONALES'!$E637))"),"")</f>
        <v/>
      </c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  <c r="AI640" s="96"/>
      <c r="AJ640" s="96"/>
      <c r="AK640" s="96"/>
      <c r="AL640" s="96"/>
      <c r="AM640" s="96"/>
      <c r="AN640" s="96"/>
      <c r="AO640" s="96"/>
      <c r="AP640" s="96"/>
      <c r="AQ640" s="96"/>
      <c r="AR640" s="96"/>
      <c r="AS640" s="96"/>
      <c r="AT640" s="96"/>
      <c r="AU640" s="96"/>
      <c r="AV640" s="96"/>
      <c r="AW640" s="96"/>
      <c r="AX640" s="96"/>
      <c r="AY640" s="96"/>
      <c r="AZ640" s="96"/>
      <c r="BA640" s="96"/>
      <c r="BB640" s="96"/>
      <c r="BC640" s="96"/>
      <c r="BD640" s="96"/>
      <c r="BE640" s="96"/>
      <c r="BF640" s="96"/>
    </row>
    <row r="641" ht="15.75" customHeight="1">
      <c r="A641" s="110"/>
      <c r="B641" s="110"/>
      <c r="C641" s="110"/>
      <c r="D641" s="110"/>
      <c r="E641" s="110"/>
      <c r="F641" s="130"/>
      <c r="G641" s="174"/>
      <c r="H641" s="174"/>
      <c r="I641" s="174" t="str">
        <f>IFERROR(__xludf.DUMMYFUNCTION("""COMPUTED_VALUE"""),"")</f>
        <v/>
      </c>
      <c r="J641" s="176"/>
      <c r="K641" s="110"/>
      <c r="L641" s="110"/>
      <c r="M641" s="130"/>
      <c r="N641" s="139"/>
      <c r="O641" s="139"/>
      <c r="P641" s="145" t="str">
        <f>IFERROR(__xludf.DUMMYFUNCTION("TRANSPOSE(FILTER($O$6:$O$300,$N$6:$N$300='DATOS PERSONALES'!$E638))"),"")</f>
        <v/>
      </c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  <c r="AI641" s="96"/>
      <c r="AJ641" s="96"/>
      <c r="AK641" s="96"/>
      <c r="AL641" s="96"/>
      <c r="AM641" s="96"/>
      <c r="AN641" s="96"/>
      <c r="AO641" s="96"/>
      <c r="AP641" s="96"/>
      <c r="AQ641" s="96"/>
      <c r="AR641" s="96"/>
      <c r="AS641" s="96"/>
      <c r="AT641" s="96"/>
      <c r="AU641" s="96"/>
      <c r="AV641" s="96"/>
      <c r="AW641" s="96"/>
      <c r="AX641" s="96"/>
      <c r="AY641" s="96"/>
      <c r="AZ641" s="96"/>
      <c r="BA641" s="96"/>
      <c r="BB641" s="96"/>
      <c r="BC641" s="96"/>
      <c r="BD641" s="96"/>
      <c r="BE641" s="96"/>
      <c r="BF641" s="96"/>
    </row>
    <row r="642" ht="15.75" customHeight="1">
      <c r="A642" s="110"/>
      <c r="B642" s="110"/>
      <c r="C642" s="110"/>
      <c r="D642" s="110"/>
      <c r="E642" s="110"/>
      <c r="F642" s="130"/>
      <c r="G642" s="174"/>
      <c r="H642" s="174"/>
      <c r="I642" s="174" t="str">
        <f>IFERROR(__xludf.DUMMYFUNCTION("""COMPUTED_VALUE"""),"")</f>
        <v/>
      </c>
      <c r="J642" s="176"/>
      <c r="K642" s="110"/>
      <c r="L642" s="110"/>
      <c r="M642" s="130"/>
      <c r="N642" s="139"/>
      <c r="O642" s="139"/>
      <c r="P642" s="145" t="str">
        <f>IFERROR(__xludf.DUMMYFUNCTION("TRANSPOSE(FILTER($O$6:$O$300,$N$6:$N$300='DATOS PERSONALES'!$E639))"),"")</f>
        <v/>
      </c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  <c r="AI642" s="96"/>
      <c r="AJ642" s="96"/>
      <c r="AK642" s="96"/>
      <c r="AL642" s="96"/>
      <c r="AM642" s="96"/>
      <c r="AN642" s="96"/>
      <c r="AO642" s="96"/>
      <c r="AP642" s="96"/>
      <c r="AQ642" s="96"/>
      <c r="AR642" s="96"/>
      <c r="AS642" s="96"/>
      <c r="AT642" s="96"/>
      <c r="AU642" s="96"/>
      <c r="AV642" s="96"/>
      <c r="AW642" s="96"/>
      <c r="AX642" s="96"/>
      <c r="AY642" s="96"/>
      <c r="AZ642" s="96"/>
      <c r="BA642" s="96"/>
      <c r="BB642" s="96"/>
      <c r="BC642" s="96"/>
      <c r="BD642" s="96"/>
      <c r="BE642" s="96"/>
      <c r="BF642" s="96"/>
    </row>
    <row r="643" ht="15.75" customHeight="1">
      <c r="A643" s="110"/>
      <c r="B643" s="110"/>
      <c r="C643" s="110"/>
      <c r="D643" s="110"/>
      <c r="E643" s="110"/>
      <c r="F643" s="130"/>
      <c r="G643" s="174"/>
      <c r="H643" s="174"/>
      <c r="I643" s="174" t="str">
        <f>IFERROR(__xludf.DUMMYFUNCTION("""COMPUTED_VALUE"""),"")</f>
        <v/>
      </c>
      <c r="J643" s="176"/>
      <c r="K643" s="110"/>
      <c r="L643" s="110"/>
      <c r="M643" s="130"/>
      <c r="N643" s="139"/>
      <c r="O643" s="139"/>
      <c r="P643" s="145" t="str">
        <f>IFERROR(__xludf.DUMMYFUNCTION("TRANSPOSE(FILTER($O$6:$O$300,$N$6:$N$300='DATOS PERSONALES'!$E640))"),"")</f>
        <v/>
      </c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  <c r="AI643" s="96"/>
      <c r="AJ643" s="96"/>
      <c r="AK643" s="96"/>
      <c r="AL643" s="96"/>
      <c r="AM643" s="96"/>
      <c r="AN643" s="96"/>
      <c r="AO643" s="96"/>
      <c r="AP643" s="96"/>
      <c r="AQ643" s="96"/>
      <c r="AR643" s="96"/>
      <c r="AS643" s="96"/>
      <c r="AT643" s="96"/>
      <c r="AU643" s="96"/>
      <c r="AV643" s="96"/>
      <c r="AW643" s="96"/>
      <c r="AX643" s="96"/>
      <c r="AY643" s="96"/>
      <c r="AZ643" s="96"/>
      <c r="BA643" s="96"/>
      <c r="BB643" s="96"/>
      <c r="BC643" s="96"/>
      <c r="BD643" s="96"/>
      <c r="BE643" s="96"/>
      <c r="BF643" s="96"/>
    </row>
    <row r="644" ht="15.75" customHeight="1">
      <c r="A644" s="110"/>
      <c r="B644" s="110"/>
      <c r="C644" s="110"/>
      <c r="D644" s="110"/>
      <c r="E644" s="110"/>
      <c r="F644" s="130"/>
      <c r="G644" s="174"/>
      <c r="H644" s="174"/>
      <c r="I644" s="174" t="str">
        <f>IFERROR(__xludf.DUMMYFUNCTION("""COMPUTED_VALUE"""),"")</f>
        <v/>
      </c>
      <c r="J644" s="176"/>
      <c r="K644" s="110"/>
      <c r="L644" s="110"/>
      <c r="M644" s="130"/>
      <c r="N644" s="139"/>
      <c r="O644" s="139"/>
      <c r="P644" s="145" t="str">
        <f>IFERROR(__xludf.DUMMYFUNCTION("TRANSPOSE(FILTER($O$6:$O$300,$N$6:$N$300='DATOS PERSONALES'!$E641))"),"")</f>
        <v/>
      </c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  <c r="AI644" s="96"/>
      <c r="AJ644" s="96"/>
      <c r="AK644" s="96"/>
      <c r="AL644" s="96"/>
      <c r="AM644" s="96"/>
      <c r="AN644" s="96"/>
      <c r="AO644" s="96"/>
      <c r="AP644" s="96"/>
      <c r="AQ644" s="96"/>
      <c r="AR644" s="96"/>
      <c r="AS644" s="96"/>
      <c r="AT644" s="96"/>
      <c r="AU644" s="96"/>
      <c r="AV644" s="96"/>
      <c r="AW644" s="96"/>
      <c r="AX644" s="96"/>
      <c r="AY644" s="96"/>
      <c r="AZ644" s="96"/>
      <c r="BA644" s="96"/>
      <c r="BB644" s="96"/>
      <c r="BC644" s="96"/>
      <c r="BD644" s="96"/>
      <c r="BE644" s="96"/>
      <c r="BF644" s="96"/>
    </row>
    <row r="645" ht="15.75" customHeight="1">
      <c r="A645" s="110"/>
      <c r="B645" s="110"/>
      <c r="C645" s="110"/>
      <c r="D645" s="110"/>
      <c r="E645" s="110"/>
      <c r="F645" s="130"/>
      <c r="G645" s="174"/>
      <c r="H645" s="174"/>
      <c r="I645" s="174" t="str">
        <f>IFERROR(__xludf.DUMMYFUNCTION("""COMPUTED_VALUE"""),"")</f>
        <v/>
      </c>
      <c r="J645" s="176"/>
      <c r="K645" s="110"/>
      <c r="L645" s="110"/>
      <c r="M645" s="130"/>
      <c r="N645" s="139"/>
      <c r="O645" s="139"/>
      <c r="P645" s="145" t="str">
        <f>IFERROR(__xludf.DUMMYFUNCTION("TRANSPOSE(FILTER($O$6:$O$300,$N$6:$N$300='DATOS PERSONALES'!$E642))"),"")</f>
        <v/>
      </c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  <c r="AI645" s="96"/>
      <c r="AJ645" s="96"/>
      <c r="AK645" s="96"/>
      <c r="AL645" s="96"/>
      <c r="AM645" s="96"/>
      <c r="AN645" s="96"/>
      <c r="AO645" s="96"/>
      <c r="AP645" s="96"/>
      <c r="AQ645" s="96"/>
      <c r="AR645" s="96"/>
      <c r="AS645" s="96"/>
      <c r="AT645" s="96"/>
      <c r="AU645" s="96"/>
      <c r="AV645" s="96"/>
      <c r="AW645" s="96"/>
      <c r="AX645" s="96"/>
      <c r="AY645" s="96"/>
      <c r="AZ645" s="96"/>
      <c r="BA645" s="96"/>
      <c r="BB645" s="96"/>
      <c r="BC645" s="96"/>
      <c r="BD645" s="96"/>
      <c r="BE645" s="96"/>
      <c r="BF645" s="96"/>
    </row>
    <row r="646" ht="15.75" customHeight="1">
      <c r="A646" s="110"/>
      <c r="B646" s="110"/>
      <c r="C646" s="110"/>
      <c r="D646" s="110"/>
      <c r="E646" s="110"/>
      <c r="F646" s="130"/>
      <c r="G646" s="174"/>
      <c r="H646" s="174"/>
      <c r="I646" s="174" t="str">
        <f>IFERROR(__xludf.DUMMYFUNCTION("""COMPUTED_VALUE"""),"")</f>
        <v/>
      </c>
      <c r="J646" s="176"/>
      <c r="K646" s="110"/>
      <c r="L646" s="110"/>
      <c r="M646" s="130"/>
      <c r="N646" s="139"/>
      <c r="O646" s="139"/>
      <c r="P646" s="145" t="str">
        <f>IFERROR(__xludf.DUMMYFUNCTION("TRANSPOSE(FILTER($O$6:$O$300,$N$6:$N$300='DATOS PERSONALES'!$E643))"),"")</f>
        <v/>
      </c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  <c r="AI646" s="96"/>
      <c r="AJ646" s="96"/>
      <c r="AK646" s="96"/>
      <c r="AL646" s="96"/>
      <c r="AM646" s="96"/>
      <c r="AN646" s="96"/>
      <c r="AO646" s="96"/>
      <c r="AP646" s="96"/>
      <c r="AQ646" s="96"/>
      <c r="AR646" s="96"/>
      <c r="AS646" s="96"/>
      <c r="AT646" s="96"/>
      <c r="AU646" s="96"/>
      <c r="AV646" s="96"/>
      <c r="AW646" s="96"/>
      <c r="AX646" s="96"/>
      <c r="AY646" s="96"/>
      <c r="AZ646" s="96"/>
      <c r="BA646" s="96"/>
      <c r="BB646" s="96"/>
      <c r="BC646" s="96"/>
      <c r="BD646" s="96"/>
      <c r="BE646" s="96"/>
      <c r="BF646" s="96"/>
    </row>
    <row r="647" ht="15.75" customHeight="1">
      <c r="A647" s="110"/>
      <c r="B647" s="110"/>
      <c r="C647" s="110"/>
      <c r="D647" s="110"/>
      <c r="E647" s="110"/>
      <c r="F647" s="130"/>
      <c r="G647" s="174"/>
      <c r="H647" s="174"/>
      <c r="I647" s="174" t="str">
        <f>IFERROR(__xludf.DUMMYFUNCTION("""COMPUTED_VALUE"""),"")</f>
        <v/>
      </c>
      <c r="J647" s="176"/>
      <c r="K647" s="110"/>
      <c r="L647" s="110"/>
      <c r="M647" s="130"/>
      <c r="N647" s="139"/>
      <c r="O647" s="139"/>
      <c r="P647" s="145" t="str">
        <f>IFERROR(__xludf.DUMMYFUNCTION("TRANSPOSE(FILTER($O$6:$O$300,$N$6:$N$300='DATOS PERSONALES'!$E644))"),"")</f>
        <v/>
      </c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  <c r="AI647" s="96"/>
      <c r="AJ647" s="96"/>
      <c r="AK647" s="96"/>
      <c r="AL647" s="96"/>
      <c r="AM647" s="96"/>
      <c r="AN647" s="96"/>
      <c r="AO647" s="96"/>
      <c r="AP647" s="96"/>
      <c r="AQ647" s="96"/>
      <c r="AR647" s="96"/>
      <c r="AS647" s="96"/>
      <c r="AT647" s="96"/>
      <c r="AU647" s="96"/>
      <c r="AV647" s="96"/>
      <c r="AW647" s="96"/>
      <c r="AX647" s="96"/>
      <c r="AY647" s="96"/>
      <c r="AZ647" s="96"/>
      <c r="BA647" s="96"/>
      <c r="BB647" s="96"/>
      <c r="BC647" s="96"/>
      <c r="BD647" s="96"/>
      <c r="BE647" s="96"/>
      <c r="BF647" s="96"/>
    </row>
    <row r="648" ht="15.75" customHeight="1">
      <c r="A648" s="110"/>
      <c r="B648" s="110"/>
      <c r="C648" s="110"/>
      <c r="D648" s="110"/>
      <c r="E648" s="110"/>
      <c r="F648" s="130"/>
      <c r="G648" s="174"/>
      <c r="H648" s="174"/>
      <c r="I648" s="174" t="str">
        <f>IFERROR(__xludf.DUMMYFUNCTION("""COMPUTED_VALUE"""),"")</f>
        <v/>
      </c>
      <c r="J648" s="176"/>
      <c r="K648" s="110"/>
      <c r="L648" s="110"/>
      <c r="M648" s="130"/>
      <c r="N648" s="139"/>
      <c r="O648" s="139"/>
      <c r="P648" s="145" t="str">
        <f>IFERROR(__xludf.DUMMYFUNCTION("TRANSPOSE(FILTER($O$6:$O$300,$N$6:$N$300='DATOS PERSONALES'!$E645))"),"")</f>
        <v/>
      </c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  <c r="AI648" s="96"/>
      <c r="AJ648" s="96"/>
      <c r="AK648" s="96"/>
      <c r="AL648" s="96"/>
      <c r="AM648" s="96"/>
      <c r="AN648" s="96"/>
      <c r="AO648" s="96"/>
      <c r="AP648" s="96"/>
      <c r="AQ648" s="96"/>
      <c r="AR648" s="96"/>
      <c r="AS648" s="96"/>
      <c r="AT648" s="96"/>
      <c r="AU648" s="96"/>
      <c r="AV648" s="96"/>
      <c r="AW648" s="96"/>
      <c r="AX648" s="96"/>
      <c r="AY648" s="96"/>
      <c r="AZ648" s="96"/>
      <c r="BA648" s="96"/>
      <c r="BB648" s="96"/>
      <c r="BC648" s="96"/>
      <c r="BD648" s="96"/>
      <c r="BE648" s="96"/>
      <c r="BF648" s="96"/>
    </row>
    <row r="649" ht="15.75" customHeight="1">
      <c r="A649" s="110"/>
      <c r="B649" s="110"/>
      <c r="C649" s="110"/>
      <c r="D649" s="110"/>
      <c r="E649" s="110"/>
      <c r="F649" s="130"/>
      <c r="G649" s="174"/>
      <c r="H649" s="174"/>
      <c r="I649" s="174" t="str">
        <f>IFERROR(__xludf.DUMMYFUNCTION("""COMPUTED_VALUE"""),"")</f>
        <v/>
      </c>
      <c r="J649" s="176"/>
      <c r="K649" s="110"/>
      <c r="L649" s="110"/>
      <c r="M649" s="130"/>
      <c r="N649" s="139"/>
      <c r="O649" s="139"/>
      <c r="P649" s="145" t="str">
        <f>IFERROR(__xludf.DUMMYFUNCTION("TRANSPOSE(FILTER($O$6:$O$300,$N$6:$N$300='DATOS PERSONALES'!$E646))"),"")</f>
        <v/>
      </c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  <c r="AI649" s="96"/>
      <c r="AJ649" s="96"/>
      <c r="AK649" s="96"/>
      <c r="AL649" s="96"/>
      <c r="AM649" s="96"/>
      <c r="AN649" s="96"/>
      <c r="AO649" s="96"/>
      <c r="AP649" s="96"/>
      <c r="AQ649" s="96"/>
      <c r="AR649" s="96"/>
      <c r="AS649" s="96"/>
      <c r="AT649" s="96"/>
      <c r="AU649" s="96"/>
      <c r="AV649" s="96"/>
      <c r="AW649" s="96"/>
      <c r="AX649" s="96"/>
      <c r="AY649" s="96"/>
      <c r="AZ649" s="96"/>
      <c r="BA649" s="96"/>
      <c r="BB649" s="96"/>
      <c r="BC649" s="96"/>
      <c r="BD649" s="96"/>
      <c r="BE649" s="96"/>
      <c r="BF649" s="96"/>
    </row>
    <row r="650" ht="15.75" customHeight="1">
      <c r="A650" s="110"/>
      <c r="B650" s="110"/>
      <c r="C650" s="110"/>
      <c r="D650" s="110"/>
      <c r="E650" s="110"/>
      <c r="F650" s="130"/>
      <c r="G650" s="174"/>
      <c r="H650" s="174"/>
      <c r="I650" s="174" t="str">
        <f>IFERROR(__xludf.DUMMYFUNCTION("""COMPUTED_VALUE"""),"")</f>
        <v/>
      </c>
      <c r="J650" s="176"/>
      <c r="K650" s="110"/>
      <c r="L650" s="110"/>
      <c r="M650" s="130"/>
      <c r="N650" s="139"/>
      <c r="O650" s="139"/>
      <c r="P650" s="145" t="str">
        <f>IFERROR(__xludf.DUMMYFUNCTION("TRANSPOSE(FILTER($O$6:$O$300,$N$6:$N$300='DATOS PERSONALES'!$E647))"),"")</f>
        <v/>
      </c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  <c r="AI650" s="96"/>
      <c r="AJ650" s="96"/>
      <c r="AK650" s="96"/>
      <c r="AL650" s="96"/>
      <c r="AM650" s="96"/>
      <c r="AN650" s="96"/>
      <c r="AO650" s="96"/>
      <c r="AP650" s="96"/>
      <c r="AQ650" s="96"/>
      <c r="AR650" s="96"/>
      <c r="AS650" s="96"/>
      <c r="AT650" s="96"/>
      <c r="AU650" s="96"/>
      <c r="AV650" s="96"/>
      <c r="AW650" s="96"/>
      <c r="AX650" s="96"/>
      <c r="AY650" s="96"/>
      <c r="AZ650" s="96"/>
      <c r="BA650" s="96"/>
      <c r="BB650" s="96"/>
      <c r="BC650" s="96"/>
      <c r="BD650" s="96"/>
      <c r="BE650" s="96"/>
      <c r="BF650" s="96"/>
    </row>
    <row r="651" ht="15.75" customHeight="1">
      <c r="A651" s="110"/>
      <c r="B651" s="110"/>
      <c r="C651" s="110"/>
      <c r="D651" s="110"/>
      <c r="E651" s="110"/>
      <c r="F651" s="130"/>
      <c r="G651" s="174"/>
      <c r="H651" s="174"/>
      <c r="I651" s="174" t="str">
        <f>IFERROR(__xludf.DUMMYFUNCTION("""COMPUTED_VALUE"""),"")</f>
        <v/>
      </c>
      <c r="J651" s="176"/>
      <c r="K651" s="110"/>
      <c r="L651" s="110"/>
      <c r="M651" s="130"/>
      <c r="N651" s="139"/>
      <c r="O651" s="139"/>
      <c r="P651" s="145" t="str">
        <f>IFERROR(__xludf.DUMMYFUNCTION("TRANSPOSE(FILTER($O$6:$O$300,$N$6:$N$300='DATOS PERSONALES'!$E648))"),"")</f>
        <v/>
      </c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  <c r="AI651" s="96"/>
      <c r="AJ651" s="96"/>
      <c r="AK651" s="96"/>
      <c r="AL651" s="96"/>
      <c r="AM651" s="96"/>
      <c r="AN651" s="96"/>
      <c r="AO651" s="96"/>
      <c r="AP651" s="96"/>
      <c r="AQ651" s="96"/>
      <c r="AR651" s="96"/>
      <c r="AS651" s="96"/>
      <c r="AT651" s="96"/>
      <c r="AU651" s="96"/>
      <c r="AV651" s="96"/>
      <c r="AW651" s="96"/>
      <c r="AX651" s="96"/>
      <c r="AY651" s="96"/>
      <c r="AZ651" s="96"/>
      <c r="BA651" s="96"/>
      <c r="BB651" s="96"/>
      <c r="BC651" s="96"/>
      <c r="BD651" s="96"/>
      <c r="BE651" s="96"/>
      <c r="BF651" s="96"/>
    </row>
    <row r="652" ht="15.75" customHeight="1">
      <c r="A652" s="110"/>
      <c r="B652" s="110"/>
      <c r="C652" s="110"/>
      <c r="D652" s="110"/>
      <c r="E652" s="110"/>
      <c r="F652" s="130"/>
      <c r="G652" s="174"/>
      <c r="H652" s="174"/>
      <c r="I652" s="174" t="str">
        <f>IFERROR(__xludf.DUMMYFUNCTION("""COMPUTED_VALUE"""),"")</f>
        <v/>
      </c>
      <c r="J652" s="176"/>
      <c r="K652" s="110"/>
      <c r="L652" s="110"/>
      <c r="M652" s="130"/>
      <c r="N652" s="139"/>
      <c r="O652" s="139"/>
      <c r="P652" s="145" t="str">
        <f>IFERROR(__xludf.DUMMYFUNCTION("TRANSPOSE(FILTER($O$6:$O$300,$N$6:$N$300='DATOS PERSONALES'!$E649))"),"")</f>
        <v/>
      </c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  <c r="AI652" s="96"/>
      <c r="AJ652" s="96"/>
      <c r="AK652" s="96"/>
      <c r="AL652" s="96"/>
      <c r="AM652" s="96"/>
      <c r="AN652" s="96"/>
      <c r="AO652" s="96"/>
      <c r="AP652" s="96"/>
      <c r="AQ652" s="96"/>
      <c r="AR652" s="96"/>
      <c r="AS652" s="96"/>
      <c r="AT652" s="96"/>
      <c r="AU652" s="96"/>
      <c r="AV652" s="96"/>
      <c r="AW652" s="96"/>
      <c r="AX652" s="96"/>
      <c r="AY652" s="96"/>
      <c r="AZ652" s="96"/>
      <c r="BA652" s="96"/>
      <c r="BB652" s="96"/>
      <c r="BC652" s="96"/>
      <c r="BD652" s="96"/>
      <c r="BE652" s="96"/>
      <c r="BF652" s="96"/>
    </row>
    <row r="653" ht="15.75" customHeight="1">
      <c r="A653" s="110"/>
      <c r="B653" s="110"/>
      <c r="C653" s="110"/>
      <c r="D653" s="110"/>
      <c r="E653" s="110"/>
      <c r="F653" s="130"/>
      <c r="G653" s="174"/>
      <c r="H653" s="174"/>
      <c r="I653" s="174" t="str">
        <f>IFERROR(__xludf.DUMMYFUNCTION("""COMPUTED_VALUE"""),"")</f>
        <v/>
      </c>
      <c r="J653" s="176"/>
      <c r="K653" s="110"/>
      <c r="L653" s="110"/>
      <c r="M653" s="130"/>
      <c r="N653" s="139"/>
      <c r="O653" s="139"/>
      <c r="P653" s="145" t="str">
        <f>IFERROR(__xludf.DUMMYFUNCTION("TRANSPOSE(FILTER($O$6:$O$300,$N$6:$N$300='DATOS PERSONALES'!$E650))"),"")</f>
        <v/>
      </c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  <c r="AI653" s="96"/>
      <c r="AJ653" s="96"/>
      <c r="AK653" s="96"/>
      <c r="AL653" s="96"/>
      <c r="AM653" s="96"/>
      <c r="AN653" s="96"/>
      <c r="AO653" s="96"/>
      <c r="AP653" s="96"/>
      <c r="AQ653" s="96"/>
      <c r="AR653" s="96"/>
      <c r="AS653" s="96"/>
      <c r="AT653" s="96"/>
      <c r="AU653" s="96"/>
      <c r="AV653" s="96"/>
      <c r="AW653" s="96"/>
      <c r="AX653" s="96"/>
      <c r="AY653" s="96"/>
      <c r="AZ653" s="96"/>
      <c r="BA653" s="96"/>
      <c r="BB653" s="96"/>
      <c r="BC653" s="96"/>
      <c r="BD653" s="96"/>
      <c r="BE653" s="96"/>
      <c r="BF653" s="96"/>
    </row>
    <row r="654" ht="15.75" customHeight="1">
      <c r="A654" s="110"/>
      <c r="B654" s="110"/>
      <c r="C654" s="110"/>
      <c r="D654" s="110"/>
      <c r="E654" s="110"/>
      <c r="F654" s="130"/>
      <c r="G654" s="174"/>
      <c r="H654" s="174"/>
      <c r="I654" s="174" t="str">
        <f>IFERROR(__xludf.DUMMYFUNCTION("""COMPUTED_VALUE"""),"")</f>
        <v/>
      </c>
      <c r="J654" s="176"/>
      <c r="K654" s="110"/>
      <c r="L654" s="110"/>
      <c r="M654" s="130"/>
      <c r="N654" s="139"/>
      <c r="O654" s="139"/>
      <c r="P654" s="145" t="str">
        <f>IFERROR(__xludf.DUMMYFUNCTION("TRANSPOSE(FILTER($O$6:$O$300,$N$6:$N$300='DATOS PERSONALES'!$E651))"),"")</f>
        <v/>
      </c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  <c r="AI654" s="96"/>
      <c r="AJ654" s="96"/>
      <c r="AK654" s="96"/>
      <c r="AL654" s="96"/>
      <c r="AM654" s="96"/>
      <c r="AN654" s="96"/>
      <c r="AO654" s="96"/>
      <c r="AP654" s="96"/>
      <c r="AQ654" s="96"/>
      <c r="AR654" s="96"/>
      <c r="AS654" s="96"/>
      <c r="AT654" s="96"/>
      <c r="AU654" s="96"/>
      <c r="AV654" s="96"/>
      <c r="AW654" s="96"/>
      <c r="AX654" s="96"/>
      <c r="AY654" s="96"/>
      <c r="AZ654" s="96"/>
      <c r="BA654" s="96"/>
      <c r="BB654" s="96"/>
      <c r="BC654" s="96"/>
      <c r="BD654" s="96"/>
      <c r="BE654" s="96"/>
      <c r="BF654" s="96"/>
    </row>
    <row r="655" ht="15.75" customHeight="1">
      <c r="A655" s="110"/>
      <c r="B655" s="110"/>
      <c r="C655" s="110"/>
      <c r="D655" s="110"/>
      <c r="E655" s="110"/>
      <c r="F655" s="130"/>
      <c r="G655" s="174"/>
      <c r="H655" s="174"/>
      <c r="I655" s="174" t="str">
        <f>IFERROR(__xludf.DUMMYFUNCTION("""COMPUTED_VALUE"""),"")</f>
        <v/>
      </c>
      <c r="J655" s="176"/>
      <c r="K655" s="110"/>
      <c r="L655" s="110"/>
      <c r="M655" s="130"/>
      <c r="N655" s="139"/>
      <c r="O655" s="139"/>
      <c r="P655" s="145" t="str">
        <f>IFERROR(__xludf.DUMMYFUNCTION("TRANSPOSE(FILTER($O$6:$O$300,$N$6:$N$300='DATOS PERSONALES'!$E652))"),"")</f>
        <v/>
      </c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  <c r="AI655" s="96"/>
      <c r="AJ655" s="96"/>
      <c r="AK655" s="96"/>
      <c r="AL655" s="96"/>
      <c r="AM655" s="96"/>
      <c r="AN655" s="96"/>
      <c r="AO655" s="96"/>
      <c r="AP655" s="96"/>
      <c r="AQ655" s="96"/>
      <c r="AR655" s="96"/>
      <c r="AS655" s="96"/>
      <c r="AT655" s="96"/>
      <c r="AU655" s="96"/>
      <c r="AV655" s="96"/>
      <c r="AW655" s="96"/>
      <c r="AX655" s="96"/>
      <c r="AY655" s="96"/>
      <c r="AZ655" s="96"/>
      <c r="BA655" s="96"/>
      <c r="BB655" s="96"/>
      <c r="BC655" s="96"/>
      <c r="BD655" s="96"/>
      <c r="BE655" s="96"/>
      <c r="BF655" s="96"/>
    </row>
    <row r="656" ht="15.75" customHeight="1">
      <c r="A656" s="110"/>
      <c r="B656" s="110"/>
      <c r="C656" s="110"/>
      <c r="D656" s="110"/>
      <c r="E656" s="110"/>
      <c r="F656" s="130"/>
      <c r="G656" s="174"/>
      <c r="H656" s="174"/>
      <c r="I656" s="174" t="str">
        <f>IFERROR(__xludf.DUMMYFUNCTION("""COMPUTED_VALUE"""),"")</f>
        <v/>
      </c>
      <c r="J656" s="176"/>
      <c r="K656" s="110"/>
      <c r="L656" s="110"/>
      <c r="M656" s="130"/>
      <c r="N656" s="139"/>
      <c r="O656" s="139"/>
      <c r="P656" s="145" t="str">
        <f>IFERROR(__xludf.DUMMYFUNCTION("TRANSPOSE(FILTER($O$6:$O$300,$N$6:$N$300='DATOS PERSONALES'!$E653))"),"")</f>
        <v/>
      </c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  <c r="AI656" s="96"/>
      <c r="AJ656" s="96"/>
      <c r="AK656" s="96"/>
      <c r="AL656" s="96"/>
      <c r="AM656" s="96"/>
      <c r="AN656" s="96"/>
      <c r="AO656" s="96"/>
      <c r="AP656" s="96"/>
      <c r="AQ656" s="96"/>
      <c r="AR656" s="96"/>
      <c r="AS656" s="96"/>
      <c r="AT656" s="96"/>
      <c r="AU656" s="96"/>
      <c r="AV656" s="96"/>
      <c r="AW656" s="96"/>
      <c r="AX656" s="96"/>
      <c r="AY656" s="96"/>
      <c r="AZ656" s="96"/>
      <c r="BA656" s="96"/>
      <c r="BB656" s="96"/>
      <c r="BC656" s="96"/>
      <c r="BD656" s="96"/>
      <c r="BE656" s="96"/>
      <c r="BF656" s="96"/>
    </row>
    <row r="657" ht="15.75" customHeight="1">
      <c r="A657" s="110"/>
      <c r="B657" s="110"/>
      <c r="C657" s="110"/>
      <c r="D657" s="110"/>
      <c r="E657" s="110"/>
      <c r="F657" s="130"/>
      <c r="G657" s="174"/>
      <c r="H657" s="174"/>
      <c r="I657" s="174" t="str">
        <f>IFERROR(__xludf.DUMMYFUNCTION("""COMPUTED_VALUE"""),"")</f>
        <v/>
      </c>
      <c r="J657" s="176"/>
      <c r="K657" s="110"/>
      <c r="L657" s="110"/>
      <c r="M657" s="130"/>
      <c r="N657" s="139"/>
      <c r="O657" s="139"/>
      <c r="P657" s="145" t="str">
        <f>IFERROR(__xludf.DUMMYFUNCTION("TRANSPOSE(FILTER($O$6:$O$300,$N$6:$N$300='DATOS PERSONALES'!$E654))"),"")</f>
        <v/>
      </c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  <c r="AI657" s="96"/>
      <c r="AJ657" s="96"/>
      <c r="AK657" s="96"/>
      <c r="AL657" s="96"/>
      <c r="AM657" s="96"/>
      <c r="AN657" s="96"/>
      <c r="AO657" s="96"/>
      <c r="AP657" s="96"/>
      <c r="AQ657" s="96"/>
      <c r="AR657" s="96"/>
      <c r="AS657" s="96"/>
      <c r="AT657" s="96"/>
      <c r="AU657" s="96"/>
      <c r="AV657" s="96"/>
      <c r="AW657" s="96"/>
      <c r="AX657" s="96"/>
      <c r="AY657" s="96"/>
      <c r="AZ657" s="96"/>
      <c r="BA657" s="96"/>
      <c r="BB657" s="96"/>
      <c r="BC657" s="96"/>
      <c r="BD657" s="96"/>
      <c r="BE657" s="96"/>
      <c r="BF657" s="96"/>
    </row>
    <row r="658" ht="15.75" customHeight="1">
      <c r="A658" s="110"/>
      <c r="B658" s="110"/>
      <c r="C658" s="110"/>
      <c r="D658" s="110"/>
      <c r="E658" s="110"/>
      <c r="F658" s="130"/>
      <c r="G658" s="174"/>
      <c r="H658" s="174"/>
      <c r="I658" s="174" t="str">
        <f>IFERROR(__xludf.DUMMYFUNCTION("""COMPUTED_VALUE"""),"")</f>
        <v/>
      </c>
      <c r="J658" s="176"/>
      <c r="K658" s="110"/>
      <c r="L658" s="110"/>
      <c r="M658" s="130"/>
      <c r="N658" s="139"/>
      <c r="O658" s="139"/>
      <c r="P658" s="145" t="str">
        <f>IFERROR(__xludf.DUMMYFUNCTION("TRANSPOSE(FILTER($O$6:$O$300,$N$6:$N$300='DATOS PERSONALES'!$E655))"),"")</f>
        <v/>
      </c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  <c r="AI658" s="96"/>
      <c r="AJ658" s="96"/>
      <c r="AK658" s="96"/>
      <c r="AL658" s="96"/>
      <c r="AM658" s="96"/>
      <c r="AN658" s="96"/>
      <c r="AO658" s="96"/>
      <c r="AP658" s="96"/>
      <c r="AQ658" s="96"/>
      <c r="AR658" s="96"/>
      <c r="AS658" s="96"/>
      <c r="AT658" s="96"/>
      <c r="AU658" s="96"/>
      <c r="AV658" s="96"/>
      <c r="AW658" s="96"/>
      <c r="AX658" s="96"/>
      <c r="AY658" s="96"/>
      <c r="AZ658" s="96"/>
      <c r="BA658" s="96"/>
      <c r="BB658" s="96"/>
      <c r="BC658" s="96"/>
      <c r="BD658" s="96"/>
      <c r="BE658" s="96"/>
      <c r="BF658" s="96"/>
    </row>
    <row r="659" ht="15.75" customHeight="1">
      <c r="A659" s="110"/>
      <c r="B659" s="110"/>
      <c r="C659" s="110"/>
      <c r="D659" s="110"/>
      <c r="E659" s="110"/>
      <c r="F659" s="130"/>
      <c r="G659" s="174"/>
      <c r="H659" s="174"/>
      <c r="I659" s="174" t="str">
        <f>IFERROR(__xludf.DUMMYFUNCTION("""COMPUTED_VALUE"""),"")</f>
        <v/>
      </c>
      <c r="J659" s="176"/>
      <c r="K659" s="110"/>
      <c r="L659" s="110"/>
      <c r="M659" s="130"/>
      <c r="N659" s="139"/>
      <c r="O659" s="139"/>
      <c r="P659" s="145" t="str">
        <f>IFERROR(__xludf.DUMMYFUNCTION("TRANSPOSE(FILTER($O$6:$O$300,$N$6:$N$300='DATOS PERSONALES'!$E656))"),"")</f>
        <v/>
      </c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  <c r="AI659" s="96"/>
      <c r="AJ659" s="96"/>
      <c r="AK659" s="96"/>
      <c r="AL659" s="96"/>
      <c r="AM659" s="96"/>
      <c r="AN659" s="96"/>
      <c r="AO659" s="96"/>
      <c r="AP659" s="96"/>
      <c r="AQ659" s="96"/>
      <c r="AR659" s="96"/>
      <c r="AS659" s="96"/>
      <c r="AT659" s="96"/>
      <c r="AU659" s="96"/>
      <c r="AV659" s="96"/>
      <c r="AW659" s="96"/>
      <c r="AX659" s="96"/>
      <c r="AY659" s="96"/>
      <c r="AZ659" s="96"/>
      <c r="BA659" s="96"/>
      <c r="BB659" s="96"/>
      <c r="BC659" s="96"/>
      <c r="BD659" s="96"/>
      <c r="BE659" s="96"/>
      <c r="BF659" s="96"/>
    </row>
    <row r="660" ht="15.75" customHeight="1">
      <c r="A660" s="110"/>
      <c r="B660" s="110"/>
      <c r="C660" s="110"/>
      <c r="D660" s="110"/>
      <c r="E660" s="110"/>
      <c r="F660" s="130"/>
      <c r="G660" s="174"/>
      <c r="H660" s="174"/>
      <c r="I660" s="174" t="str">
        <f>IFERROR(__xludf.DUMMYFUNCTION("""COMPUTED_VALUE"""),"")</f>
        <v/>
      </c>
      <c r="J660" s="176"/>
      <c r="K660" s="110"/>
      <c r="L660" s="110"/>
      <c r="M660" s="130"/>
      <c r="N660" s="139"/>
      <c r="O660" s="139"/>
      <c r="P660" s="145" t="str">
        <f>IFERROR(__xludf.DUMMYFUNCTION("TRANSPOSE(FILTER($O$6:$O$300,$N$6:$N$300='DATOS PERSONALES'!$E657))"),"")</f>
        <v/>
      </c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  <c r="AI660" s="96"/>
      <c r="AJ660" s="96"/>
      <c r="AK660" s="96"/>
      <c r="AL660" s="96"/>
      <c r="AM660" s="96"/>
      <c r="AN660" s="96"/>
      <c r="AO660" s="96"/>
      <c r="AP660" s="96"/>
      <c r="AQ660" s="96"/>
      <c r="AR660" s="96"/>
      <c r="AS660" s="96"/>
      <c r="AT660" s="96"/>
      <c r="AU660" s="96"/>
      <c r="AV660" s="96"/>
      <c r="AW660" s="96"/>
      <c r="AX660" s="96"/>
      <c r="AY660" s="96"/>
      <c r="AZ660" s="96"/>
      <c r="BA660" s="96"/>
      <c r="BB660" s="96"/>
      <c r="BC660" s="96"/>
      <c r="BD660" s="96"/>
      <c r="BE660" s="96"/>
      <c r="BF660" s="96"/>
    </row>
    <row r="661" ht="15.75" customHeight="1">
      <c r="A661" s="110"/>
      <c r="B661" s="110"/>
      <c r="C661" s="110"/>
      <c r="D661" s="110"/>
      <c r="E661" s="110"/>
      <c r="F661" s="130"/>
      <c r="G661" s="174"/>
      <c r="H661" s="174"/>
      <c r="I661" s="174" t="str">
        <f>IFERROR(__xludf.DUMMYFUNCTION("""COMPUTED_VALUE"""),"")</f>
        <v/>
      </c>
      <c r="J661" s="176"/>
      <c r="K661" s="110"/>
      <c r="L661" s="110"/>
      <c r="M661" s="130"/>
      <c r="N661" s="139"/>
      <c r="O661" s="139"/>
      <c r="P661" s="145" t="str">
        <f>IFERROR(__xludf.DUMMYFUNCTION("TRANSPOSE(FILTER($O$6:$O$300,$N$6:$N$300='DATOS PERSONALES'!$E658))"),"")</f>
        <v/>
      </c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  <c r="AI661" s="96"/>
      <c r="AJ661" s="96"/>
      <c r="AK661" s="96"/>
      <c r="AL661" s="96"/>
      <c r="AM661" s="96"/>
      <c r="AN661" s="96"/>
      <c r="AO661" s="96"/>
      <c r="AP661" s="96"/>
      <c r="AQ661" s="96"/>
      <c r="AR661" s="96"/>
      <c r="AS661" s="96"/>
      <c r="AT661" s="96"/>
      <c r="AU661" s="96"/>
      <c r="AV661" s="96"/>
      <c r="AW661" s="96"/>
      <c r="AX661" s="96"/>
      <c r="AY661" s="96"/>
      <c r="AZ661" s="96"/>
      <c r="BA661" s="96"/>
      <c r="BB661" s="96"/>
      <c r="BC661" s="96"/>
      <c r="BD661" s="96"/>
      <c r="BE661" s="96"/>
      <c r="BF661" s="96"/>
    </row>
    <row r="662" ht="15.75" customHeight="1">
      <c r="A662" s="110"/>
      <c r="B662" s="110"/>
      <c r="C662" s="110"/>
      <c r="D662" s="110"/>
      <c r="E662" s="110"/>
      <c r="F662" s="130"/>
      <c r="G662" s="174"/>
      <c r="H662" s="174"/>
      <c r="I662" s="174" t="str">
        <f>IFERROR(__xludf.DUMMYFUNCTION("""COMPUTED_VALUE"""),"")</f>
        <v/>
      </c>
      <c r="J662" s="176"/>
      <c r="K662" s="110"/>
      <c r="L662" s="110"/>
      <c r="M662" s="130"/>
      <c r="N662" s="139"/>
      <c r="O662" s="139"/>
      <c r="P662" s="145" t="str">
        <f>IFERROR(__xludf.DUMMYFUNCTION("TRANSPOSE(FILTER($O$6:$O$300,$N$6:$N$300='DATOS PERSONALES'!$E659))"),"")</f>
        <v/>
      </c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  <c r="AI662" s="96"/>
      <c r="AJ662" s="96"/>
      <c r="AK662" s="96"/>
      <c r="AL662" s="96"/>
      <c r="AM662" s="96"/>
      <c r="AN662" s="96"/>
      <c r="AO662" s="96"/>
      <c r="AP662" s="96"/>
      <c r="AQ662" s="96"/>
      <c r="AR662" s="96"/>
      <c r="AS662" s="96"/>
      <c r="AT662" s="96"/>
      <c r="AU662" s="96"/>
      <c r="AV662" s="96"/>
      <c r="AW662" s="96"/>
      <c r="AX662" s="96"/>
      <c r="AY662" s="96"/>
      <c r="AZ662" s="96"/>
      <c r="BA662" s="96"/>
      <c r="BB662" s="96"/>
      <c r="BC662" s="96"/>
      <c r="BD662" s="96"/>
      <c r="BE662" s="96"/>
      <c r="BF662" s="96"/>
    </row>
    <row r="663" ht="15.75" customHeight="1">
      <c r="A663" s="110"/>
      <c r="B663" s="110"/>
      <c r="C663" s="110"/>
      <c r="D663" s="110"/>
      <c r="E663" s="110"/>
      <c r="F663" s="130"/>
      <c r="G663" s="174"/>
      <c r="H663" s="174"/>
      <c r="I663" s="174" t="str">
        <f>IFERROR(__xludf.DUMMYFUNCTION("""COMPUTED_VALUE"""),"")</f>
        <v/>
      </c>
      <c r="J663" s="176"/>
      <c r="K663" s="110"/>
      <c r="L663" s="110"/>
      <c r="M663" s="130"/>
      <c r="N663" s="139"/>
      <c r="O663" s="139"/>
      <c r="P663" s="145" t="str">
        <f>IFERROR(__xludf.DUMMYFUNCTION("TRANSPOSE(FILTER($O$6:$O$300,$N$6:$N$300='DATOS PERSONALES'!$E660))"),"")</f>
        <v/>
      </c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  <c r="AI663" s="96"/>
      <c r="AJ663" s="96"/>
      <c r="AK663" s="96"/>
      <c r="AL663" s="96"/>
      <c r="AM663" s="96"/>
      <c r="AN663" s="96"/>
      <c r="AO663" s="96"/>
      <c r="AP663" s="96"/>
      <c r="AQ663" s="96"/>
      <c r="AR663" s="96"/>
      <c r="AS663" s="96"/>
      <c r="AT663" s="96"/>
      <c r="AU663" s="96"/>
      <c r="AV663" s="96"/>
      <c r="AW663" s="96"/>
      <c r="AX663" s="96"/>
      <c r="AY663" s="96"/>
      <c r="AZ663" s="96"/>
      <c r="BA663" s="96"/>
      <c r="BB663" s="96"/>
      <c r="BC663" s="96"/>
      <c r="BD663" s="96"/>
      <c r="BE663" s="96"/>
      <c r="BF663" s="96"/>
    </row>
    <row r="664" ht="15.75" customHeight="1">
      <c r="A664" s="110"/>
      <c r="B664" s="110"/>
      <c r="C664" s="110"/>
      <c r="D664" s="110"/>
      <c r="E664" s="110"/>
      <c r="F664" s="130"/>
      <c r="G664" s="174"/>
      <c r="H664" s="174"/>
      <c r="I664" s="174" t="str">
        <f>IFERROR(__xludf.DUMMYFUNCTION("""COMPUTED_VALUE"""),"")</f>
        <v/>
      </c>
      <c r="J664" s="176"/>
      <c r="K664" s="110"/>
      <c r="L664" s="110"/>
      <c r="M664" s="130"/>
      <c r="N664" s="139"/>
      <c r="O664" s="139"/>
      <c r="P664" s="145" t="str">
        <f>IFERROR(__xludf.DUMMYFUNCTION("TRANSPOSE(FILTER($O$6:$O$300,$N$6:$N$300='DATOS PERSONALES'!$E661))"),"")</f>
        <v/>
      </c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  <c r="AI664" s="96"/>
      <c r="AJ664" s="96"/>
      <c r="AK664" s="96"/>
      <c r="AL664" s="96"/>
      <c r="AM664" s="96"/>
      <c r="AN664" s="96"/>
      <c r="AO664" s="96"/>
      <c r="AP664" s="96"/>
      <c r="AQ664" s="96"/>
      <c r="AR664" s="96"/>
      <c r="AS664" s="96"/>
      <c r="AT664" s="96"/>
      <c r="AU664" s="96"/>
      <c r="AV664" s="96"/>
      <c r="AW664" s="96"/>
      <c r="AX664" s="96"/>
      <c r="AY664" s="96"/>
      <c r="AZ664" s="96"/>
      <c r="BA664" s="96"/>
      <c r="BB664" s="96"/>
      <c r="BC664" s="96"/>
      <c r="BD664" s="96"/>
      <c r="BE664" s="96"/>
      <c r="BF664" s="96"/>
    </row>
    <row r="665" ht="15.75" customHeight="1">
      <c r="A665" s="110"/>
      <c r="B665" s="110"/>
      <c r="C665" s="110"/>
      <c r="D665" s="110"/>
      <c r="E665" s="110"/>
      <c r="F665" s="130"/>
      <c r="G665" s="174"/>
      <c r="H665" s="174"/>
      <c r="I665" s="174" t="str">
        <f>IFERROR(__xludf.DUMMYFUNCTION("""COMPUTED_VALUE"""),"")</f>
        <v/>
      </c>
      <c r="J665" s="176"/>
      <c r="K665" s="110"/>
      <c r="L665" s="110"/>
      <c r="M665" s="130"/>
      <c r="N665" s="139"/>
      <c r="O665" s="139"/>
      <c r="P665" s="145" t="str">
        <f>IFERROR(__xludf.DUMMYFUNCTION("TRANSPOSE(FILTER($O$6:$O$300,$N$6:$N$300='DATOS PERSONALES'!$E662))"),"")</f>
        <v/>
      </c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  <c r="AI665" s="96"/>
      <c r="AJ665" s="96"/>
      <c r="AK665" s="96"/>
      <c r="AL665" s="96"/>
      <c r="AM665" s="96"/>
      <c r="AN665" s="96"/>
      <c r="AO665" s="96"/>
      <c r="AP665" s="96"/>
      <c r="AQ665" s="96"/>
      <c r="AR665" s="96"/>
      <c r="AS665" s="96"/>
      <c r="AT665" s="96"/>
      <c r="AU665" s="96"/>
      <c r="AV665" s="96"/>
      <c r="AW665" s="96"/>
      <c r="AX665" s="96"/>
      <c r="AY665" s="96"/>
      <c r="AZ665" s="96"/>
      <c r="BA665" s="96"/>
      <c r="BB665" s="96"/>
      <c r="BC665" s="96"/>
      <c r="BD665" s="96"/>
      <c r="BE665" s="96"/>
      <c r="BF665" s="96"/>
    </row>
    <row r="666" ht="15.75" customHeight="1">
      <c r="A666" s="110"/>
      <c r="B666" s="110"/>
      <c r="C666" s="110"/>
      <c r="D666" s="110"/>
      <c r="E666" s="110"/>
      <c r="F666" s="130"/>
      <c r="G666" s="174"/>
      <c r="H666" s="174"/>
      <c r="I666" s="174" t="str">
        <f>IFERROR(__xludf.DUMMYFUNCTION("""COMPUTED_VALUE"""),"")</f>
        <v/>
      </c>
      <c r="J666" s="176"/>
      <c r="K666" s="110"/>
      <c r="L666" s="110"/>
      <c r="M666" s="130"/>
      <c r="N666" s="139"/>
      <c r="O666" s="139"/>
      <c r="P666" s="145" t="str">
        <f>IFERROR(__xludf.DUMMYFUNCTION("TRANSPOSE(FILTER($O$6:$O$300,$N$6:$N$300='DATOS PERSONALES'!$E663))"),"")</f>
        <v/>
      </c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  <c r="AI666" s="96"/>
      <c r="AJ666" s="96"/>
      <c r="AK666" s="96"/>
      <c r="AL666" s="96"/>
      <c r="AM666" s="96"/>
      <c r="AN666" s="96"/>
      <c r="AO666" s="96"/>
      <c r="AP666" s="96"/>
      <c r="AQ666" s="96"/>
      <c r="AR666" s="96"/>
      <c r="AS666" s="96"/>
      <c r="AT666" s="96"/>
      <c r="AU666" s="96"/>
      <c r="AV666" s="96"/>
      <c r="AW666" s="96"/>
      <c r="AX666" s="96"/>
      <c r="AY666" s="96"/>
      <c r="AZ666" s="96"/>
      <c r="BA666" s="96"/>
      <c r="BB666" s="96"/>
      <c r="BC666" s="96"/>
      <c r="BD666" s="96"/>
      <c r="BE666" s="96"/>
      <c r="BF666" s="96"/>
    </row>
    <row r="667" ht="15.75" customHeight="1">
      <c r="A667" s="110"/>
      <c r="B667" s="110"/>
      <c r="C667" s="110"/>
      <c r="D667" s="110"/>
      <c r="E667" s="110"/>
      <c r="F667" s="130"/>
      <c r="G667" s="174"/>
      <c r="H667" s="174"/>
      <c r="I667" s="174" t="str">
        <f>IFERROR(__xludf.DUMMYFUNCTION("""COMPUTED_VALUE"""),"")</f>
        <v/>
      </c>
      <c r="J667" s="176"/>
      <c r="K667" s="110"/>
      <c r="L667" s="110"/>
      <c r="M667" s="130"/>
      <c r="N667" s="139"/>
      <c r="O667" s="139"/>
      <c r="P667" s="145" t="str">
        <f>IFERROR(__xludf.DUMMYFUNCTION("TRANSPOSE(FILTER($O$6:$O$300,$N$6:$N$300='DATOS PERSONALES'!$E664))"),"")</f>
        <v/>
      </c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  <c r="AI667" s="96"/>
      <c r="AJ667" s="96"/>
      <c r="AK667" s="96"/>
      <c r="AL667" s="96"/>
      <c r="AM667" s="96"/>
      <c r="AN667" s="96"/>
      <c r="AO667" s="96"/>
      <c r="AP667" s="96"/>
      <c r="AQ667" s="96"/>
      <c r="AR667" s="96"/>
      <c r="AS667" s="96"/>
      <c r="AT667" s="96"/>
      <c r="AU667" s="96"/>
      <c r="AV667" s="96"/>
      <c r="AW667" s="96"/>
      <c r="AX667" s="96"/>
      <c r="AY667" s="96"/>
      <c r="AZ667" s="96"/>
      <c r="BA667" s="96"/>
      <c r="BB667" s="96"/>
      <c r="BC667" s="96"/>
      <c r="BD667" s="96"/>
      <c r="BE667" s="96"/>
      <c r="BF667" s="96"/>
    </row>
    <row r="668" ht="15.75" customHeight="1">
      <c r="A668" s="110"/>
      <c r="B668" s="110"/>
      <c r="C668" s="110"/>
      <c r="D668" s="110"/>
      <c r="E668" s="110"/>
      <c r="F668" s="130"/>
      <c r="G668" s="174"/>
      <c r="H668" s="174"/>
      <c r="I668" s="174" t="str">
        <f>IFERROR(__xludf.DUMMYFUNCTION("""COMPUTED_VALUE"""),"")</f>
        <v/>
      </c>
      <c r="J668" s="176"/>
      <c r="K668" s="110"/>
      <c r="L668" s="110"/>
      <c r="M668" s="130"/>
      <c r="N668" s="139"/>
      <c r="O668" s="139"/>
      <c r="P668" s="145" t="str">
        <f>IFERROR(__xludf.DUMMYFUNCTION("TRANSPOSE(FILTER($O$6:$O$300,$N$6:$N$300='DATOS PERSONALES'!$E665))"),"")</f>
        <v/>
      </c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  <c r="AI668" s="96"/>
      <c r="AJ668" s="96"/>
      <c r="AK668" s="96"/>
      <c r="AL668" s="96"/>
      <c r="AM668" s="96"/>
      <c r="AN668" s="96"/>
      <c r="AO668" s="96"/>
      <c r="AP668" s="96"/>
      <c r="AQ668" s="96"/>
      <c r="AR668" s="96"/>
      <c r="AS668" s="96"/>
      <c r="AT668" s="96"/>
      <c r="AU668" s="96"/>
      <c r="AV668" s="96"/>
      <c r="AW668" s="96"/>
      <c r="AX668" s="96"/>
      <c r="AY668" s="96"/>
      <c r="AZ668" s="96"/>
      <c r="BA668" s="96"/>
      <c r="BB668" s="96"/>
      <c r="BC668" s="96"/>
      <c r="BD668" s="96"/>
      <c r="BE668" s="96"/>
      <c r="BF668" s="96"/>
    </row>
    <row r="669" ht="15.75" customHeight="1">
      <c r="A669" s="110"/>
      <c r="B669" s="110"/>
      <c r="C669" s="110"/>
      <c r="D669" s="110"/>
      <c r="E669" s="110"/>
      <c r="F669" s="130"/>
      <c r="G669" s="174"/>
      <c r="H669" s="174"/>
      <c r="I669" s="174" t="str">
        <f>IFERROR(__xludf.DUMMYFUNCTION("""COMPUTED_VALUE"""),"")</f>
        <v/>
      </c>
      <c r="J669" s="176"/>
      <c r="K669" s="110"/>
      <c r="L669" s="110"/>
      <c r="M669" s="130"/>
      <c r="N669" s="139"/>
      <c r="O669" s="139"/>
      <c r="P669" s="145" t="str">
        <f>IFERROR(__xludf.DUMMYFUNCTION("TRANSPOSE(FILTER($O$6:$O$300,$N$6:$N$300='DATOS PERSONALES'!$E666))"),"")</f>
        <v/>
      </c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  <c r="AI669" s="96"/>
      <c r="AJ669" s="96"/>
      <c r="AK669" s="96"/>
      <c r="AL669" s="96"/>
      <c r="AM669" s="96"/>
      <c r="AN669" s="96"/>
      <c r="AO669" s="96"/>
      <c r="AP669" s="96"/>
      <c r="AQ669" s="96"/>
      <c r="AR669" s="96"/>
      <c r="AS669" s="96"/>
      <c r="AT669" s="96"/>
      <c r="AU669" s="96"/>
      <c r="AV669" s="96"/>
      <c r="AW669" s="96"/>
      <c r="AX669" s="96"/>
      <c r="AY669" s="96"/>
      <c r="AZ669" s="96"/>
      <c r="BA669" s="96"/>
      <c r="BB669" s="96"/>
      <c r="BC669" s="96"/>
      <c r="BD669" s="96"/>
      <c r="BE669" s="96"/>
      <c r="BF669" s="96"/>
    </row>
    <row r="670" ht="15.75" customHeight="1">
      <c r="A670" s="110"/>
      <c r="B670" s="110"/>
      <c r="C670" s="110"/>
      <c r="D670" s="110"/>
      <c r="E670" s="110"/>
      <c r="F670" s="130"/>
      <c r="G670" s="174"/>
      <c r="H670" s="174"/>
      <c r="I670" s="174" t="str">
        <f>IFERROR(__xludf.DUMMYFUNCTION("""COMPUTED_VALUE"""),"")</f>
        <v/>
      </c>
      <c r="J670" s="176"/>
      <c r="K670" s="110"/>
      <c r="L670" s="110"/>
      <c r="M670" s="130"/>
      <c r="N670" s="139"/>
      <c r="O670" s="139"/>
      <c r="P670" s="145" t="str">
        <f>IFERROR(__xludf.DUMMYFUNCTION("TRANSPOSE(FILTER($O$6:$O$300,$N$6:$N$300='DATOS PERSONALES'!$E667))"),"")</f>
        <v/>
      </c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  <c r="AI670" s="96"/>
      <c r="AJ670" s="96"/>
      <c r="AK670" s="96"/>
      <c r="AL670" s="96"/>
      <c r="AM670" s="96"/>
      <c r="AN670" s="96"/>
      <c r="AO670" s="96"/>
      <c r="AP670" s="96"/>
      <c r="AQ670" s="96"/>
      <c r="AR670" s="96"/>
      <c r="AS670" s="96"/>
      <c r="AT670" s="96"/>
      <c r="AU670" s="96"/>
      <c r="AV670" s="96"/>
      <c r="AW670" s="96"/>
      <c r="AX670" s="96"/>
      <c r="AY670" s="96"/>
      <c r="AZ670" s="96"/>
      <c r="BA670" s="96"/>
      <c r="BB670" s="96"/>
      <c r="BC670" s="96"/>
      <c r="BD670" s="96"/>
      <c r="BE670" s="96"/>
      <c r="BF670" s="96"/>
    </row>
    <row r="671" ht="15.75" customHeight="1">
      <c r="A671" s="110"/>
      <c r="B671" s="110"/>
      <c r="C671" s="110"/>
      <c r="D671" s="110"/>
      <c r="E671" s="110"/>
      <c r="F671" s="130"/>
      <c r="G671" s="174"/>
      <c r="H671" s="174"/>
      <c r="I671" s="174" t="str">
        <f>IFERROR(__xludf.DUMMYFUNCTION("""COMPUTED_VALUE"""),"")</f>
        <v/>
      </c>
      <c r="J671" s="176"/>
      <c r="K671" s="110"/>
      <c r="L671" s="110"/>
      <c r="M671" s="130"/>
      <c r="N671" s="139"/>
      <c r="O671" s="139"/>
      <c r="P671" s="145" t="str">
        <f>IFERROR(__xludf.DUMMYFUNCTION("TRANSPOSE(FILTER($O$6:$O$300,$N$6:$N$300='DATOS PERSONALES'!$E668))"),"")</f>
        <v/>
      </c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  <c r="AI671" s="96"/>
      <c r="AJ671" s="96"/>
      <c r="AK671" s="96"/>
      <c r="AL671" s="96"/>
      <c r="AM671" s="96"/>
      <c r="AN671" s="96"/>
      <c r="AO671" s="96"/>
      <c r="AP671" s="96"/>
      <c r="AQ671" s="96"/>
      <c r="AR671" s="96"/>
      <c r="AS671" s="96"/>
      <c r="AT671" s="96"/>
      <c r="AU671" s="96"/>
      <c r="AV671" s="96"/>
      <c r="AW671" s="96"/>
      <c r="AX671" s="96"/>
      <c r="AY671" s="96"/>
      <c r="AZ671" s="96"/>
      <c r="BA671" s="96"/>
      <c r="BB671" s="96"/>
      <c r="BC671" s="96"/>
      <c r="BD671" s="96"/>
      <c r="BE671" s="96"/>
      <c r="BF671" s="96"/>
    </row>
    <row r="672" ht="15.75" customHeight="1">
      <c r="A672" s="110"/>
      <c r="B672" s="110"/>
      <c r="C672" s="110"/>
      <c r="D672" s="110"/>
      <c r="E672" s="110"/>
      <c r="F672" s="130"/>
      <c r="G672" s="174"/>
      <c r="H672" s="174"/>
      <c r="I672" s="174" t="str">
        <f>IFERROR(__xludf.DUMMYFUNCTION("""COMPUTED_VALUE"""),"")</f>
        <v/>
      </c>
      <c r="J672" s="176"/>
      <c r="K672" s="110"/>
      <c r="L672" s="110"/>
      <c r="M672" s="130"/>
      <c r="N672" s="139"/>
      <c r="O672" s="139"/>
      <c r="P672" s="145" t="str">
        <f>IFERROR(__xludf.DUMMYFUNCTION("TRANSPOSE(FILTER($O$6:$O$300,$N$6:$N$300='DATOS PERSONALES'!$E669))"),"")</f>
        <v/>
      </c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  <c r="AI672" s="96"/>
      <c r="AJ672" s="96"/>
      <c r="AK672" s="96"/>
      <c r="AL672" s="96"/>
      <c r="AM672" s="96"/>
      <c r="AN672" s="96"/>
      <c r="AO672" s="96"/>
      <c r="AP672" s="96"/>
      <c r="AQ672" s="96"/>
      <c r="AR672" s="96"/>
      <c r="AS672" s="96"/>
      <c r="AT672" s="96"/>
      <c r="AU672" s="96"/>
      <c r="AV672" s="96"/>
      <c r="AW672" s="96"/>
      <c r="AX672" s="96"/>
      <c r="AY672" s="96"/>
      <c r="AZ672" s="96"/>
      <c r="BA672" s="96"/>
      <c r="BB672" s="96"/>
      <c r="BC672" s="96"/>
      <c r="BD672" s="96"/>
      <c r="BE672" s="96"/>
      <c r="BF672" s="96"/>
    </row>
    <row r="673" ht="15.75" customHeight="1">
      <c r="A673" s="110"/>
      <c r="B673" s="110"/>
      <c r="C673" s="110"/>
      <c r="D673" s="110"/>
      <c r="E673" s="110"/>
      <c r="F673" s="130"/>
      <c r="G673" s="174"/>
      <c r="H673" s="174"/>
      <c r="I673" s="174" t="str">
        <f>IFERROR(__xludf.DUMMYFUNCTION("""COMPUTED_VALUE"""),"")</f>
        <v/>
      </c>
      <c r="J673" s="176"/>
      <c r="K673" s="110"/>
      <c r="L673" s="110"/>
      <c r="M673" s="130"/>
      <c r="N673" s="139"/>
      <c r="O673" s="139"/>
      <c r="P673" s="145" t="str">
        <f>IFERROR(__xludf.DUMMYFUNCTION("TRANSPOSE(FILTER($O$6:$O$300,$N$6:$N$300='DATOS PERSONALES'!$E670))"),"")</f>
        <v/>
      </c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  <c r="AI673" s="96"/>
      <c r="AJ673" s="96"/>
      <c r="AK673" s="96"/>
      <c r="AL673" s="96"/>
      <c r="AM673" s="96"/>
      <c r="AN673" s="96"/>
      <c r="AO673" s="96"/>
      <c r="AP673" s="96"/>
      <c r="AQ673" s="96"/>
      <c r="AR673" s="96"/>
      <c r="AS673" s="96"/>
      <c r="AT673" s="96"/>
      <c r="AU673" s="96"/>
      <c r="AV673" s="96"/>
      <c r="AW673" s="96"/>
      <c r="AX673" s="96"/>
      <c r="AY673" s="96"/>
      <c r="AZ673" s="96"/>
      <c r="BA673" s="96"/>
      <c r="BB673" s="96"/>
      <c r="BC673" s="96"/>
      <c r="BD673" s="96"/>
      <c r="BE673" s="96"/>
      <c r="BF673" s="96"/>
    </row>
    <row r="674" ht="15.75" customHeight="1">
      <c r="A674" s="110"/>
      <c r="B674" s="110"/>
      <c r="C674" s="110"/>
      <c r="D674" s="110"/>
      <c r="E674" s="110"/>
      <c r="F674" s="130"/>
      <c r="G674" s="174"/>
      <c r="H674" s="174"/>
      <c r="I674" s="174" t="str">
        <f>IFERROR(__xludf.DUMMYFUNCTION("""COMPUTED_VALUE"""),"")</f>
        <v/>
      </c>
      <c r="J674" s="176"/>
      <c r="K674" s="110"/>
      <c r="L674" s="110"/>
      <c r="M674" s="130"/>
      <c r="N674" s="139"/>
      <c r="O674" s="139"/>
      <c r="P674" s="145" t="str">
        <f>IFERROR(__xludf.DUMMYFUNCTION("TRANSPOSE(FILTER($O$6:$O$300,$N$6:$N$300='DATOS PERSONALES'!$E671))"),"")</f>
        <v/>
      </c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  <c r="AI674" s="96"/>
      <c r="AJ674" s="96"/>
      <c r="AK674" s="96"/>
      <c r="AL674" s="96"/>
      <c r="AM674" s="96"/>
      <c r="AN674" s="96"/>
      <c r="AO674" s="96"/>
      <c r="AP674" s="96"/>
      <c r="AQ674" s="96"/>
      <c r="AR674" s="96"/>
      <c r="AS674" s="96"/>
      <c r="AT674" s="96"/>
      <c r="AU674" s="96"/>
      <c r="AV674" s="96"/>
      <c r="AW674" s="96"/>
      <c r="AX674" s="96"/>
      <c r="AY674" s="96"/>
      <c r="AZ674" s="96"/>
      <c r="BA674" s="96"/>
      <c r="BB674" s="96"/>
      <c r="BC674" s="96"/>
      <c r="BD674" s="96"/>
      <c r="BE674" s="96"/>
      <c r="BF674" s="96"/>
    </row>
    <row r="675" ht="15.75" customHeight="1">
      <c r="A675" s="110"/>
      <c r="B675" s="110"/>
      <c r="C675" s="110"/>
      <c r="D675" s="110"/>
      <c r="E675" s="110"/>
      <c r="F675" s="130"/>
      <c r="G675" s="174"/>
      <c r="H675" s="174"/>
      <c r="I675" s="174" t="str">
        <f>IFERROR(__xludf.DUMMYFUNCTION("""COMPUTED_VALUE"""),"")</f>
        <v/>
      </c>
      <c r="J675" s="176"/>
      <c r="K675" s="110"/>
      <c r="L675" s="110"/>
      <c r="M675" s="130"/>
      <c r="N675" s="139"/>
      <c r="O675" s="139"/>
      <c r="P675" s="145" t="str">
        <f>IFERROR(__xludf.DUMMYFUNCTION("TRANSPOSE(FILTER($O$6:$O$300,$N$6:$N$300='DATOS PERSONALES'!$E672))"),"")</f>
        <v/>
      </c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  <c r="AI675" s="96"/>
      <c r="AJ675" s="96"/>
      <c r="AK675" s="96"/>
      <c r="AL675" s="96"/>
      <c r="AM675" s="96"/>
      <c r="AN675" s="96"/>
      <c r="AO675" s="96"/>
      <c r="AP675" s="96"/>
      <c r="AQ675" s="96"/>
      <c r="AR675" s="96"/>
      <c r="AS675" s="96"/>
      <c r="AT675" s="96"/>
      <c r="AU675" s="96"/>
      <c r="AV675" s="96"/>
      <c r="AW675" s="96"/>
      <c r="AX675" s="96"/>
      <c r="AY675" s="96"/>
      <c r="AZ675" s="96"/>
      <c r="BA675" s="96"/>
      <c r="BB675" s="96"/>
      <c r="BC675" s="96"/>
      <c r="BD675" s="96"/>
      <c r="BE675" s="96"/>
      <c r="BF675" s="96"/>
    </row>
    <row r="676" ht="15.75" customHeight="1">
      <c r="A676" s="110"/>
      <c r="B676" s="110"/>
      <c r="C676" s="110"/>
      <c r="D676" s="110"/>
      <c r="E676" s="110"/>
      <c r="F676" s="130"/>
      <c r="G676" s="174"/>
      <c r="H676" s="174"/>
      <c r="I676" s="174" t="str">
        <f>IFERROR(__xludf.DUMMYFUNCTION("""COMPUTED_VALUE"""),"")</f>
        <v/>
      </c>
      <c r="J676" s="176"/>
      <c r="K676" s="110"/>
      <c r="L676" s="110"/>
      <c r="M676" s="130"/>
      <c r="N676" s="139"/>
      <c r="O676" s="139"/>
      <c r="P676" s="145" t="str">
        <f>IFERROR(__xludf.DUMMYFUNCTION("TRANSPOSE(FILTER($O$6:$O$300,$N$6:$N$300='DATOS PERSONALES'!$E673))"),"")</f>
        <v/>
      </c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  <c r="AI676" s="96"/>
      <c r="AJ676" s="96"/>
      <c r="AK676" s="96"/>
      <c r="AL676" s="96"/>
      <c r="AM676" s="96"/>
      <c r="AN676" s="96"/>
      <c r="AO676" s="96"/>
      <c r="AP676" s="96"/>
      <c r="AQ676" s="96"/>
      <c r="AR676" s="96"/>
      <c r="AS676" s="96"/>
      <c r="AT676" s="96"/>
      <c r="AU676" s="96"/>
      <c r="AV676" s="96"/>
      <c r="AW676" s="96"/>
      <c r="AX676" s="96"/>
      <c r="AY676" s="96"/>
      <c r="AZ676" s="96"/>
      <c r="BA676" s="96"/>
      <c r="BB676" s="96"/>
      <c r="BC676" s="96"/>
      <c r="BD676" s="96"/>
      <c r="BE676" s="96"/>
      <c r="BF676" s="96"/>
    </row>
    <row r="677" ht="15.75" customHeight="1">
      <c r="A677" s="110"/>
      <c r="B677" s="110"/>
      <c r="C677" s="110"/>
      <c r="D677" s="110"/>
      <c r="E677" s="110"/>
      <c r="F677" s="130"/>
      <c r="G677" s="174"/>
      <c r="H677" s="174"/>
      <c r="I677" s="174" t="str">
        <f>IFERROR(__xludf.DUMMYFUNCTION("""COMPUTED_VALUE"""),"")</f>
        <v/>
      </c>
      <c r="J677" s="176"/>
      <c r="K677" s="110"/>
      <c r="L677" s="110"/>
      <c r="M677" s="130"/>
      <c r="N677" s="139"/>
      <c r="O677" s="139"/>
      <c r="P677" s="145" t="str">
        <f>IFERROR(__xludf.DUMMYFUNCTION("TRANSPOSE(FILTER($O$6:$O$300,$N$6:$N$300='DATOS PERSONALES'!$E674))"),"")</f>
        <v/>
      </c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  <c r="AI677" s="96"/>
      <c r="AJ677" s="96"/>
      <c r="AK677" s="96"/>
      <c r="AL677" s="96"/>
      <c r="AM677" s="96"/>
      <c r="AN677" s="96"/>
      <c r="AO677" s="96"/>
      <c r="AP677" s="96"/>
      <c r="AQ677" s="96"/>
      <c r="AR677" s="96"/>
      <c r="AS677" s="96"/>
      <c r="AT677" s="96"/>
      <c r="AU677" s="96"/>
      <c r="AV677" s="96"/>
      <c r="AW677" s="96"/>
      <c r="AX677" s="96"/>
      <c r="AY677" s="96"/>
      <c r="AZ677" s="96"/>
      <c r="BA677" s="96"/>
      <c r="BB677" s="96"/>
      <c r="BC677" s="96"/>
      <c r="BD677" s="96"/>
      <c r="BE677" s="96"/>
      <c r="BF677" s="96"/>
    </row>
    <row r="678" ht="15.75" customHeight="1">
      <c r="A678" s="110"/>
      <c r="B678" s="110"/>
      <c r="C678" s="110"/>
      <c r="D678" s="110"/>
      <c r="E678" s="110"/>
      <c r="F678" s="130"/>
      <c r="G678" s="174"/>
      <c r="H678" s="174"/>
      <c r="I678" s="174" t="str">
        <f>IFERROR(__xludf.DUMMYFUNCTION("""COMPUTED_VALUE"""),"")</f>
        <v/>
      </c>
      <c r="J678" s="176"/>
      <c r="K678" s="110"/>
      <c r="L678" s="110"/>
      <c r="M678" s="130"/>
      <c r="N678" s="139"/>
      <c r="O678" s="139"/>
      <c r="P678" s="145" t="str">
        <f>IFERROR(__xludf.DUMMYFUNCTION("TRANSPOSE(FILTER($O$6:$O$300,$N$6:$N$300='DATOS PERSONALES'!$E675))"),"")</f>
        <v/>
      </c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  <c r="AI678" s="96"/>
      <c r="AJ678" s="96"/>
      <c r="AK678" s="96"/>
      <c r="AL678" s="96"/>
      <c r="AM678" s="96"/>
      <c r="AN678" s="96"/>
      <c r="AO678" s="96"/>
      <c r="AP678" s="96"/>
      <c r="AQ678" s="96"/>
      <c r="AR678" s="96"/>
      <c r="AS678" s="96"/>
      <c r="AT678" s="96"/>
      <c r="AU678" s="96"/>
      <c r="AV678" s="96"/>
      <c r="AW678" s="96"/>
      <c r="AX678" s="96"/>
      <c r="AY678" s="96"/>
      <c r="AZ678" s="96"/>
      <c r="BA678" s="96"/>
      <c r="BB678" s="96"/>
      <c r="BC678" s="96"/>
      <c r="BD678" s="96"/>
      <c r="BE678" s="96"/>
      <c r="BF678" s="96"/>
    </row>
    <row r="679" ht="15.75" customHeight="1">
      <c r="A679" s="110"/>
      <c r="B679" s="110"/>
      <c r="C679" s="110"/>
      <c r="D679" s="110"/>
      <c r="E679" s="110"/>
      <c r="F679" s="130"/>
      <c r="G679" s="174"/>
      <c r="H679" s="174"/>
      <c r="I679" s="174" t="str">
        <f>IFERROR(__xludf.DUMMYFUNCTION("""COMPUTED_VALUE"""),"")</f>
        <v/>
      </c>
      <c r="J679" s="176"/>
      <c r="K679" s="110"/>
      <c r="L679" s="110"/>
      <c r="M679" s="130"/>
      <c r="N679" s="139"/>
      <c r="O679" s="139"/>
      <c r="P679" s="145" t="str">
        <f>IFERROR(__xludf.DUMMYFUNCTION("TRANSPOSE(FILTER($O$6:$O$300,$N$6:$N$300='DATOS PERSONALES'!$E676))"),"")</f>
        <v/>
      </c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  <c r="AI679" s="96"/>
      <c r="AJ679" s="96"/>
      <c r="AK679" s="96"/>
      <c r="AL679" s="96"/>
      <c r="AM679" s="96"/>
      <c r="AN679" s="96"/>
      <c r="AO679" s="96"/>
      <c r="AP679" s="96"/>
      <c r="AQ679" s="96"/>
      <c r="AR679" s="96"/>
      <c r="AS679" s="96"/>
      <c r="AT679" s="96"/>
      <c r="AU679" s="96"/>
      <c r="AV679" s="96"/>
      <c r="AW679" s="96"/>
      <c r="AX679" s="96"/>
      <c r="AY679" s="96"/>
      <c r="AZ679" s="96"/>
      <c r="BA679" s="96"/>
      <c r="BB679" s="96"/>
      <c r="BC679" s="96"/>
      <c r="BD679" s="96"/>
      <c r="BE679" s="96"/>
      <c r="BF679" s="96"/>
    </row>
    <row r="680" ht="15.75" customHeight="1">
      <c r="A680" s="110"/>
      <c r="B680" s="110"/>
      <c r="C680" s="110"/>
      <c r="D680" s="110"/>
      <c r="E680" s="110"/>
      <c r="F680" s="130"/>
      <c r="G680" s="174"/>
      <c r="H680" s="174"/>
      <c r="I680" s="174" t="str">
        <f>IFERROR(__xludf.DUMMYFUNCTION("""COMPUTED_VALUE"""),"")</f>
        <v/>
      </c>
      <c r="J680" s="176"/>
      <c r="K680" s="110"/>
      <c r="L680" s="110"/>
      <c r="M680" s="130"/>
      <c r="N680" s="139"/>
      <c r="O680" s="139"/>
      <c r="P680" s="145" t="str">
        <f>IFERROR(__xludf.DUMMYFUNCTION("TRANSPOSE(FILTER($O$6:$O$300,$N$6:$N$300='DATOS PERSONALES'!$E677))"),"")</f>
        <v/>
      </c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  <c r="AI680" s="96"/>
      <c r="AJ680" s="96"/>
      <c r="AK680" s="96"/>
      <c r="AL680" s="96"/>
      <c r="AM680" s="96"/>
      <c r="AN680" s="96"/>
      <c r="AO680" s="96"/>
      <c r="AP680" s="96"/>
      <c r="AQ680" s="96"/>
      <c r="AR680" s="96"/>
      <c r="AS680" s="96"/>
      <c r="AT680" s="96"/>
      <c r="AU680" s="96"/>
      <c r="AV680" s="96"/>
      <c r="AW680" s="96"/>
      <c r="AX680" s="96"/>
      <c r="AY680" s="96"/>
      <c r="AZ680" s="96"/>
      <c r="BA680" s="96"/>
      <c r="BB680" s="96"/>
      <c r="BC680" s="96"/>
      <c r="BD680" s="96"/>
      <c r="BE680" s="96"/>
      <c r="BF680" s="96"/>
    </row>
    <row r="681" ht="15.75" customHeight="1">
      <c r="A681" s="110"/>
      <c r="B681" s="110"/>
      <c r="C681" s="110"/>
      <c r="D681" s="110"/>
      <c r="E681" s="110"/>
      <c r="F681" s="130"/>
      <c r="G681" s="174"/>
      <c r="H681" s="174"/>
      <c r="I681" s="174" t="str">
        <f>IFERROR(__xludf.DUMMYFUNCTION("""COMPUTED_VALUE"""),"")</f>
        <v/>
      </c>
      <c r="J681" s="176"/>
      <c r="K681" s="110"/>
      <c r="L681" s="110"/>
      <c r="M681" s="130"/>
      <c r="N681" s="139"/>
      <c r="O681" s="139"/>
      <c r="P681" s="145" t="str">
        <f>IFERROR(__xludf.DUMMYFUNCTION("TRANSPOSE(FILTER($O$6:$O$300,$N$6:$N$300='DATOS PERSONALES'!$E678))"),"")</f>
        <v/>
      </c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  <c r="AI681" s="96"/>
      <c r="AJ681" s="96"/>
      <c r="AK681" s="96"/>
      <c r="AL681" s="96"/>
      <c r="AM681" s="96"/>
      <c r="AN681" s="96"/>
      <c r="AO681" s="96"/>
      <c r="AP681" s="96"/>
      <c r="AQ681" s="96"/>
      <c r="AR681" s="96"/>
      <c r="AS681" s="96"/>
      <c r="AT681" s="96"/>
      <c r="AU681" s="96"/>
      <c r="AV681" s="96"/>
      <c r="AW681" s="96"/>
      <c r="AX681" s="96"/>
      <c r="AY681" s="96"/>
      <c r="AZ681" s="96"/>
      <c r="BA681" s="96"/>
      <c r="BB681" s="96"/>
      <c r="BC681" s="96"/>
      <c r="BD681" s="96"/>
      <c r="BE681" s="96"/>
      <c r="BF681" s="96"/>
    </row>
    <row r="682" ht="15.75" customHeight="1">
      <c r="A682" s="110"/>
      <c r="B682" s="110"/>
      <c r="C682" s="110"/>
      <c r="D682" s="110"/>
      <c r="E682" s="110"/>
      <c r="F682" s="130"/>
      <c r="G682" s="174"/>
      <c r="H682" s="174"/>
      <c r="I682" s="174" t="str">
        <f>IFERROR(__xludf.DUMMYFUNCTION("""COMPUTED_VALUE"""),"")</f>
        <v/>
      </c>
      <c r="J682" s="176"/>
      <c r="K682" s="110"/>
      <c r="L682" s="110"/>
      <c r="M682" s="130"/>
      <c r="N682" s="139"/>
      <c r="O682" s="139"/>
      <c r="P682" s="145" t="str">
        <f>IFERROR(__xludf.DUMMYFUNCTION("TRANSPOSE(FILTER($O$6:$O$300,$N$6:$N$300='DATOS PERSONALES'!$E679))"),"")</f>
        <v/>
      </c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E682" s="96"/>
      <c r="AF682" s="96"/>
      <c r="AG682" s="96"/>
      <c r="AH682" s="96"/>
      <c r="AI682" s="96"/>
      <c r="AJ682" s="96"/>
      <c r="AK682" s="96"/>
      <c r="AL682" s="96"/>
      <c r="AM682" s="96"/>
      <c r="AN682" s="96"/>
      <c r="AO682" s="96"/>
      <c r="AP682" s="96"/>
      <c r="AQ682" s="96"/>
      <c r="AR682" s="96"/>
      <c r="AS682" s="96"/>
      <c r="AT682" s="96"/>
      <c r="AU682" s="96"/>
      <c r="AV682" s="96"/>
      <c r="AW682" s="96"/>
      <c r="AX682" s="96"/>
      <c r="AY682" s="96"/>
      <c r="AZ682" s="96"/>
      <c r="BA682" s="96"/>
      <c r="BB682" s="96"/>
      <c r="BC682" s="96"/>
      <c r="BD682" s="96"/>
      <c r="BE682" s="96"/>
      <c r="BF682" s="96"/>
    </row>
    <row r="683" ht="15.75" customHeight="1">
      <c r="A683" s="110"/>
      <c r="B683" s="110"/>
      <c r="C683" s="110"/>
      <c r="D683" s="110"/>
      <c r="E683" s="110"/>
      <c r="F683" s="130"/>
      <c r="G683" s="174"/>
      <c r="H683" s="174"/>
      <c r="I683" s="174" t="str">
        <f>IFERROR(__xludf.DUMMYFUNCTION("""COMPUTED_VALUE"""),"")</f>
        <v/>
      </c>
      <c r="J683" s="176"/>
      <c r="K683" s="110"/>
      <c r="L683" s="110"/>
      <c r="M683" s="130"/>
      <c r="N683" s="139"/>
      <c r="O683" s="139"/>
      <c r="P683" s="145" t="str">
        <f>IFERROR(__xludf.DUMMYFUNCTION("TRANSPOSE(FILTER($O$6:$O$300,$N$6:$N$300='DATOS PERSONALES'!$E680))"),"")</f>
        <v/>
      </c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  <c r="AI683" s="96"/>
      <c r="AJ683" s="96"/>
      <c r="AK683" s="96"/>
      <c r="AL683" s="96"/>
      <c r="AM683" s="96"/>
      <c r="AN683" s="96"/>
      <c r="AO683" s="96"/>
      <c r="AP683" s="96"/>
      <c r="AQ683" s="96"/>
      <c r="AR683" s="96"/>
      <c r="AS683" s="96"/>
      <c r="AT683" s="96"/>
      <c r="AU683" s="96"/>
      <c r="AV683" s="96"/>
      <c r="AW683" s="96"/>
      <c r="AX683" s="96"/>
      <c r="AY683" s="96"/>
      <c r="AZ683" s="96"/>
      <c r="BA683" s="96"/>
      <c r="BB683" s="96"/>
      <c r="BC683" s="96"/>
      <c r="BD683" s="96"/>
      <c r="BE683" s="96"/>
      <c r="BF683" s="96"/>
    </row>
    <row r="684" ht="15.75" customHeight="1">
      <c r="A684" s="110"/>
      <c r="B684" s="110"/>
      <c r="C684" s="110"/>
      <c r="D684" s="110"/>
      <c r="E684" s="110"/>
      <c r="F684" s="130"/>
      <c r="G684" s="174"/>
      <c r="H684" s="174"/>
      <c r="I684" s="174" t="str">
        <f>IFERROR(__xludf.DUMMYFUNCTION("""COMPUTED_VALUE"""),"")</f>
        <v/>
      </c>
      <c r="J684" s="176"/>
      <c r="K684" s="110"/>
      <c r="L684" s="110"/>
      <c r="M684" s="130"/>
      <c r="N684" s="139"/>
      <c r="O684" s="139"/>
      <c r="P684" s="145" t="str">
        <f>IFERROR(__xludf.DUMMYFUNCTION("TRANSPOSE(FILTER($O$6:$O$300,$N$6:$N$300='DATOS PERSONALES'!$E681))"),"")</f>
        <v/>
      </c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  <c r="AI684" s="96"/>
      <c r="AJ684" s="96"/>
      <c r="AK684" s="96"/>
      <c r="AL684" s="96"/>
      <c r="AM684" s="96"/>
      <c r="AN684" s="96"/>
      <c r="AO684" s="96"/>
      <c r="AP684" s="96"/>
      <c r="AQ684" s="96"/>
      <c r="AR684" s="96"/>
      <c r="AS684" s="96"/>
      <c r="AT684" s="96"/>
      <c r="AU684" s="96"/>
      <c r="AV684" s="96"/>
      <c r="AW684" s="96"/>
      <c r="AX684" s="96"/>
      <c r="AY684" s="96"/>
      <c r="AZ684" s="96"/>
      <c r="BA684" s="96"/>
      <c r="BB684" s="96"/>
      <c r="BC684" s="96"/>
      <c r="BD684" s="96"/>
      <c r="BE684" s="96"/>
      <c r="BF684" s="96"/>
    </row>
    <row r="685" ht="15.75" customHeight="1">
      <c r="A685" s="110"/>
      <c r="B685" s="110"/>
      <c r="C685" s="110"/>
      <c r="D685" s="110"/>
      <c r="E685" s="110"/>
      <c r="F685" s="130"/>
      <c r="G685" s="174"/>
      <c r="H685" s="174"/>
      <c r="I685" s="174" t="str">
        <f>IFERROR(__xludf.DUMMYFUNCTION("""COMPUTED_VALUE"""),"")</f>
        <v/>
      </c>
      <c r="J685" s="176"/>
      <c r="K685" s="110"/>
      <c r="L685" s="110"/>
      <c r="M685" s="130"/>
      <c r="N685" s="139"/>
      <c r="O685" s="139"/>
      <c r="P685" s="145" t="str">
        <f>IFERROR(__xludf.DUMMYFUNCTION("TRANSPOSE(FILTER($O$6:$O$300,$N$6:$N$300='DATOS PERSONALES'!$E682))"),"")</f>
        <v/>
      </c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  <c r="AI685" s="96"/>
      <c r="AJ685" s="96"/>
      <c r="AK685" s="96"/>
      <c r="AL685" s="96"/>
      <c r="AM685" s="96"/>
      <c r="AN685" s="96"/>
      <c r="AO685" s="96"/>
      <c r="AP685" s="96"/>
      <c r="AQ685" s="96"/>
      <c r="AR685" s="96"/>
      <c r="AS685" s="96"/>
      <c r="AT685" s="96"/>
      <c r="AU685" s="96"/>
      <c r="AV685" s="96"/>
      <c r="AW685" s="96"/>
      <c r="AX685" s="96"/>
      <c r="AY685" s="96"/>
      <c r="AZ685" s="96"/>
      <c r="BA685" s="96"/>
      <c r="BB685" s="96"/>
      <c r="BC685" s="96"/>
      <c r="BD685" s="96"/>
      <c r="BE685" s="96"/>
      <c r="BF685" s="96"/>
    </row>
    <row r="686" ht="15.75" customHeight="1">
      <c r="A686" s="110"/>
      <c r="B686" s="110"/>
      <c r="C686" s="110"/>
      <c r="D686" s="110"/>
      <c r="E686" s="110"/>
      <c r="F686" s="130"/>
      <c r="G686" s="174"/>
      <c r="H686" s="174"/>
      <c r="I686" s="174" t="str">
        <f>IFERROR(__xludf.DUMMYFUNCTION("""COMPUTED_VALUE"""),"")</f>
        <v/>
      </c>
      <c r="J686" s="176"/>
      <c r="K686" s="110"/>
      <c r="L686" s="110"/>
      <c r="M686" s="130"/>
      <c r="N686" s="139"/>
      <c r="O686" s="139"/>
      <c r="P686" s="145" t="str">
        <f>IFERROR(__xludf.DUMMYFUNCTION("TRANSPOSE(FILTER($O$6:$O$300,$N$6:$N$300='DATOS PERSONALES'!$E683))"),"")</f>
        <v/>
      </c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  <c r="AI686" s="96"/>
      <c r="AJ686" s="96"/>
      <c r="AK686" s="96"/>
      <c r="AL686" s="96"/>
      <c r="AM686" s="96"/>
      <c r="AN686" s="96"/>
      <c r="AO686" s="96"/>
      <c r="AP686" s="96"/>
      <c r="AQ686" s="96"/>
      <c r="AR686" s="96"/>
      <c r="AS686" s="96"/>
      <c r="AT686" s="96"/>
      <c r="AU686" s="96"/>
      <c r="AV686" s="96"/>
      <c r="AW686" s="96"/>
      <c r="AX686" s="96"/>
      <c r="AY686" s="96"/>
      <c r="AZ686" s="96"/>
      <c r="BA686" s="96"/>
      <c r="BB686" s="96"/>
      <c r="BC686" s="96"/>
      <c r="BD686" s="96"/>
      <c r="BE686" s="96"/>
      <c r="BF686" s="96"/>
    </row>
    <row r="687" ht="15.75" customHeight="1">
      <c r="A687" s="110"/>
      <c r="B687" s="110"/>
      <c r="C687" s="110"/>
      <c r="D687" s="110"/>
      <c r="E687" s="110"/>
      <c r="F687" s="130"/>
      <c r="G687" s="174"/>
      <c r="H687" s="174"/>
      <c r="I687" s="174" t="str">
        <f>IFERROR(__xludf.DUMMYFUNCTION("""COMPUTED_VALUE"""),"")</f>
        <v/>
      </c>
      <c r="J687" s="176"/>
      <c r="K687" s="110"/>
      <c r="L687" s="110"/>
      <c r="M687" s="130"/>
      <c r="N687" s="139"/>
      <c r="O687" s="139"/>
      <c r="P687" s="145" t="str">
        <f>IFERROR(__xludf.DUMMYFUNCTION("TRANSPOSE(FILTER($O$6:$O$300,$N$6:$N$300='DATOS PERSONALES'!$E684))"),"")</f>
        <v/>
      </c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  <c r="AI687" s="96"/>
      <c r="AJ687" s="96"/>
      <c r="AK687" s="96"/>
      <c r="AL687" s="96"/>
      <c r="AM687" s="96"/>
      <c r="AN687" s="96"/>
      <c r="AO687" s="96"/>
      <c r="AP687" s="96"/>
      <c r="AQ687" s="96"/>
      <c r="AR687" s="96"/>
      <c r="AS687" s="96"/>
      <c r="AT687" s="96"/>
      <c r="AU687" s="96"/>
      <c r="AV687" s="96"/>
      <c r="AW687" s="96"/>
      <c r="AX687" s="96"/>
      <c r="AY687" s="96"/>
      <c r="AZ687" s="96"/>
      <c r="BA687" s="96"/>
      <c r="BB687" s="96"/>
      <c r="BC687" s="96"/>
      <c r="BD687" s="96"/>
      <c r="BE687" s="96"/>
      <c r="BF687" s="96"/>
    </row>
    <row r="688" ht="15.75" customHeight="1">
      <c r="A688" s="110"/>
      <c r="B688" s="110"/>
      <c r="C688" s="110"/>
      <c r="D688" s="110"/>
      <c r="E688" s="110"/>
      <c r="F688" s="130"/>
      <c r="G688" s="174"/>
      <c r="H688" s="174"/>
      <c r="I688" s="174" t="str">
        <f>IFERROR(__xludf.DUMMYFUNCTION("""COMPUTED_VALUE"""),"")</f>
        <v/>
      </c>
      <c r="J688" s="176"/>
      <c r="K688" s="110"/>
      <c r="L688" s="110"/>
      <c r="M688" s="130"/>
      <c r="N688" s="139"/>
      <c r="O688" s="139"/>
      <c r="P688" s="145" t="str">
        <f>IFERROR(__xludf.DUMMYFUNCTION("TRANSPOSE(FILTER($O$6:$O$300,$N$6:$N$300='DATOS PERSONALES'!$E685))"),"")</f>
        <v/>
      </c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  <c r="AI688" s="96"/>
      <c r="AJ688" s="96"/>
      <c r="AK688" s="96"/>
      <c r="AL688" s="96"/>
      <c r="AM688" s="96"/>
      <c r="AN688" s="96"/>
      <c r="AO688" s="96"/>
      <c r="AP688" s="96"/>
      <c r="AQ688" s="96"/>
      <c r="AR688" s="96"/>
      <c r="AS688" s="96"/>
      <c r="AT688" s="96"/>
      <c r="AU688" s="96"/>
      <c r="AV688" s="96"/>
      <c r="AW688" s="96"/>
      <c r="AX688" s="96"/>
      <c r="AY688" s="96"/>
      <c r="AZ688" s="96"/>
      <c r="BA688" s="96"/>
      <c r="BB688" s="96"/>
      <c r="BC688" s="96"/>
      <c r="BD688" s="96"/>
      <c r="BE688" s="96"/>
      <c r="BF688" s="96"/>
    </row>
    <row r="689" ht="15.75" customHeight="1">
      <c r="A689" s="110"/>
      <c r="B689" s="110"/>
      <c r="C689" s="110"/>
      <c r="D689" s="110"/>
      <c r="E689" s="110"/>
      <c r="F689" s="130"/>
      <c r="G689" s="174"/>
      <c r="H689" s="174"/>
      <c r="I689" s="174" t="str">
        <f>IFERROR(__xludf.DUMMYFUNCTION("""COMPUTED_VALUE"""),"")</f>
        <v/>
      </c>
      <c r="J689" s="176"/>
      <c r="K689" s="110"/>
      <c r="L689" s="110"/>
      <c r="M689" s="130"/>
      <c r="N689" s="139"/>
      <c r="O689" s="139"/>
      <c r="P689" s="145" t="str">
        <f>IFERROR(__xludf.DUMMYFUNCTION("TRANSPOSE(FILTER($O$6:$O$300,$N$6:$N$300='DATOS PERSONALES'!$E686))"),"")</f>
        <v/>
      </c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  <c r="AI689" s="96"/>
      <c r="AJ689" s="96"/>
      <c r="AK689" s="96"/>
      <c r="AL689" s="96"/>
      <c r="AM689" s="96"/>
      <c r="AN689" s="96"/>
      <c r="AO689" s="96"/>
      <c r="AP689" s="96"/>
      <c r="AQ689" s="96"/>
      <c r="AR689" s="96"/>
      <c r="AS689" s="96"/>
      <c r="AT689" s="96"/>
      <c r="AU689" s="96"/>
      <c r="AV689" s="96"/>
      <c r="AW689" s="96"/>
      <c r="AX689" s="96"/>
      <c r="AY689" s="96"/>
      <c r="AZ689" s="96"/>
      <c r="BA689" s="96"/>
      <c r="BB689" s="96"/>
      <c r="BC689" s="96"/>
      <c r="BD689" s="96"/>
      <c r="BE689" s="96"/>
      <c r="BF689" s="96"/>
    </row>
    <row r="690" ht="15.75" customHeight="1">
      <c r="A690" s="110"/>
      <c r="B690" s="110"/>
      <c r="C690" s="110"/>
      <c r="D690" s="110"/>
      <c r="E690" s="110"/>
      <c r="F690" s="130"/>
      <c r="G690" s="174"/>
      <c r="H690" s="174"/>
      <c r="I690" s="174" t="str">
        <f>IFERROR(__xludf.DUMMYFUNCTION("""COMPUTED_VALUE"""),"")</f>
        <v/>
      </c>
      <c r="J690" s="176"/>
      <c r="K690" s="110"/>
      <c r="L690" s="110"/>
      <c r="M690" s="130"/>
      <c r="N690" s="139"/>
      <c r="O690" s="139"/>
      <c r="P690" s="145" t="str">
        <f>IFERROR(__xludf.DUMMYFUNCTION("TRANSPOSE(FILTER($O$6:$O$300,$N$6:$N$300='DATOS PERSONALES'!$E687))"),"")</f>
        <v/>
      </c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  <c r="AI690" s="96"/>
      <c r="AJ690" s="96"/>
      <c r="AK690" s="96"/>
      <c r="AL690" s="96"/>
      <c r="AM690" s="96"/>
      <c r="AN690" s="96"/>
      <c r="AO690" s="96"/>
      <c r="AP690" s="96"/>
      <c r="AQ690" s="96"/>
      <c r="AR690" s="96"/>
      <c r="AS690" s="96"/>
      <c r="AT690" s="96"/>
      <c r="AU690" s="96"/>
      <c r="AV690" s="96"/>
      <c r="AW690" s="96"/>
      <c r="AX690" s="96"/>
      <c r="AY690" s="96"/>
      <c r="AZ690" s="96"/>
      <c r="BA690" s="96"/>
      <c r="BB690" s="96"/>
      <c r="BC690" s="96"/>
      <c r="BD690" s="96"/>
      <c r="BE690" s="96"/>
      <c r="BF690" s="96"/>
    </row>
    <row r="691" ht="15.75" customHeight="1">
      <c r="A691" s="110"/>
      <c r="B691" s="110"/>
      <c r="C691" s="110"/>
      <c r="D691" s="110"/>
      <c r="E691" s="110"/>
      <c r="F691" s="130"/>
      <c r="G691" s="174"/>
      <c r="H691" s="174"/>
      <c r="I691" s="174" t="str">
        <f>IFERROR(__xludf.DUMMYFUNCTION("""COMPUTED_VALUE"""),"")</f>
        <v/>
      </c>
      <c r="J691" s="176"/>
      <c r="K691" s="110"/>
      <c r="L691" s="110"/>
      <c r="M691" s="130"/>
      <c r="N691" s="139"/>
      <c r="O691" s="139"/>
      <c r="P691" s="145" t="str">
        <f>IFERROR(__xludf.DUMMYFUNCTION("TRANSPOSE(FILTER($O$6:$O$300,$N$6:$N$300='DATOS PERSONALES'!$E688))"),"")</f>
        <v/>
      </c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  <c r="AI691" s="96"/>
      <c r="AJ691" s="96"/>
      <c r="AK691" s="96"/>
      <c r="AL691" s="96"/>
      <c r="AM691" s="96"/>
      <c r="AN691" s="96"/>
      <c r="AO691" s="96"/>
      <c r="AP691" s="96"/>
      <c r="AQ691" s="96"/>
      <c r="AR691" s="96"/>
      <c r="AS691" s="96"/>
      <c r="AT691" s="96"/>
      <c r="AU691" s="96"/>
      <c r="AV691" s="96"/>
      <c r="AW691" s="96"/>
      <c r="AX691" s="96"/>
      <c r="AY691" s="96"/>
      <c r="AZ691" s="96"/>
      <c r="BA691" s="96"/>
      <c r="BB691" s="96"/>
      <c r="BC691" s="96"/>
      <c r="BD691" s="96"/>
      <c r="BE691" s="96"/>
      <c r="BF691" s="96"/>
    </row>
    <row r="692" ht="15.75" customHeight="1">
      <c r="A692" s="110"/>
      <c r="B692" s="110"/>
      <c r="C692" s="110"/>
      <c r="D692" s="110"/>
      <c r="E692" s="110"/>
      <c r="F692" s="130"/>
      <c r="G692" s="174"/>
      <c r="H692" s="174"/>
      <c r="I692" s="174" t="str">
        <f>IFERROR(__xludf.DUMMYFUNCTION("""COMPUTED_VALUE"""),"")</f>
        <v/>
      </c>
      <c r="J692" s="176"/>
      <c r="K692" s="110"/>
      <c r="L692" s="110"/>
      <c r="M692" s="130"/>
      <c r="N692" s="139"/>
      <c r="O692" s="139"/>
      <c r="P692" s="145" t="str">
        <f>IFERROR(__xludf.DUMMYFUNCTION("TRANSPOSE(FILTER($O$6:$O$300,$N$6:$N$300='DATOS PERSONALES'!$E689))"),"")</f>
        <v/>
      </c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  <c r="AI692" s="96"/>
      <c r="AJ692" s="96"/>
      <c r="AK692" s="96"/>
      <c r="AL692" s="96"/>
      <c r="AM692" s="96"/>
      <c r="AN692" s="96"/>
      <c r="AO692" s="96"/>
      <c r="AP692" s="96"/>
      <c r="AQ692" s="96"/>
      <c r="AR692" s="96"/>
      <c r="AS692" s="96"/>
      <c r="AT692" s="96"/>
      <c r="AU692" s="96"/>
      <c r="AV692" s="96"/>
      <c r="AW692" s="96"/>
      <c r="AX692" s="96"/>
      <c r="AY692" s="96"/>
      <c r="AZ692" s="96"/>
      <c r="BA692" s="96"/>
      <c r="BB692" s="96"/>
      <c r="BC692" s="96"/>
      <c r="BD692" s="96"/>
      <c r="BE692" s="96"/>
      <c r="BF692" s="96"/>
    </row>
    <row r="693" ht="15.75" customHeight="1">
      <c r="A693" s="110"/>
      <c r="B693" s="110"/>
      <c r="C693" s="110"/>
      <c r="D693" s="110"/>
      <c r="E693" s="110"/>
      <c r="F693" s="130"/>
      <c r="G693" s="174"/>
      <c r="H693" s="174"/>
      <c r="I693" s="174" t="str">
        <f>IFERROR(__xludf.DUMMYFUNCTION("""COMPUTED_VALUE"""),"")</f>
        <v/>
      </c>
      <c r="J693" s="176"/>
      <c r="K693" s="110"/>
      <c r="L693" s="110"/>
      <c r="M693" s="130"/>
      <c r="N693" s="139"/>
      <c r="O693" s="139"/>
      <c r="P693" s="145" t="str">
        <f>IFERROR(__xludf.DUMMYFUNCTION("TRANSPOSE(FILTER($O$6:$O$300,$N$6:$N$300='DATOS PERSONALES'!$E690))"),"")</f>
        <v/>
      </c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  <c r="AI693" s="96"/>
      <c r="AJ693" s="96"/>
      <c r="AK693" s="96"/>
      <c r="AL693" s="96"/>
      <c r="AM693" s="96"/>
      <c r="AN693" s="96"/>
      <c r="AO693" s="96"/>
      <c r="AP693" s="96"/>
      <c r="AQ693" s="96"/>
      <c r="AR693" s="96"/>
      <c r="AS693" s="96"/>
      <c r="AT693" s="96"/>
      <c r="AU693" s="96"/>
      <c r="AV693" s="96"/>
      <c r="AW693" s="96"/>
      <c r="AX693" s="96"/>
      <c r="AY693" s="96"/>
      <c r="AZ693" s="96"/>
      <c r="BA693" s="96"/>
      <c r="BB693" s="96"/>
      <c r="BC693" s="96"/>
      <c r="BD693" s="96"/>
      <c r="BE693" s="96"/>
      <c r="BF693" s="96"/>
    </row>
    <row r="694" ht="15.75" customHeight="1">
      <c r="A694" s="110"/>
      <c r="B694" s="110"/>
      <c r="C694" s="110"/>
      <c r="D694" s="110"/>
      <c r="E694" s="110"/>
      <c r="F694" s="130"/>
      <c r="G694" s="174"/>
      <c r="H694" s="174"/>
      <c r="I694" s="174" t="str">
        <f>IFERROR(__xludf.DUMMYFUNCTION("""COMPUTED_VALUE"""),"")</f>
        <v/>
      </c>
      <c r="J694" s="176"/>
      <c r="K694" s="110"/>
      <c r="L694" s="110"/>
      <c r="M694" s="130"/>
      <c r="N694" s="139"/>
      <c r="O694" s="139"/>
      <c r="P694" s="145" t="str">
        <f>IFERROR(__xludf.DUMMYFUNCTION("TRANSPOSE(FILTER($O$6:$O$300,$N$6:$N$300='DATOS PERSONALES'!$E691))"),"")</f>
        <v/>
      </c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  <c r="AI694" s="96"/>
      <c r="AJ694" s="96"/>
      <c r="AK694" s="96"/>
      <c r="AL694" s="96"/>
      <c r="AM694" s="96"/>
      <c r="AN694" s="96"/>
      <c r="AO694" s="96"/>
      <c r="AP694" s="96"/>
      <c r="AQ694" s="96"/>
      <c r="AR694" s="96"/>
      <c r="AS694" s="96"/>
      <c r="AT694" s="96"/>
      <c r="AU694" s="96"/>
      <c r="AV694" s="96"/>
      <c r="AW694" s="96"/>
      <c r="AX694" s="96"/>
      <c r="AY694" s="96"/>
      <c r="AZ694" s="96"/>
      <c r="BA694" s="96"/>
      <c r="BB694" s="96"/>
      <c r="BC694" s="96"/>
      <c r="BD694" s="96"/>
      <c r="BE694" s="96"/>
      <c r="BF694" s="96"/>
    </row>
    <row r="695" ht="15.75" customHeight="1">
      <c r="A695" s="110"/>
      <c r="B695" s="110"/>
      <c r="C695" s="110"/>
      <c r="D695" s="110"/>
      <c r="E695" s="110"/>
      <c r="F695" s="130"/>
      <c r="G695" s="174"/>
      <c r="H695" s="174"/>
      <c r="I695" s="174" t="str">
        <f>IFERROR(__xludf.DUMMYFUNCTION("""COMPUTED_VALUE"""),"")</f>
        <v/>
      </c>
      <c r="J695" s="176"/>
      <c r="K695" s="110"/>
      <c r="L695" s="110"/>
      <c r="M695" s="130"/>
      <c r="N695" s="139"/>
      <c r="O695" s="139"/>
      <c r="P695" s="145" t="str">
        <f>IFERROR(__xludf.DUMMYFUNCTION("TRANSPOSE(FILTER($O$6:$O$300,$N$6:$N$300='DATOS PERSONALES'!$E692))"),"")</f>
        <v/>
      </c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  <c r="AI695" s="96"/>
      <c r="AJ695" s="96"/>
      <c r="AK695" s="96"/>
      <c r="AL695" s="96"/>
      <c r="AM695" s="96"/>
      <c r="AN695" s="96"/>
      <c r="AO695" s="96"/>
      <c r="AP695" s="96"/>
      <c r="AQ695" s="96"/>
      <c r="AR695" s="96"/>
      <c r="AS695" s="96"/>
      <c r="AT695" s="96"/>
      <c r="AU695" s="96"/>
      <c r="AV695" s="96"/>
      <c r="AW695" s="96"/>
      <c r="AX695" s="96"/>
      <c r="AY695" s="96"/>
      <c r="AZ695" s="96"/>
      <c r="BA695" s="96"/>
      <c r="BB695" s="96"/>
      <c r="BC695" s="96"/>
      <c r="BD695" s="96"/>
      <c r="BE695" s="96"/>
      <c r="BF695" s="96"/>
    </row>
    <row r="696" ht="15.75" customHeight="1">
      <c r="A696" s="110"/>
      <c r="B696" s="110"/>
      <c r="C696" s="110"/>
      <c r="D696" s="110"/>
      <c r="E696" s="110"/>
      <c r="F696" s="130"/>
      <c r="G696" s="174"/>
      <c r="H696" s="174"/>
      <c r="I696" s="174" t="str">
        <f>IFERROR(__xludf.DUMMYFUNCTION("""COMPUTED_VALUE"""),"")</f>
        <v/>
      </c>
      <c r="J696" s="176"/>
      <c r="K696" s="110"/>
      <c r="L696" s="110"/>
      <c r="M696" s="130"/>
      <c r="N696" s="139"/>
      <c r="O696" s="139"/>
      <c r="P696" s="145" t="str">
        <f>IFERROR(__xludf.DUMMYFUNCTION("TRANSPOSE(FILTER($O$6:$O$300,$N$6:$N$300='DATOS PERSONALES'!$E693))"),"")</f>
        <v/>
      </c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  <c r="AI696" s="96"/>
      <c r="AJ696" s="96"/>
      <c r="AK696" s="96"/>
      <c r="AL696" s="96"/>
      <c r="AM696" s="96"/>
      <c r="AN696" s="96"/>
      <c r="AO696" s="96"/>
      <c r="AP696" s="96"/>
      <c r="AQ696" s="96"/>
      <c r="AR696" s="96"/>
      <c r="AS696" s="96"/>
      <c r="AT696" s="96"/>
      <c r="AU696" s="96"/>
      <c r="AV696" s="96"/>
      <c r="AW696" s="96"/>
      <c r="AX696" s="96"/>
      <c r="AY696" s="96"/>
      <c r="AZ696" s="96"/>
      <c r="BA696" s="96"/>
      <c r="BB696" s="96"/>
      <c r="BC696" s="96"/>
      <c r="BD696" s="96"/>
      <c r="BE696" s="96"/>
      <c r="BF696" s="96"/>
    </row>
    <row r="697" ht="15.75" customHeight="1">
      <c r="A697" s="110"/>
      <c r="B697" s="110"/>
      <c r="C697" s="110"/>
      <c r="D697" s="110"/>
      <c r="E697" s="110"/>
      <c r="F697" s="130"/>
      <c r="G697" s="174"/>
      <c r="H697" s="174"/>
      <c r="I697" s="174" t="str">
        <f>IFERROR(__xludf.DUMMYFUNCTION("""COMPUTED_VALUE"""),"")</f>
        <v/>
      </c>
      <c r="J697" s="176"/>
      <c r="K697" s="110"/>
      <c r="L697" s="110"/>
      <c r="M697" s="130"/>
      <c r="N697" s="139"/>
      <c r="O697" s="139"/>
      <c r="P697" s="145" t="str">
        <f>IFERROR(__xludf.DUMMYFUNCTION("TRANSPOSE(FILTER($O$6:$O$300,$N$6:$N$300='DATOS PERSONALES'!$E694))"),"")</f>
        <v/>
      </c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  <c r="AI697" s="96"/>
      <c r="AJ697" s="96"/>
      <c r="AK697" s="96"/>
      <c r="AL697" s="96"/>
      <c r="AM697" s="96"/>
      <c r="AN697" s="96"/>
      <c r="AO697" s="96"/>
      <c r="AP697" s="96"/>
      <c r="AQ697" s="96"/>
      <c r="AR697" s="96"/>
      <c r="AS697" s="96"/>
      <c r="AT697" s="96"/>
      <c r="AU697" s="96"/>
      <c r="AV697" s="96"/>
      <c r="AW697" s="96"/>
      <c r="AX697" s="96"/>
      <c r="AY697" s="96"/>
      <c r="AZ697" s="96"/>
      <c r="BA697" s="96"/>
      <c r="BB697" s="96"/>
      <c r="BC697" s="96"/>
      <c r="BD697" s="96"/>
      <c r="BE697" s="96"/>
      <c r="BF697" s="96"/>
    </row>
    <row r="698" ht="15.75" customHeight="1">
      <c r="A698" s="110"/>
      <c r="B698" s="110"/>
      <c r="C698" s="110"/>
      <c r="D698" s="110"/>
      <c r="E698" s="110"/>
      <c r="F698" s="130"/>
      <c r="G698" s="174"/>
      <c r="H698" s="174"/>
      <c r="I698" s="174" t="str">
        <f>IFERROR(__xludf.DUMMYFUNCTION("""COMPUTED_VALUE"""),"")</f>
        <v/>
      </c>
      <c r="J698" s="176"/>
      <c r="K698" s="110"/>
      <c r="L698" s="110"/>
      <c r="M698" s="130"/>
      <c r="N698" s="139"/>
      <c r="O698" s="139"/>
      <c r="P698" s="145" t="str">
        <f>IFERROR(__xludf.DUMMYFUNCTION("TRANSPOSE(FILTER($O$6:$O$300,$N$6:$N$300='DATOS PERSONALES'!$E695))"),"")</f>
        <v/>
      </c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  <c r="AI698" s="96"/>
      <c r="AJ698" s="96"/>
      <c r="AK698" s="96"/>
      <c r="AL698" s="96"/>
      <c r="AM698" s="96"/>
      <c r="AN698" s="96"/>
      <c r="AO698" s="96"/>
      <c r="AP698" s="96"/>
      <c r="AQ698" s="96"/>
      <c r="AR698" s="96"/>
      <c r="AS698" s="96"/>
      <c r="AT698" s="96"/>
      <c r="AU698" s="96"/>
      <c r="AV698" s="96"/>
      <c r="AW698" s="96"/>
      <c r="AX698" s="96"/>
      <c r="AY698" s="96"/>
      <c r="AZ698" s="96"/>
      <c r="BA698" s="96"/>
      <c r="BB698" s="96"/>
      <c r="BC698" s="96"/>
      <c r="BD698" s="96"/>
      <c r="BE698" s="96"/>
      <c r="BF698" s="96"/>
    </row>
    <row r="699" ht="15.75" customHeight="1">
      <c r="A699" s="110"/>
      <c r="B699" s="110"/>
      <c r="C699" s="110"/>
      <c r="D699" s="110"/>
      <c r="E699" s="110"/>
      <c r="F699" s="130"/>
      <c r="G699" s="174"/>
      <c r="H699" s="174"/>
      <c r="I699" s="174" t="str">
        <f>IFERROR(__xludf.DUMMYFUNCTION("""COMPUTED_VALUE"""),"")</f>
        <v/>
      </c>
      <c r="J699" s="176"/>
      <c r="K699" s="110"/>
      <c r="L699" s="110"/>
      <c r="M699" s="130"/>
      <c r="N699" s="139"/>
      <c r="O699" s="139"/>
      <c r="P699" s="145" t="str">
        <f>IFERROR(__xludf.DUMMYFUNCTION("TRANSPOSE(FILTER($O$6:$O$300,$N$6:$N$300='DATOS PERSONALES'!$E696))"),"")</f>
        <v/>
      </c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  <c r="AI699" s="96"/>
      <c r="AJ699" s="96"/>
      <c r="AK699" s="96"/>
      <c r="AL699" s="96"/>
      <c r="AM699" s="96"/>
      <c r="AN699" s="96"/>
      <c r="AO699" s="96"/>
      <c r="AP699" s="96"/>
      <c r="AQ699" s="96"/>
      <c r="AR699" s="96"/>
      <c r="AS699" s="96"/>
      <c r="AT699" s="96"/>
      <c r="AU699" s="96"/>
      <c r="AV699" s="96"/>
      <c r="AW699" s="96"/>
      <c r="AX699" s="96"/>
      <c r="AY699" s="96"/>
      <c r="AZ699" s="96"/>
      <c r="BA699" s="96"/>
      <c r="BB699" s="96"/>
      <c r="BC699" s="96"/>
      <c r="BD699" s="96"/>
      <c r="BE699" s="96"/>
      <c r="BF699" s="96"/>
    </row>
    <row r="700" ht="15.75" customHeight="1">
      <c r="A700" s="110"/>
      <c r="B700" s="110"/>
      <c r="C700" s="110"/>
      <c r="D700" s="110"/>
      <c r="E700" s="110"/>
      <c r="F700" s="130"/>
      <c r="G700" s="174"/>
      <c r="H700" s="174"/>
      <c r="I700" s="174" t="str">
        <f>IFERROR(__xludf.DUMMYFUNCTION("""COMPUTED_VALUE"""),"")</f>
        <v/>
      </c>
      <c r="J700" s="176"/>
      <c r="K700" s="110"/>
      <c r="L700" s="110"/>
      <c r="M700" s="130"/>
      <c r="N700" s="139"/>
      <c r="O700" s="139"/>
      <c r="P700" s="145" t="str">
        <f>IFERROR(__xludf.DUMMYFUNCTION("TRANSPOSE(FILTER($O$6:$O$300,$N$6:$N$300='DATOS PERSONALES'!$E697))"),"")</f>
        <v/>
      </c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  <c r="AI700" s="96"/>
      <c r="AJ700" s="96"/>
      <c r="AK700" s="96"/>
      <c r="AL700" s="96"/>
      <c r="AM700" s="96"/>
      <c r="AN700" s="96"/>
      <c r="AO700" s="96"/>
      <c r="AP700" s="96"/>
      <c r="AQ700" s="96"/>
      <c r="AR700" s="96"/>
      <c r="AS700" s="96"/>
      <c r="AT700" s="96"/>
      <c r="AU700" s="96"/>
      <c r="AV700" s="96"/>
      <c r="AW700" s="96"/>
      <c r="AX700" s="96"/>
      <c r="AY700" s="96"/>
      <c r="AZ700" s="96"/>
      <c r="BA700" s="96"/>
      <c r="BB700" s="96"/>
      <c r="BC700" s="96"/>
      <c r="BD700" s="96"/>
      <c r="BE700" s="96"/>
      <c r="BF700" s="96"/>
    </row>
    <row r="701" ht="15.75" customHeight="1">
      <c r="A701" s="110"/>
      <c r="B701" s="110"/>
      <c r="C701" s="110"/>
      <c r="D701" s="110"/>
      <c r="E701" s="110"/>
      <c r="F701" s="130"/>
      <c r="G701" s="174"/>
      <c r="H701" s="174"/>
      <c r="I701" s="174" t="str">
        <f>IFERROR(__xludf.DUMMYFUNCTION("""COMPUTED_VALUE"""),"")</f>
        <v/>
      </c>
      <c r="J701" s="176"/>
      <c r="K701" s="110"/>
      <c r="L701" s="110"/>
      <c r="M701" s="130"/>
      <c r="N701" s="139"/>
      <c r="O701" s="139"/>
      <c r="P701" s="145" t="str">
        <f>IFERROR(__xludf.DUMMYFUNCTION("TRANSPOSE(FILTER($O$6:$O$300,$N$6:$N$300='DATOS PERSONALES'!$E698))"),"")</f>
        <v/>
      </c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  <c r="AI701" s="96"/>
      <c r="AJ701" s="96"/>
      <c r="AK701" s="96"/>
      <c r="AL701" s="96"/>
      <c r="AM701" s="96"/>
      <c r="AN701" s="96"/>
      <c r="AO701" s="96"/>
      <c r="AP701" s="96"/>
      <c r="AQ701" s="96"/>
      <c r="AR701" s="96"/>
      <c r="AS701" s="96"/>
      <c r="AT701" s="96"/>
      <c r="AU701" s="96"/>
      <c r="AV701" s="96"/>
      <c r="AW701" s="96"/>
      <c r="AX701" s="96"/>
      <c r="AY701" s="96"/>
      <c r="AZ701" s="96"/>
      <c r="BA701" s="96"/>
      <c r="BB701" s="96"/>
      <c r="BC701" s="96"/>
      <c r="BD701" s="96"/>
      <c r="BE701" s="96"/>
      <c r="BF701" s="96"/>
    </row>
    <row r="702" ht="15.75" customHeight="1">
      <c r="A702" s="110"/>
      <c r="B702" s="110"/>
      <c r="C702" s="110"/>
      <c r="D702" s="110"/>
      <c r="E702" s="110"/>
      <c r="F702" s="130"/>
      <c r="G702" s="174"/>
      <c r="H702" s="174"/>
      <c r="I702" s="174" t="str">
        <f>IFERROR(__xludf.DUMMYFUNCTION("""COMPUTED_VALUE"""),"")</f>
        <v/>
      </c>
      <c r="J702" s="176"/>
      <c r="K702" s="110"/>
      <c r="L702" s="110"/>
      <c r="M702" s="130"/>
      <c r="N702" s="139"/>
      <c r="O702" s="139"/>
      <c r="P702" s="145" t="str">
        <f>IFERROR(__xludf.DUMMYFUNCTION("TRANSPOSE(FILTER($O$6:$O$300,$N$6:$N$300='DATOS PERSONALES'!$E699))"),"")</f>
        <v/>
      </c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  <c r="AI702" s="96"/>
      <c r="AJ702" s="96"/>
      <c r="AK702" s="96"/>
      <c r="AL702" s="96"/>
      <c r="AM702" s="96"/>
      <c r="AN702" s="96"/>
      <c r="AO702" s="96"/>
      <c r="AP702" s="96"/>
      <c r="AQ702" s="96"/>
      <c r="AR702" s="96"/>
      <c r="AS702" s="96"/>
      <c r="AT702" s="96"/>
      <c r="AU702" s="96"/>
      <c r="AV702" s="96"/>
      <c r="AW702" s="96"/>
      <c r="AX702" s="96"/>
      <c r="AY702" s="96"/>
      <c r="AZ702" s="96"/>
      <c r="BA702" s="96"/>
      <c r="BB702" s="96"/>
      <c r="BC702" s="96"/>
      <c r="BD702" s="96"/>
      <c r="BE702" s="96"/>
      <c r="BF702" s="96"/>
    </row>
    <row r="703" ht="15.75" customHeight="1">
      <c r="A703" s="110"/>
      <c r="B703" s="110"/>
      <c r="C703" s="110"/>
      <c r="D703" s="110"/>
      <c r="E703" s="110"/>
      <c r="F703" s="130"/>
      <c r="G703" s="174"/>
      <c r="H703" s="174"/>
      <c r="I703" s="174" t="str">
        <f>IFERROR(__xludf.DUMMYFUNCTION("""COMPUTED_VALUE"""),"")</f>
        <v/>
      </c>
      <c r="J703" s="176"/>
      <c r="K703" s="110"/>
      <c r="L703" s="110"/>
      <c r="M703" s="130"/>
      <c r="N703" s="139"/>
      <c r="O703" s="139"/>
      <c r="P703" s="145" t="str">
        <f>IFERROR(__xludf.DUMMYFUNCTION("TRANSPOSE(FILTER($O$6:$O$300,$N$6:$N$300='DATOS PERSONALES'!$E700))"),"")</f>
        <v/>
      </c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  <c r="AI703" s="96"/>
      <c r="AJ703" s="96"/>
      <c r="AK703" s="96"/>
      <c r="AL703" s="96"/>
      <c r="AM703" s="96"/>
      <c r="AN703" s="96"/>
      <c r="AO703" s="96"/>
      <c r="AP703" s="96"/>
      <c r="AQ703" s="96"/>
      <c r="AR703" s="96"/>
      <c r="AS703" s="96"/>
      <c r="AT703" s="96"/>
      <c r="AU703" s="96"/>
      <c r="AV703" s="96"/>
      <c r="AW703" s="96"/>
      <c r="AX703" s="96"/>
      <c r="AY703" s="96"/>
      <c r="AZ703" s="96"/>
      <c r="BA703" s="96"/>
      <c r="BB703" s="96"/>
      <c r="BC703" s="96"/>
      <c r="BD703" s="96"/>
      <c r="BE703" s="96"/>
      <c r="BF703" s="96"/>
    </row>
    <row r="704" ht="15.75" customHeight="1">
      <c r="A704" s="110"/>
      <c r="B704" s="110"/>
      <c r="C704" s="110"/>
      <c r="D704" s="110"/>
      <c r="E704" s="110"/>
      <c r="F704" s="130"/>
      <c r="G704" s="174"/>
      <c r="H704" s="174"/>
      <c r="I704" s="174" t="str">
        <f>IFERROR(__xludf.DUMMYFUNCTION("""COMPUTED_VALUE"""),"")</f>
        <v/>
      </c>
      <c r="J704" s="176"/>
      <c r="K704" s="110"/>
      <c r="L704" s="110"/>
      <c r="M704" s="130"/>
      <c r="N704" s="139"/>
      <c r="O704" s="139"/>
      <c r="P704" s="145" t="str">
        <f>IFERROR(__xludf.DUMMYFUNCTION("TRANSPOSE(FILTER($O$6:$O$300,$N$6:$N$300='DATOS PERSONALES'!$E701))"),"")</f>
        <v/>
      </c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  <c r="AI704" s="96"/>
      <c r="AJ704" s="96"/>
      <c r="AK704" s="96"/>
      <c r="AL704" s="96"/>
      <c r="AM704" s="96"/>
      <c r="AN704" s="96"/>
      <c r="AO704" s="96"/>
      <c r="AP704" s="96"/>
      <c r="AQ704" s="96"/>
      <c r="AR704" s="96"/>
      <c r="AS704" s="96"/>
      <c r="AT704" s="96"/>
      <c r="AU704" s="96"/>
      <c r="AV704" s="96"/>
      <c r="AW704" s="96"/>
      <c r="AX704" s="96"/>
      <c r="AY704" s="96"/>
      <c r="AZ704" s="96"/>
      <c r="BA704" s="96"/>
      <c r="BB704" s="96"/>
      <c r="BC704" s="96"/>
      <c r="BD704" s="96"/>
      <c r="BE704" s="96"/>
      <c r="BF704" s="96"/>
    </row>
    <row r="705" ht="15.75" customHeight="1">
      <c r="A705" s="110"/>
      <c r="B705" s="110"/>
      <c r="C705" s="110"/>
      <c r="D705" s="110"/>
      <c r="E705" s="110"/>
      <c r="F705" s="130"/>
      <c r="G705" s="174"/>
      <c r="H705" s="174"/>
      <c r="I705" s="174" t="str">
        <f>IFERROR(__xludf.DUMMYFUNCTION("""COMPUTED_VALUE"""),"")</f>
        <v/>
      </c>
      <c r="J705" s="176"/>
      <c r="K705" s="110"/>
      <c r="L705" s="110"/>
      <c r="M705" s="130"/>
      <c r="N705" s="139"/>
      <c r="O705" s="139"/>
      <c r="P705" s="145" t="str">
        <f>IFERROR(__xludf.DUMMYFUNCTION("TRANSPOSE(FILTER($O$6:$O$300,$N$6:$N$300='DATOS PERSONALES'!$E702))"),"")</f>
        <v/>
      </c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  <c r="AI705" s="96"/>
      <c r="AJ705" s="96"/>
      <c r="AK705" s="96"/>
      <c r="AL705" s="96"/>
      <c r="AM705" s="96"/>
      <c r="AN705" s="96"/>
      <c r="AO705" s="96"/>
      <c r="AP705" s="96"/>
      <c r="AQ705" s="96"/>
      <c r="AR705" s="96"/>
      <c r="AS705" s="96"/>
      <c r="AT705" s="96"/>
      <c r="AU705" s="96"/>
      <c r="AV705" s="96"/>
      <c r="AW705" s="96"/>
      <c r="AX705" s="96"/>
      <c r="AY705" s="96"/>
      <c r="AZ705" s="96"/>
      <c r="BA705" s="96"/>
      <c r="BB705" s="96"/>
      <c r="BC705" s="96"/>
      <c r="BD705" s="96"/>
      <c r="BE705" s="96"/>
      <c r="BF705" s="96"/>
    </row>
    <row r="706" ht="15.75" customHeight="1">
      <c r="A706" s="110"/>
      <c r="B706" s="110"/>
      <c r="C706" s="110"/>
      <c r="D706" s="110"/>
      <c r="E706" s="110"/>
      <c r="F706" s="130"/>
      <c r="G706" s="174"/>
      <c r="H706" s="174"/>
      <c r="I706" s="174" t="str">
        <f>IFERROR(__xludf.DUMMYFUNCTION("""COMPUTED_VALUE"""),"")</f>
        <v/>
      </c>
      <c r="J706" s="176"/>
      <c r="K706" s="110"/>
      <c r="L706" s="110"/>
      <c r="M706" s="130"/>
      <c r="N706" s="139"/>
      <c r="O706" s="139"/>
      <c r="P706" s="145" t="str">
        <f>IFERROR(__xludf.DUMMYFUNCTION("TRANSPOSE(FILTER($O$6:$O$300,$N$6:$N$300='DATOS PERSONALES'!$E703))"),"")</f>
        <v/>
      </c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  <c r="AI706" s="96"/>
      <c r="AJ706" s="96"/>
      <c r="AK706" s="96"/>
      <c r="AL706" s="96"/>
      <c r="AM706" s="96"/>
      <c r="AN706" s="96"/>
      <c r="AO706" s="96"/>
      <c r="AP706" s="96"/>
      <c r="AQ706" s="96"/>
      <c r="AR706" s="96"/>
      <c r="AS706" s="96"/>
      <c r="AT706" s="96"/>
      <c r="AU706" s="96"/>
      <c r="AV706" s="96"/>
      <c r="AW706" s="96"/>
      <c r="AX706" s="96"/>
      <c r="AY706" s="96"/>
      <c r="AZ706" s="96"/>
      <c r="BA706" s="96"/>
      <c r="BB706" s="96"/>
      <c r="BC706" s="96"/>
      <c r="BD706" s="96"/>
      <c r="BE706" s="96"/>
      <c r="BF706" s="96"/>
    </row>
    <row r="707" ht="15.75" customHeight="1">
      <c r="A707" s="110"/>
      <c r="B707" s="110"/>
      <c r="C707" s="110"/>
      <c r="D707" s="110"/>
      <c r="E707" s="110"/>
      <c r="F707" s="130"/>
      <c r="G707" s="174"/>
      <c r="H707" s="174"/>
      <c r="I707" s="174" t="str">
        <f>IFERROR(__xludf.DUMMYFUNCTION("""COMPUTED_VALUE"""),"")</f>
        <v/>
      </c>
      <c r="J707" s="176"/>
      <c r="K707" s="110"/>
      <c r="L707" s="110"/>
      <c r="M707" s="130"/>
      <c r="N707" s="139"/>
      <c r="O707" s="139"/>
      <c r="P707" s="145" t="str">
        <f>IFERROR(__xludf.DUMMYFUNCTION("TRANSPOSE(FILTER($O$6:$O$300,$N$6:$N$300='DATOS PERSONALES'!$E704))"),"")</f>
        <v/>
      </c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  <c r="AI707" s="96"/>
      <c r="AJ707" s="96"/>
      <c r="AK707" s="96"/>
      <c r="AL707" s="96"/>
      <c r="AM707" s="96"/>
      <c r="AN707" s="96"/>
      <c r="AO707" s="96"/>
      <c r="AP707" s="96"/>
      <c r="AQ707" s="96"/>
      <c r="AR707" s="96"/>
      <c r="AS707" s="96"/>
      <c r="AT707" s="96"/>
      <c r="AU707" s="96"/>
      <c r="AV707" s="96"/>
      <c r="AW707" s="96"/>
      <c r="AX707" s="96"/>
      <c r="AY707" s="96"/>
      <c r="AZ707" s="96"/>
      <c r="BA707" s="96"/>
      <c r="BB707" s="96"/>
      <c r="BC707" s="96"/>
      <c r="BD707" s="96"/>
      <c r="BE707" s="96"/>
      <c r="BF707" s="96"/>
    </row>
    <row r="708" ht="15.75" customHeight="1">
      <c r="A708" s="110"/>
      <c r="B708" s="110"/>
      <c r="C708" s="110"/>
      <c r="D708" s="110"/>
      <c r="E708" s="110"/>
      <c r="F708" s="130"/>
      <c r="G708" s="174"/>
      <c r="H708" s="174"/>
      <c r="I708" s="174" t="str">
        <f>IFERROR(__xludf.DUMMYFUNCTION("""COMPUTED_VALUE"""),"")</f>
        <v/>
      </c>
      <c r="J708" s="176"/>
      <c r="K708" s="110"/>
      <c r="L708" s="110"/>
      <c r="M708" s="130"/>
      <c r="N708" s="139"/>
      <c r="O708" s="139"/>
      <c r="P708" s="145" t="str">
        <f>IFERROR(__xludf.DUMMYFUNCTION("TRANSPOSE(FILTER($O$6:$O$300,$N$6:$N$300='DATOS PERSONALES'!$E705))"),"")</f>
        <v/>
      </c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  <c r="AI708" s="96"/>
      <c r="AJ708" s="96"/>
      <c r="AK708" s="96"/>
      <c r="AL708" s="96"/>
      <c r="AM708" s="96"/>
      <c r="AN708" s="96"/>
      <c r="AO708" s="96"/>
      <c r="AP708" s="96"/>
      <c r="AQ708" s="96"/>
      <c r="AR708" s="96"/>
      <c r="AS708" s="96"/>
      <c r="AT708" s="96"/>
      <c r="AU708" s="96"/>
      <c r="AV708" s="96"/>
      <c r="AW708" s="96"/>
      <c r="AX708" s="96"/>
      <c r="AY708" s="96"/>
      <c r="AZ708" s="96"/>
      <c r="BA708" s="96"/>
      <c r="BB708" s="96"/>
      <c r="BC708" s="96"/>
      <c r="BD708" s="96"/>
      <c r="BE708" s="96"/>
      <c r="BF708" s="96"/>
    </row>
    <row r="709" ht="15.75" customHeight="1">
      <c r="A709" s="110"/>
      <c r="B709" s="110"/>
      <c r="C709" s="110"/>
      <c r="D709" s="110"/>
      <c r="E709" s="110"/>
      <c r="F709" s="130"/>
      <c r="G709" s="174"/>
      <c r="H709" s="174"/>
      <c r="I709" s="174" t="str">
        <f>IFERROR(__xludf.DUMMYFUNCTION("""COMPUTED_VALUE"""),"")</f>
        <v/>
      </c>
      <c r="J709" s="176"/>
      <c r="K709" s="110"/>
      <c r="L709" s="110"/>
      <c r="M709" s="130"/>
      <c r="N709" s="139"/>
      <c r="O709" s="139"/>
      <c r="P709" s="145" t="str">
        <f>IFERROR(__xludf.DUMMYFUNCTION("TRANSPOSE(FILTER($O$6:$O$300,$N$6:$N$300='DATOS PERSONALES'!$E706))"),"")</f>
        <v/>
      </c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  <c r="AI709" s="96"/>
      <c r="AJ709" s="96"/>
      <c r="AK709" s="96"/>
      <c r="AL709" s="96"/>
      <c r="AM709" s="96"/>
      <c r="AN709" s="96"/>
      <c r="AO709" s="96"/>
      <c r="AP709" s="96"/>
      <c r="AQ709" s="96"/>
      <c r="AR709" s="96"/>
      <c r="AS709" s="96"/>
      <c r="AT709" s="96"/>
      <c r="AU709" s="96"/>
      <c r="AV709" s="96"/>
      <c r="AW709" s="96"/>
      <c r="AX709" s="96"/>
      <c r="AY709" s="96"/>
      <c r="AZ709" s="96"/>
      <c r="BA709" s="96"/>
      <c r="BB709" s="96"/>
      <c r="BC709" s="96"/>
      <c r="BD709" s="96"/>
      <c r="BE709" s="96"/>
      <c r="BF709" s="96"/>
    </row>
    <row r="710" ht="15.75" customHeight="1">
      <c r="A710" s="110"/>
      <c r="B710" s="110"/>
      <c r="C710" s="110"/>
      <c r="D710" s="110"/>
      <c r="E710" s="110"/>
      <c r="F710" s="130"/>
      <c r="G710" s="174"/>
      <c r="H710" s="174"/>
      <c r="I710" s="174" t="str">
        <f>IFERROR(__xludf.DUMMYFUNCTION("""COMPUTED_VALUE"""),"")</f>
        <v/>
      </c>
      <c r="J710" s="176"/>
      <c r="K710" s="110"/>
      <c r="L710" s="110"/>
      <c r="M710" s="130"/>
      <c r="N710" s="139"/>
      <c r="O710" s="139"/>
      <c r="P710" s="145" t="str">
        <f>IFERROR(__xludf.DUMMYFUNCTION("TRANSPOSE(FILTER($O$6:$O$300,$N$6:$N$300='DATOS PERSONALES'!$E707))"),"")</f>
        <v/>
      </c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  <c r="AI710" s="96"/>
      <c r="AJ710" s="96"/>
      <c r="AK710" s="96"/>
      <c r="AL710" s="96"/>
      <c r="AM710" s="96"/>
      <c r="AN710" s="96"/>
      <c r="AO710" s="96"/>
      <c r="AP710" s="96"/>
      <c r="AQ710" s="96"/>
      <c r="AR710" s="96"/>
      <c r="AS710" s="96"/>
      <c r="AT710" s="96"/>
      <c r="AU710" s="96"/>
      <c r="AV710" s="96"/>
      <c r="AW710" s="96"/>
      <c r="AX710" s="96"/>
      <c r="AY710" s="96"/>
      <c r="AZ710" s="96"/>
      <c r="BA710" s="96"/>
      <c r="BB710" s="96"/>
      <c r="BC710" s="96"/>
      <c r="BD710" s="96"/>
      <c r="BE710" s="96"/>
      <c r="BF710" s="96"/>
    </row>
    <row r="711" ht="15.75" customHeight="1">
      <c r="A711" s="110"/>
      <c r="B711" s="110"/>
      <c r="C711" s="110"/>
      <c r="D711" s="110"/>
      <c r="E711" s="110"/>
      <c r="F711" s="130"/>
      <c r="G711" s="174"/>
      <c r="H711" s="174"/>
      <c r="I711" s="174" t="str">
        <f>IFERROR(__xludf.DUMMYFUNCTION("""COMPUTED_VALUE"""),"")</f>
        <v/>
      </c>
      <c r="J711" s="176"/>
      <c r="K711" s="110"/>
      <c r="L711" s="110"/>
      <c r="M711" s="130"/>
      <c r="N711" s="139"/>
      <c r="O711" s="139"/>
      <c r="P711" s="145" t="str">
        <f>IFERROR(__xludf.DUMMYFUNCTION("TRANSPOSE(FILTER($O$6:$O$300,$N$6:$N$300='DATOS PERSONALES'!$E708))"),"")</f>
        <v/>
      </c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  <c r="AI711" s="96"/>
      <c r="AJ711" s="96"/>
      <c r="AK711" s="96"/>
      <c r="AL711" s="96"/>
      <c r="AM711" s="96"/>
      <c r="AN711" s="96"/>
      <c r="AO711" s="96"/>
      <c r="AP711" s="96"/>
      <c r="AQ711" s="96"/>
      <c r="AR711" s="96"/>
      <c r="AS711" s="96"/>
      <c r="AT711" s="96"/>
      <c r="AU711" s="96"/>
      <c r="AV711" s="96"/>
      <c r="AW711" s="96"/>
      <c r="AX711" s="96"/>
      <c r="AY711" s="96"/>
      <c r="AZ711" s="96"/>
      <c r="BA711" s="96"/>
      <c r="BB711" s="96"/>
      <c r="BC711" s="96"/>
      <c r="BD711" s="96"/>
      <c r="BE711" s="96"/>
      <c r="BF711" s="96"/>
    </row>
    <row r="712" ht="15.75" customHeight="1">
      <c r="A712" s="110"/>
      <c r="B712" s="110"/>
      <c r="C712" s="110"/>
      <c r="D712" s="110"/>
      <c r="E712" s="110"/>
      <c r="F712" s="130"/>
      <c r="G712" s="174"/>
      <c r="H712" s="174"/>
      <c r="I712" s="174" t="str">
        <f>IFERROR(__xludf.DUMMYFUNCTION("""COMPUTED_VALUE"""),"")</f>
        <v/>
      </c>
      <c r="J712" s="176"/>
      <c r="K712" s="110"/>
      <c r="L712" s="110"/>
      <c r="M712" s="130"/>
      <c r="N712" s="139"/>
      <c r="O712" s="139"/>
      <c r="P712" s="145" t="str">
        <f>IFERROR(__xludf.DUMMYFUNCTION("TRANSPOSE(FILTER($O$6:$O$300,$N$6:$N$300='DATOS PERSONALES'!$E709))"),"")</f>
        <v/>
      </c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  <c r="AI712" s="96"/>
      <c r="AJ712" s="96"/>
      <c r="AK712" s="96"/>
      <c r="AL712" s="96"/>
      <c r="AM712" s="96"/>
      <c r="AN712" s="96"/>
      <c r="AO712" s="96"/>
      <c r="AP712" s="96"/>
      <c r="AQ712" s="96"/>
      <c r="AR712" s="96"/>
      <c r="AS712" s="96"/>
      <c r="AT712" s="96"/>
      <c r="AU712" s="96"/>
      <c r="AV712" s="96"/>
      <c r="AW712" s="96"/>
      <c r="AX712" s="96"/>
      <c r="AY712" s="96"/>
      <c r="AZ712" s="96"/>
      <c r="BA712" s="96"/>
      <c r="BB712" s="96"/>
      <c r="BC712" s="96"/>
      <c r="BD712" s="96"/>
      <c r="BE712" s="96"/>
      <c r="BF712" s="96"/>
    </row>
    <row r="713" ht="15.75" customHeight="1">
      <c r="A713" s="110"/>
      <c r="B713" s="110"/>
      <c r="C713" s="110"/>
      <c r="D713" s="110"/>
      <c r="E713" s="110"/>
      <c r="F713" s="130"/>
      <c r="G713" s="174"/>
      <c r="H713" s="174"/>
      <c r="I713" s="174" t="str">
        <f>IFERROR(__xludf.DUMMYFUNCTION("""COMPUTED_VALUE"""),"")</f>
        <v/>
      </c>
      <c r="J713" s="176"/>
      <c r="K713" s="110"/>
      <c r="L713" s="110"/>
      <c r="M713" s="130"/>
      <c r="N713" s="139"/>
      <c r="O713" s="139"/>
      <c r="P713" s="145" t="str">
        <f>IFERROR(__xludf.DUMMYFUNCTION("TRANSPOSE(FILTER($O$6:$O$300,$N$6:$N$300='DATOS PERSONALES'!$E710))"),"")</f>
        <v/>
      </c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  <c r="AI713" s="96"/>
      <c r="AJ713" s="96"/>
      <c r="AK713" s="96"/>
      <c r="AL713" s="96"/>
      <c r="AM713" s="96"/>
      <c r="AN713" s="96"/>
      <c r="AO713" s="96"/>
      <c r="AP713" s="96"/>
      <c r="AQ713" s="96"/>
      <c r="AR713" s="96"/>
      <c r="AS713" s="96"/>
      <c r="AT713" s="96"/>
      <c r="AU713" s="96"/>
      <c r="AV713" s="96"/>
      <c r="AW713" s="96"/>
      <c r="AX713" s="96"/>
      <c r="AY713" s="96"/>
      <c r="AZ713" s="96"/>
      <c r="BA713" s="96"/>
      <c r="BB713" s="96"/>
      <c r="BC713" s="96"/>
      <c r="BD713" s="96"/>
      <c r="BE713" s="96"/>
      <c r="BF713" s="96"/>
    </row>
    <row r="714" ht="15.75" customHeight="1">
      <c r="A714" s="110"/>
      <c r="B714" s="110"/>
      <c r="C714" s="110"/>
      <c r="D714" s="110"/>
      <c r="E714" s="110"/>
      <c r="F714" s="130"/>
      <c r="G714" s="174"/>
      <c r="H714" s="174"/>
      <c r="I714" s="174" t="str">
        <f>IFERROR(__xludf.DUMMYFUNCTION("""COMPUTED_VALUE"""),"")</f>
        <v/>
      </c>
      <c r="J714" s="176"/>
      <c r="K714" s="110"/>
      <c r="L714" s="110"/>
      <c r="M714" s="130"/>
      <c r="N714" s="139"/>
      <c r="O714" s="139"/>
      <c r="P714" s="145" t="str">
        <f>IFERROR(__xludf.DUMMYFUNCTION("TRANSPOSE(FILTER($O$6:$O$300,$N$6:$N$300='DATOS PERSONALES'!$E711))"),"")</f>
        <v/>
      </c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  <c r="AI714" s="96"/>
      <c r="AJ714" s="96"/>
      <c r="AK714" s="96"/>
      <c r="AL714" s="96"/>
      <c r="AM714" s="96"/>
      <c r="AN714" s="96"/>
      <c r="AO714" s="96"/>
      <c r="AP714" s="96"/>
      <c r="AQ714" s="96"/>
      <c r="AR714" s="96"/>
      <c r="AS714" s="96"/>
      <c r="AT714" s="96"/>
      <c r="AU714" s="96"/>
      <c r="AV714" s="96"/>
      <c r="AW714" s="96"/>
      <c r="AX714" s="96"/>
      <c r="AY714" s="96"/>
      <c r="AZ714" s="96"/>
      <c r="BA714" s="96"/>
      <c r="BB714" s="96"/>
      <c r="BC714" s="96"/>
      <c r="BD714" s="96"/>
      <c r="BE714" s="96"/>
      <c r="BF714" s="96"/>
    </row>
    <row r="715" ht="15.75" customHeight="1">
      <c r="A715" s="110"/>
      <c r="B715" s="110"/>
      <c r="C715" s="110"/>
      <c r="D715" s="110"/>
      <c r="E715" s="110"/>
      <c r="F715" s="130"/>
      <c r="G715" s="174"/>
      <c r="H715" s="174"/>
      <c r="I715" s="174" t="str">
        <f>IFERROR(__xludf.DUMMYFUNCTION("""COMPUTED_VALUE"""),"")</f>
        <v/>
      </c>
      <c r="J715" s="176"/>
      <c r="K715" s="110"/>
      <c r="L715" s="110"/>
      <c r="M715" s="130"/>
      <c r="N715" s="139"/>
      <c r="O715" s="139"/>
      <c r="P715" s="145" t="str">
        <f>IFERROR(__xludf.DUMMYFUNCTION("TRANSPOSE(FILTER($O$6:$O$300,$N$6:$N$300='DATOS PERSONALES'!$E712))"),"")</f>
        <v/>
      </c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  <c r="AI715" s="96"/>
      <c r="AJ715" s="96"/>
      <c r="AK715" s="96"/>
      <c r="AL715" s="96"/>
      <c r="AM715" s="96"/>
      <c r="AN715" s="96"/>
      <c r="AO715" s="96"/>
      <c r="AP715" s="96"/>
      <c r="AQ715" s="96"/>
      <c r="AR715" s="96"/>
      <c r="AS715" s="96"/>
      <c r="AT715" s="96"/>
      <c r="AU715" s="96"/>
      <c r="AV715" s="96"/>
      <c r="AW715" s="96"/>
      <c r="AX715" s="96"/>
      <c r="AY715" s="96"/>
      <c r="AZ715" s="96"/>
      <c r="BA715" s="96"/>
      <c r="BB715" s="96"/>
      <c r="BC715" s="96"/>
      <c r="BD715" s="96"/>
      <c r="BE715" s="96"/>
      <c r="BF715" s="96"/>
    </row>
    <row r="716" ht="15.75" customHeight="1">
      <c r="A716" s="110"/>
      <c r="B716" s="110"/>
      <c r="C716" s="110"/>
      <c r="D716" s="110"/>
      <c r="E716" s="110"/>
      <c r="F716" s="130"/>
      <c r="G716" s="174"/>
      <c r="H716" s="174"/>
      <c r="I716" s="174" t="str">
        <f>IFERROR(__xludf.DUMMYFUNCTION("""COMPUTED_VALUE"""),"")</f>
        <v/>
      </c>
      <c r="J716" s="176"/>
      <c r="K716" s="110"/>
      <c r="L716" s="110"/>
      <c r="M716" s="130"/>
      <c r="N716" s="139"/>
      <c r="O716" s="139"/>
      <c r="P716" s="145" t="str">
        <f>IFERROR(__xludf.DUMMYFUNCTION("TRANSPOSE(FILTER($O$6:$O$300,$N$6:$N$300='DATOS PERSONALES'!$E713))"),"")</f>
        <v/>
      </c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  <c r="AI716" s="96"/>
      <c r="AJ716" s="96"/>
      <c r="AK716" s="96"/>
      <c r="AL716" s="96"/>
      <c r="AM716" s="96"/>
      <c r="AN716" s="96"/>
      <c r="AO716" s="96"/>
      <c r="AP716" s="96"/>
      <c r="AQ716" s="96"/>
      <c r="AR716" s="96"/>
      <c r="AS716" s="96"/>
      <c r="AT716" s="96"/>
      <c r="AU716" s="96"/>
      <c r="AV716" s="96"/>
      <c r="AW716" s="96"/>
      <c r="AX716" s="96"/>
      <c r="AY716" s="96"/>
      <c r="AZ716" s="96"/>
      <c r="BA716" s="96"/>
      <c r="BB716" s="96"/>
      <c r="BC716" s="96"/>
      <c r="BD716" s="96"/>
      <c r="BE716" s="96"/>
      <c r="BF716" s="96"/>
    </row>
    <row r="717" ht="15.75" customHeight="1">
      <c r="A717" s="110"/>
      <c r="B717" s="110"/>
      <c r="C717" s="110"/>
      <c r="D717" s="110"/>
      <c r="E717" s="110"/>
      <c r="F717" s="130"/>
      <c r="G717" s="174"/>
      <c r="H717" s="174"/>
      <c r="I717" s="174" t="str">
        <f>IFERROR(__xludf.DUMMYFUNCTION("""COMPUTED_VALUE"""),"")</f>
        <v/>
      </c>
      <c r="J717" s="176"/>
      <c r="K717" s="110"/>
      <c r="L717" s="110"/>
      <c r="M717" s="130"/>
      <c r="N717" s="139"/>
      <c r="O717" s="139"/>
      <c r="P717" s="145" t="str">
        <f>IFERROR(__xludf.DUMMYFUNCTION("TRANSPOSE(FILTER($O$6:$O$300,$N$6:$N$300='DATOS PERSONALES'!$E714))"),"")</f>
        <v/>
      </c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  <c r="AI717" s="96"/>
      <c r="AJ717" s="96"/>
      <c r="AK717" s="96"/>
      <c r="AL717" s="96"/>
      <c r="AM717" s="96"/>
      <c r="AN717" s="96"/>
      <c r="AO717" s="96"/>
      <c r="AP717" s="96"/>
      <c r="AQ717" s="96"/>
      <c r="AR717" s="96"/>
      <c r="AS717" s="96"/>
      <c r="AT717" s="96"/>
      <c r="AU717" s="96"/>
      <c r="AV717" s="96"/>
      <c r="AW717" s="96"/>
      <c r="AX717" s="96"/>
      <c r="AY717" s="96"/>
      <c r="AZ717" s="96"/>
      <c r="BA717" s="96"/>
      <c r="BB717" s="96"/>
      <c r="BC717" s="96"/>
      <c r="BD717" s="96"/>
      <c r="BE717" s="96"/>
      <c r="BF717" s="96"/>
    </row>
    <row r="718" ht="15.75" customHeight="1">
      <c r="A718" s="110"/>
      <c r="B718" s="110"/>
      <c r="C718" s="110"/>
      <c r="D718" s="110"/>
      <c r="E718" s="110"/>
      <c r="F718" s="130"/>
      <c r="G718" s="174"/>
      <c r="H718" s="174"/>
      <c r="I718" s="174" t="str">
        <f>IFERROR(__xludf.DUMMYFUNCTION("""COMPUTED_VALUE"""),"")</f>
        <v/>
      </c>
      <c r="J718" s="176"/>
      <c r="K718" s="110"/>
      <c r="L718" s="110"/>
      <c r="M718" s="130"/>
      <c r="N718" s="139"/>
      <c r="O718" s="139"/>
      <c r="P718" s="145" t="str">
        <f>IFERROR(__xludf.DUMMYFUNCTION("TRANSPOSE(FILTER($O$6:$O$300,$N$6:$N$300='DATOS PERSONALES'!$E715))"),"")</f>
        <v/>
      </c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  <c r="AI718" s="96"/>
      <c r="AJ718" s="96"/>
      <c r="AK718" s="96"/>
      <c r="AL718" s="96"/>
      <c r="AM718" s="96"/>
      <c r="AN718" s="96"/>
      <c r="AO718" s="96"/>
      <c r="AP718" s="96"/>
      <c r="AQ718" s="96"/>
      <c r="AR718" s="96"/>
      <c r="AS718" s="96"/>
      <c r="AT718" s="96"/>
      <c r="AU718" s="96"/>
      <c r="AV718" s="96"/>
      <c r="AW718" s="96"/>
      <c r="AX718" s="96"/>
      <c r="AY718" s="96"/>
      <c r="AZ718" s="96"/>
      <c r="BA718" s="96"/>
      <c r="BB718" s="96"/>
      <c r="BC718" s="96"/>
      <c r="BD718" s="96"/>
      <c r="BE718" s="96"/>
      <c r="BF718" s="96"/>
    </row>
    <row r="719" ht="15.75" customHeight="1">
      <c r="A719" s="110"/>
      <c r="B719" s="110"/>
      <c r="C719" s="110"/>
      <c r="D719" s="110"/>
      <c r="E719" s="110"/>
      <c r="F719" s="130"/>
      <c r="G719" s="174"/>
      <c r="H719" s="174"/>
      <c r="I719" s="174" t="str">
        <f>IFERROR(__xludf.DUMMYFUNCTION("""COMPUTED_VALUE"""),"")</f>
        <v/>
      </c>
      <c r="J719" s="176"/>
      <c r="K719" s="110"/>
      <c r="L719" s="110"/>
      <c r="M719" s="130"/>
      <c r="N719" s="139"/>
      <c r="O719" s="139"/>
      <c r="P719" s="145" t="str">
        <f>IFERROR(__xludf.DUMMYFUNCTION("TRANSPOSE(FILTER($O$6:$O$300,$N$6:$N$300='DATOS PERSONALES'!$E716))"),"")</f>
        <v/>
      </c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  <c r="AI719" s="96"/>
      <c r="AJ719" s="96"/>
      <c r="AK719" s="96"/>
      <c r="AL719" s="96"/>
      <c r="AM719" s="96"/>
      <c r="AN719" s="96"/>
      <c r="AO719" s="96"/>
      <c r="AP719" s="96"/>
      <c r="AQ719" s="96"/>
      <c r="AR719" s="96"/>
      <c r="AS719" s="96"/>
      <c r="AT719" s="96"/>
      <c r="AU719" s="96"/>
      <c r="AV719" s="96"/>
      <c r="AW719" s="96"/>
      <c r="AX719" s="96"/>
      <c r="AY719" s="96"/>
      <c r="AZ719" s="96"/>
      <c r="BA719" s="96"/>
      <c r="BB719" s="96"/>
      <c r="BC719" s="96"/>
      <c r="BD719" s="96"/>
      <c r="BE719" s="96"/>
      <c r="BF719" s="96"/>
    </row>
    <row r="720" ht="15.75" customHeight="1">
      <c r="A720" s="110"/>
      <c r="B720" s="110"/>
      <c r="C720" s="110"/>
      <c r="D720" s="110"/>
      <c r="E720" s="110"/>
      <c r="F720" s="130"/>
      <c r="G720" s="174"/>
      <c r="H720" s="174"/>
      <c r="I720" s="174" t="str">
        <f>IFERROR(__xludf.DUMMYFUNCTION("""COMPUTED_VALUE"""),"")</f>
        <v/>
      </c>
      <c r="J720" s="176"/>
      <c r="K720" s="110"/>
      <c r="L720" s="110"/>
      <c r="M720" s="130"/>
      <c r="N720" s="139"/>
      <c r="O720" s="139"/>
      <c r="P720" s="145" t="str">
        <f>IFERROR(__xludf.DUMMYFUNCTION("TRANSPOSE(FILTER($O$6:$O$300,$N$6:$N$300='DATOS PERSONALES'!$E717))"),"")</f>
        <v/>
      </c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  <c r="AI720" s="96"/>
      <c r="AJ720" s="96"/>
      <c r="AK720" s="96"/>
      <c r="AL720" s="96"/>
      <c r="AM720" s="96"/>
      <c r="AN720" s="96"/>
      <c r="AO720" s="96"/>
      <c r="AP720" s="96"/>
      <c r="AQ720" s="96"/>
      <c r="AR720" s="96"/>
      <c r="AS720" s="96"/>
      <c r="AT720" s="96"/>
      <c r="AU720" s="96"/>
      <c r="AV720" s="96"/>
      <c r="AW720" s="96"/>
      <c r="AX720" s="96"/>
      <c r="AY720" s="96"/>
      <c r="AZ720" s="96"/>
      <c r="BA720" s="96"/>
      <c r="BB720" s="96"/>
      <c r="BC720" s="96"/>
      <c r="BD720" s="96"/>
      <c r="BE720" s="96"/>
      <c r="BF720" s="96"/>
    </row>
    <row r="721" ht="15.75" customHeight="1">
      <c r="A721" s="110"/>
      <c r="B721" s="110"/>
      <c r="C721" s="110"/>
      <c r="D721" s="110"/>
      <c r="E721" s="110"/>
      <c r="F721" s="130"/>
      <c r="G721" s="174"/>
      <c r="H721" s="174"/>
      <c r="I721" s="174" t="str">
        <f>IFERROR(__xludf.DUMMYFUNCTION("""COMPUTED_VALUE"""),"")</f>
        <v/>
      </c>
      <c r="J721" s="176"/>
      <c r="K721" s="110"/>
      <c r="L721" s="110"/>
      <c r="M721" s="130"/>
      <c r="N721" s="139"/>
      <c r="O721" s="139"/>
      <c r="P721" s="145" t="str">
        <f>IFERROR(__xludf.DUMMYFUNCTION("TRANSPOSE(FILTER($O$6:$O$300,$N$6:$N$300='DATOS PERSONALES'!$E718))"),"")</f>
        <v/>
      </c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  <c r="AI721" s="96"/>
      <c r="AJ721" s="96"/>
      <c r="AK721" s="96"/>
      <c r="AL721" s="96"/>
      <c r="AM721" s="96"/>
      <c r="AN721" s="96"/>
      <c r="AO721" s="96"/>
      <c r="AP721" s="96"/>
      <c r="AQ721" s="96"/>
      <c r="AR721" s="96"/>
      <c r="AS721" s="96"/>
      <c r="AT721" s="96"/>
      <c r="AU721" s="96"/>
      <c r="AV721" s="96"/>
      <c r="AW721" s="96"/>
      <c r="AX721" s="96"/>
      <c r="AY721" s="96"/>
      <c r="AZ721" s="96"/>
      <c r="BA721" s="96"/>
      <c r="BB721" s="96"/>
      <c r="BC721" s="96"/>
      <c r="BD721" s="96"/>
      <c r="BE721" s="96"/>
      <c r="BF721" s="96"/>
    </row>
    <row r="722" ht="15.75" customHeight="1">
      <c r="A722" s="110"/>
      <c r="B722" s="110"/>
      <c r="C722" s="110"/>
      <c r="D722" s="110"/>
      <c r="E722" s="110"/>
      <c r="F722" s="130"/>
      <c r="G722" s="174"/>
      <c r="H722" s="174"/>
      <c r="I722" s="174" t="str">
        <f>IFERROR(__xludf.DUMMYFUNCTION("""COMPUTED_VALUE"""),"")</f>
        <v/>
      </c>
      <c r="J722" s="176"/>
      <c r="K722" s="110"/>
      <c r="L722" s="110"/>
      <c r="M722" s="130"/>
      <c r="N722" s="139"/>
      <c r="O722" s="139"/>
      <c r="P722" s="145" t="str">
        <f>IFERROR(__xludf.DUMMYFUNCTION("TRANSPOSE(FILTER($O$6:$O$300,$N$6:$N$300='DATOS PERSONALES'!$E719))"),"")</f>
        <v/>
      </c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  <c r="AI722" s="96"/>
      <c r="AJ722" s="96"/>
      <c r="AK722" s="96"/>
      <c r="AL722" s="96"/>
      <c r="AM722" s="96"/>
      <c r="AN722" s="96"/>
      <c r="AO722" s="96"/>
      <c r="AP722" s="96"/>
      <c r="AQ722" s="96"/>
      <c r="AR722" s="96"/>
      <c r="AS722" s="96"/>
      <c r="AT722" s="96"/>
      <c r="AU722" s="96"/>
      <c r="AV722" s="96"/>
      <c r="AW722" s="96"/>
      <c r="AX722" s="96"/>
      <c r="AY722" s="96"/>
      <c r="AZ722" s="96"/>
      <c r="BA722" s="96"/>
      <c r="BB722" s="96"/>
      <c r="BC722" s="96"/>
      <c r="BD722" s="96"/>
      <c r="BE722" s="96"/>
      <c r="BF722" s="96"/>
    </row>
    <row r="723" ht="15.75" customHeight="1">
      <c r="A723" s="110"/>
      <c r="B723" s="110"/>
      <c r="C723" s="110"/>
      <c r="D723" s="110"/>
      <c r="E723" s="110"/>
      <c r="F723" s="130"/>
      <c r="G723" s="174"/>
      <c r="H723" s="174"/>
      <c r="I723" s="174" t="str">
        <f>IFERROR(__xludf.DUMMYFUNCTION("""COMPUTED_VALUE"""),"")</f>
        <v/>
      </c>
      <c r="J723" s="176"/>
      <c r="K723" s="110"/>
      <c r="L723" s="110"/>
      <c r="M723" s="130"/>
      <c r="N723" s="139"/>
      <c r="O723" s="139"/>
      <c r="P723" s="145" t="str">
        <f>IFERROR(__xludf.DUMMYFUNCTION("TRANSPOSE(FILTER($O$6:$O$300,$N$6:$N$300='DATOS PERSONALES'!$E720))"),"")</f>
        <v/>
      </c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  <c r="AI723" s="96"/>
      <c r="AJ723" s="96"/>
      <c r="AK723" s="96"/>
      <c r="AL723" s="96"/>
      <c r="AM723" s="96"/>
      <c r="AN723" s="96"/>
      <c r="AO723" s="96"/>
      <c r="AP723" s="96"/>
      <c r="AQ723" s="96"/>
      <c r="AR723" s="96"/>
      <c r="AS723" s="96"/>
      <c r="AT723" s="96"/>
      <c r="AU723" s="96"/>
      <c r="AV723" s="96"/>
      <c r="AW723" s="96"/>
      <c r="AX723" s="96"/>
      <c r="AY723" s="96"/>
      <c r="AZ723" s="96"/>
      <c r="BA723" s="96"/>
      <c r="BB723" s="96"/>
      <c r="BC723" s="96"/>
      <c r="BD723" s="96"/>
      <c r="BE723" s="96"/>
      <c r="BF723" s="96"/>
    </row>
    <row r="724" ht="15.75" customHeight="1">
      <c r="A724" s="110"/>
      <c r="B724" s="110"/>
      <c r="C724" s="110"/>
      <c r="D724" s="110"/>
      <c r="E724" s="110"/>
      <c r="F724" s="130"/>
      <c r="G724" s="174"/>
      <c r="H724" s="174"/>
      <c r="I724" s="174" t="str">
        <f>IFERROR(__xludf.DUMMYFUNCTION("""COMPUTED_VALUE"""),"")</f>
        <v/>
      </c>
      <c r="J724" s="176"/>
      <c r="K724" s="110"/>
      <c r="L724" s="110"/>
      <c r="M724" s="130"/>
      <c r="N724" s="139"/>
      <c r="O724" s="139"/>
      <c r="P724" s="145" t="str">
        <f>IFERROR(__xludf.DUMMYFUNCTION("TRANSPOSE(FILTER($O$6:$O$300,$N$6:$N$300='DATOS PERSONALES'!$E721))"),"")</f>
        <v/>
      </c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  <c r="AI724" s="96"/>
      <c r="AJ724" s="96"/>
      <c r="AK724" s="96"/>
      <c r="AL724" s="96"/>
      <c r="AM724" s="96"/>
      <c r="AN724" s="96"/>
      <c r="AO724" s="96"/>
      <c r="AP724" s="96"/>
      <c r="AQ724" s="96"/>
      <c r="AR724" s="96"/>
      <c r="AS724" s="96"/>
      <c r="AT724" s="96"/>
      <c r="AU724" s="96"/>
      <c r="AV724" s="96"/>
      <c r="AW724" s="96"/>
      <c r="AX724" s="96"/>
      <c r="AY724" s="96"/>
      <c r="AZ724" s="96"/>
      <c r="BA724" s="96"/>
      <c r="BB724" s="96"/>
      <c r="BC724" s="96"/>
      <c r="BD724" s="96"/>
      <c r="BE724" s="96"/>
      <c r="BF724" s="96"/>
    </row>
    <row r="725" ht="15.75" customHeight="1">
      <c r="A725" s="110"/>
      <c r="B725" s="110"/>
      <c r="C725" s="110"/>
      <c r="D725" s="110"/>
      <c r="E725" s="110"/>
      <c r="F725" s="130"/>
      <c r="G725" s="174"/>
      <c r="H725" s="174"/>
      <c r="I725" s="174" t="str">
        <f>IFERROR(__xludf.DUMMYFUNCTION("""COMPUTED_VALUE"""),"")</f>
        <v/>
      </c>
      <c r="J725" s="176"/>
      <c r="K725" s="110"/>
      <c r="L725" s="110"/>
      <c r="M725" s="130"/>
      <c r="N725" s="139"/>
      <c r="O725" s="139"/>
      <c r="P725" s="145" t="str">
        <f>IFERROR(__xludf.DUMMYFUNCTION("TRANSPOSE(FILTER($O$6:$O$300,$N$6:$N$300='DATOS PERSONALES'!$E722))"),"")</f>
        <v/>
      </c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  <c r="AI725" s="96"/>
      <c r="AJ725" s="96"/>
      <c r="AK725" s="96"/>
      <c r="AL725" s="96"/>
      <c r="AM725" s="96"/>
      <c r="AN725" s="96"/>
      <c r="AO725" s="96"/>
      <c r="AP725" s="96"/>
      <c r="AQ725" s="96"/>
      <c r="AR725" s="96"/>
      <c r="AS725" s="96"/>
      <c r="AT725" s="96"/>
      <c r="AU725" s="96"/>
      <c r="AV725" s="96"/>
      <c r="AW725" s="96"/>
      <c r="AX725" s="96"/>
      <c r="AY725" s="96"/>
      <c r="AZ725" s="96"/>
      <c r="BA725" s="96"/>
      <c r="BB725" s="96"/>
      <c r="BC725" s="96"/>
      <c r="BD725" s="96"/>
      <c r="BE725" s="96"/>
      <c r="BF725" s="96"/>
    </row>
    <row r="726" ht="15.75" customHeight="1">
      <c r="A726" s="110"/>
      <c r="B726" s="110"/>
      <c r="C726" s="110"/>
      <c r="D726" s="110"/>
      <c r="E726" s="110"/>
      <c r="F726" s="130"/>
      <c r="G726" s="174"/>
      <c r="H726" s="174"/>
      <c r="I726" s="174" t="str">
        <f>IFERROR(__xludf.DUMMYFUNCTION("""COMPUTED_VALUE"""),"")</f>
        <v/>
      </c>
      <c r="J726" s="176"/>
      <c r="K726" s="110"/>
      <c r="L726" s="110"/>
      <c r="M726" s="130"/>
      <c r="N726" s="139"/>
      <c r="O726" s="139"/>
      <c r="P726" s="145" t="str">
        <f>IFERROR(__xludf.DUMMYFUNCTION("TRANSPOSE(FILTER($O$6:$O$300,$N$6:$N$300='DATOS PERSONALES'!$E723))"),"")</f>
        <v/>
      </c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  <c r="AI726" s="96"/>
      <c r="AJ726" s="96"/>
      <c r="AK726" s="96"/>
      <c r="AL726" s="96"/>
      <c r="AM726" s="96"/>
      <c r="AN726" s="96"/>
      <c r="AO726" s="96"/>
      <c r="AP726" s="96"/>
      <c r="AQ726" s="96"/>
      <c r="AR726" s="96"/>
      <c r="AS726" s="96"/>
      <c r="AT726" s="96"/>
      <c r="AU726" s="96"/>
      <c r="AV726" s="96"/>
      <c r="AW726" s="96"/>
      <c r="AX726" s="96"/>
      <c r="AY726" s="96"/>
      <c r="AZ726" s="96"/>
      <c r="BA726" s="96"/>
      <c r="BB726" s="96"/>
      <c r="BC726" s="96"/>
      <c r="BD726" s="96"/>
      <c r="BE726" s="96"/>
      <c r="BF726" s="96"/>
    </row>
    <row r="727" ht="15.75" customHeight="1">
      <c r="A727" s="110"/>
      <c r="B727" s="110"/>
      <c r="C727" s="110"/>
      <c r="D727" s="110"/>
      <c r="E727" s="110"/>
      <c r="F727" s="130"/>
      <c r="G727" s="174"/>
      <c r="H727" s="174"/>
      <c r="I727" s="174" t="str">
        <f>IFERROR(__xludf.DUMMYFUNCTION("""COMPUTED_VALUE"""),"")</f>
        <v/>
      </c>
      <c r="J727" s="176"/>
      <c r="K727" s="110"/>
      <c r="L727" s="110"/>
      <c r="M727" s="130"/>
      <c r="N727" s="139"/>
      <c r="O727" s="139"/>
      <c r="P727" s="145" t="str">
        <f>IFERROR(__xludf.DUMMYFUNCTION("TRANSPOSE(FILTER($O$6:$O$300,$N$6:$N$300='DATOS PERSONALES'!$E724))"),"")</f>
        <v/>
      </c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  <c r="AI727" s="96"/>
      <c r="AJ727" s="96"/>
      <c r="AK727" s="96"/>
      <c r="AL727" s="96"/>
      <c r="AM727" s="96"/>
      <c r="AN727" s="96"/>
      <c r="AO727" s="96"/>
      <c r="AP727" s="96"/>
      <c r="AQ727" s="96"/>
      <c r="AR727" s="96"/>
      <c r="AS727" s="96"/>
      <c r="AT727" s="96"/>
      <c r="AU727" s="96"/>
      <c r="AV727" s="96"/>
      <c r="AW727" s="96"/>
      <c r="AX727" s="96"/>
      <c r="AY727" s="96"/>
      <c r="AZ727" s="96"/>
      <c r="BA727" s="96"/>
      <c r="BB727" s="96"/>
      <c r="BC727" s="96"/>
      <c r="BD727" s="96"/>
      <c r="BE727" s="96"/>
      <c r="BF727" s="96"/>
    </row>
    <row r="728" ht="15.75" customHeight="1">
      <c r="A728" s="110"/>
      <c r="B728" s="110"/>
      <c r="C728" s="110"/>
      <c r="D728" s="110"/>
      <c r="E728" s="110"/>
      <c r="F728" s="130"/>
      <c r="G728" s="174"/>
      <c r="H728" s="174"/>
      <c r="I728" s="174" t="str">
        <f>IFERROR(__xludf.DUMMYFUNCTION("""COMPUTED_VALUE"""),"")</f>
        <v/>
      </c>
      <c r="J728" s="176"/>
      <c r="K728" s="110"/>
      <c r="L728" s="110"/>
      <c r="M728" s="130"/>
      <c r="N728" s="139"/>
      <c r="O728" s="139"/>
      <c r="P728" s="145" t="str">
        <f>IFERROR(__xludf.DUMMYFUNCTION("TRANSPOSE(FILTER($O$6:$O$300,$N$6:$N$300='DATOS PERSONALES'!$E725))"),"")</f>
        <v/>
      </c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  <c r="AI728" s="96"/>
      <c r="AJ728" s="96"/>
      <c r="AK728" s="96"/>
      <c r="AL728" s="96"/>
      <c r="AM728" s="96"/>
      <c r="AN728" s="96"/>
      <c r="AO728" s="96"/>
      <c r="AP728" s="96"/>
      <c r="AQ728" s="96"/>
      <c r="AR728" s="96"/>
      <c r="AS728" s="96"/>
      <c r="AT728" s="96"/>
      <c r="AU728" s="96"/>
      <c r="AV728" s="96"/>
      <c r="AW728" s="96"/>
      <c r="AX728" s="96"/>
      <c r="AY728" s="96"/>
      <c r="AZ728" s="96"/>
      <c r="BA728" s="96"/>
      <c r="BB728" s="96"/>
      <c r="BC728" s="96"/>
      <c r="BD728" s="96"/>
      <c r="BE728" s="96"/>
      <c r="BF728" s="96"/>
    </row>
    <row r="729" ht="15.75" customHeight="1">
      <c r="A729" s="110"/>
      <c r="B729" s="110"/>
      <c r="C729" s="110"/>
      <c r="D729" s="110"/>
      <c r="E729" s="110"/>
      <c r="F729" s="130"/>
      <c r="G729" s="174"/>
      <c r="H729" s="174"/>
      <c r="I729" s="174" t="str">
        <f>IFERROR(__xludf.DUMMYFUNCTION("""COMPUTED_VALUE"""),"")</f>
        <v/>
      </c>
      <c r="J729" s="176"/>
      <c r="K729" s="110"/>
      <c r="L729" s="110"/>
      <c r="M729" s="130"/>
      <c r="N729" s="139"/>
      <c r="O729" s="139"/>
      <c r="P729" s="145" t="str">
        <f>IFERROR(__xludf.DUMMYFUNCTION("TRANSPOSE(FILTER($O$6:$O$300,$N$6:$N$300='DATOS PERSONALES'!$E726))"),"")</f>
        <v/>
      </c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  <c r="AI729" s="96"/>
      <c r="AJ729" s="96"/>
      <c r="AK729" s="96"/>
      <c r="AL729" s="96"/>
      <c r="AM729" s="96"/>
      <c r="AN729" s="96"/>
      <c r="AO729" s="96"/>
      <c r="AP729" s="96"/>
      <c r="AQ729" s="96"/>
      <c r="AR729" s="96"/>
      <c r="AS729" s="96"/>
      <c r="AT729" s="96"/>
      <c r="AU729" s="96"/>
      <c r="AV729" s="96"/>
      <c r="AW729" s="96"/>
      <c r="AX729" s="96"/>
      <c r="AY729" s="96"/>
      <c r="AZ729" s="96"/>
      <c r="BA729" s="96"/>
      <c r="BB729" s="96"/>
      <c r="BC729" s="96"/>
      <c r="BD729" s="96"/>
      <c r="BE729" s="96"/>
      <c r="BF729" s="96"/>
    </row>
    <row r="730" ht="15.75" customHeight="1">
      <c r="A730" s="110"/>
      <c r="B730" s="110"/>
      <c r="C730" s="110"/>
      <c r="D730" s="110"/>
      <c r="E730" s="110"/>
      <c r="F730" s="130"/>
      <c r="G730" s="174"/>
      <c r="H730" s="174"/>
      <c r="I730" s="174" t="str">
        <f>IFERROR(__xludf.DUMMYFUNCTION("""COMPUTED_VALUE"""),"")</f>
        <v/>
      </c>
      <c r="J730" s="176"/>
      <c r="K730" s="110"/>
      <c r="L730" s="110"/>
      <c r="M730" s="130"/>
      <c r="N730" s="139"/>
      <c r="O730" s="139"/>
      <c r="P730" s="145" t="str">
        <f>IFERROR(__xludf.DUMMYFUNCTION("TRANSPOSE(FILTER($O$6:$O$300,$N$6:$N$300='DATOS PERSONALES'!$E727))"),"")</f>
        <v/>
      </c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  <c r="AI730" s="96"/>
      <c r="AJ730" s="96"/>
      <c r="AK730" s="96"/>
      <c r="AL730" s="96"/>
      <c r="AM730" s="96"/>
      <c r="AN730" s="96"/>
      <c r="AO730" s="96"/>
      <c r="AP730" s="96"/>
      <c r="AQ730" s="96"/>
      <c r="AR730" s="96"/>
      <c r="AS730" s="96"/>
      <c r="AT730" s="96"/>
      <c r="AU730" s="96"/>
      <c r="AV730" s="96"/>
      <c r="AW730" s="96"/>
      <c r="AX730" s="96"/>
      <c r="AY730" s="96"/>
      <c r="AZ730" s="96"/>
      <c r="BA730" s="96"/>
      <c r="BB730" s="96"/>
      <c r="BC730" s="96"/>
      <c r="BD730" s="96"/>
      <c r="BE730" s="96"/>
      <c r="BF730" s="96"/>
    </row>
    <row r="731" ht="15.75" customHeight="1">
      <c r="A731" s="110"/>
      <c r="B731" s="110"/>
      <c r="C731" s="110"/>
      <c r="D731" s="110"/>
      <c r="E731" s="110"/>
      <c r="F731" s="130"/>
      <c r="G731" s="174"/>
      <c r="H731" s="174"/>
      <c r="I731" s="174" t="str">
        <f>IFERROR(__xludf.DUMMYFUNCTION("""COMPUTED_VALUE"""),"")</f>
        <v/>
      </c>
      <c r="J731" s="176"/>
      <c r="K731" s="110"/>
      <c r="L731" s="110"/>
      <c r="M731" s="130"/>
      <c r="N731" s="139"/>
      <c r="O731" s="139"/>
      <c r="P731" s="145" t="str">
        <f>IFERROR(__xludf.DUMMYFUNCTION("TRANSPOSE(FILTER($O$6:$O$300,$N$6:$N$300='DATOS PERSONALES'!$E728))"),"")</f>
        <v/>
      </c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  <c r="AI731" s="96"/>
      <c r="AJ731" s="96"/>
      <c r="AK731" s="96"/>
      <c r="AL731" s="96"/>
      <c r="AM731" s="96"/>
      <c r="AN731" s="96"/>
      <c r="AO731" s="96"/>
      <c r="AP731" s="96"/>
      <c r="AQ731" s="96"/>
      <c r="AR731" s="96"/>
      <c r="AS731" s="96"/>
      <c r="AT731" s="96"/>
      <c r="AU731" s="96"/>
      <c r="AV731" s="96"/>
      <c r="AW731" s="96"/>
      <c r="AX731" s="96"/>
      <c r="AY731" s="96"/>
      <c r="AZ731" s="96"/>
      <c r="BA731" s="96"/>
      <c r="BB731" s="96"/>
      <c r="BC731" s="96"/>
      <c r="BD731" s="96"/>
      <c r="BE731" s="96"/>
      <c r="BF731" s="96"/>
    </row>
    <row r="732" ht="15.75" customHeight="1">
      <c r="A732" s="110"/>
      <c r="B732" s="110"/>
      <c r="C732" s="110"/>
      <c r="D732" s="110"/>
      <c r="E732" s="110"/>
      <c r="F732" s="130"/>
      <c r="G732" s="174"/>
      <c r="H732" s="174"/>
      <c r="I732" s="174" t="str">
        <f>IFERROR(__xludf.DUMMYFUNCTION("""COMPUTED_VALUE"""),"")</f>
        <v/>
      </c>
      <c r="J732" s="176"/>
      <c r="K732" s="110"/>
      <c r="L732" s="110"/>
      <c r="M732" s="130"/>
      <c r="N732" s="139"/>
      <c r="O732" s="139"/>
      <c r="P732" s="145" t="str">
        <f>IFERROR(__xludf.DUMMYFUNCTION("TRANSPOSE(FILTER($O$6:$O$300,$N$6:$N$300='DATOS PERSONALES'!$E729))"),"")</f>
        <v/>
      </c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  <c r="AI732" s="96"/>
      <c r="AJ732" s="96"/>
      <c r="AK732" s="96"/>
      <c r="AL732" s="96"/>
      <c r="AM732" s="96"/>
      <c r="AN732" s="96"/>
      <c r="AO732" s="96"/>
      <c r="AP732" s="96"/>
      <c r="AQ732" s="96"/>
      <c r="AR732" s="96"/>
      <c r="AS732" s="96"/>
      <c r="AT732" s="96"/>
      <c r="AU732" s="96"/>
      <c r="AV732" s="96"/>
      <c r="AW732" s="96"/>
      <c r="AX732" s="96"/>
      <c r="AY732" s="96"/>
      <c r="AZ732" s="96"/>
      <c r="BA732" s="96"/>
      <c r="BB732" s="96"/>
      <c r="BC732" s="96"/>
      <c r="BD732" s="96"/>
      <c r="BE732" s="96"/>
      <c r="BF732" s="96"/>
    </row>
    <row r="733" ht="15.75" customHeight="1">
      <c r="A733" s="110"/>
      <c r="B733" s="110"/>
      <c r="C733" s="110"/>
      <c r="D733" s="110"/>
      <c r="E733" s="110"/>
      <c r="F733" s="130"/>
      <c r="G733" s="174"/>
      <c r="H733" s="174"/>
      <c r="I733" s="174" t="str">
        <f>IFERROR(__xludf.DUMMYFUNCTION("""COMPUTED_VALUE"""),"")</f>
        <v/>
      </c>
      <c r="J733" s="176"/>
      <c r="K733" s="110"/>
      <c r="L733" s="110"/>
      <c r="M733" s="130"/>
      <c r="N733" s="139"/>
      <c r="O733" s="139"/>
      <c r="P733" s="145" t="str">
        <f>IFERROR(__xludf.DUMMYFUNCTION("TRANSPOSE(FILTER($O$6:$O$300,$N$6:$N$300='DATOS PERSONALES'!$E730))"),"")</f>
        <v/>
      </c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  <c r="AI733" s="96"/>
      <c r="AJ733" s="96"/>
      <c r="AK733" s="96"/>
      <c r="AL733" s="96"/>
      <c r="AM733" s="96"/>
      <c r="AN733" s="96"/>
      <c r="AO733" s="96"/>
      <c r="AP733" s="96"/>
      <c r="AQ733" s="96"/>
      <c r="AR733" s="96"/>
      <c r="AS733" s="96"/>
      <c r="AT733" s="96"/>
      <c r="AU733" s="96"/>
      <c r="AV733" s="96"/>
      <c r="AW733" s="96"/>
      <c r="AX733" s="96"/>
      <c r="AY733" s="96"/>
      <c r="AZ733" s="96"/>
      <c r="BA733" s="96"/>
      <c r="BB733" s="96"/>
      <c r="BC733" s="96"/>
      <c r="BD733" s="96"/>
      <c r="BE733" s="96"/>
      <c r="BF733" s="96"/>
    </row>
    <row r="734" ht="15.75" customHeight="1">
      <c r="A734" s="110"/>
      <c r="B734" s="110"/>
      <c r="C734" s="110"/>
      <c r="D734" s="110"/>
      <c r="E734" s="110"/>
      <c r="F734" s="130"/>
      <c r="G734" s="174"/>
      <c r="H734" s="174"/>
      <c r="I734" s="174" t="str">
        <f>IFERROR(__xludf.DUMMYFUNCTION("""COMPUTED_VALUE"""),"")</f>
        <v/>
      </c>
      <c r="J734" s="176"/>
      <c r="K734" s="110"/>
      <c r="L734" s="110"/>
      <c r="M734" s="130"/>
      <c r="N734" s="139"/>
      <c r="O734" s="139"/>
      <c r="P734" s="145" t="str">
        <f>IFERROR(__xludf.DUMMYFUNCTION("TRANSPOSE(FILTER($O$6:$O$300,$N$6:$N$300='DATOS PERSONALES'!$E731))"),"")</f>
        <v/>
      </c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  <c r="AI734" s="96"/>
      <c r="AJ734" s="96"/>
      <c r="AK734" s="96"/>
      <c r="AL734" s="96"/>
      <c r="AM734" s="96"/>
      <c r="AN734" s="96"/>
      <c r="AO734" s="96"/>
      <c r="AP734" s="96"/>
      <c r="AQ734" s="96"/>
      <c r="AR734" s="96"/>
      <c r="AS734" s="96"/>
      <c r="AT734" s="96"/>
      <c r="AU734" s="96"/>
      <c r="AV734" s="96"/>
      <c r="AW734" s="96"/>
      <c r="AX734" s="96"/>
      <c r="AY734" s="96"/>
      <c r="AZ734" s="96"/>
      <c r="BA734" s="96"/>
      <c r="BB734" s="96"/>
      <c r="BC734" s="96"/>
      <c r="BD734" s="96"/>
      <c r="BE734" s="96"/>
      <c r="BF734" s="96"/>
    </row>
    <row r="735" ht="15.75" customHeight="1">
      <c r="A735" s="110"/>
      <c r="B735" s="110"/>
      <c r="C735" s="110"/>
      <c r="D735" s="110"/>
      <c r="E735" s="110"/>
      <c r="F735" s="130"/>
      <c r="G735" s="174"/>
      <c r="H735" s="174"/>
      <c r="I735" s="174" t="str">
        <f>IFERROR(__xludf.DUMMYFUNCTION("""COMPUTED_VALUE"""),"")</f>
        <v/>
      </c>
      <c r="J735" s="176"/>
      <c r="K735" s="110"/>
      <c r="L735" s="110"/>
      <c r="M735" s="130"/>
      <c r="N735" s="139"/>
      <c r="O735" s="139"/>
      <c r="P735" s="145" t="str">
        <f>IFERROR(__xludf.DUMMYFUNCTION("TRANSPOSE(FILTER($O$6:$O$300,$N$6:$N$300='DATOS PERSONALES'!$E732))"),"")</f>
        <v/>
      </c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  <c r="AI735" s="96"/>
      <c r="AJ735" s="96"/>
      <c r="AK735" s="96"/>
      <c r="AL735" s="96"/>
      <c r="AM735" s="96"/>
      <c r="AN735" s="96"/>
      <c r="AO735" s="96"/>
      <c r="AP735" s="96"/>
      <c r="AQ735" s="96"/>
      <c r="AR735" s="96"/>
      <c r="AS735" s="96"/>
      <c r="AT735" s="96"/>
      <c r="AU735" s="96"/>
      <c r="AV735" s="96"/>
      <c r="AW735" s="96"/>
      <c r="AX735" s="96"/>
      <c r="AY735" s="96"/>
      <c r="AZ735" s="96"/>
      <c r="BA735" s="96"/>
      <c r="BB735" s="96"/>
      <c r="BC735" s="96"/>
      <c r="BD735" s="96"/>
      <c r="BE735" s="96"/>
      <c r="BF735" s="96"/>
    </row>
    <row r="736" ht="15.75" customHeight="1">
      <c r="A736" s="110"/>
      <c r="B736" s="110"/>
      <c r="C736" s="110"/>
      <c r="D736" s="110"/>
      <c r="E736" s="110"/>
      <c r="F736" s="130"/>
      <c r="G736" s="174"/>
      <c r="H736" s="174"/>
      <c r="I736" s="174" t="str">
        <f>IFERROR(__xludf.DUMMYFUNCTION("""COMPUTED_VALUE"""),"")</f>
        <v/>
      </c>
      <c r="J736" s="176"/>
      <c r="K736" s="110"/>
      <c r="L736" s="110"/>
      <c r="M736" s="130"/>
      <c r="N736" s="139"/>
      <c r="O736" s="139"/>
      <c r="P736" s="145" t="str">
        <f>IFERROR(__xludf.DUMMYFUNCTION("TRANSPOSE(FILTER($O$6:$O$300,$N$6:$N$300='DATOS PERSONALES'!$E733))"),"")</f>
        <v/>
      </c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  <c r="AI736" s="96"/>
      <c r="AJ736" s="96"/>
      <c r="AK736" s="96"/>
      <c r="AL736" s="96"/>
      <c r="AM736" s="96"/>
      <c r="AN736" s="96"/>
      <c r="AO736" s="96"/>
      <c r="AP736" s="96"/>
      <c r="AQ736" s="96"/>
      <c r="AR736" s="96"/>
      <c r="AS736" s="96"/>
      <c r="AT736" s="96"/>
      <c r="AU736" s="96"/>
      <c r="AV736" s="96"/>
      <c r="AW736" s="96"/>
      <c r="AX736" s="96"/>
      <c r="AY736" s="96"/>
      <c r="AZ736" s="96"/>
      <c r="BA736" s="96"/>
      <c r="BB736" s="96"/>
      <c r="BC736" s="96"/>
      <c r="BD736" s="96"/>
      <c r="BE736" s="96"/>
      <c r="BF736" s="96"/>
    </row>
    <row r="737" ht="15.75" customHeight="1">
      <c r="A737" s="110"/>
      <c r="B737" s="110"/>
      <c r="C737" s="110"/>
      <c r="D737" s="110"/>
      <c r="E737" s="110"/>
      <c r="F737" s="130"/>
      <c r="G737" s="174"/>
      <c r="H737" s="174"/>
      <c r="I737" s="174" t="str">
        <f>IFERROR(__xludf.DUMMYFUNCTION("""COMPUTED_VALUE"""),"")</f>
        <v/>
      </c>
      <c r="J737" s="176"/>
      <c r="K737" s="110"/>
      <c r="L737" s="110"/>
      <c r="M737" s="130"/>
      <c r="N737" s="139"/>
      <c r="O737" s="139"/>
      <c r="P737" s="145" t="str">
        <f>IFERROR(__xludf.DUMMYFUNCTION("TRANSPOSE(FILTER($O$6:$O$300,$N$6:$N$300='DATOS PERSONALES'!$E734))"),"")</f>
        <v/>
      </c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  <c r="AI737" s="96"/>
      <c r="AJ737" s="96"/>
      <c r="AK737" s="96"/>
      <c r="AL737" s="96"/>
      <c r="AM737" s="96"/>
      <c r="AN737" s="96"/>
      <c r="AO737" s="96"/>
      <c r="AP737" s="96"/>
      <c r="AQ737" s="96"/>
      <c r="AR737" s="96"/>
      <c r="AS737" s="96"/>
      <c r="AT737" s="96"/>
      <c r="AU737" s="96"/>
      <c r="AV737" s="96"/>
      <c r="AW737" s="96"/>
      <c r="AX737" s="96"/>
      <c r="AY737" s="96"/>
      <c r="AZ737" s="96"/>
      <c r="BA737" s="96"/>
      <c r="BB737" s="96"/>
      <c r="BC737" s="96"/>
      <c r="BD737" s="96"/>
      <c r="BE737" s="96"/>
      <c r="BF737" s="96"/>
    </row>
    <row r="738" ht="15.75" customHeight="1">
      <c r="A738" s="110"/>
      <c r="B738" s="110"/>
      <c r="C738" s="110"/>
      <c r="D738" s="110"/>
      <c r="E738" s="110"/>
      <c r="F738" s="130"/>
      <c r="G738" s="174"/>
      <c r="H738" s="174"/>
      <c r="I738" s="174" t="str">
        <f>IFERROR(__xludf.DUMMYFUNCTION("""COMPUTED_VALUE"""),"")</f>
        <v/>
      </c>
      <c r="J738" s="176"/>
      <c r="K738" s="110"/>
      <c r="L738" s="110"/>
      <c r="M738" s="130"/>
      <c r="N738" s="139"/>
      <c r="O738" s="139"/>
      <c r="P738" s="145" t="str">
        <f>IFERROR(__xludf.DUMMYFUNCTION("TRANSPOSE(FILTER($O$6:$O$300,$N$6:$N$300='DATOS PERSONALES'!$E735))"),"")</f>
        <v/>
      </c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  <c r="AI738" s="96"/>
      <c r="AJ738" s="96"/>
      <c r="AK738" s="96"/>
      <c r="AL738" s="96"/>
      <c r="AM738" s="96"/>
      <c r="AN738" s="96"/>
      <c r="AO738" s="96"/>
      <c r="AP738" s="96"/>
      <c r="AQ738" s="96"/>
      <c r="AR738" s="96"/>
      <c r="AS738" s="96"/>
      <c r="AT738" s="96"/>
      <c r="AU738" s="96"/>
      <c r="AV738" s="96"/>
      <c r="AW738" s="96"/>
      <c r="AX738" s="96"/>
      <c r="AY738" s="96"/>
      <c r="AZ738" s="96"/>
      <c r="BA738" s="96"/>
      <c r="BB738" s="96"/>
      <c r="BC738" s="96"/>
      <c r="BD738" s="96"/>
      <c r="BE738" s="96"/>
      <c r="BF738" s="96"/>
    </row>
    <row r="739" ht="15.75" customHeight="1">
      <c r="A739" s="110"/>
      <c r="B739" s="110"/>
      <c r="C739" s="110"/>
      <c r="D739" s="110"/>
      <c r="E739" s="110"/>
      <c r="F739" s="130"/>
      <c r="G739" s="174"/>
      <c r="H739" s="174"/>
      <c r="I739" s="174" t="str">
        <f>IFERROR(__xludf.DUMMYFUNCTION("""COMPUTED_VALUE"""),"")</f>
        <v/>
      </c>
      <c r="J739" s="176"/>
      <c r="K739" s="110"/>
      <c r="L739" s="110"/>
      <c r="M739" s="130"/>
      <c r="N739" s="139"/>
      <c r="O739" s="139"/>
      <c r="P739" s="145" t="str">
        <f>IFERROR(__xludf.DUMMYFUNCTION("TRANSPOSE(FILTER($O$6:$O$300,$N$6:$N$300='DATOS PERSONALES'!$E736))"),"")</f>
        <v/>
      </c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  <c r="AI739" s="96"/>
      <c r="AJ739" s="96"/>
      <c r="AK739" s="96"/>
      <c r="AL739" s="96"/>
      <c r="AM739" s="96"/>
      <c r="AN739" s="96"/>
      <c r="AO739" s="96"/>
      <c r="AP739" s="96"/>
      <c r="AQ739" s="96"/>
      <c r="AR739" s="96"/>
      <c r="AS739" s="96"/>
      <c r="AT739" s="96"/>
      <c r="AU739" s="96"/>
      <c r="AV739" s="96"/>
      <c r="AW739" s="96"/>
      <c r="AX739" s="96"/>
      <c r="AY739" s="96"/>
      <c r="AZ739" s="96"/>
      <c r="BA739" s="96"/>
      <c r="BB739" s="96"/>
      <c r="BC739" s="96"/>
      <c r="BD739" s="96"/>
      <c r="BE739" s="96"/>
      <c r="BF739" s="96"/>
    </row>
    <row r="740" ht="15.75" customHeight="1">
      <c r="A740" s="110"/>
      <c r="B740" s="110"/>
      <c r="C740" s="110"/>
      <c r="D740" s="110"/>
      <c r="E740" s="110"/>
      <c r="F740" s="130"/>
      <c r="G740" s="174"/>
      <c r="H740" s="174"/>
      <c r="I740" s="174" t="str">
        <f>IFERROR(__xludf.DUMMYFUNCTION("""COMPUTED_VALUE"""),"")</f>
        <v/>
      </c>
      <c r="J740" s="176"/>
      <c r="K740" s="110"/>
      <c r="L740" s="110"/>
      <c r="M740" s="130"/>
      <c r="N740" s="139"/>
      <c r="O740" s="139"/>
      <c r="P740" s="145" t="str">
        <f>IFERROR(__xludf.DUMMYFUNCTION("TRANSPOSE(FILTER($O$6:$O$300,$N$6:$N$300='DATOS PERSONALES'!$E737))"),"")</f>
        <v/>
      </c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  <c r="AI740" s="96"/>
      <c r="AJ740" s="96"/>
      <c r="AK740" s="96"/>
      <c r="AL740" s="96"/>
      <c r="AM740" s="96"/>
      <c r="AN740" s="96"/>
      <c r="AO740" s="96"/>
      <c r="AP740" s="96"/>
      <c r="AQ740" s="96"/>
      <c r="AR740" s="96"/>
      <c r="AS740" s="96"/>
      <c r="AT740" s="96"/>
      <c r="AU740" s="96"/>
      <c r="AV740" s="96"/>
      <c r="AW740" s="96"/>
      <c r="AX740" s="96"/>
      <c r="AY740" s="96"/>
      <c r="AZ740" s="96"/>
      <c r="BA740" s="96"/>
      <c r="BB740" s="96"/>
      <c r="BC740" s="96"/>
      <c r="BD740" s="96"/>
      <c r="BE740" s="96"/>
      <c r="BF740" s="96"/>
    </row>
    <row r="741" ht="15.75" customHeight="1">
      <c r="A741" s="110"/>
      <c r="B741" s="110"/>
      <c r="C741" s="110"/>
      <c r="D741" s="110"/>
      <c r="E741" s="110"/>
      <c r="F741" s="130"/>
      <c r="G741" s="174"/>
      <c r="H741" s="174"/>
      <c r="I741" s="174" t="str">
        <f>IFERROR(__xludf.DUMMYFUNCTION("""COMPUTED_VALUE"""),"")</f>
        <v/>
      </c>
      <c r="J741" s="176"/>
      <c r="K741" s="110"/>
      <c r="L741" s="110"/>
      <c r="M741" s="130"/>
      <c r="N741" s="139"/>
      <c r="O741" s="139"/>
      <c r="P741" s="145" t="str">
        <f>IFERROR(__xludf.DUMMYFUNCTION("TRANSPOSE(FILTER($O$6:$O$300,$N$6:$N$300='DATOS PERSONALES'!$E738))"),"")</f>
        <v/>
      </c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  <c r="AI741" s="96"/>
      <c r="AJ741" s="96"/>
      <c r="AK741" s="96"/>
      <c r="AL741" s="96"/>
      <c r="AM741" s="96"/>
      <c r="AN741" s="96"/>
      <c r="AO741" s="96"/>
      <c r="AP741" s="96"/>
      <c r="AQ741" s="96"/>
      <c r="AR741" s="96"/>
      <c r="AS741" s="96"/>
      <c r="AT741" s="96"/>
      <c r="AU741" s="96"/>
      <c r="AV741" s="96"/>
      <c r="AW741" s="96"/>
      <c r="AX741" s="96"/>
      <c r="AY741" s="96"/>
      <c r="AZ741" s="96"/>
      <c r="BA741" s="96"/>
      <c r="BB741" s="96"/>
      <c r="BC741" s="96"/>
      <c r="BD741" s="96"/>
      <c r="BE741" s="96"/>
      <c r="BF741" s="96"/>
    </row>
    <row r="742" ht="15.75" customHeight="1">
      <c r="A742" s="110"/>
      <c r="B742" s="110"/>
      <c r="C742" s="110"/>
      <c r="D742" s="110"/>
      <c r="E742" s="110"/>
      <c r="F742" s="130"/>
      <c r="G742" s="174"/>
      <c r="H742" s="174"/>
      <c r="I742" s="174" t="str">
        <f>IFERROR(__xludf.DUMMYFUNCTION("""COMPUTED_VALUE"""),"")</f>
        <v/>
      </c>
      <c r="J742" s="176"/>
      <c r="K742" s="110"/>
      <c r="L742" s="110"/>
      <c r="M742" s="130"/>
      <c r="N742" s="139"/>
      <c r="O742" s="139"/>
      <c r="P742" s="145" t="str">
        <f>IFERROR(__xludf.DUMMYFUNCTION("TRANSPOSE(FILTER($O$6:$O$300,$N$6:$N$300='DATOS PERSONALES'!$E739))"),"")</f>
        <v/>
      </c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  <c r="AI742" s="96"/>
      <c r="AJ742" s="96"/>
      <c r="AK742" s="96"/>
      <c r="AL742" s="96"/>
      <c r="AM742" s="96"/>
      <c r="AN742" s="96"/>
      <c r="AO742" s="96"/>
      <c r="AP742" s="96"/>
      <c r="AQ742" s="96"/>
      <c r="AR742" s="96"/>
      <c r="AS742" s="96"/>
      <c r="AT742" s="96"/>
      <c r="AU742" s="96"/>
      <c r="AV742" s="96"/>
      <c r="AW742" s="96"/>
      <c r="AX742" s="96"/>
      <c r="AY742" s="96"/>
      <c r="AZ742" s="96"/>
      <c r="BA742" s="96"/>
      <c r="BB742" s="96"/>
      <c r="BC742" s="96"/>
      <c r="BD742" s="96"/>
      <c r="BE742" s="96"/>
      <c r="BF742" s="96"/>
    </row>
    <row r="743" ht="15.75" customHeight="1">
      <c r="A743" s="110"/>
      <c r="B743" s="110"/>
      <c r="C743" s="110"/>
      <c r="D743" s="110"/>
      <c r="E743" s="110"/>
      <c r="F743" s="130"/>
      <c r="G743" s="174"/>
      <c r="H743" s="174"/>
      <c r="I743" s="174" t="str">
        <f>IFERROR(__xludf.DUMMYFUNCTION("""COMPUTED_VALUE"""),"")</f>
        <v/>
      </c>
      <c r="J743" s="176"/>
      <c r="K743" s="110"/>
      <c r="L743" s="110"/>
      <c r="M743" s="130"/>
      <c r="N743" s="139"/>
      <c r="O743" s="139"/>
      <c r="P743" s="145" t="str">
        <f>IFERROR(__xludf.DUMMYFUNCTION("TRANSPOSE(FILTER($O$6:$O$300,$N$6:$N$300='DATOS PERSONALES'!$E740))"),"")</f>
        <v/>
      </c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  <c r="AI743" s="96"/>
      <c r="AJ743" s="96"/>
      <c r="AK743" s="96"/>
      <c r="AL743" s="96"/>
      <c r="AM743" s="96"/>
      <c r="AN743" s="96"/>
      <c r="AO743" s="96"/>
      <c r="AP743" s="96"/>
      <c r="AQ743" s="96"/>
      <c r="AR743" s="96"/>
      <c r="AS743" s="96"/>
      <c r="AT743" s="96"/>
      <c r="AU743" s="96"/>
      <c r="AV743" s="96"/>
      <c r="AW743" s="96"/>
      <c r="AX743" s="96"/>
      <c r="AY743" s="96"/>
      <c r="AZ743" s="96"/>
      <c r="BA743" s="96"/>
      <c r="BB743" s="96"/>
      <c r="BC743" s="96"/>
      <c r="BD743" s="96"/>
      <c r="BE743" s="96"/>
      <c r="BF743" s="96"/>
    </row>
    <row r="744" ht="15.75" customHeight="1">
      <c r="A744" s="110"/>
      <c r="B744" s="110"/>
      <c r="C744" s="110"/>
      <c r="D744" s="110"/>
      <c r="E744" s="110"/>
      <c r="F744" s="130"/>
      <c r="G744" s="174"/>
      <c r="H744" s="174"/>
      <c r="I744" s="174" t="str">
        <f>IFERROR(__xludf.DUMMYFUNCTION("""COMPUTED_VALUE"""),"")</f>
        <v/>
      </c>
      <c r="J744" s="176"/>
      <c r="K744" s="110"/>
      <c r="L744" s="110"/>
      <c r="M744" s="130"/>
      <c r="N744" s="139"/>
      <c r="O744" s="139"/>
      <c r="P744" s="145" t="str">
        <f>IFERROR(__xludf.DUMMYFUNCTION("TRANSPOSE(FILTER($O$6:$O$300,$N$6:$N$300='DATOS PERSONALES'!$E741))"),"")</f>
        <v/>
      </c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  <c r="AI744" s="96"/>
      <c r="AJ744" s="96"/>
      <c r="AK744" s="96"/>
      <c r="AL744" s="96"/>
      <c r="AM744" s="96"/>
      <c r="AN744" s="96"/>
      <c r="AO744" s="96"/>
      <c r="AP744" s="96"/>
      <c r="AQ744" s="96"/>
      <c r="AR744" s="96"/>
      <c r="AS744" s="96"/>
      <c r="AT744" s="96"/>
      <c r="AU744" s="96"/>
      <c r="AV744" s="96"/>
      <c r="AW744" s="96"/>
      <c r="AX744" s="96"/>
      <c r="AY744" s="96"/>
      <c r="AZ744" s="96"/>
      <c r="BA744" s="96"/>
      <c r="BB744" s="96"/>
      <c r="BC744" s="96"/>
      <c r="BD744" s="96"/>
      <c r="BE744" s="96"/>
      <c r="BF744" s="96"/>
    </row>
    <row r="745" ht="15.75" customHeight="1">
      <c r="A745" s="110"/>
      <c r="B745" s="110"/>
      <c r="C745" s="110"/>
      <c r="D745" s="110"/>
      <c r="E745" s="110"/>
      <c r="F745" s="130"/>
      <c r="G745" s="174"/>
      <c r="H745" s="174"/>
      <c r="I745" s="174" t="str">
        <f>IFERROR(__xludf.DUMMYFUNCTION("""COMPUTED_VALUE"""),"")</f>
        <v/>
      </c>
      <c r="J745" s="176"/>
      <c r="K745" s="110"/>
      <c r="L745" s="110"/>
      <c r="M745" s="130"/>
      <c r="N745" s="139"/>
      <c r="O745" s="139"/>
      <c r="P745" s="145" t="str">
        <f>IFERROR(__xludf.DUMMYFUNCTION("TRANSPOSE(FILTER($O$6:$O$300,$N$6:$N$300='DATOS PERSONALES'!$E742))"),"")</f>
        <v/>
      </c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  <c r="AI745" s="96"/>
      <c r="AJ745" s="96"/>
      <c r="AK745" s="96"/>
      <c r="AL745" s="96"/>
      <c r="AM745" s="96"/>
      <c r="AN745" s="96"/>
      <c r="AO745" s="96"/>
      <c r="AP745" s="96"/>
      <c r="AQ745" s="96"/>
      <c r="AR745" s="96"/>
      <c r="AS745" s="96"/>
      <c r="AT745" s="96"/>
      <c r="AU745" s="96"/>
      <c r="AV745" s="96"/>
      <c r="AW745" s="96"/>
      <c r="AX745" s="96"/>
      <c r="AY745" s="96"/>
      <c r="AZ745" s="96"/>
      <c r="BA745" s="96"/>
      <c r="BB745" s="96"/>
      <c r="BC745" s="96"/>
      <c r="BD745" s="96"/>
      <c r="BE745" s="96"/>
      <c r="BF745" s="96"/>
    </row>
    <row r="746" ht="15.75" customHeight="1">
      <c r="A746" s="110"/>
      <c r="B746" s="110"/>
      <c r="C746" s="110"/>
      <c r="D746" s="110"/>
      <c r="E746" s="110"/>
      <c r="F746" s="130"/>
      <c r="G746" s="174"/>
      <c r="H746" s="174"/>
      <c r="I746" s="174" t="str">
        <f>IFERROR(__xludf.DUMMYFUNCTION("""COMPUTED_VALUE"""),"")</f>
        <v/>
      </c>
      <c r="J746" s="176"/>
      <c r="K746" s="110"/>
      <c r="L746" s="110"/>
      <c r="M746" s="130"/>
      <c r="N746" s="139"/>
      <c r="O746" s="139"/>
      <c r="P746" s="145" t="str">
        <f>IFERROR(__xludf.DUMMYFUNCTION("TRANSPOSE(FILTER($O$6:$O$300,$N$6:$N$300='DATOS PERSONALES'!$E743))"),"")</f>
        <v/>
      </c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  <c r="AI746" s="96"/>
      <c r="AJ746" s="96"/>
      <c r="AK746" s="96"/>
      <c r="AL746" s="96"/>
      <c r="AM746" s="96"/>
      <c r="AN746" s="96"/>
      <c r="AO746" s="96"/>
      <c r="AP746" s="96"/>
      <c r="AQ746" s="96"/>
      <c r="AR746" s="96"/>
      <c r="AS746" s="96"/>
      <c r="AT746" s="96"/>
      <c r="AU746" s="96"/>
      <c r="AV746" s="96"/>
      <c r="AW746" s="96"/>
      <c r="AX746" s="96"/>
      <c r="AY746" s="96"/>
      <c r="AZ746" s="96"/>
      <c r="BA746" s="96"/>
      <c r="BB746" s="96"/>
      <c r="BC746" s="96"/>
      <c r="BD746" s="96"/>
      <c r="BE746" s="96"/>
      <c r="BF746" s="96"/>
    </row>
    <row r="747" ht="15.75" customHeight="1">
      <c r="A747" s="110"/>
      <c r="B747" s="110"/>
      <c r="C747" s="110"/>
      <c r="D747" s="110"/>
      <c r="E747" s="110"/>
      <c r="F747" s="130"/>
      <c r="G747" s="174"/>
      <c r="H747" s="174"/>
      <c r="I747" s="174" t="str">
        <f>IFERROR(__xludf.DUMMYFUNCTION("""COMPUTED_VALUE"""),"")</f>
        <v/>
      </c>
      <c r="J747" s="176"/>
      <c r="K747" s="110"/>
      <c r="L747" s="110"/>
      <c r="M747" s="130"/>
      <c r="N747" s="139"/>
      <c r="O747" s="139"/>
      <c r="P747" s="145" t="str">
        <f>IFERROR(__xludf.DUMMYFUNCTION("TRANSPOSE(FILTER($O$6:$O$300,$N$6:$N$300='DATOS PERSONALES'!$E744))"),"")</f>
        <v/>
      </c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  <c r="AI747" s="96"/>
      <c r="AJ747" s="96"/>
      <c r="AK747" s="96"/>
      <c r="AL747" s="96"/>
      <c r="AM747" s="96"/>
      <c r="AN747" s="96"/>
      <c r="AO747" s="96"/>
      <c r="AP747" s="96"/>
      <c r="AQ747" s="96"/>
      <c r="AR747" s="96"/>
      <c r="AS747" s="96"/>
      <c r="AT747" s="96"/>
      <c r="AU747" s="96"/>
      <c r="AV747" s="96"/>
      <c r="AW747" s="96"/>
      <c r="AX747" s="96"/>
      <c r="AY747" s="96"/>
      <c r="AZ747" s="96"/>
      <c r="BA747" s="96"/>
      <c r="BB747" s="96"/>
      <c r="BC747" s="96"/>
      <c r="BD747" s="96"/>
      <c r="BE747" s="96"/>
      <c r="BF747" s="96"/>
    </row>
    <row r="748" ht="15.75" customHeight="1">
      <c r="A748" s="110"/>
      <c r="B748" s="110"/>
      <c r="C748" s="110"/>
      <c r="D748" s="110"/>
      <c r="E748" s="110"/>
      <c r="F748" s="130"/>
      <c r="G748" s="174"/>
      <c r="H748" s="174"/>
      <c r="I748" s="174" t="str">
        <f>IFERROR(__xludf.DUMMYFUNCTION("""COMPUTED_VALUE"""),"")</f>
        <v/>
      </c>
      <c r="J748" s="176"/>
      <c r="K748" s="110"/>
      <c r="L748" s="110"/>
      <c r="M748" s="130"/>
      <c r="N748" s="139"/>
      <c r="O748" s="139"/>
      <c r="P748" s="145" t="str">
        <f>IFERROR(__xludf.DUMMYFUNCTION("TRANSPOSE(FILTER($O$6:$O$300,$N$6:$N$300='DATOS PERSONALES'!$E745))"),"")</f>
        <v/>
      </c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  <c r="AI748" s="96"/>
      <c r="AJ748" s="96"/>
      <c r="AK748" s="96"/>
      <c r="AL748" s="96"/>
      <c r="AM748" s="96"/>
      <c r="AN748" s="96"/>
      <c r="AO748" s="96"/>
      <c r="AP748" s="96"/>
      <c r="AQ748" s="96"/>
      <c r="AR748" s="96"/>
      <c r="AS748" s="96"/>
      <c r="AT748" s="96"/>
      <c r="AU748" s="96"/>
      <c r="AV748" s="96"/>
      <c r="AW748" s="96"/>
      <c r="AX748" s="96"/>
      <c r="AY748" s="96"/>
      <c r="AZ748" s="96"/>
      <c r="BA748" s="96"/>
      <c r="BB748" s="96"/>
      <c r="BC748" s="96"/>
      <c r="BD748" s="96"/>
      <c r="BE748" s="96"/>
      <c r="BF748" s="96"/>
    </row>
    <row r="749" ht="15.75" customHeight="1">
      <c r="A749" s="110"/>
      <c r="B749" s="110"/>
      <c r="C749" s="110"/>
      <c r="D749" s="110"/>
      <c r="E749" s="110"/>
      <c r="F749" s="130"/>
      <c r="G749" s="174"/>
      <c r="H749" s="174"/>
      <c r="I749" s="174" t="str">
        <f>IFERROR(__xludf.DUMMYFUNCTION("""COMPUTED_VALUE"""),"")</f>
        <v/>
      </c>
      <c r="J749" s="176"/>
      <c r="K749" s="110"/>
      <c r="L749" s="110"/>
      <c r="M749" s="130"/>
      <c r="N749" s="139"/>
      <c r="O749" s="139"/>
      <c r="P749" s="145" t="str">
        <f>IFERROR(__xludf.DUMMYFUNCTION("TRANSPOSE(FILTER($O$6:$O$300,$N$6:$N$300='DATOS PERSONALES'!$E746))"),"")</f>
        <v/>
      </c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  <c r="AI749" s="96"/>
      <c r="AJ749" s="96"/>
      <c r="AK749" s="96"/>
      <c r="AL749" s="96"/>
      <c r="AM749" s="96"/>
      <c r="AN749" s="96"/>
      <c r="AO749" s="96"/>
      <c r="AP749" s="96"/>
      <c r="AQ749" s="96"/>
      <c r="AR749" s="96"/>
      <c r="AS749" s="96"/>
      <c r="AT749" s="96"/>
      <c r="AU749" s="96"/>
      <c r="AV749" s="96"/>
      <c r="AW749" s="96"/>
      <c r="AX749" s="96"/>
      <c r="AY749" s="96"/>
      <c r="AZ749" s="96"/>
      <c r="BA749" s="96"/>
      <c r="BB749" s="96"/>
      <c r="BC749" s="96"/>
      <c r="BD749" s="96"/>
      <c r="BE749" s="96"/>
      <c r="BF749" s="96"/>
    </row>
    <row r="750" ht="15.75" customHeight="1">
      <c r="A750" s="110"/>
      <c r="B750" s="110"/>
      <c r="C750" s="110"/>
      <c r="D750" s="110"/>
      <c r="E750" s="110"/>
      <c r="F750" s="130"/>
      <c r="G750" s="174"/>
      <c r="H750" s="174"/>
      <c r="I750" s="174" t="str">
        <f>IFERROR(__xludf.DUMMYFUNCTION("""COMPUTED_VALUE"""),"")</f>
        <v/>
      </c>
      <c r="J750" s="176"/>
      <c r="K750" s="110"/>
      <c r="L750" s="110"/>
      <c r="M750" s="130"/>
      <c r="N750" s="139"/>
      <c r="O750" s="139"/>
      <c r="P750" s="145" t="str">
        <f>IFERROR(__xludf.DUMMYFUNCTION("TRANSPOSE(FILTER($O$6:$O$300,$N$6:$N$300='DATOS PERSONALES'!$E747))"),"")</f>
        <v/>
      </c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  <c r="AI750" s="96"/>
      <c r="AJ750" s="96"/>
      <c r="AK750" s="96"/>
      <c r="AL750" s="96"/>
      <c r="AM750" s="96"/>
      <c r="AN750" s="96"/>
      <c r="AO750" s="96"/>
      <c r="AP750" s="96"/>
      <c r="AQ750" s="96"/>
      <c r="AR750" s="96"/>
      <c r="AS750" s="96"/>
      <c r="AT750" s="96"/>
      <c r="AU750" s="96"/>
      <c r="AV750" s="96"/>
      <c r="AW750" s="96"/>
      <c r="AX750" s="96"/>
      <c r="AY750" s="96"/>
      <c r="AZ750" s="96"/>
      <c r="BA750" s="96"/>
      <c r="BB750" s="96"/>
      <c r="BC750" s="96"/>
      <c r="BD750" s="96"/>
      <c r="BE750" s="96"/>
      <c r="BF750" s="96"/>
    </row>
    <row r="751" ht="15.75" customHeight="1">
      <c r="A751" s="110"/>
      <c r="B751" s="110"/>
      <c r="C751" s="110"/>
      <c r="D751" s="110"/>
      <c r="E751" s="110"/>
      <c r="F751" s="130"/>
      <c r="G751" s="174"/>
      <c r="H751" s="174"/>
      <c r="I751" s="174" t="str">
        <f>IFERROR(__xludf.DUMMYFUNCTION("""COMPUTED_VALUE"""),"")</f>
        <v/>
      </c>
      <c r="J751" s="176"/>
      <c r="K751" s="110"/>
      <c r="L751" s="110"/>
      <c r="M751" s="130"/>
      <c r="N751" s="139"/>
      <c r="O751" s="139"/>
      <c r="P751" s="145" t="str">
        <f>IFERROR(__xludf.DUMMYFUNCTION("TRANSPOSE(FILTER($O$6:$O$300,$N$6:$N$300='DATOS PERSONALES'!$E748))"),"")</f>
        <v/>
      </c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  <c r="AI751" s="96"/>
      <c r="AJ751" s="96"/>
      <c r="AK751" s="96"/>
      <c r="AL751" s="96"/>
      <c r="AM751" s="96"/>
      <c r="AN751" s="96"/>
      <c r="AO751" s="96"/>
      <c r="AP751" s="96"/>
      <c r="AQ751" s="96"/>
      <c r="AR751" s="96"/>
      <c r="AS751" s="96"/>
      <c r="AT751" s="96"/>
      <c r="AU751" s="96"/>
      <c r="AV751" s="96"/>
      <c r="AW751" s="96"/>
      <c r="AX751" s="96"/>
      <c r="AY751" s="96"/>
      <c r="AZ751" s="96"/>
      <c r="BA751" s="96"/>
      <c r="BB751" s="96"/>
      <c r="BC751" s="96"/>
      <c r="BD751" s="96"/>
      <c r="BE751" s="96"/>
      <c r="BF751" s="96"/>
    </row>
    <row r="752" ht="15.75" customHeight="1">
      <c r="A752" s="110"/>
      <c r="B752" s="110"/>
      <c r="C752" s="110"/>
      <c r="D752" s="110"/>
      <c r="E752" s="110"/>
      <c r="F752" s="130"/>
      <c r="G752" s="174"/>
      <c r="H752" s="174"/>
      <c r="I752" s="174" t="str">
        <f>IFERROR(__xludf.DUMMYFUNCTION("""COMPUTED_VALUE"""),"")</f>
        <v/>
      </c>
      <c r="J752" s="176"/>
      <c r="K752" s="110"/>
      <c r="L752" s="110"/>
      <c r="M752" s="130"/>
      <c r="N752" s="139"/>
      <c r="O752" s="139"/>
      <c r="P752" s="145" t="str">
        <f>IFERROR(__xludf.DUMMYFUNCTION("TRANSPOSE(FILTER($O$6:$O$300,$N$6:$N$300='DATOS PERSONALES'!$E749))"),"")</f>
        <v/>
      </c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  <c r="AI752" s="96"/>
      <c r="AJ752" s="96"/>
      <c r="AK752" s="96"/>
      <c r="AL752" s="96"/>
      <c r="AM752" s="96"/>
      <c r="AN752" s="96"/>
      <c r="AO752" s="96"/>
      <c r="AP752" s="96"/>
      <c r="AQ752" s="96"/>
      <c r="AR752" s="96"/>
      <c r="AS752" s="96"/>
      <c r="AT752" s="96"/>
      <c r="AU752" s="96"/>
      <c r="AV752" s="96"/>
      <c r="AW752" s="96"/>
      <c r="AX752" s="96"/>
      <c r="AY752" s="96"/>
      <c r="AZ752" s="96"/>
      <c r="BA752" s="96"/>
      <c r="BB752" s="96"/>
      <c r="BC752" s="96"/>
      <c r="BD752" s="96"/>
      <c r="BE752" s="96"/>
      <c r="BF752" s="96"/>
    </row>
    <row r="753" ht="15.75" customHeight="1">
      <c r="A753" s="110"/>
      <c r="B753" s="110"/>
      <c r="C753" s="110"/>
      <c r="D753" s="110"/>
      <c r="E753" s="110"/>
      <c r="F753" s="130"/>
      <c r="G753" s="174"/>
      <c r="H753" s="174"/>
      <c r="I753" s="174" t="str">
        <f>IFERROR(__xludf.DUMMYFUNCTION("""COMPUTED_VALUE"""),"")</f>
        <v/>
      </c>
      <c r="J753" s="176"/>
      <c r="K753" s="110"/>
      <c r="L753" s="110"/>
      <c r="M753" s="130"/>
      <c r="N753" s="139"/>
      <c r="O753" s="139"/>
      <c r="P753" s="145" t="str">
        <f>IFERROR(__xludf.DUMMYFUNCTION("TRANSPOSE(FILTER($O$6:$O$300,$N$6:$N$300='DATOS PERSONALES'!$E750))"),"")</f>
        <v/>
      </c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  <c r="AI753" s="96"/>
      <c r="AJ753" s="96"/>
      <c r="AK753" s="96"/>
      <c r="AL753" s="96"/>
      <c r="AM753" s="96"/>
      <c r="AN753" s="96"/>
      <c r="AO753" s="96"/>
      <c r="AP753" s="96"/>
      <c r="AQ753" s="96"/>
      <c r="AR753" s="96"/>
      <c r="AS753" s="96"/>
      <c r="AT753" s="96"/>
      <c r="AU753" s="96"/>
      <c r="AV753" s="96"/>
      <c r="AW753" s="96"/>
      <c r="AX753" s="96"/>
      <c r="AY753" s="96"/>
      <c r="AZ753" s="96"/>
      <c r="BA753" s="96"/>
      <c r="BB753" s="96"/>
      <c r="BC753" s="96"/>
      <c r="BD753" s="96"/>
      <c r="BE753" s="96"/>
      <c r="BF753" s="96"/>
    </row>
    <row r="754" ht="15.75" customHeight="1">
      <c r="A754" s="110"/>
      <c r="B754" s="110"/>
      <c r="C754" s="110"/>
      <c r="D754" s="110"/>
      <c r="E754" s="110"/>
      <c r="F754" s="130"/>
      <c r="G754" s="174"/>
      <c r="H754" s="174"/>
      <c r="I754" s="174" t="str">
        <f>IFERROR(__xludf.DUMMYFUNCTION("""COMPUTED_VALUE"""),"")</f>
        <v/>
      </c>
      <c r="J754" s="176"/>
      <c r="K754" s="110"/>
      <c r="L754" s="110"/>
      <c r="M754" s="130"/>
      <c r="N754" s="139"/>
      <c r="O754" s="139"/>
      <c r="P754" s="145" t="str">
        <f>IFERROR(__xludf.DUMMYFUNCTION("TRANSPOSE(FILTER($O$6:$O$300,$N$6:$N$300='DATOS PERSONALES'!$E751))"),"")</f>
        <v/>
      </c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  <c r="AI754" s="96"/>
      <c r="AJ754" s="96"/>
      <c r="AK754" s="96"/>
      <c r="AL754" s="96"/>
      <c r="AM754" s="96"/>
      <c r="AN754" s="96"/>
      <c r="AO754" s="96"/>
      <c r="AP754" s="96"/>
      <c r="AQ754" s="96"/>
      <c r="AR754" s="96"/>
      <c r="AS754" s="96"/>
      <c r="AT754" s="96"/>
      <c r="AU754" s="96"/>
      <c r="AV754" s="96"/>
      <c r="AW754" s="96"/>
      <c r="AX754" s="96"/>
      <c r="AY754" s="96"/>
      <c r="AZ754" s="96"/>
      <c r="BA754" s="96"/>
      <c r="BB754" s="96"/>
      <c r="BC754" s="96"/>
      <c r="BD754" s="96"/>
      <c r="BE754" s="96"/>
      <c r="BF754" s="96"/>
    </row>
    <row r="755" ht="15.75" customHeight="1">
      <c r="A755" s="110"/>
      <c r="B755" s="110"/>
      <c r="C755" s="110"/>
      <c r="D755" s="110"/>
      <c r="E755" s="110"/>
      <c r="F755" s="130"/>
      <c r="G755" s="174"/>
      <c r="H755" s="174"/>
      <c r="I755" s="174" t="str">
        <f>IFERROR(__xludf.DUMMYFUNCTION("""COMPUTED_VALUE"""),"")</f>
        <v/>
      </c>
      <c r="J755" s="176"/>
      <c r="K755" s="110"/>
      <c r="L755" s="110"/>
      <c r="M755" s="130"/>
      <c r="N755" s="139"/>
      <c r="O755" s="139"/>
      <c r="P755" s="145" t="str">
        <f>IFERROR(__xludf.DUMMYFUNCTION("TRANSPOSE(FILTER($O$6:$O$300,$N$6:$N$300='DATOS PERSONALES'!$E752))"),"")</f>
        <v/>
      </c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  <c r="AI755" s="96"/>
      <c r="AJ755" s="96"/>
      <c r="AK755" s="96"/>
      <c r="AL755" s="96"/>
      <c r="AM755" s="96"/>
      <c r="AN755" s="96"/>
      <c r="AO755" s="96"/>
      <c r="AP755" s="96"/>
      <c r="AQ755" s="96"/>
      <c r="AR755" s="96"/>
      <c r="AS755" s="96"/>
      <c r="AT755" s="96"/>
      <c r="AU755" s="96"/>
      <c r="AV755" s="96"/>
      <c r="AW755" s="96"/>
      <c r="AX755" s="96"/>
      <c r="AY755" s="96"/>
      <c r="AZ755" s="96"/>
      <c r="BA755" s="96"/>
      <c r="BB755" s="96"/>
      <c r="BC755" s="96"/>
      <c r="BD755" s="96"/>
      <c r="BE755" s="96"/>
      <c r="BF755" s="96"/>
    </row>
    <row r="756" ht="15.75" customHeight="1">
      <c r="A756" s="110"/>
      <c r="B756" s="110"/>
      <c r="C756" s="110"/>
      <c r="D756" s="110"/>
      <c r="E756" s="110"/>
      <c r="F756" s="130"/>
      <c r="G756" s="174"/>
      <c r="H756" s="174"/>
      <c r="I756" s="174" t="str">
        <f>IFERROR(__xludf.DUMMYFUNCTION("""COMPUTED_VALUE"""),"")</f>
        <v/>
      </c>
      <c r="J756" s="176"/>
      <c r="K756" s="110"/>
      <c r="L756" s="110"/>
      <c r="M756" s="130"/>
      <c r="N756" s="139"/>
      <c r="O756" s="139"/>
      <c r="P756" s="145" t="str">
        <f>IFERROR(__xludf.DUMMYFUNCTION("TRANSPOSE(FILTER($O$6:$O$300,$N$6:$N$300='DATOS PERSONALES'!$E753))"),"")</f>
        <v/>
      </c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  <c r="AI756" s="96"/>
      <c r="AJ756" s="96"/>
      <c r="AK756" s="96"/>
      <c r="AL756" s="96"/>
      <c r="AM756" s="96"/>
      <c r="AN756" s="96"/>
      <c r="AO756" s="96"/>
      <c r="AP756" s="96"/>
      <c r="AQ756" s="96"/>
      <c r="AR756" s="96"/>
      <c r="AS756" s="96"/>
      <c r="AT756" s="96"/>
      <c r="AU756" s="96"/>
      <c r="AV756" s="96"/>
      <c r="AW756" s="96"/>
      <c r="AX756" s="96"/>
      <c r="AY756" s="96"/>
      <c r="AZ756" s="96"/>
      <c r="BA756" s="96"/>
      <c r="BB756" s="96"/>
      <c r="BC756" s="96"/>
      <c r="BD756" s="96"/>
      <c r="BE756" s="96"/>
      <c r="BF756" s="96"/>
    </row>
    <row r="757" ht="15.75" customHeight="1">
      <c r="A757" s="110"/>
      <c r="B757" s="110"/>
      <c r="C757" s="110"/>
      <c r="D757" s="110"/>
      <c r="E757" s="110"/>
      <c r="F757" s="130"/>
      <c r="G757" s="174"/>
      <c r="H757" s="174"/>
      <c r="I757" s="174" t="str">
        <f>IFERROR(__xludf.DUMMYFUNCTION("""COMPUTED_VALUE"""),"")</f>
        <v/>
      </c>
      <c r="J757" s="176"/>
      <c r="K757" s="110"/>
      <c r="L757" s="110"/>
      <c r="M757" s="130"/>
      <c r="N757" s="139"/>
      <c r="O757" s="139"/>
      <c r="P757" s="145" t="str">
        <f>IFERROR(__xludf.DUMMYFUNCTION("TRANSPOSE(FILTER($O$6:$O$300,$N$6:$N$300='DATOS PERSONALES'!$E754))"),"")</f>
        <v/>
      </c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  <c r="AI757" s="96"/>
      <c r="AJ757" s="96"/>
      <c r="AK757" s="96"/>
      <c r="AL757" s="96"/>
      <c r="AM757" s="96"/>
      <c r="AN757" s="96"/>
      <c r="AO757" s="96"/>
      <c r="AP757" s="96"/>
      <c r="AQ757" s="96"/>
      <c r="AR757" s="96"/>
      <c r="AS757" s="96"/>
      <c r="AT757" s="96"/>
      <c r="AU757" s="96"/>
      <c r="AV757" s="96"/>
      <c r="AW757" s="96"/>
      <c r="AX757" s="96"/>
      <c r="AY757" s="96"/>
      <c r="AZ757" s="96"/>
      <c r="BA757" s="96"/>
      <c r="BB757" s="96"/>
      <c r="BC757" s="96"/>
      <c r="BD757" s="96"/>
      <c r="BE757" s="96"/>
      <c r="BF757" s="96"/>
    </row>
    <row r="758" ht="15.75" customHeight="1">
      <c r="A758" s="110"/>
      <c r="B758" s="110"/>
      <c r="C758" s="110"/>
      <c r="D758" s="110"/>
      <c r="E758" s="110"/>
      <c r="F758" s="130"/>
      <c r="G758" s="174"/>
      <c r="H758" s="174"/>
      <c r="I758" s="174" t="str">
        <f>IFERROR(__xludf.DUMMYFUNCTION("""COMPUTED_VALUE"""),"")</f>
        <v/>
      </c>
      <c r="J758" s="176"/>
      <c r="K758" s="110"/>
      <c r="L758" s="110"/>
      <c r="M758" s="130"/>
      <c r="N758" s="139"/>
      <c r="O758" s="139"/>
      <c r="P758" s="145" t="str">
        <f>IFERROR(__xludf.DUMMYFUNCTION("TRANSPOSE(FILTER($O$6:$O$300,$N$6:$N$300='DATOS PERSONALES'!$E755))"),"")</f>
        <v/>
      </c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E758" s="96"/>
      <c r="AF758" s="96"/>
      <c r="AG758" s="96"/>
      <c r="AH758" s="96"/>
      <c r="AI758" s="96"/>
      <c r="AJ758" s="96"/>
      <c r="AK758" s="96"/>
      <c r="AL758" s="96"/>
      <c r="AM758" s="96"/>
      <c r="AN758" s="96"/>
      <c r="AO758" s="96"/>
      <c r="AP758" s="96"/>
      <c r="AQ758" s="96"/>
      <c r="AR758" s="96"/>
      <c r="AS758" s="96"/>
      <c r="AT758" s="96"/>
      <c r="AU758" s="96"/>
      <c r="AV758" s="96"/>
      <c r="AW758" s="96"/>
      <c r="AX758" s="96"/>
      <c r="AY758" s="96"/>
      <c r="AZ758" s="96"/>
      <c r="BA758" s="96"/>
      <c r="BB758" s="96"/>
      <c r="BC758" s="96"/>
      <c r="BD758" s="96"/>
      <c r="BE758" s="96"/>
      <c r="BF758" s="96"/>
    </row>
    <row r="759" ht="15.75" customHeight="1">
      <c r="A759" s="110"/>
      <c r="B759" s="110"/>
      <c r="C759" s="110"/>
      <c r="D759" s="110"/>
      <c r="E759" s="110"/>
      <c r="F759" s="130"/>
      <c r="G759" s="174"/>
      <c r="H759" s="174"/>
      <c r="I759" s="174" t="str">
        <f>IFERROR(__xludf.DUMMYFUNCTION("""COMPUTED_VALUE"""),"")</f>
        <v/>
      </c>
      <c r="J759" s="176"/>
      <c r="K759" s="110"/>
      <c r="L759" s="110"/>
      <c r="M759" s="130"/>
      <c r="N759" s="139"/>
      <c r="O759" s="139"/>
      <c r="P759" s="145" t="str">
        <f>IFERROR(__xludf.DUMMYFUNCTION("TRANSPOSE(FILTER($O$6:$O$300,$N$6:$N$300='DATOS PERSONALES'!$E756))"),"")</f>
        <v/>
      </c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  <c r="AG759" s="96"/>
      <c r="AH759" s="96"/>
      <c r="AI759" s="96"/>
      <c r="AJ759" s="96"/>
      <c r="AK759" s="96"/>
      <c r="AL759" s="96"/>
      <c r="AM759" s="96"/>
      <c r="AN759" s="96"/>
      <c r="AO759" s="96"/>
      <c r="AP759" s="96"/>
      <c r="AQ759" s="96"/>
      <c r="AR759" s="96"/>
      <c r="AS759" s="96"/>
      <c r="AT759" s="96"/>
      <c r="AU759" s="96"/>
      <c r="AV759" s="96"/>
      <c r="AW759" s="96"/>
      <c r="AX759" s="96"/>
      <c r="AY759" s="96"/>
      <c r="AZ759" s="96"/>
      <c r="BA759" s="96"/>
      <c r="BB759" s="96"/>
      <c r="BC759" s="96"/>
      <c r="BD759" s="96"/>
      <c r="BE759" s="96"/>
      <c r="BF759" s="96"/>
    </row>
    <row r="760" ht="15.75" customHeight="1">
      <c r="A760" s="110"/>
      <c r="B760" s="110"/>
      <c r="C760" s="110"/>
      <c r="D760" s="110"/>
      <c r="E760" s="110"/>
      <c r="F760" s="130"/>
      <c r="G760" s="174"/>
      <c r="H760" s="174"/>
      <c r="I760" s="174" t="str">
        <f>IFERROR(__xludf.DUMMYFUNCTION("""COMPUTED_VALUE"""),"")</f>
        <v/>
      </c>
      <c r="J760" s="176"/>
      <c r="K760" s="110"/>
      <c r="L760" s="110"/>
      <c r="M760" s="130"/>
      <c r="N760" s="139"/>
      <c r="O760" s="139"/>
      <c r="P760" s="145" t="str">
        <f>IFERROR(__xludf.DUMMYFUNCTION("TRANSPOSE(FILTER($O$6:$O$300,$N$6:$N$300='DATOS PERSONALES'!$E757))"),"")</f>
        <v/>
      </c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  <c r="AI760" s="96"/>
      <c r="AJ760" s="96"/>
      <c r="AK760" s="96"/>
      <c r="AL760" s="96"/>
      <c r="AM760" s="96"/>
      <c r="AN760" s="96"/>
      <c r="AO760" s="96"/>
      <c r="AP760" s="96"/>
      <c r="AQ760" s="96"/>
      <c r="AR760" s="96"/>
      <c r="AS760" s="96"/>
      <c r="AT760" s="96"/>
      <c r="AU760" s="96"/>
      <c r="AV760" s="96"/>
      <c r="AW760" s="96"/>
      <c r="AX760" s="96"/>
      <c r="AY760" s="96"/>
      <c r="AZ760" s="96"/>
      <c r="BA760" s="96"/>
      <c r="BB760" s="96"/>
      <c r="BC760" s="96"/>
      <c r="BD760" s="96"/>
      <c r="BE760" s="96"/>
      <c r="BF760" s="96"/>
    </row>
    <row r="761" ht="15.75" customHeight="1">
      <c r="A761" s="110"/>
      <c r="B761" s="110"/>
      <c r="C761" s="110"/>
      <c r="D761" s="110"/>
      <c r="E761" s="110"/>
      <c r="F761" s="130"/>
      <c r="G761" s="174"/>
      <c r="H761" s="174"/>
      <c r="I761" s="174" t="str">
        <f>IFERROR(__xludf.DUMMYFUNCTION("""COMPUTED_VALUE"""),"")</f>
        <v/>
      </c>
      <c r="J761" s="176"/>
      <c r="K761" s="110"/>
      <c r="L761" s="110"/>
      <c r="M761" s="130"/>
      <c r="N761" s="139"/>
      <c r="O761" s="139"/>
      <c r="P761" s="145" t="str">
        <f>IFERROR(__xludf.DUMMYFUNCTION("TRANSPOSE(FILTER($O$6:$O$300,$N$6:$N$300='DATOS PERSONALES'!$E758))"),"")</f>
        <v/>
      </c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  <c r="AI761" s="96"/>
      <c r="AJ761" s="96"/>
      <c r="AK761" s="96"/>
      <c r="AL761" s="96"/>
      <c r="AM761" s="96"/>
      <c r="AN761" s="96"/>
      <c r="AO761" s="96"/>
      <c r="AP761" s="96"/>
      <c r="AQ761" s="96"/>
      <c r="AR761" s="96"/>
      <c r="AS761" s="96"/>
      <c r="AT761" s="96"/>
      <c r="AU761" s="96"/>
      <c r="AV761" s="96"/>
      <c r="AW761" s="96"/>
      <c r="AX761" s="96"/>
      <c r="AY761" s="96"/>
      <c r="AZ761" s="96"/>
      <c r="BA761" s="96"/>
      <c r="BB761" s="96"/>
      <c r="BC761" s="96"/>
      <c r="BD761" s="96"/>
      <c r="BE761" s="96"/>
      <c r="BF761" s="96"/>
    </row>
    <row r="762" ht="15.75" customHeight="1">
      <c r="A762" s="110"/>
      <c r="B762" s="110"/>
      <c r="C762" s="110"/>
      <c r="D762" s="110"/>
      <c r="E762" s="110"/>
      <c r="F762" s="130"/>
      <c r="G762" s="174"/>
      <c r="H762" s="174"/>
      <c r="I762" s="174" t="str">
        <f>IFERROR(__xludf.DUMMYFUNCTION("""COMPUTED_VALUE"""),"")</f>
        <v/>
      </c>
      <c r="J762" s="176"/>
      <c r="K762" s="110"/>
      <c r="L762" s="110"/>
      <c r="M762" s="130"/>
      <c r="N762" s="139"/>
      <c r="O762" s="139"/>
      <c r="P762" s="145" t="str">
        <f>IFERROR(__xludf.DUMMYFUNCTION("TRANSPOSE(FILTER($O$6:$O$300,$N$6:$N$300='DATOS PERSONALES'!$E759))"),"")</f>
        <v/>
      </c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  <c r="AI762" s="96"/>
      <c r="AJ762" s="96"/>
      <c r="AK762" s="96"/>
      <c r="AL762" s="96"/>
      <c r="AM762" s="96"/>
      <c r="AN762" s="96"/>
      <c r="AO762" s="96"/>
      <c r="AP762" s="96"/>
      <c r="AQ762" s="96"/>
      <c r="AR762" s="96"/>
      <c r="AS762" s="96"/>
      <c r="AT762" s="96"/>
      <c r="AU762" s="96"/>
      <c r="AV762" s="96"/>
      <c r="AW762" s="96"/>
      <c r="AX762" s="96"/>
      <c r="AY762" s="96"/>
      <c r="AZ762" s="96"/>
      <c r="BA762" s="96"/>
      <c r="BB762" s="96"/>
      <c r="BC762" s="96"/>
      <c r="BD762" s="96"/>
      <c r="BE762" s="96"/>
      <c r="BF762" s="96"/>
    </row>
    <row r="763" ht="15.75" customHeight="1">
      <c r="A763" s="110"/>
      <c r="B763" s="110"/>
      <c r="C763" s="110"/>
      <c r="D763" s="110"/>
      <c r="E763" s="110"/>
      <c r="F763" s="130"/>
      <c r="G763" s="174"/>
      <c r="H763" s="174"/>
      <c r="I763" s="174" t="str">
        <f>IFERROR(__xludf.DUMMYFUNCTION("""COMPUTED_VALUE"""),"")</f>
        <v/>
      </c>
      <c r="J763" s="176"/>
      <c r="K763" s="110"/>
      <c r="L763" s="110"/>
      <c r="M763" s="130"/>
      <c r="N763" s="139"/>
      <c r="O763" s="139"/>
      <c r="P763" s="145" t="str">
        <f>IFERROR(__xludf.DUMMYFUNCTION("TRANSPOSE(FILTER($O$6:$O$300,$N$6:$N$300='DATOS PERSONALES'!$E760))"),"")</f>
        <v/>
      </c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  <c r="AI763" s="96"/>
      <c r="AJ763" s="96"/>
      <c r="AK763" s="96"/>
      <c r="AL763" s="96"/>
      <c r="AM763" s="96"/>
      <c r="AN763" s="96"/>
      <c r="AO763" s="96"/>
      <c r="AP763" s="96"/>
      <c r="AQ763" s="96"/>
      <c r="AR763" s="96"/>
      <c r="AS763" s="96"/>
      <c r="AT763" s="96"/>
      <c r="AU763" s="96"/>
      <c r="AV763" s="96"/>
      <c r="AW763" s="96"/>
      <c r="AX763" s="96"/>
      <c r="AY763" s="96"/>
      <c r="AZ763" s="96"/>
      <c r="BA763" s="96"/>
      <c r="BB763" s="96"/>
      <c r="BC763" s="96"/>
      <c r="BD763" s="96"/>
      <c r="BE763" s="96"/>
      <c r="BF763" s="96"/>
    </row>
    <row r="764" ht="15.75" customHeight="1">
      <c r="A764" s="110"/>
      <c r="B764" s="110"/>
      <c r="C764" s="110"/>
      <c r="D764" s="110"/>
      <c r="E764" s="110"/>
      <c r="F764" s="130"/>
      <c r="G764" s="174"/>
      <c r="H764" s="174"/>
      <c r="I764" s="174" t="str">
        <f>IFERROR(__xludf.DUMMYFUNCTION("""COMPUTED_VALUE"""),"")</f>
        <v/>
      </c>
      <c r="J764" s="176"/>
      <c r="K764" s="110"/>
      <c r="L764" s="110"/>
      <c r="M764" s="130"/>
      <c r="N764" s="139"/>
      <c r="O764" s="139"/>
      <c r="P764" s="145" t="str">
        <f>IFERROR(__xludf.DUMMYFUNCTION("TRANSPOSE(FILTER($O$6:$O$300,$N$6:$N$300='DATOS PERSONALES'!$E761))"),"")</f>
        <v/>
      </c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E764" s="96"/>
      <c r="AF764" s="96"/>
      <c r="AG764" s="96"/>
      <c r="AH764" s="96"/>
      <c r="AI764" s="96"/>
      <c r="AJ764" s="96"/>
      <c r="AK764" s="96"/>
      <c r="AL764" s="96"/>
      <c r="AM764" s="96"/>
      <c r="AN764" s="96"/>
      <c r="AO764" s="96"/>
      <c r="AP764" s="96"/>
      <c r="AQ764" s="96"/>
      <c r="AR764" s="96"/>
      <c r="AS764" s="96"/>
      <c r="AT764" s="96"/>
      <c r="AU764" s="96"/>
      <c r="AV764" s="96"/>
      <c r="AW764" s="96"/>
      <c r="AX764" s="96"/>
      <c r="AY764" s="96"/>
      <c r="AZ764" s="96"/>
      <c r="BA764" s="96"/>
      <c r="BB764" s="96"/>
      <c r="BC764" s="96"/>
      <c r="BD764" s="96"/>
      <c r="BE764" s="96"/>
      <c r="BF764" s="96"/>
    </row>
    <row r="765" ht="15.75" customHeight="1">
      <c r="A765" s="110"/>
      <c r="B765" s="110"/>
      <c r="C765" s="110"/>
      <c r="D765" s="110"/>
      <c r="E765" s="110"/>
      <c r="F765" s="130"/>
      <c r="G765" s="174"/>
      <c r="H765" s="174"/>
      <c r="I765" s="174" t="str">
        <f>IFERROR(__xludf.DUMMYFUNCTION("""COMPUTED_VALUE"""),"")</f>
        <v/>
      </c>
      <c r="J765" s="176"/>
      <c r="K765" s="110"/>
      <c r="L765" s="110"/>
      <c r="M765" s="130"/>
      <c r="N765" s="139"/>
      <c r="O765" s="139"/>
      <c r="P765" s="145" t="str">
        <f>IFERROR(__xludf.DUMMYFUNCTION("TRANSPOSE(FILTER($O$6:$O$300,$N$6:$N$300='DATOS PERSONALES'!$E762))"),"")</f>
        <v/>
      </c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  <c r="AI765" s="96"/>
      <c r="AJ765" s="96"/>
      <c r="AK765" s="96"/>
      <c r="AL765" s="96"/>
      <c r="AM765" s="96"/>
      <c r="AN765" s="96"/>
      <c r="AO765" s="96"/>
      <c r="AP765" s="96"/>
      <c r="AQ765" s="96"/>
      <c r="AR765" s="96"/>
      <c r="AS765" s="96"/>
      <c r="AT765" s="96"/>
      <c r="AU765" s="96"/>
      <c r="AV765" s="96"/>
      <c r="AW765" s="96"/>
      <c r="AX765" s="96"/>
      <c r="AY765" s="96"/>
      <c r="AZ765" s="96"/>
      <c r="BA765" s="96"/>
      <c r="BB765" s="96"/>
      <c r="BC765" s="96"/>
      <c r="BD765" s="96"/>
      <c r="BE765" s="96"/>
      <c r="BF765" s="96"/>
    </row>
    <row r="766" ht="15.75" customHeight="1">
      <c r="A766" s="110"/>
      <c r="B766" s="110"/>
      <c r="C766" s="110"/>
      <c r="D766" s="110"/>
      <c r="E766" s="110"/>
      <c r="F766" s="130"/>
      <c r="G766" s="174"/>
      <c r="H766" s="174"/>
      <c r="I766" s="174" t="str">
        <f>IFERROR(__xludf.DUMMYFUNCTION("""COMPUTED_VALUE"""),"")</f>
        <v/>
      </c>
      <c r="J766" s="176"/>
      <c r="K766" s="110"/>
      <c r="L766" s="110"/>
      <c r="M766" s="130"/>
      <c r="N766" s="139"/>
      <c r="O766" s="139"/>
      <c r="P766" s="145" t="str">
        <f>IFERROR(__xludf.DUMMYFUNCTION("TRANSPOSE(FILTER($O$6:$O$300,$N$6:$N$300='DATOS PERSONALES'!$E763))"),"")</f>
        <v/>
      </c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  <c r="AI766" s="96"/>
      <c r="AJ766" s="96"/>
      <c r="AK766" s="96"/>
      <c r="AL766" s="96"/>
      <c r="AM766" s="96"/>
      <c r="AN766" s="96"/>
      <c r="AO766" s="96"/>
      <c r="AP766" s="96"/>
      <c r="AQ766" s="96"/>
      <c r="AR766" s="96"/>
      <c r="AS766" s="96"/>
      <c r="AT766" s="96"/>
      <c r="AU766" s="96"/>
      <c r="AV766" s="96"/>
      <c r="AW766" s="96"/>
      <c r="AX766" s="96"/>
      <c r="AY766" s="96"/>
      <c r="AZ766" s="96"/>
      <c r="BA766" s="96"/>
      <c r="BB766" s="96"/>
      <c r="BC766" s="96"/>
      <c r="BD766" s="96"/>
      <c r="BE766" s="96"/>
      <c r="BF766" s="96"/>
    </row>
    <row r="767" ht="15.75" customHeight="1">
      <c r="A767" s="110"/>
      <c r="B767" s="110"/>
      <c r="C767" s="110"/>
      <c r="D767" s="110"/>
      <c r="E767" s="110"/>
      <c r="F767" s="130"/>
      <c r="G767" s="174"/>
      <c r="H767" s="174"/>
      <c r="I767" s="174" t="str">
        <f>IFERROR(__xludf.DUMMYFUNCTION("""COMPUTED_VALUE"""),"")</f>
        <v/>
      </c>
      <c r="J767" s="176"/>
      <c r="K767" s="110"/>
      <c r="L767" s="110"/>
      <c r="M767" s="130"/>
      <c r="N767" s="139"/>
      <c r="O767" s="139"/>
      <c r="P767" s="145" t="str">
        <f>IFERROR(__xludf.DUMMYFUNCTION("TRANSPOSE(FILTER($O$6:$O$300,$N$6:$N$300='DATOS PERSONALES'!$E764))"),"")</f>
        <v/>
      </c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E767" s="96"/>
      <c r="AF767" s="96"/>
      <c r="AG767" s="96"/>
      <c r="AH767" s="96"/>
      <c r="AI767" s="96"/>
      <c r="AJ767" s="96"/>
      <c r="AK767" s="96"/>
      <c r="AL767" s="96"/>
      <c r="AM767" s="96"/>
      <c r="AN767" s="96"/>
      <c r="AO767" s="96"/>
      <c r="AP767" s="96"/>
      <c r="AQ767" s="96"/>
      <c r="AR767" s="96"/>
      <c r="AS767" s="96"/>
      <c r="AT767" s="96"/>
      <c r="AU767" s="96"/>
      <c r="AV767" s="96"/>
      <c r="AW767" s="96"/>
      <c r="AX767" s="96"/>
      <c r="AY767" s="96"/>
      <c r="AZ767" s="96"/>
      <c r="BA767" s="96"/>
      <c r="BB767" s="96"/>
      <c r="BC767" s="96"/>
      <c r="BD767" s="96"/>
      <c r="BE767" s="96"/>
      <c r="BF767" s="96"/>
    </row>
    <row r="768" ht="15.75" customHeight="1">
      <c r="A768" s="110"/>
      <c r="B768" s="110"/>
      <c r="C768" s="110"/>
      <c r="D768" s="110"/>
      <c r="E768" s="110"/>
      <c r="F768" s="130"/>
      <c r="G768" s="174"/>
      <c r="H768" s="174"/>
      <c r="I768" s="174" t="str">
        <f>IFERROR(__xludf.DUMMYFUNCTION("""COMPUTED_VALUE"""),"")</f>
        <v/>
      </c>
      <c r="J768" s="176"/>
      <c r="K768" s="110"/>
      <c r="L768" s="110"/>
      <c r="M768" s="130"/>
      <c r="N768" s="139"/>
      <c r="O768" s="139"/>
      <c r="P768" s="145" t="str">
        <f>IFERROR(__xludf.DUMMYFUNCTION("TRANSPOSE(FILTER($O$6:$O$300,$N$6:$N$300='DATOS PERSONALES'!$E765))"),"")</f>
        <v/>
      </c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  <c r="AI768" s="96"/>
      <c r="AJ768" s="96"/>
      <c r="AK768" s="96"/>
      <c r="AL768" s="96"/>
      <c r="AM768" s="96"/>
      <c r="AN768" s="96"/>
      <c r="AO768" s="96"/>
      <c r="AP768" s="96"/>
      <c r="AQ768" s="96"/>
      <c r="AR768" s="96"/>
      <c r="AS768" s="96"/>
      <c r="AT768" s="96"/>
      <c r="AU768" s="96"/>
      <c r="AV768" s="96"/>
      <c r="AW768" s="96"/>
      <c r="AX768" s="96"/>
      <c r="AY768" s="96"/>
      <c r="AZ768" s="96"/>
      <c r="BA768" s="96"/>
      <c r="BB768" s="96"/>
      <c r="BC768" s="96"/>
      <c r="BD768" s="96"/>
      <c r="BE768" s="96"/>
      <c r="BF768" s="96"/>
    </row>
    <row r="769" ht="15.75" customHeight="1">
      <c r="A769" s="110"/>
      <c r="B769" s="110"/>
      <c r="C769" s="110"/>
      <c r="D769" s="110"/>
      <c r="E769" s="110"/>
      <c r="F769" s="130"/>
      <c r="G769" s="174"/>
      <c r="H769" s="174"/>
      <c r="I769" s="174" t="str">
        <f>IFERROR(__xludf.DUMMYFUNCTION("""COMPUTED_VALUE"""),"")</f>
        <v/>
      </c>
      <c r="J769" s="176"/>
      <c r="K769" s="110"/>
      <c r="L769" s="110"/>
      <c r="M769" s="130"/>
      <c r="N769" s="139"/>
      <c r="O769" s="139"/>
      <c r="P769" s="145" t="str">
        <f>IFERROR(__xludf.DUMMYFUNCTION("TRANSPOSE(FILTER($O$6:$O$300,$N$6:$N$300='DATOS PERSONALES'!$E766))"),"")</f>
        <v/>
      </c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  <c r="AI769" s="96"/>
      <c r="AJ769" s="96"/>
      <c r="AK769" s="96"/>
      <c r="AL769" s="96"/>
      <c r="AM769" s="96"/>
      <c r="AN769" s="96"/>
      <c r="AO769" s="96"/>
      <c r="AP769" s="96"/>
      <c r="AQ769" s="96"/>
      <c r="AR769" s="96"/>
      <c r="AS769" s="96"/>
      <c r="AT769" s="96"/>
      <c r="AU769" s="96"/>
      <c r="AV769" s="96"/>
      <c r="AW769" s="96"/>
      <c r="AX769" s="96"/>
      <c r="AY769" s="96"/>
      <c r="AZ769" s="96"/>
      <c r="BA769" s="96"/>
      <c r="BB769" s="96"/>
      <c r="BC769" s="96"/>
      <c r="BD769" s="96"/>
      <c r="BE769" s="96"/>
      <c r="BF769" s="96"/>
    </row>
    <row r="770" ht="15.75" customHeight="1">
      <c r="A770" s="110"/>
      <c r="B770" s="110"/>
      <c r="C770" s="110"/>
      <c r="D770" s="110"/>
      <c r="E770" s="110"/>
      <c r="F770" s="130"/>
      <c r="G770" s="174"/>
      <c r="H770" s="174"/>
      <c r="I770" s="174" t="str">
        <f>IFERROR(__xludf.DUMMYFUNCTION("""COMPUTED_VALUE"""),"")</f>
        <v/>
      </c>
      <c r="J770" s="176"/>
      <c r="K770" s="110"/>
      <c r="L770" s="110"/>
      <c r="M770" s="130"/>
      <c r="N770" s="139"/>
      <c r="O770" s="139"/>
      <c r="P770" s="145" t="str">
        <f>IFERROR(__xludf.DUMMYFUNCTION("TRANSPOSE(FILTER($O$6:$O$300,$N$6:$N$300='DATOS PERSONALES'!$E767))"),"")</f>
        <v/>
      </c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  <c r="AI770" s="96"/>
      <c r="AJ770" s="96"/>
      <c r="AK770" s="96"/>
      <c r="AL770" s="96"/>
      <c r="AM770" s="96"/>
      <c r="AN770" s="96"/>
      <c r="AO770" s="96"/>
      <c r="AP770" s="96"/>
      <c r="AQ770" s="96"/>
      <c r="AR770" s="96"/>
      <c r="AS770" s="96"/>
      <c r="AT770" s="96"/>
      <c r="AU770" s="96"/>
      <c r="AV770" s="96"/>
      <c r="AW770" s="96"/>
      <c r="AX770" s="96"/>
      <c r="AY770" s="96"/>
      <c r="AZ770" s="96"/>
      <c r="BA770" s="96"/>
      <c r="BB770" s="96"/>
      <c r="BC770" s="96"/>
      <c r="BD770" s="96"/>
      <c r="BE770" s="96"/>
      <c r="BF770" s="96"/>
    </row>
    <row r="771" ht="15.75" customHeight="1">
      <c r="A771" s="110"/>
      <c r="B771" s="110"/>
      <c r="C771" s="110"/>
      <c r="D771" s="110"/>
      <c r="E771" s="110"/>
      <c r="F771" s="130"/>
      <c r="G771" s="174"/>
      <c r="H771" s="174"/>
      <c r="I771" s="174" t="str">
        <f>IFERROR(__xludf.DUMMYFUNCTION("""COMPUTED_VALUE"""),"")</f>
        <v/>
      </c>
      <c r="J771" s="176"/>
      <c r="K771" s="110"/>
      <c r="L771" s="110"/>
      <c r="M771" s="130"/>
      <c r="N771" s="139"/>
      <c r="O771" s="139"/>
      <c r="P771" s="145" t="str">
        <f>IFERROR(__xludf.DUMMYFUNCTION("TRANSPOSE(FILTER($O$6:$O$300,$N$6:$N$300='DATOS PERSONALES'!$E768))"),"")</f>
        <v/>
      </c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  <c r="AI771" s="96"/>
      <c r="AJ771" s="96"/>
      <c r="AK771" s="96"/>
      <c r="AL771" s="96"/>
      <c r="AM771" s="96"/>
      <c r="AN771" s="96"/>
      <c r="AO771" s="96"/>
      <c r="AP771" s="96"/>
      <c r="AQ771" s="96"/>
      <c r="AR771" s="96"/>
      <c r="AS771" s="96"/>
      <c r="AT771" s="96"/>
      <c r="AU771" s="96"/>
      <c r="AV771" s="96"/>
      <c r="AW771" s="96"/>
      <c r="AX771" s="96"/>
      <c r="AY771" s="96"/>
      <c r="AZ771" s="96"/>
      <c r="BA771" s="96"/>
      <c r="BB771" s="96"/>
      <c r="BC771" s="96"/>
      <c r="BD771" s="96"/>
      <c r="BE771" s="96"/>
      <c r="BF771" s="96"/>
    </row>
    <row r="772" ht="15.75" customHeight="1">
      <c r="A772" s="110"/>
      <c r="B772" s="110"/>
      <c r="C772" s="110"/>
      <c r="D772" s="110"/>
      <c r="E772" s="110"/>
      <c r="F772" s="130"/>
      <c r="G772" s="174"/>
      <c r="H772" s="174"/>
      <c r="I772" s="174" t="str">
        <f>IFERROR(__xludf.DUMMYFUNCTION("""COMPUTED_VALUE"""),"")</f>
        <v/>
      </c>
      <c r="J772" s="176"/>
      <c r="K772" s="110"/>
      <c r="L772" s="110"/>
      <c r="M772" s="130"/>
      <c r="N772" s="139"/>
      <c r="O772" s="139"/>
      <c r="P772" s="145" t="str">
        <f>IFERROR(__xludf.DUMMYFUNCTION("TRANSPOSE(FILTER($O$6:$O$300,$N$6:$N$300='DATOS PERSONALES'!$E769))"),"")</f>
        <v/>
      </c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E772" s="96"/>
      <c r="AF772" s="96"/>
      <c r="AG772" s="96"/>
      <c r="AH772" s="96"/>
      <c r="AI772" s="96"/>
      <c r="AJ772" s="96"/>
      <c r="AK772" s="96"/>
      <c r="AL772" s="96"/>
      <c r="AM772" s="96"/>
      <c r="AN772" s="96"/>
      <c r="AO772" s="96"/>
      <c r="AP772" s="96"/>
      <c r="AQ772" s="96"/>
      <c r="AR772" s="96"/>
      <c r="AS772" s="96"/>
      <c r="AT772" s="96"/>
      <c r="AU772" s="96"/>
      <c r="AV772" s="96"/>
      <c r="AW772" s="96"/>
      <c r="AX772" s="96"/>
      <c r="AY772" s="96"/>
      <c r="AZ772" s="96"/>
      <c r="BA772" s="96"/>
      <c r="BB772" s="96"/>
      <c r="BC772" s="96"/>
      <c r="BD772" s="96"/>
      <c r="BE772" s="96"/>
      <c r="BF772" s="96"/>
    </row>
    <row r="773" ht="15.75" customHeight="1">
      <c r="A773" s="110"/>
      <c r="B773" s="110"/>
      <c r="C773" s="110"/>
      <c r="D773" s="110"/>
      <c r="E773" s="110"/>
      <c r="F773" s="130"/>
      <c r="G773" s="174"/>
      <c r="H773" s="174"/>
      <c r="I773" s="174" t="str">
        <f>IFERROR(__xludf.DUMMYFUNCTION("""COMPUTED_VALUE"""),"")</f>
        <v/>
      </c>
      <c r="J773" s="176"/>
      <c r="K773" s="110"/>
      <c r="L773" s="110"/>
      <c r="M773" s="130"/>
      <c r="N773" s="139"/>
      <c r="O773" s="139"/>
      <c r="P773" s="145" t="str">
        <f>IFERROR(__xludf.DUMMYFUNCTION("TRANSPOSE(FILTER($O$6:$O$300,$N$6:$N$300='DATOS PERSONALES'!$E770))"),"")</f>
        <v/>
      </c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  <c r="AI773" s="96"/>
      <c r="AJ773" s="96"/>
      <c r="AK773" s="96"/>
      <c r="AL773" s="96"/>
      <c r="AM773" s="96"/>
      <c r="AN773" s="96"/>
      <c r="AO773" s="96"/>
      <c r="AP773" s="96"/>
      <c r="AQ773" s="96"/>
      <c r="AR773" s="96"/>
      <c r="AS773" s="96"/>
      <c r="AT773" s="96"/>
      <c r="AU773" s="96"/>
      <c r="AV773" s="96"/>
      <c r="AW773" s="96"/>
      <c r="AX773" s="96"/>
      <c r="AY773" s="96"/>
      <c r="AZ773" s="96"/>
      <c r="BA773" s="96"/>
      <c r="BB773" s="96"/>
      <c r="BC773" s="96"/>
      <c r="BD773" s="96"/>
      <c r="BE773" s="96"/>
      <c r="BF773" s="96"/>
    </row>
    <row r="774" ht="15.75" customHeight="1">
      <c r="A774" s="110"/>
      <c r="B774" s="110"/>
      <c r="C774" s="110"/>
      <c r="D774" s="110"/>
      <c r="E774" s="110"/>
      <c r="F774" s="130"/>
      <c r="G774" s="174"/>
      <c r="H774" s="174"/>
      <c r="I774" s="174" t="str">
        <f>IFERROR(__xludf.DUMMYFUNCTION("""COMPUTED_VALUE"""),"")</f>
        <v/>
      </c>
      <c r="J774" s="176"/>
      <c r="K774" s="110"/>
      <c r="L774" s="110"/>
      <c r="M774" s="130"/>
      <c r="N774" s="139"/>
      <c r="O774" s="139"/>
      <c r="P774" s="145" t="str">
        <f>IFERROR(__xludf.DUMMYFUNCTION("TRANSPOSE(FILTER($O$6:$O$300,$N$6:$N$300='DATOS PERSONALES'!$E771))"),"")</f>
        <v/>
      </c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  <c r="AI774" s="96"/>
      <c r="AJ774" s="96"/>
      <c r="AK774" s="96"/>
      <c r="AL774" s="96"/>
      <c r="AM774" s="96"/>
      <c r="AN774" s="96"/>
      <c r="AO774" s="96"/>
      <c r="AP774" s="96"/>
      <c r="AQ774" s="96"/>
      <c r="AR774" s="96"/>
      <c r="AS774" s="96"/>
      <c r="AT774" s="96"/>
      <c r="AU774" s="96"/>
      <c r="AV774" s="96"/>
      <c r="AW774" s="96"/>
      <c r="AX774" s="96"/>
      <c r="AY774" s="96"/>
      <c r="AZ774" s="96"/>
      <c r="BA774" s="96"/>
      <c r="BB774" s="96"/>
      <c r="BC774" s="96"/>
      <c r="BD774" s="96"/>
      <c r="BE774" s="96"/>
      <c r="BF774" s="96"/>
    </row>
    <row r="775" ht="15.75" customHeight="1">
      <c r="A775" s="110"/>
      <c r="B775" s="110"/>
      <c r="C775" s="110"/>
      <c r="D775" s="110"/>
      <c r="E775" s="110"/>
      <c r="F775" s="130"/>
      <c r="G775" s="174"/>
      <c r="H775" s="174"/>
      <c r="I775" s="174" t="str">
        <f>IFERROR(__xludf.DUMMYFUNCTION("""COMPUTED_VALUE"""),"")</f>
        <v/>
      </c>
      <c r="J775" s="176"/>
      <c r="K775" s="110"/>
      <c r="L775" s="110"/>
      <c r="M775" s="130"/>
      <c r="N775" s="139"/>
      <c r="O775" s="139"/>
      <c r="P775" s="145" t="str">
        <f>IFERROR(__xludf.DUMMYFUNCTION("TRANSPOSE(FILTER($O$6:$O$300,$N$6:$N$300='DATOS PERSONALES'!$E772))"),"")</f>
        <v/>
      </c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  <c r="AI775" s="96"/>
      <c r="AJ775" s="96"/>
      <c r="AK775" s="96"/>
      <c r="AL775" s="96"/>
      <c r="AM775" s="96"/>
      <c r="AN775" s="96"/>
      <c r="AO775" s="96"/>
      <c r="AP775" s="96"/>
      <c r="AQ775" s="96"/>
      <c r="AR775" s="96"/>
      <c r="AS775" s="96"/>
      <c r="AT775" s="96"/>
      <c r="AU775" s="96"/>
      <c r="AV775" s="96"/>
      <c r="AW775" s="96"/>
      <c r="AX775" s="96"/>
      <c r="AY775" s="96"/>
      <c r="AZ775" s="96"/>
      <c r="BA775" s="96"/>
      <c r="BB775" s="96"/>
      <c r="BC775" s="96"/>
      <c r="BD775" s="96"/>
      <c r="BE775" s="96"/>
      <c r="BF775" s="96"/>
    </row>
    <row r="776" ht="15.75" customHeight="1">
      <c r="A776" s="110"/>
      <c r="B776" s="110"/>
      <c r="C776" s="110"/>
      <c r="D776" s="110"/>
      <c r="E776" s="110"/>
      <c r="F776" s="130"/>
      <c r="G776" s="174"/>
      <c r="H776" s="174"/>
      <c r="I776" s="174" t="str">
        <f>IFERROR(__xludf.DUMMYFUNCTION("""COMPUTED_VALUE"""),"")</f>
        <v/>
      </c>
      <c r="J776" s="176"/>
      <c r="K776" s="110"/>
      <c r="L776" s="110"/>
      <c r="M776" s="130"/>
      <c r="N776" s="139"/>
      <c r="O776" s="139"/>
      <c r="P776" s="145" t="str">
        <f>IFERROR(__xludf.DUMMYFUNCTION("TRANSPOSE(FILTER($O$6:$O$300,$N$6:$N$300='DATOS PERSONALES'!$E773))"),"")</f>
        <v/>
      </c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E776" s="96"/>
      <c r="AF776" s="96"/>
      <c r="AG776" s="96"/>
      <c r="AH776" s="96"/>
      <c r="AI776" s="96"/>
      <c r="AJ776" s="96"/>
      <c r="AK776" s="96"/>
      <c r="AL776" s="96"/>
      <c r="AM776" s="96"/>
      <c r="AN776" s="96"/>
      <c r="AO776" s="96"/>
      <c r="AP776" s="96"/>
      <c r="AQ776" s="96"/>
      <c r="AR776" s="96"/>
      <c r="AS776" s="96"/>
      <c r="AT776" s="96"/>
      <c r="AU776" s="96"/>
      <c r="AV776" s="96"/>
      <c r="AW776" s="96"/>
      <c r="AX776" s="96"/>
      <c r="AY776" s="96"/>
      <c r="AZ776" s="96"/>
      <c r="BA776" s="96"/>
      <c r="BB776" s="96"/>
      <c r="BC776" s="96"/>
      <c r="BD776" s="96"/>
      <c r="BE776" s="96"/>
      <c r="BF776" s="96"/>
    </row>
    <row r="777" ht="15.75" customHeight="1">
      <c r="A777" s="110"/>
      <c r="B777" s="110"/>
      <c r="C777" s="110"/>
      <c r="D777" s="110"/>
      <c r="E777" s="110"/>
      <c r="F777" s="130"/>
      <c r="G777" s="174"/>
      <c r="H777" s="174"/>
      <c r="I777" s="174" t="str">
        <f>IFERROR(__xludf.DUMMYFUNCTION("""COMPUTED_VALUE"""),"")</f>
        <v/>
      </c>
      <c r="J777" s="176"/>
      <c r="K777" s="110"/>
      <c r="L777" s="110"/>
      <c r="M777" s="130"/>
      <c r="N777" s="139"/>
      <c r="O777" s="139"/>
      <c r="P777" s="145" t="str">
        <f>IFERROR(__xludf.DUMMYFUNCTION("TRANSPOSE(FILTER($O$6:$O$300,$N$6:$N$300='DATOS PERSONALES'!$E774))"),"")</f>
        <v/>
      </c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  <c r="AI777" s="96"/>
      <c r="AJ777" s="96"/>
      <c r="AK777" s="96"/>
      <c r="AL777" s="96"/>
      <c r="AM777" s="96"/>
      <c r="AN777" s="96"/>
      <c r="AO777" s="96"/>
      <c r="AP777" s="96"/>
      <c r="AQ777" s="96"/>
      <c r="AR777" s="96"/>
      <c r="AS777" s="96"/>
      <c r="AT777" s="96"/>
      <c r="AU777" s="96"/>
      <c r="AV777" s="96"/>
      <c r="AW777" s="96"/>
      <c r="AX777" s="96"/>
      <c r="AY777" s="96"/>
      <c r="AZ777" s="96"/>
      <c r="BA777" s="96"/>
      <c r="BB777" s="96"/>
      <c r="BC777" s="96"/>
      <c r="BD777" s="96"/>
      <c r="BE777" s="96"/>
      <c r="BF777" s="96"/>
    </row>
    <row r="778" ht="15.75" customHeight="1">
      <c r="A778" s="110"/>
      <c r="B778" s="110"/>
      <c r="C778" s="110"/>
      <c r="D778" s="110"/>
      <c r="E778" s="110"/>
      <c r="F778" s="130"/>
      <c r="G778" s="174"/>
      <c r="H778" s="174"/>
      <c r="I778" s="174" t="str">
        <f>IFERROR(__xludf.DUMMYFUNCTION("""COMPUTED_VALUE"""),"")</f>
        <v/>
      </c>
      <c r="J778" s="176"/>
      <c r="K778" s="110"/>
      <c r="L778" s="110"/>
      <c r="M778" s="130"/>
      <c r="N778" s="139"/>
      <c r="O778" s="139"/>
      <c r="P778" s="145" t="str">
        <f>IFERROR(__xludf.DUMMYFUNCTION("TRANSPOSE(FILTER($O$6:$O$300,$N$6:$N$300='DATOS PERSONALES'!$E775))"),"")</f>
        <v/>
      </c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  <c r="AI778" s="96"/>
      <c r="AJ778" s="96"/>
      <c r="AK778" s="96"/>
      <c r="AL778" s="96"/>
      <c r="AM778" s="96"/>
      <c r="AN778" s="96"/>
      <c r="AO778" s="96"/>
      <c r="AP778" s="96"/>
      <c r="AQ778" s="96"/>
      <c r="AR778" s="96"/>
      <c r="AS778" s="96"/>
      <c r="AT778" s="96"/>
      <c r="AU778" s="96"/>
      <c r="AV778" s="96"/>
      <c r="AW778" s="96"/>
      <c r="AX778" s="96"/>
      <c r="AY778" s="96"/>
      <c r="AZ778" s="96"/>
      <c r="BA778" s="96"/>
      <c r="BB778" s="96"/>
      <c r="BC778" s="96"/>
      <c r="BD778" s="96"/>
      <c r="BE778" s="96"/>
      <c r="BF778" s="96"/>
    </row>
    <row r="779" ht="15.75" customHeight="1">
      <c r="A779" s="110"/>
      <c r="B779" s="110"/>
      <c r="C779" s="110"/>
      <c r="D779" s="110"/>
      <c r="E779" s="110"/>
      <c r="F779" s="130"/>
      <c r="G779" s="174"/>
      <c r="H779" s="174"/>
      <c r="I779" s="174" t="str">
        <f>IFERROR(__xludf.DUMMYFUNCTION("""COMPUTED_VALUE"""),"")</f>
        <v/>
      </c>
      <c r="J779" s="176"/>
      <c r="K779" s="110"/>
      <c r="L779" s="110"/>
      <c r="M779" s="130"/>
      <c r="N779" s="139"/>
      <c r="O779" s="139"/>
      <c r="P779" s="145" t="str">
        <f>IFERROR(__xludf.DUMMYFUNCTION("TRANSPOSE(FILTER($O$6:$O$300,$N$6:$N$300='DATOS PERSONALES'!$E776))"),"")</f>
        <v/>
      </c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  <c r="AI779" s="96"/>
      <c r="AJ779" s="96"/>
      <c r="AK779" s="96"/>
      <c r="AL779" s="96"/>
      <c r="AM779" s="96"/>
      <c r="AN779" s="96"/>
      <c r="AO779" s="96"/>
      <c r="AP779" s="96"/>
      <c r="AQ779" s="96"/>
      <c r="AR779" s="96"/>
      <c r="AS779" s="96"/>
      <c r="AT779" s="96"/>
      <c r="AU779" s="96"/>
      <c r="AV779" s="96"/>
      <c r="AW779" s="96"/>
      <c r="AX779" s="96"/>
      <c r="AY779" s="96"/>
      <c r="AZ779" s="96"/>
      <c r="BA779" s="96"/>
      <c r="BB779" s="96"/>
      <c r="BC779" s="96"/>
      <c r="BD779" s="96"/>
      <c r="BE779" s="96"/>
      <c r="BF779" s="96"/>
    </row>
    <row r="780" ht="15.75" customHeight="1">
      <c r="A780" s="110"/>
      <c r="B780" s="110"/>
      <c r="C780" s="110"/>
      <c r="D780" s="110"/>
      <c r="E780" s="110"/>
      <c r="F780" s="130"/>
      <c r="G780" s="174"/>
      <c r="H780" s="174"/>
      <c r="I780" s="174" t="str">
        <f>IFERROR(__xludf.DUMMYFUNCTION("""COMPUTED_VALUE"""),"")</f>
        <v/>
      </c>
      <c r="J780" s="176"/>
      <c r="K780" s="110"/>
      <c r="L780" s="110"/>
      <c r="M780" s="130"/>
      <c r="N780" s="139"/>
      <c r="O780" s="139"/>
      <c r="P780" s="145" t="str">
        <f>IFERROR(__xludf.DUMMYFUNCTION("TRANSPOSE(FILTER($O$6:$O$300,$N$6:$N$300='DATOS PERSONALES'!$E777))"),"")</f>
        <v/>
      </c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E780" s="96"/>
      <c r="AF780" s="96"/>
      <c r="AG780" s="96"/>
      <c r="AH780" s="96"/>
      <c r="AI780" s="96"/>
      <c r="AJ780" s="96"/>
      <c r="AK780" s="96"/>
      <c r="AL780" s="96"/>
      <c r="AM780" s="96"/>
      <c r="AN780" s="96"/>
      <c r="AO780" s="96"/>
      <c r="AP780" s="96"/>
      <c r="AQ780" s="96"/>
      <c r="AR780" s="96"/>
      <c r="AS780" s="96"/>
      <c r="AT780" s="96"/>
      <c r="AU780" s="96"/>
      <c r="AV780" s="96"/>
      <c r="AW780" s="96"/>
      <c r="AX780" s="96"/>
      <c r="AY780" s="96"/>
      <c r="AZ780" s="96"/>
      <c r="BA780" s="96"/>
      <c r="BB780" s="96"/>
      <c r="BC780" s="96"/>
      <c r="BD780" s="96"/>
      <c r="BE780" s="96"/>
      <c r="BF780" s="96"/>
    </row>
    <row r="781" ht="15.75" customHeight="1">
      <c r="A781" s="110"/>
      <c r="B781" s="110"/>
      <c r="C781" s="110"/>
      <c r="D781" s="110"/>
      <c r="E781" s="110"/>
      <c r="F781" s="130"/>
      <c r="G781" s="174"/>
      <c r="H781" s="174"/>
      <c r="I781" s="174" t="str">
        <f>IFERROR(__xludf.DUMMYFUNCTION("""COMPUTED_VALUE"""),"")</f>
        <v/>
      </c>
      <c r="J781" s="176"/>
      <c r="K781" s="110"/>
      <c r="L781" s="110"/>
      <c r="M781" s="130"/>
      <c r="N781" s="139"/>
      <c r="O781" s="139"/>
      <c r="P781" s="145" t="str">
        <f>IFERROR(__xludf.DUMMYFUNCTION("TRANSPOSE(FILTER($O$6:$O$300,$N$6:$N$300='DATOS PERSONALES'!$E778))"),"")</f>
        <v/>
      </c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  <c r="AI781" s="96"/>
      <c r="AJ781" s="96"/>
      <c r="AK781" s="96"/>
      <c r="AL781" s="96"/>
      <c r="AM781" s="96"/>
      <c r="AN781" s="96"/>
      <c r="AO781" s="96"/>
      <c r="AP781" s="96"/>
      <c r="AQ781" s="96"/>
      <c r="AR781" s="96"/>
      <c r="AS781" s="96"/>
      <c r="AT781" s="96"/>
      <c r="AU781" s="96"/>
      <c r="AV781" s="96"/>
      <c r="AW781" s="96"/>
      <c r="AX781" s="96"/>
      <c r="AY781" s="96"/>
      <c r="AZ781" s="96"/>
      <c r="BA781" s="96"/>
      <c r="BB781" s="96"/>
      <c r="BC781" s="96"/>
      <c r="BD781" s="96"/>
      <c r="BE781" s="96"/>
      <c r="BF781" s="96"/>
    </row>
    <row r="782" ht="15.75" customHeight="1">
      <c r="A782" s="110"/>
      <c r="B782" s="110"/>
      <c r="C782" s="110"/>
      <c r="D782" s="110"/>
      <c r="E782" s="110"/>
      <c r="F782" s="130"/>
      <c r="G782" s="174"/>
      <c r="H782" s="174"/>
      <c r="I782" s="174" t="str">
        <f>IFERROR(__xludf.DUMMYFUNCTION("""COMPUTED_VALUE"""),"")</f>
        <v/>
      </c>
      <c r="J782" s="176"/>
      <c r="K782" s="110"/>
      <c r="L782" s="110"/>
      <c r="M782" s="130"/>
      <c r="N782" s="139"/>
      <c r="O782" s="139"/>
      <c r="P782" s="145" t="str">
        <f>IFERROR(__xludf.DUMMYFUNCTION("TRANSPOSE(FILTER($O$6:$O$300,$N$6:$N$300='DATOS PERSONALES'!$E779))"),"")</f>
        <v/>
      </c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  <c r="AI782" s="96"/>
      <c r="AJ782" s="96"/>
      <c r="AK782" s="96"/>
      <c r="AL782" s="96"/>
      <c r="AM782" s="96"/>
      <c r="AN782" s="96"/>
      <c r="AO782" s="96"/>
      <c r="AP782" s="96"/>
      <c r="AQ782" s="96"/>
      <c r="AR782" s="96"/>
      <c r="AS782" s="96"/>
      <c r="AT782" s="96"/>
      <c r="AU782" s="96"/>
      <c r="AV782" s="96"/>
      <c r="AW782" s="96"/>
      <c r="AX782" s="96"/>
      <c r="AY782" s="96"/>
      <c r="AZ782" s="96"/>
      <c r="BA782" s="96"/>
      <c r="BB782" s="96"/>
      <c r="BC782" s="96"/>
      <c r="BD782" s="96"/>
      <c r="BE782" s="96"/>
      <c r="BF782" s="96"/>
    </row>
    <row r="783" ht="15.75" customHeight="1">
      <c r="A783" s="110"/>
      <c r="B783" s="110"/>
      <c r="C783" s="110"/>
      <c r="D783" s="110"/>
      <c r="E783" s="110"/>
      <c r="F783" s="130"/>
      <c r="G783" s="174"/>
      <c r="H783" s="174"/>
      <c r="I783" s="174" t="str">
        <f>IFERROR(__xludf.DUMMYFUNCTION("""COMPUTED_VALUE"""),"")</f>
        <v/>
      </c>
      <c r="J783" s="176"/>
      <c r="K783" s="110"/>
      <c r="L783" s="110"/>
      <c r="M783" s="130"/>
      <c r="N783" s="139"/>
      <c r="O783" s="139"/>
      <c r="P783" s="145" t="str">
        <f>IFERROR(__xludf.DUMMYFUNCTION("TRANSPOSE(FILTER($O$6:$O$300,$N$6:$N$300='DATOS PERSONALES'!$E780))"),"")</f>
        <v/>
      </c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  <c r="AG783" s="96"/>
      <c r="AH783" s="96"/>
      <c r="AI783" s="96"/>
      <c r="AJ783" s="96"/>
      <c r="AK783" s="96"/>
      <c r="AL783" s="96"/>
      <c r="AM783" s="96"/>
      <c r="AN783" s="96"/>
      <c r="AO783" s="96"/>
      <c r="AP783" s="96"/>
      <c r="AQ783" s="96"/>
      <c r="AR783" s="96"/>
      <c r="AS783" s="96"/>
      <c r="AT783" s="96"/>
      <c r="AU783" s="96"/>
      <c r="AV783" s="96"/>
      <c r="AW783" s="96"/>
      <c r="AX783" s="96"/>
      <c r="AY783" s="96"/>
      <c r="AZ783" s="96"/>
      <c r="BA783" s="96"/>
      <c r="BB783" s="96"/>
      <c r="BC783" s="96"/>
      <c r="BD783" s="96"/>
      <c r="BE783" s="96"/>
      <c r="BF783" s="96"/>
    </row>
    <row r="784" ht="15.75" customHeight="1">
      <c r="A784" s="110"/>
      <c r="B784" s="110"/>
      <c r="C784" s="110"/>
      <c r="D784" s="110"/>
      <c r="E784" s="110"/>
      <c r="F784" s="130"/>
      <c r="G784" s="174"/>
      <c r="H784" s="174"/>
      <c r="I784" s="174" t="str">
        <f>IFERROR(__xludf.DUMMYFUNCTION("""COMPUTED_VALUE"""),"")</f>
        <v/>
      </c>
      <c r="J784" s="176"/>
      <c r="K784" s="110"/>
      <c r="L784" s="110"/>
      <c r="M784" s="130"/>
      <c r="N784" s="139"/>
      <c r="O784" s="139"/>
      <c r="P784" s="145" t="str">
        <f>IFERROR(__xludf.DUMMYFUNCTION("TRANSPOSE(FILTER($O$6:$O$300,$N$6:$N$300='DATOS PERSONALES'!$E781))"),"")</f>
        <v/>
      </c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  <c r="AI784" s="96"/>
      <c r="AJ784" s="96"/>
      <c r="AK784" s="96"/>
      <c r="AL784" s="96"/>
      <c r="AM784" s="96"/>
      <c r="AN784" s="96"/>
      <c r="AO784" s="96"/>
      <c r="AP784" s="96"/>
      <c r="AQ784" s="96"/>
      <c r="AR784" s="96"/>
      <c r="AS784" s="96"/>
      <c r="AT784" s="96"/>
      <c r="AU784" s="96"/>
      <c r="AV784" s="96"/>
      <c r="AW784" s="96"/>
      <c r="AX784" s="96"/>
      <c r="AY784" s="96"/>
      <c r="AZ784" s="96"/>
      <c r="BA784" s="96"/>
      <c r="BB784" s="96"/>
      <c r="BC784" s="96"/>
      <c r="BD784" s="96"/>
      <c r="BE784" s="96"/>
      <c r="BF784" s="96"/>
    </row>
    <row r="785" ht="15.75" customHeight="1">
      <c r="A785" s="110"/>
      <c r="B785" s="110"/>
      <c r="C785" s="110"/>
      <c r="D785" s="110"/>
      <c r="E785" s="110"/>
      <c r="F785" s="130"/>
      <c r="G785" s="174"/>
      <c r="H785" s="174"/>
      <c r="I785" s="174" t="str">
        <f>IFERROR(__xludf.DUMMYFUNCTION("""COMPUTED_VALUE"""),"")</f>
        <v/>
      </c>
      <c r="J785" s="176"/>
      <c r="K785" s="110"/>
      <c r="L785" s="110"/>
      <c r="M785" s="130"/>
      <c r="N785" s="139"/>
      <c r="O785" s="139"/>
      <c r="P785" s="145" t="str">
        <f>IFERROR(__xludf.DUMMYFUNCTION("TRANSPOSE(FILTER($O$6:$O$300,$N$6:$N$300='DATOS PERSONALES'!$E782))"),"")</f>
        <v/>
      </c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  <c r="AN785" s="96"/>
      <c r="AO785" s="96"/>
      <c r="AP785" s="96"/>
      <c r="AQ785" s="96"/>
      <c r="AR785" s="96"/>
      <c r="AS785" s="96"/>
      <c r="AT785" s="96"/>
      <c r="AU785" s="96"/>
      <c r="AV785" s="96"/>
      <c r="AW785" s="96"/>
      <c r="AX785" s="96"/>
      <c r="AY785" s="96"/>
      <c r="AZ785" s="96"/>
      <c r="BA785" s="96"/>
      <c r="BB785" s="96"/>
      <c r="BC785" s="96"/>
      <c r="BD785" s="96"/>
      <c r="BE785" s="96"/>
      <c r="BF785" s="96"/>
    </row>
    <row r="786" ht="15.75" customHeight="1">
      <c r="A786" s="110"/>
      <c r="B786" s="110"/>
      <c r="C786" s="110"/>
      <c r="D786" s="110"/>
      <c r="E786" s="110"/>
      <c r="F786" s="130"/>
      <c r="G786" s="174"/>
      <c r="H786" s="174"/>
      <c r="I786" s="174" t="str">
        <f>IFERROR(__xludf.DUMMYFUNCTION("""COMPUTED_VALUE"""),"")</f>
        <v/>
      </c>
      <c r="J786" s="176"/>
      <c r="K786" s="110"/>
      <c r="L786" s="110"/>
      <c r="M786" s="130"/>
      <c r="N786" s="139"/>
      <c r="O786" s="139"/>
      <c r="P786" s="145" t="str">
        <f>IFERROR(__xludf.DUMMYFUNCTION("TRANSPOSE(FILTER($O$6:$O$300,$N$6:$N$300='DATOS PERSONALES'!$E783))"),"")</f>
        <v/>
      </c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  <c r="AI786" s="96"/>
      <c r="AJ786" s="96"/>
      <c r="AK786" s="96"/>
      <c r="AL786" s="96"/>
      <c r="AM786" s="96"/>
      <c r="AN786" s="96"/>
      <c r="AO786" s="96"/>
      <c r="AP786" s="96"/>
      <c r="AQ786" s="96"/>
      <c r="AR786" s="96"/>
      <c r="AS786" s="96"/>
      <c r="AT786" s="96"/>
      <c r="AU786" s="96"/>
      <c r="AV786" s="96"/>
      <c r="AW786" s="96"/>
      <c r="AX786" s="96"/>
      <c r="AY786" s="96"/>
      <c r="AZ786" s="96"/>
      <c r="BA786" s="96"/>
      <c r="BB786" s="96"/>
      <c r="BC786" s="96"/>
      <c r="BD786" s="96"/>
      <c r="BE786" s="96"/>
      <c r="BF786" s="96"/>
    </row>
    <row r="787" ht="15.75" customHeight="1">
      <c r="A787" s="110"/>
      <c r="B787" s="110"/>
      <c r="C787" s="110"/>
      <c r="D787" s="110"/>
      <c r="E787" s="110"/>
      <c r="F787" s="130"/>
      <c r="G787" s="174"/>
      <c r="H787" s="174"/>
      <c r="I787" s="174" t="str">
        <f>IFERROR(__xludf.DUMMYFUNCTION("""COMPUTED_VALUE"""),"")</f>
        <v/>
      </c>
      <c r="J787" s="176"/>
      <c r="K787" s="110"/>
      <c r="L787" s="110"/>
      <c r="M787" s="130"/>
      <c r="N787" s="139"/>
      <c r="O787" s="139"/>
      <c r="P787" s="145" t="str">
        <f>IFERROR(__xludf.DUMMYFUNCTION("TRANSPOSE(FILTER($O$6:$O$300,$N$6:$N$300='DATOS PERSONALES'!$E784))"),"")</f>
        <v/>
      </c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  <c r="AI787" s="96"/>
      <c r="AJ787" s="96"/>
      <c r="AK787" s="96"/>
      <c r="AL787" s="96"/>
      <c r="AM787" s="96"/>
      <c r="AN787" s="96"/>
      <c r="AO787" s="96"/>
      <c r="AP787" s="96"/>
      <c r="AQ787" s="96"/>
      <c r="AR787" s="96"/>
      <c r="AS787" s="96"/>
      <c r="AT787" s="96"/>
      <c r="AU787" s="96"/>
      <c r="AV787" s="96"/>
      <c r="AW787" s="96"/>
      <c r="AX787" s="96"/>
      <c r="AY787" s="96"/>
      <c r="AZ787" s="96"/>
      <c r="BA787" s="96"/>
      <c r="BB787" s="96"/>
      <c r="BC787" s="96"/>
      <c r="BD787" s="96"/>
      <c r="BE787" s="96"/>
      <c r="BF787" s="96"/>
    </row>
    <row r="788" ht="15.75" customHeight="1">
      <c r="A788" s="110"/>
      <c r="B788" s="110"/>
      <c r="C788" s="110"/>
      <c r="D788" s="110"/>
      <c r="E788" s="110"/>
      <c r="F788" s="130"/>
      <c r="G788" s="174"/>
      <c r="H788" s="174"/>
      <c r="I788" s="174" t="str">
        <f>IFERROR(__xludf.DUMMYFUNCTION("""COMPUTED_VALUE"""),"")</f>
        <v/>
      </c>
      <c r="J788" s="176"/>
      <c r="K788" s="110"/>
      <c r="L788" s="110"/>
      <c r="M788" s="130"/>
      <c r="N788" s="139"/>
      <c r="O788" s="139"/>
      <c r="P788" s="145" t="str">
        <f>IFERROR(__xludf.DUMMYFUNCTION("TRANSPOSE(FILTER($O$6:$O$300,$N$6:$N$300='DATOS PERSONALES'!$E785))"),"")</f>
        <v/>
      </c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  <c r="AI788" s="96"/>
      <c r="AJ788" s="96"/>
      <c r="AK788" s="96"/>
      <c r="AL788" s="96"/>
      <c r="AM788" s="96"/>
      <c r="AN788" s="96"/>
      <c r="AO788" s="96"/>
      <c r="AP788" s="96"/>
      <c r="AQ788" s="96"/>
      <c r="AR788" s="96"/>
      <c r="AS788" s="96"/>
      <c r="AT788" s="96"/>
      <c r="AU788" s="96"/>
      <c r="AV788" s="96"/>
      <c r="AW788" s="96"/>
      <c r="AX788" s="96"/>
      <c r="AY788" s="96"/>
      <c r="AZ788" s="96"/>
      <c r="BA788" s="96"/>
      <c r="BB788" s="96"/>
      <c r="BC788" s="96"/>
      <c r="BD788" s="96"/>
      <c r="BE788" s="96"/>
      <c r="BF788" s="96"/>
    </row>
    <row r="789" ht="15.75" customHeight="1">
      <c r="A789" s="110"/>
      <c r="B789" s="110"/>
      <c r="C789" s="110"/>
      <c r="D789" s="110"/>
      <c r="E789" s="110"/>
      <c r="F789" s="130"/>
      <c r="G789" s="174"/>
      <c r="H789" s="174"/>
      <c r="I789" s="174" t="str">
        <f>IFERROR(__xludf.DUMMYFUNCTION("""COMPUTED_VALUE"""),"")</f>
        <v/>
      </c>
      <c r="J789" s="176"/>
      <c r="K789" s="110"/>
      <c r="L789" s="110"/>
      <c r="M789" s="130"/>
      <c r="N789" s="139"/>
      <c r="O789" s="139"/>
      <c r="P789" s="145" t="str">
        <f>IFERROR(__xludf.DUMMYFUNCTION("TRANSPOSE(FILTER($O$6:$O$300,$N$6:$N$300='DATOS PERSONALES'!$E786))"),"")</f>
        <v/>
      </c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  <c r="AJ789" s="96"/>
      <c r="AK789" s="96"/>
      <c r="AL789" s="96"/>
      <c r="AM789" s="96"/>
      <c r="AN789" s="96"/>
      <c r="AO789" s="96"/>
      <c r="AP789" s="96"/>
      <c r="AQ789" s="96"/>
      <c r="AR789" s="96"/>
      <c r="AS789" s="96"/>
      <c r="AT789" s="96"/>
      <c r="AU789" s="96"/>
      <c r="AV789" s="96"/>
      <c r="AW789" s="96"/>
      <c r="AX789" s="96"/>
      <c r="AY789" s="96"/>
      <c r="AZ789" s="96"/>
      <c r="BA789" s="96"/>
      <c r="BB789" s="96"/>
      <c r="BC789" s="96"/>
      <c r="BD789" s="96"/>
      <c r="BE789" s="96"/>
      <c r="BF789" s="96"/>
    </row>
    <row r="790" ht="15.75" customHeight="1">
      <c r="A790" s="110"/>
      <c r="B790" s="110"/>
      <c r="C790" s="110"/>
      <c r="D790" s="110"/>
      <c r="E790" s="110"/>
      <c r="F790" s="130"/>
      <c r="G790" s="174"/>
      <c r="H790" s="174"/>
      <c r="I790" s="174" t="str">
        <f>IFERROR(__xludf.DUMMYFUNCTION("""COMPUTED_VALUE"""),"")</f>
        <v/>
      </c>
      <c r="J790" s="176"/>
      <c r="K790" s="110"/>
      <c r="L790" s="110"/>
      <c r="M790" s="130"/>
      <c r="N790" s="139"/>
      <c r="O790" s="139"/>
      <c r="P790" s="145" t="str">
        <f>IFERROR(__xludf.DUMMYFUNCTION("TRANSPOSE(FILTER($O$6:$O$300,$N$6:$N$300='DATOS PERSONALES'!$E787))"),"")</f>
        <v/>
      </c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  <c r="AI790" s="96"/>
      <c r="AJ790" s="96"/>
      <c r="AK790" s="96"/>
      <c r="AL790" s="96"/>
      <c r="AM790" s="96"/>
      <c r="AN790" s="96"/>
      <c r="AO790" s="96"/>
      <c r="AP790" s="96"/>
      <c r="AQ790" s="96"/>
      <c r="AR790" s="96"/>
      <c r="AS790" s="96"/>
      <c r="AT790" s="96"/>
      <c r="AU790" s="96"/>
      <c r="AV790" s="96"/>
      <c r="AW790" s="96"/>
      <c r="AX790" s="96"/>
      <c r="AY790" s="96"/>
      <c r="AZ790" s="96"/>
      <c r="BA790" s="96"/>
      <c r="BB790" s="96"/>
      <c r="BC790" s="96"/>
      <c r="BD790" s="96"/>
      <c r="BE790" s="96"/>
      <c r="BF790" s="96"/>
    </row>
    <row r="791" ht="15.75" customHeight="1">
      <c r="A791" s="110"/>
      <c r="B791" s="110"/>
      <c r="C791" s="110"/>
      <c r="D791" s="110"/>
      <c r="E791" s="110"/>
      <c r="F791" s="130"/>
      <c r="G791" s="174"/>
      <c r="H791" s="174"/>
      <c r="I791" s="174" t="str">
        <f>IFERROR(__xludf.DUMMYFUNCTION("""COMPUTED_VALUE"""),"")</f>
        <v/>
      </c>
      <c r="J791" s="176"/>
      <c r="K791" s="110"/>
      <c r="L791" s="110"/>
      <c r="M791" s="130"/>
      <c r="N791" s="139"/>
      <c r="O791" s="139"/>
      <c r="P791" s="145" t="str">
        <f>IFERROR(__xludf.DUMMYFUNCTION("TRANSPOSE(FILTER($O$6:$O$300,$N$6:$N$300='DATOS PERSONALES'!$E788))"),"")</f>
        <v/>
      </c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  <c r="AJ791" s="96"/>
      <c r="AK791" s="96"/>
      <c r="AL791" s="96"/>
      <c r="AM791" s="96"/>
      <c r="AN791" s="96"/>
      <c r="AO791" s="96"/>
      <c r="AP791" s="96"/>
      <c r="AQ791" s="96"/>
      <c r="AR791" s="96"/>
      <c r="AS791" s="96"/>
      <c r="AT791" s="96"/>
      <c r="AU791" s="96"/>
      <c r="AV791" s="96"/>
      <c r="AW791" s="96"/>
      <c r="AX791" s="96"/>
      <c r="AY791" s="96"/>
      <c r="AZ791" s="96"/>
      <c r="BA791" s="96"/>
      <c r="BB791" s="96"/>
      <c r="BC791" s="96"/>
      <c r="BD791" s="96"/>
      <c r="BE791" s="96"/>
      <c r="BF791" s="96"/>
    </row>
    <row r="792" ht="15.75" customHeight="1">
      <c r="A792" s="110"/>
      <c r="B792" s="110"/>
      <c r="C792" s="110"/>
      <c r="D792" s="110"/>
      <c r="E792" s="110"/>
      <c r="F792" s="130"/>
      <c r="G792" s="174"/>
      <c r="H792" s="174"/>
      <c r="I792" s="174" t="str">
        <f>IFERROR(__xludf.DUMMYFUNCTION("""COMPUTED_VALUE"""),"")</f>
        <v/>
      </c>
      <c r="J792" s="176"/>
      <c r="K792" s="110"/>
      <c r="L792" s="110"/>
      <c r="M792" s="130"/>
      <c r="N792" s="139"/>
      <c r="O792" s="139"/>
      <c r="P792" s="145" t="str">
        <f>IFERROR(__xludf.DUMMYFUNCTION("TRANSPOSE(FILTER($O$6:$O$300,$N$6:$N$300='DATOS PERSONALES'!$E789))"),"")</f>
        <v/>
      </c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E792" s="96"/>
      <c r="AF792" s="96"/>
      <c r="AG792" s="96"/>
      <c r="AH792" s="96"/>
      <c r="AI792" s="96"/>
      <c r="AJ792" s="96"/>
      <c r="AK792" s="96"/>
      <c r="AL792" s="96"/>
      <c r="AM792" s="96"/>
      <c r="AN792" s="96"/>
      <c r="AO792" s="96"/>
      <c r="AP792" s="96"/>
      <c r="AQ792" s="96"/>
      <c r="AR792" s="96"/>
      <c r="AS792" s="96"/>
      <c r="AT792" s="96"/>
      <c r="AU792" s="96"/>
      <c r="AV792" s="96"/>
      <c r="AW792" s="96"/>
      <c r="AX792" s="96"/>
      <c r="AY792" s="96"/>
      <c r="AZ792" s="96"/>
      <c r="BA792" s="96"/>
      <c r="BB792" s="96"/>
      <c r="BC792" s="96"/>
      <c r="BD792" s="96"/>
      <c r="BE792" s="96"/>
      <c r="BF792" s="96"/>
    </row>
    <row r="793" ht="15.75" customHeight="1">
      <c r="A793" s="110"/>
      <c r="B793" s="110"/>
      <c r="C793" s="110"/>
      <c r="D793" s="110"/>
      <c r="E793" s="110"/>
      <c r="F793" s="130"/>
      <c r="G793" s="174"/>
      <c r="H793" s="174"/>
      <c r="I793" s="174" t="str">
        <f>IFERROR(__xludf.DUMMYFUNCTION("""COMPUTED_VALUE"""),"")</f>
        <v/>
      </c>
      <c r="J793" s="176"/>
      <c r="K793" s="110"/>
      <c r="L793" s="110"/>
      <c r="M793" s="130"/>
      <c r="N793" s="139"/>
      <c r="O793" s="139"/>
      <c r="P793" s="145" t="str">
        <f>IFERROR(__xludf.DUMMYFUNCTION("TRANSPOSE(FILTER($O$6:$O$300,$N$6:$N$300='DATOS PERSONALES'!$E790))"),"")</f>
        <v/>
      </c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  <c r="AI793" s="96"/>
      <c r="AJ793" s="96"/>
      <c r="AK793" s="96"/>
      <c r="AL793" s="96"/>
      <c r="AM793" s="96"/>
      <c r="AN793" s="96"/>
      <c r="AO793" s="96"/>
      <c r="AP793" s="96"/>
      <c r="AQ793" s="96"/>
      <c r="AR793" s="96"/>
      <c r="AS793" s="96"/>
      <c r="AT793" s="96"/>
      <c r="AU793" s="96"/>
      <c r="AV793" s="96"/>
      <c r="AW793" s="96"/>
      <c r="AX793" s="96"/>
      <c r="AY793" s="96"/>
      <c r="AZ793" s="96"/>
      <c r="BA793" s="96"/>
      <c r="BB793" s="96"/>
      <c r="BC793" s="96"/>
      <c r="BD793" s="96"/>
      <c r="BE793" s="96"/>
      <c r="BF793" s="96"/>
    </row>
    <row r="794" ht="15.75" customHeight="1">
      <c r="A794" s="110"/>
      <c r="B794" s="110"/>
      <c r="C794" s="110"/>
      <c r="D794" s="110"/>
      <c r="E794" s="110"/>
      <c r="F794" s="130"/>
      <c r="G794" s="174"/>
      <c r="H794" s="174"/>
      <c r="I794" s="174" t="str">
        <f>IFERROR(__xludf.DUMMYFUNCTION("""COMPUTED_VALUE"""),"")</f>
        <v/>
      </c>
      <c r="J794" s="176"/>
      <c r="K794" s="110"/>
      <c r="L794" s="110"/>
      <c r="M794" s="130"/>
      <c r="N794" s="139"/>
      <c r="O794" s="139"/>
      <c r="P794" s="145" t="str">
        <f>IFERROR(__xludf.DUMMYFUNCTION("TRANSPOSE(FILTER($O$6:$O$300,$N$6:$N$300='DATOS PERSONALES'!$E791))"),"")</f>
        <v/>
      </c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  <c r="AI794" s="96"/>
      <c r="AJ794" s="96"/>
      <c r="AK794" s="96"/>
      <c r="AL794" s="96"/>
      <c r="AM794" s="96"/>
      <c r="AN794" s="96"/>
      <c r="AO794" s="96"/>
      <c r="AP794" s="96"/>
      <c r="AQ794" s="96"/>
      <c r="AR794" s="96"/>
      <c r="AS794" s="96"/>
      <c r="AT794" s="96"/>
      <c r="AU794" s="96"/>
      <c r="AV794" s="96"/>
      <c r="AW794" s="96"/>
      <c r="AX794" s="96"/>
      <c r="AY794" s="96"/>
      <c r="AZ794" s="96"/>
      <c r="BA794" s="96"/>
      <c r="BB794" s="96"/>
      <c r="BC794" s="96"/>
      <c r="BD794" s="96"/>
      <c r="BE794" s="96"/>
      <c r="BF794" s="96"/>
    </row>
    <row r="795" ht="15.75" customHeight="1">
      <c r="A795" s="110"/>
      <c r="B795" s="110"/>
      <c r="C795" s="110"/>
      <c r="D795" s="110"/>
      <c r="E795" s="110"/>
      <c r="F795" s="130"/>
      <c r="G795" s="174"/>
      <c r="H795" s="174"/>
      <c r="I795" s="174" t="str">
        <f>IFERROR(__xludf.DUMMYFUNCTION("""COMPUTED_VALUE"""),"")</f>
        <v/>
      </c>
      <c r="J795" s="176"/>
      <c r="K795" s="110"/>
      <c r="L795" s="110"/>
      <c r="M795" s="130"/>
      <c r="N795" s="139"/>
      <c r="O795" s="139"/>
      <c r="P795" s="145" t="str">
        <f>IFERROR(__xludf.DUMMYFUNCTION("TRANSPOSE(FILTER($O$6:$O$300,$N$6:$N$300='DATOS PERSONALES'!$E792))"),"")</f>
        <v/>
      </c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  <c r="AI795" s="96"/>
      <c r="AJ795" s="96"/>
      <c r="AK795" s="96"/>
      <c r="AL795" s="96"/>
      <c r="AM795" s="96"/>
      <c r="AN795" s="96"/>
      <c r="AO795" s="96"/>
      <c r="AP795" s="96"/>
      <c r="AQ795" s="96"/>
      <c r="AR795" s="96"/>
      <c r="AS795" s="96"/>
      <c r="AT795" s="96"/>
      <c r="AU795" s="96"/>
      <c r="AV795" s="96"/>
      <c r="AW795" s="96"/>
      <c r="AX795" s="96"/>
      <c r="AY795" s="96"/>
      <c r="AZ795" s="96"/>
      <c r="BA795" s="96"/>
      <c r="BB795" s="96"/>
      <c r="BC795" s="96"/>
      <c r="BD795" s="96"/>
      <c r="BE795" s="96"/>
      <c r="BF795" s="96"/>
    </row>
    <row r="796" ht="15.75" customHeight="1">
      <c r="A796" s="110"/>
      <c r="B796" s="110"/>
      <c r="C796" s="110"/>
      <c r="D796" s="110"/>
      <c r="E796" s="110"/>
      <c r="F796" s="130"/>
      <c r="G796" s="174"/>
      <c r="H796" s="174"/>
      <c r="I796" s="174" t="str">
        <f>IFERROR(__xludf.DUMMYFUNCTION("""COMPUTED_VALUE"""),"")</f>
        <v/>
      </c>
      <c r="J796" s="176"/>
      <c r="K796" s="110"/>
      <c r="L796" s="110"/>
      <c r="M796" s="130"/>
      <c r="N796" s="139"/>
      <c r="O796" s="139"/>
      <c r="P796" s="145" t="str">
        <f>IFERROR(__xludf.DUMMYFUNCTION("TRANSPOSE(FILTER($O$6:$O$300,$N$6:$N$300='DATOS PERSONALES'!$E793))"),"")</f>
        <v/>
      </c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  <c r="AI796" s="96"/>
      <c r="AJ796" s="96"/>
      <c r="AK796" s="96"/>
      <c r="AL796" s="96"/>
      <c r="AM796" s="96"/>
      <c r="AN796" s="96"/>
      <c r="AO796" s="96"/>
      <c r="AP796" s="96"/>
      <c r="AQ796" s="96"/>
      <c r="AR796" s="96"/>
      <c r="AS796" s="96"/>
      <c r="AT796" s="96"/>
      <c r="AU796" s="96"/>
      <c r="AV796" s="96"/>
      <c r="AW796" s="96"/>
      <c r="AX796" s="96"/>
      <c r="AY796" s="96"/>
      <c r="AZ796" s="96"/>
      <c r="BA796" s="96"/>
      <c r="BB796" s="96"/>
      <c r="BC796" s="96"/>
      <c r="BD796" s="96"/>
      <c r="BE796" s="96"/>
      <c r="BF796" s="96"/>
    </row>
    <row r="797" ht="15.75" customHeight="1">
      <c r="A797" s="110"/>
      <c r="B797" s="110"/>
      <c r="C797" s="110"/>
      <c r="D797" s="110"/>
      <c r="E797" s="110"/>
      <c r="F797" s="130"/>
      <c r="G797" s="174"/>
      <c r="H797" s="174"/>
      <c r="I797" s="174" t="str">
        <f>IFERROR(__xludf.DUMMYFUNCTION("""COMPUTED_VALUE"""),"")</f>
        <v/>
      </c>
      <c r="J797" s="176"/>
      <c r="K797" s="110"/>
      <c r="L797" s="110"/>
      <c r="M797" s="130"/>
      <c r="N797" s="139"/>
      <c r="O797" s="139"/>
      <c r="P797" s="145" t="str">
        <f>IFERROR(__xludf.DUMMYFUNCTION("TRANSPOSE(FILTER($O$6:$O$300,$N$6:$N$300='DATOS PERSONALES'!$E794))"),"")</f>
        <v/>
      </c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  <c r="AG797" s="96"/>
      <c r="AH797" s="96"/>
      <c r="AI797" s="96"/>
      <c r="AJ797" s="96"/>
      <c r="AK797" s="96"/>
      <c r="AL797" s="96"/>
      <c r="AM797" s="96"/>
      <c r="AN797" s="96"/>
      <c r="AO797" s="96"/>
      <c r="AP797" s="96"/>
      <c r="AQ797" s="96"/>
      <c r="AR797" s="96"/>
      <c r="AS797" s="96"/>
      <c r="AT797" s="96"/>
      <c r="AU797" s="96"/>
      <c r="AV797" s="96"/>
      <c r="AW797" s="96"/>
      <c r="AX797" s="96"/>
      <c r="AY797" s="96"/>
      <c r="AZ797" s="96"/>
      <c r="BA797" s="96"/>
      <c r="BB797" s="96"/>
      <c r="BC797" s="96"/>
      <c r="BD797" s="96"/>
      <c r="BE797" s="96"/>
      <c r="BF797" s="96"/>
    </row>
    <row r="798" ht="15.75" customHeight="1">
      <c r="A798" s="110"/>
      <c r="B798" s="110"/>
      <c r="C798" s="110"/>
      <c r="D798" s="110"/>
      <c r="E798" s="110"/>
      <c r="F798" s="130"/>
      <c r="G798" s="174"/>
      <c r="H798" s="174"/>
      <c r="I798" s="174" t="str">
        <f>IFERROR(__xludf.DUMMYFUNCTION("""COMPUTED_VALUE"""),"")</f>
        <v/>
      </c>
      <c r="J798" s="176"/>
      <c r="K798" s="110"/>
      <c r="L798" s="110"/>
      <c r="M798" s="130"/>
      <c r="N798" s="139"/>
      <c r="O798" s="139"/>
      <c r="P798" s="145" t="str">
        <f>IFERROR(__xludf.DUMMYFUNCTION("TRANSPOSE(FILTER($O$6:$O$300,$N$6:$N$300='DATOS PERSONALES'!$E795))"),"")</f>
        <v/>
      </c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  <c r="AI798" s="96"/>
      <c r="AJ798" s="96"/>
      <c r="AK798" s="96"/>
      <c r="AL798" s="96"/>
      <c r="AM798" s="96"/>
      <c r="AN798" s="96"/>
      <c r="AO798" s="96"/>
      <c r="AP798" s="96"/>
      <c r="AQ798" s="96"/>
      <c r="AR798" s="96"/>
      <c r="AS798" s="96"/>
      <c r="AT798" s="96"/>
      <c r="AU798" s="96"/>
      <c r="AV798" s="96"/>
      <c r="AW798" s="96"/>
      <c r="AX798" s="96"/>
      <c r="AY798" s="96"/>
      <c r="AZ798" s="96"/>
      <c r="BA798" s="96"/>
      <c r="BB798" s="96"/>
      <c r="BC798" s="96"/>
      <c r="BD798" s="96"/>
      <c r="BE798" s="96"/>
      <c r="BF798" s="96"/>
    </row>
    <row r="799" ht="15.75" customHeight="1">
      <c r="A799" s="110"/>
      <c r="B799" s="110"/>
      <c r="C799" s="110"/>
      <c r="D799" s="110"/>
      <c r="E799" s="110"/>
      <c r="F799" s="130"/>
      <c r="G799" s="174"/>
      <c r="H799" s="174"/>
      <c r="I799" s="174" t="str">
        <f>IFERROR(__xludf.DUMMYFUNCTION("""COMPUTED_VALUE"""),"")</f>
        <v/>
      </c>
      <c r="J799" s="176"/>
      <c r="K799" s="110"/>
      <c r="L799" s="110"/>
      <c r="M799" s="130"/>
      <c r="N799" s="139"/>
      <c r="O799" s="139"/>
      <c r="P799" s="145" t="str">
        <f>IFERROR(__xludf.DUMMYFUNCTION("TRANSPOSE(FILTER($O$6:$O$300,$N$6:$N$300='DATOS PERSONALES'!$E796))"),"")</f>
        <v/>
      </c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  <c r="AI799" s="96"/>
      <c r="AJ799" s="96"/>
      <c r="AK799" s="96"/>
      <c r="AL799" s="96"/>
      <c r="AM799" s="96"/>
      <c r="AN799" s="96"/>
      <c r="AO799" s="96"/>
      <c r="AP799" s="96"/>
      <c r="AQ799" s="96"/>
      <c r="AR799" s="96"/>
      <c r="AS799" s="96"/>
      <c r="AT799" s="96"/>
      <c r="AU799" s="96"/>
      <c r="AV799" s="96"/>
      <c r="AW799" s="96"/>
      <c r="AX799" s="96"/>
      <c r="AY799" s="96"/>
      <c r="AZ799" s="96"/>
      <c r="BA799" s="96"/>
      <c r="BB799" s="96"/>
      <c r="BC799" s="96"/>
      <c r="BD799" s="96"/>
      <c r="BE799" s="96"/>
      <c r="BF799" s="96"/>
    </row>
    <row r="800" ht="15.75" customHeight="1">
      <c r="A800" s="110"/>
      <c r="B800" s="110"/>
      <c r="C800" s="110"/>
      <c r="D800" s="110"/>
      <c r="E800" s="110"/>
      <c r="F800" s="130"/>
      <c r="G800" s="174"/>
      <c r="H800" s="174"/>
      <c r="I800" s="174" t="str">
        <f>IFERROR(__xludf.DUMMYFUNCTION("""COMPUTED_VALUE"""),"")</f>
        <v/>
      </c>
      <c r="J800" s="176"/>
      <c r="K800" s="110"/>
      <c r="L800" s="110"/>
      <c r="M800" s="130"/>
      <c r="N800" s="139"/>
      <c r="O800" s="139"/>
      <c r="P800" s="145" t="str">
        <f>IFERROR(__xludf.DUMMYFUNCTION("TRANSPOSE(FILTER($O$6:$O$300,$N$6:$N$300='DATOS PERSONALES'!$E797))"),"")</f>
        <v/>
      </c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  <c r="AI800" s="96"/>
      <c r="AJ800" s="96"/>
      <c r="AK800" s="96"/>
      <c r="AL800" s="96"/>
      <c r="AM800" s="96"/>
      <c r="AN800" s="96"/>
      <c r="AO800" s="96"/>
      <c r="AP800" s="96"/>
      <c r="AQ800" s="96"/>
      <c r="AR800" s="96"/>
      <c r="AS800" s="96"/>
      <c r="AT800" s="96"/>
      <c r="AU800" s="96"/>
      <c r="AV800" s="96"/>
      <c r="AW800" s="96"/>
      <c r="AX800" s="96"/>
      <c r="AY800" s="96"/>
      <c r="AZ800" s="96"/>
      <c r="BA800" s="96"/>
      <c r="BB800" s="96"/>
      <c r="BC800" s="96"/>
      <c r="BD800" s="96"/>
      <c r="BE800" s="96"/>
      <c r="BF800" s="96"/>
    </row>
    <row r="801" ht="15.75" customHeight="1">
      <c r="A801" s="110"/>
      <c r="B801" s="110"/>
      <c r="C801" s="110"/>
      <c r="D801" s="110"/>
      <c r="E801" s="110"/>
      <c r="F801" s="130"/>
      <c r="G801" s="174"/>
      <c r="H801" s="174"/>
      <c r="I801" s="174" t="str">
        <f>IFERROR(__xludf.DUMMYFUNCTION("""COMPUTED_VALUE"""),"")</f>
        <v/>
      </c>
      <c r="J801" s="176"/>
      <c r="K801" s="110"/>
      <c r="L801" s="110"/>
      <c r="M801" s="130"/>
      <c r="N801" s="139"/>
      <c r="O801" s="139"/>
      <c r="P801" s="145" t="str">
        <f>IFERROR(__xludf.DUMMYFUNCTION("TRANSPOSE(FILTER($O$6:$O$300,$N$6:$N$300='DATOS PERSONALES'!$E798))"),"")</f>
        <v/>
      </c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  <c r="AI801" s="96"/>
      <c r="AJ801" s="96"/>
      <c r="AK801" s="96"/>
      <c r="AL801" s="96"/>
      <c r="AM801" s="96"/>
      <c r="AN801" s="96"/>
      <c r="AO801" s="96"/>
      <c r="AP801" s="96"/>
      <c r="AQ801" s="96"/>
      <c r="AR801" s="96"/>
      <c r="AS801" s="96"/>
      <c r="AT801" s="96"/>
      <c r="AU801" s="96"/>
      <c r="AV801" s="96"/>
      <c r="AW801" s="96"/>
      <c r="AX801" s="96"/>
      <c r="AY801" s="96"/>
      <c r="AZ801" s="96"/>
      <c r="BA801" s="96"/>
      <c r="BB801" s="96"/>
      <c r="BC801" s="96"/>
      <c r="BD801" s="96"/>
      <c r="BE801" s="96"/>
      <c r="BF801" s="96"/>
    </row>
    <row r="802" ht="15.75" customHeight="1">
      <c r="A802" s="110"/>
      <c r="B802" s="110"/>
      <c r="C802" s="110"/>
      <c r="D802" s="110"/>
      <c r="E802" s="110"/>
      <c r="F802" s="130"/>
      <c r="G802" s="174"/>
      <c r="H802" s="174"/>
      <c r="I802" s="174" t="str">
        <f>IFERROR(__xludf.DUMMYFUNCTION("""COMPUTED_VALUE"""),"")</f>
        <v/>
      </c>
      <c r="J802" s="176"/>
      <c r="K802" s="110"/>
      <c r="L802" s="110"/>
      <c r="M802" s="130"/>
      <c r="N802" s="139"/>
      <c r="O802" s="139"/>
      <c r="P802" s="145" t="str">
        <f>IFERROR(__xludf.DUMMYFUNCTION("TRANSPOSE(FILTER($O$6:$O$300,$N$6:$N$300='DATOS PERSONALES'!$E799))"),"")</f>
        <v/>
      </c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E802" s="96"/>
      <c r="AF802" s="96"/>
      <c r="AG802" s="96"/>
      <c r="AH802" s="96"/>
      <c r="AI802" s="96"/>
      <c r="AJ802" s="96"/>
      <c r="AK802" s="96"/>
      <c r="AL802" s="96"/>
      <c r="AM802" s="96"/>
      <c r="AN802" s="96"/>
      <c r="AO802" s="96"/>
      <c r="AP802" s="96"/>
      <c r="AQ802" s="96"/>
      <c r="AR802" s="96"/>
      <c r="AS802" s="96"/>
      <c r="AT802" s="96"/>
      <c r="AU802" s="96"/>
      <c r="AV802" s="96"/>
      <c r="AW802" s="96"/>
      <c r="AX802" s="96"/>
      <c r="AY802" s="96"/>
      <c r="AZ802" s="96"/>
      <c r="BA802" s="96"/>
      <c r="BB802" s="96"/>
      <c r="BC802" s="96"/>
      <c r="BD802" s="96"/>
      <c r="BE802" s="96"/>
      <c r="BF802" s="96"/>
    </row>
    <row r="803" ht="15.75" customHeight="1">
      <c r="A803" s="110"/>
      <c r="B803" s="110"/>
      <c r="C803" s="110"/>
      <c r="D803" s="110"/>
      <c r="E803" s="110"/>
      <c r="F803" s="130"/>
      <c r="G803" s="174"/>
      <c r="H803" s="174"/>
      <c r="I803" s="174" t="str">
        <f>IFERROR(__xludf.DUMMYFUNCTION("""COMPUTED_VALUE"""),"")</f>
        <v/>
      </c>
      <c r="J803" s="176"/>
      <c r="K803" s="110"/>
      <c r="L803" s="110"/>
      <c r="M803" s="130"/>
      <c r="N803" s="139"/>
      <c r="O803" s="139"/>
      <c r="P803" s="145" t="str">
        <f>IFERROR(__xludf.DUMMYFUNCTION("TRANSPOSE(FILTER($O$6:$O$300,$N$6:$N$300='DATOS PERSONALES'!$E800))"),"")</f>
        <v/>
      </c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  <c r="AI803" s="96"/>
      <c r="AJ803" s="96"/>
      <c r="AK803" s="96"/>
      <c r="AL803" s="96"/>
      <c r="AM803" s="96"/>
      <c r="AN803" s="96"/>
      <c r="AO803" s="96"/>
      <c r="AP803" s="96"/>
      <c r="AQ803" s="96"/>
      <c r="AR803" s="96"/>
      <c r="AS803" s="96"/>
      <c r="AT803" s="96"/>
      <c r="AU803" s="96"/>
      <c r="AV803" s="96"/>
      <c r="AW803" s="96"/>
      <c r="AX803" s="96"/>
      <c r="AY803" s="96"/>
      <c r="AZ803" s="96"/>
      <c r="BA803" s="96"/>
      <c r="BB803" s="96"/>
      <c r="BC803" s="96"/>
      <c r="BD803" s="96"/>
      <c r="BE803" s="96"/>
      <c r="BF803" s="96"/>
    </row>
    <row r="804" ht="15.75" customHeight="1">
      <c r="A804" s="110"/>
      <c r="B804" s="110"/>
      <c r="C804" s="110"/>
      <c r="D804" s="110"/>
      <c r="E804" s="110"/>
      <c r="F804" s="130"/>
      <c r="G804" s="174"/>
      <c r="H804" s="174"/>
      <c r="I804" s="174" t="str">
        <f>IFERROR(__xludf.DUMMYFUNCTION("""COMPUTED_VALUE"""),"")</f>
        <v/>
      </c>
      <c r="J804" s="176"/>
      <c r="K804" s="110"/>
      <c r="L804" s="110"/>
      <c r="M804" s="130"/>
      <c r="N804" s="139"/>
      <c r="O804" s="139"/>
      <c r="P804" s="145" t="str">
        <f>IFERROR(__xludf.DUMMYFUNCTION("TRANSPOSE(FILTER($O$6:$O$300,$N$6:$N$300='DATOS PERSONALES'!$E801))"),"")</f>
        <v/>
      </c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  <c r="AI804" s="96"/>
      <c r="AJ804" s="96"/>
      <c r="AK804" s="96"/>
      <c r="AL804" s="96"/>
      <c r="AM804" s="96"/>
      <c r="AN804" s="96"/>
      <c r="AO804" s="96"/>
      <c r="AP804" s="96"/>
      <c r="AQ804" s="96"/>
      <c r="AR804" s="96"/>
      <c r="AS804" s="96"/>
      <c r="AT804" s="96"/>
      <c r="AU804" s="96"/>
      <c r="AV804" s="96"/>
      <c r="AW804" s="96"/>
      <c r="AX804" s="96"/>
      <c r="AY804" s="96"/>
      <c r="AZ804" s="96"/>
      <c r="BA804" s="96"/>
      <c r="BB804" s="96"/>
      <c r="BC804" s="96"/>
      <c r="BD804" s="96"/>
      <c r="BE804" s="96"/>
      <c r="BF804" s="96"/>
    </row>
    <row r="805" ht="15.75" customHeight="1">
      <c r="A805" s="110"/>
      <c r="B805" s="110"/>
      <c r="C805" s="110"/>
      <c r="D805" s="110"/>
      <c r="E805" s="110"/>
      <c r="F805" s="130"/>
      <c r="G805" s="174"/>
      <c r="H805" s="174"/>
      <c r="I805" s="174" t="str">
        <f>IFERROR(__xludf.DUMMYFUNCTION("""COMPUTED_VALUE"""),"")</f>
        <v/>
      </c>
      <c r="J805" s="176"/>
      <c r="K805" s="110"/>
      <c r="L805" s="110"/>
      <c r="M805" s="130"/>
      <c r="N805" s="139"/>
      <c r="O805" s="139"/>
      <c r="P805" s="145" t="str">
        <f>IFERROR(__xludf.DUMMYFUNCTION("TRANSPOSE(FILTER($O$6:$O$300,$N$6:$N$300='DATOS PERSONALES'!$E802))"),"")</f>
        <v/>
      </c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  <c r="AI805" s="96"/>
      <c r="AJ805" s="96"/>
      <c r="AK805" s="96"/>
      <c r="AL805" s="96"/>
      <c r="AM805" s="96"/>
      <c r="AN805" s="96"/>
      <c r="AO805" s="96"/>
      <c r="AP805" s="96"/>
      <c r="AQ805" s="96"/>
      <c r="AR805" s="96"/>
      <c r="AS805" s="96"/>
      <c r="AT805" s="96"/>
      <c r="AU805" s="96"/>
      <c r="AV805" s="96"/>
      <c r="AW805" s="96"/>
      <c r="AX805" s="96"/>
      <c r="AY805" s="96"/>
      <c r="AZ805" s="96"/>
      <c r="BA805" s="96"/>
      <c r="BB805" s="96"/>
      <c r="BC805" s="96"/>
      <c r="BD805" s="96"/>
      <c r="BE805" s="96"/>
      <c r="BF805" s="96"/>
    </row>
    <row r="806" ht="15.75" customHeight="1">
      <c r="A806" s="110"/>
      <c r="B806" s="110"/>
      <c r="C806" s="110"/>
      <c r="D806" s="110"/>
      <c r="E806" s="110"/>
      <c r="F806" s="130"/>
      <c r="G806" s="174"/>
      <c r="H806" s="174"/>
      <c r="I806" s="174" t="str">
        <f>IFERROR(__xludf.DUMMYFUNCTION("""COMPUTED_VALUE"""),"")</f>
        <v/>
      </c>
      <c r="J806" s="176"/>
      <c r="K806" s="110"/>
      <c r="L806" s="110"/>
      <c r="M806" s="130"/>
      <c r="N806" s="139"/>
      <c r="O806" s="139"/>
      <c r="P806" s="145" t="str">
        <f>IFERROR(__xludf.DUMMYFUNCTION("TRANSPOSE(FILTER($O$6:$O$300,$N$6:$N$300='DATOS PERSONALES'!$E803))"),"")</f>
        <v/>
      </c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  <c r="AG806" s="96"/>
      <c r="AH806" s="96"/>
      <c r="AI806" s="96"/>
      <c r="AJ806" s="96"/>
      <c r="AK806" s="96"/>
      <c r="AL806" s="96"/>
      <c r="AM806" s="96"/>
      <c r="AN806" s="96"/>
      <c r="AO806" s="96"/>
      <c r="AP806" s="96"/>
      <c r="AQ806" s="96"/>
      <c r="AR806" s="96"/>
      <c r="AS806" s="96"/>
      <c r="AT806" s="96"/>
      <c r="AU806" s="96"/>
      <c r="AV806" s="96"/>
      <c r="AW806" s="96"/>
      <c r="AX806" s="96"/>
      <c r="AY806" s="96"/>
      <c r="AZ806" s="96"/>
      <c r="BA806" s="96"/>
      <c r="BB806" s="96"/>
      <c r="BC806" s="96"/>
      <c r="BD806" s="96"/>
      <c r="BE806" s="96"/>
      <c r="BF806" s="96"/>
    </row>
    <row r="807" ht="15.75" customHeight="1">
      <c r="A807" s="110"/>
      <c r="B807" s="110"/>
      <c r="C807" s="110"/>
      <c r="D807" s="110"/>
      <c r="E807" s="110"/>
      <c r="F807" s="130"/>
      <c r="G807" s="174"/>
      <c r="H807" s="174"/>
      <c r="I807" s="174" t="str">
        <f>IFERROR(__xludf.DUMMYFUNCTION("""COMPUTED_VALUE"""),"")</f>
        <v/>
      </c>
      <c r="J807" s="176"/>
      <c r="K807" s="110"/>
      <c r="L807" s="110"/>
      <c r="M807" s="130"/>
      <c r="N807" s="139"/>
      <c r="O807" s="139"/>
      <c r="P807" s="145" t="str">
        <f>IFERROR(__xludf.DUMMYFUNCTION("TRANSPOSE(FILTER($O$6:$O$300,$N$6:$N$300='DATOS PERSONALES'!$E804))"),"")</f>
        <v/>
      </c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  <c r="AB807" s="96"/>
      <c r="AC807" s="96"/>
      <c r="AD807" s="96"/>
      <c r="AE807" s="96"/>
      <c r="AF807" s="96"/>
      <c r="AG807" s="96"/>
      <c r="AH807" s="96"/>
      <c r="AI807" s="96"/>
      <c r="AJ807" s="96"/>
      <c r="AK807" s="96"/>
      <c r="AL807" s="96"/>
      <c r="AM807" s="96"/>
      <c r="AN807" s="96"/>
      <c r="AO807" s="96"/>
      <c r="AP807" s="96"/>
      <c r="AQ807" s="96"/>
      <c r="AR807" s="96"/>
      <c r="AS807" s="96"/>
      <c r="AT807" s="96"/>
      <c r="AU807" s="96"/>
      <c r="AV807" s="96"/>
      <c r="AW807" s="96"/>
      <c r="AX807" s="96"/>
      <c r="AY807" s="96"/>
      <c r="AZ807" s="96"/>
      <c r="BA807" s="96"/>
      <c r="BB807" s="96"/>
      <c r="BC807" s="96"/>
      <c r="BD807" s="96"/>
      <c r="BE807" s="96"/>
      <c r="BF807" s="96"/>
    </row>
    <row r="808" ht="15.75" customHeight="1">
      <c r="A808" s="110"/>
      <c r="B808" s="110"/>
      <c r="C808" s="110"/>
      <c r="D808" s="110"/>
      <c r="E808" s="110"/>
      <c r="F808" s="130"/>
      <c r="G808" s="174"/>
      <c r="H808" s="174"/>
      <c r="I808" s="174" t="str">
        <f>IFERROR(__xludf.DUMMYFUNCTION("""COMPUTED_VALUE"""),"")</f>
        <v/>
      </c>
      <c r="J808" s="176"/>
      <c r="K808" s="110"/>
      <c r="L808" s="110"/>
      <c r="M808" s="130"/>
      <c r="N808" s="139"/>
      <c r="O808" s="139"/>
      <c r="P808" s="145" t="str">
        <f>IFERROR(__xludf.DUMMYFUNCTION("TRANSPOSE(FILTER($O$6:$O$300,$N$6:$N$300='DATOS PERSONALES'!$E805))"),"")</f>
        <v/>
      </c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  <c r="AI808" s="96"/>
      <c r="AJ808" s="96"/>
      <c r="AK808" s="96"/>
      <c r="AL808" s="96"/>
      <c r="AM808" s="96"/>
      <c r="AN808" s="96"/>
      <c r="AO808" s="96"/>
      <c r="AP808" s="96"/>
      <c r="AQ808" s="96"/>
      <c r="AR808" s="96"/>
      <c r="AS808" s="96"/>
      <c r="AT808" s="96"/>
      <c r="AU808" s="96"/>
      <c r="AV808" s="96"/>
      <c r="AW808" s="96"/>
      <c r="AX808" s="96"/>
      <c r="AY808" s="96"/>
      <c r="AZ808" s="96"/>
      <c r="BA808" s="96"/>
      <c r="BB808" s="96"/>
      <c r="BC808" s="96"/>
      <c r="BD808" s="96"/>
      <c r="BE808" s="96"/>
      <c r="BF808" s="96"/>
    </row>
    <row r="809" ht="15.75" customHeight="1">
      <c r="A809" s="110"/>
      <c r="B809" s="110"/>
      <c r="C809" s="110"/>
      <c r="D809" s="110"/>
      <c r="E809" s="110"/>
      <c r="F809" s="130"/>
      <c r="G809" s="174"/>
      <c r="H809" s="174"/>
      <c r="I809" s="174" t="str">
        <f>IFERROR(__xludf.DUMMYFUNCTION("""COMPUTED_VALUE"""),"")</f>
        <v/>
      </c>
      <c r="J809" s="176"/>
      <c r="K809" s="110"/>
      <c r="L809" s="110"/>
      <c r="M809" s="130"/>
      <c r="N809" s="139"/>
      <c r="O809" s="139"/>
      <c r="P809" s="145" t="str">
        <f>IFERROR(__xludf.DUMMYFUNCTION("TRANSPOSE(FILTER($O$6:$O$300,$N$6:$N$300='DATOS PERSONALES'!$E806))"),"")</f>
        <v/>
      </c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  <c r="AI809" s="96"/>
      <c r="AJ809" s="96"/>
      <c r="AK809" s="96"/>
      <c r="AL809" s="96"/>
      <c r="AM809" s="96"/>
      <c r="AN809" s="96"/>
      <c r="AO809" s="96"/>
      <c r="AP809" s="96"/>
      <c r="AQ809" s="96"/>
      <c r="AR809" s="96"/>
      <c r="AS809" s="96"/>
      <c r="AT809" s="96"/>
      <c r="AU809" s="96"/>
      <c r="AV809" s="96"/>
      <c r="AW809" s="96"/>
      <c r="AX809" s="96"/>
      <c r="AY809" s="96"/>
      <c r="AZ809" s="96"/>
      <c r="BA809" s="96"/>
      <c r="BB809" s="96"/>
      <c r="BC809" s="96"/>
      <c r="BD809" s="96"/>
      <c r="BE809" s="96"/>
      <c r="BF809" s="96"/>
    </row>
    <row r="810" ht="15.75" customHeight="1">
      <c r="A810" s="110"/>
      <c r="B810" s="110"/>
      <c r="C810" s="110"/>
      <c r="D810" s="110"/>
      <c r="E810" s="110"/>
      <c r="F810" s="130"/>
      <c r="G810" s="174"/>
      <c r="H810" s="174"/>
      <c r="I810" s="174" t="str">
        <f>IFERROR(__xludf.DUMMYFUNCTION("""COMPUTED_VALUE"""),"")</f>
        <v/>
      </c>
      <c r="J810" s="176"/>
      <c r="K810" s="110"/>
      <c r="L810" s="110"/>
      <c r="M810" s="130"/>
      <c r="N810" s="139"/>
      <c r="O810" s="139"/>
      <c r="P810" s="145" t="str">
        <f>IFERROR(__xludf.DUMMYFUNCTION("TRANSPOSE(FILTER($O$6:$O$300,$N$6:$N$300='DATOS PERSONALES'!$E807))"),"")</f>
        <v/>
      </c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  <c r="AG810" s="96"/>
      <c r="AH810" s="96"/>
      <c r="AI810" s="96"/>
      <c r="AJ810" s="96"/>
      <c r="AK810" s="96"/>
      <c r="AL810" s="96"/>
      <c r="AM810" s="96"/>
      <c r="AN810" s="96"/>
      <c r="AO810" s="96"/>
      <c r="AP810" s="96"/>
      <c r="AQ810" s="96"/>
      <c r="AR810" s="96"/>
      <c r="AS810" s="96"/>
      <c r="AT810" s="96"/>
      <c r="AU810" s="96"/>
      <c r="AV810" s="96"/>
      <c r="AW810" s="96"/>
      <c r="AX810" s="96"/>
      <c r="AY810" s="96"/>
      <c r="AZ810" s="96"/>
      <c r="BA810" s="96"/>
      <c r="BB810" s="96"/>
      <c r="BC810" s="96"/>
      <c r="BD810" s="96"/>
      <c r="BE810" s="96"/>
      <c r="BF810" s="96"/>
    </row>
    <row r="811" ht="15.75" customHeight="1">
      <c r="A811" s="110"/>
      <c r="B811" s="110"/>
      <c r="C811" s="110"/>
      <c r="D811" s="110"/>
      <c r="E811" s="110"/>
      <c r="F811" s="130"/>
      <c r="G811" s="174"/>
      <c r="H811" s="174"/>
      <c r="I811" s="174" t="str">
        <f>IFERROR(__xludf.DUMMYFUNCTION("""COMPUTED_VALUE"""),"")</f>
        <v/>
      </c>
      <c r="J811" s="176"/>
      <c r="K811" s="110"/>
      <c r="L811" s="110"/>
      <c r="M811" s="130"/>
      <c r="N811" s="139"/>
      <c r="O811" s="139"/>
      <c r="P811" s="145" t="str">
        <f>IFERROR(__xludf.DUMMYFUNCTION("TRANSPOSE(FILTER($O$6:$O$300,$N$6:$N$300='DATOS PERSONALES'!$E808))"),"")</f>
        <v/>
      </c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E811" s="96"/>
      <c r="AF811" s="96"/>
      <c r="AG811" s="96"/>
      <c r="AH811" s="96"/>
      <c r="AI811" s="96"/>
      <c r="AJ811" s="96"/>
      <c r="AK811" s="96"/>
      <c r="AL811" s="96"/>
      <c r="AM811" s="96"/>
      <c r="AN811" s="96"/>
      <c r="AO811" s="96"/>
      <c r="AP811" s="96"/>
      <c r="AQ811" s="96"/>
      <c r="AR811" s="96"/>
      <c r="AS811" s="96"/>
      <c r="AT811" s="96"/>
      <c r="AU811" s="96"/>
      <c r="AV811" s="96"/>
      <c r="AW811" s="96"/>
      <c r="AX811" s="96"/>
      <c r="AY811" s="96"/>
      <c r="AZ811" s="96"/>
      <c r="BA811" s="96"/>
      <c r="BB811" s="96"/>
      <c r="BC811" s="96"/>
      <c r="BD811" s="96"/>
      <c r="BE811" s="96"/>
      <c r="BF811" s="96"/>
    </row>
    <row r="812" ht="15.75" customHeight="1">
      <c r="A812" s="110"/>
      <c r="B812" s="110"/>
      <c r="C812" s="110"/>
      <c r="D812" s="110"/>
      <c r="E812" s="110"/>
      <c r="F812" s="130"/>
      <c r="G812" s="174"/>
      <c r="H812" s="174"/>
      <c r="I812" s="174" t="str">
        <f>IFERROR(__xludf.DUMMYFUNCTION("""COMPUTED_VALUE"""),"")</f>
        <v/>
      </c>
      <c r="J812" s="176"/>
      <c r="K812" s="110"/>
      <c r="L812" s="110"/>
      <c r="M812" s="130"/>
      <c r="N812" s="139"/>
      <c r="O812" s="139"/>
      <c r="P812" s="145" t="str">
        <f>IFERROR(__xludf.DUMMYFUNCTION("TRANSPOSE(FILTER($O$6:$O$300,$N$6:$N$300='DATOS PERSONALES'!$E809))"),"")</f>
        <v/>
      </c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  <c r="AG812" s="96"/>
      <c r="AH812" s="96"/>
      <c r="AI812" s="96"/>
      <c r="AJ812" s="96"/>
      <c r="AK812" s="96"/>
      <c r="AL812" s="96"/>
      <c r="AM812" s="96"/>
      <c r="AN812" s="96"/>
      <c r="AO812" s="96"/>
      <c r="AP812" s="96"/>
      <c r="AQ812" s="96"/>
      <c r="AR812" s="96"/>
      <c r="AS812" s="96"/>
      <c r="AT812" s="96"/>
      <c r="AU812" s="96"/>
      <c r="AV812" s="96"/>
      <c r="AW812" s="96"/>
      <c r="AX812" s="96"/>
      <c r="AY812" s="96"/>
      <c r="AZ812" s="96"/>
      <c r="BA812" s="96"/>
      <c r="BB812" s="96"/>
      <c r="BC812" s="96"/>
      <c r="BD812" s="96"/>
      <c r="BE812" s="96"/>
      <c r="BF812" s="96"/>
    </row>
    <row r="813" ht="15.75" customHeight="1">
      <c r="A813" s="110"/>
      <c r="B813" s="110"/>
      <c r="C813" s="110"/>
      <c r="D813" s="110"/>
      <c r="E813" s="110"/>
      <c r="F813" s="130"/>
      <c r="G813" s="174"/>
      <c r="H813" s="174"/>
      <c r="I813" s="174" t="str">
        <f>IFERROR(__xludf.DUMMYFUNCTION("""COMPUTED_VALUE"""),"")</f>
        <v/>
      </c>
      <c r="J813" s="176"/>
      <c r="K813" s="110"/>
      <c r="L813" s="110"/>
      <c r="M813" s="130"/>
      <c r="N813" s="139"/>
      <c r="O813" s="139"/>
      <c r="P813" s="145" t="str">
        <f>IFERROR(__xludf.DUMMYFUNCTION("TRANSPOSE(FILTER($O$6:$O$300,$N$6:$N$300='DATOS PERSONALES'!$E810))"),"")</f>
        <v/>
      </c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  <c r="AJ813" s="96"/>
      <c r="AK813" s="96"/>
      <c r="AL813" s="96"/>
      <c r="AM813" s="96"/>
      <c r="AN813" s="96"/>
      <c r="AO813" s="96"/>
      <c r="AP813" s="96"/>
      <c r="AQ813" s="96"/>
      <c r="AR813" s="96"/>
      <c r="AS813" s="96"/>
      <c r="AT813" s="96"/>
      <c r="AU813" s="96"/>
      <c r="AV813" s="96"/>
      <c r="AW813" s="96"/>
      <c r="AX813" s="96"/>
      <c r="AY813" s="96"/>
      <c r="AZ813" s="96"/>
      <c r="BA813" s="96"/>
      <c r="BB813" s="96"/>
      <c r="BC813" s="96"/>
      <c r="BD813" s="96"/>
      <c r="BE813" s="96"/>
      <c r="BF813" s="96"/>
    </row>
    <row r="814" ht="15.75" customHeight="1">
      <c r="A814" s="110"/>
      <c r="B814" s="110"/>
      <c r="C814" s="110"/>
      <c r="D814" s="110"/>
      <c r="E814" s="110"/>
      <c r="F814" s="130"/>
      <c r="G814" s="174"/>
      <c r="H814" s="174"/>
      <c r="I814" s="174" t="str">
        <f>IFERROR(__xludf.DUMMYFUNCTION("""COMPUTED_VALUE"""),"")</f>
        <v/>
      </c>
      <c r="J814" s="176"/>
      <c r="K814" s="110"/>
      <c r="L814" s="110"/>
      <c r="M814" s="130"/>
      <c r="N814" s="139"/>
      <c r="O814" s="139"/>
      <c r="P814" s="145" t="str">
        <f>IFERROR(__xludf.DUMMYFUNCTION("TRANSPOSE(FILTER($O$6:$O$300,$N$6:$N$300='DATOS PERSONALES'!$E811))"),"")</f>
        <v/>
      </c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  <c r="AJ814" s="96"/>
      <c r="AK814" s="96"/>
      <c r="AL814" s="96"/>
      <c r="AM814" s="96"/>
      <c r="AN814" s="96"/>
      <c r="AO814" s="96"/>
      <c r="AP814" s="96"/>
      <c r="AQ814" s="96"/>
      <c r="AR814" s="96"/>
      <c r="AS814" s="96"/>
      <c r="AT814" s="96"/>
      <c r="AU814" s="96"/>
      <c r="AV814" s="96"/>
      <c r="AW814" s="96"/>
      <c r="AX814" s="96"/>
      <c r="AY814" s="96"/>
      <c r="AZ814" s="96"/>
      <c r="BA814" s="96"/>
      <c r="BB814" s="96"/>
      <c r="BC814" s="96"/>
      <c r="BD814" s="96"/>
      <c r="BE814" s="96"/>
      <c r="BF814" s="96"/>
    </row>
    <row r="815" ht="15.75" customHeight="1">
      <c r="A815" s="110"/>
      <c r="B815" s="110"/>
      <c r="C815" s="110"/>
      <c r="D815" s="110"/>
      <c r="E815" s="110"/>
      <c r="F815" s="130"/>
      <c r="G815" s="174"/>
      <c r="H815" s="174"/>
      <c r="I815" s="174" t="str">
        <f>IFERROR(__xludf.DUMMYFUNCTION("""COMPUTED_VALUE"""),"")</f>
        <v/>
      </c>
      <c r="J815" s="176"/>
      <c r="K815" s="110"/>
      <c r="L815" s="110"/>
      <c r="M815" s="130"/>
      <c r="N815" s="139"/>
      <c r="O815" s="139"/>
      <c r="P815" s="145" t="str">
        <f>IFERROR(__xludf.DUMMYFUNCTION("TRANSPOSE(FILTER($O$6:$O$300,$N$6:$N$300='DATOS PERSONALES'!$E812))"),"")</f>
        <v/>
      </c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  <c r="AI815" s="96"/>
      <c r="AJ815" s="96"/>
      <c r="AK815" s="96"/>
      <c r="AL815" s="96"/>
      <c r="AM815" s="96"/>
      <c r="AN815" s="96"/>
      <c r="AO815" s="96"/>
      <c r="AP815" s="96"/>
      <c r="AQ815" s="96"/>
      <c r="AR815" s="96"/>
      <c r="AS815" s="96"/>
      <c r="AT815" s="96"/>
      <c r="AU815" s="96"/>
      <c r="AV815" s="96"/>
      <c r="AW815" s="96"/>
      <c r="AX815" s="96"/>
      <c r="AY815" s="96"/>
      <c r="AZ815" s="96"/>
      <c r="BA815" s="96"/>
      <c r="BB815" s="96"/>
      <c r="BC815" s="96"/>
      <c r="BD815" s="96"/>
      <c r="BE815" s="96"/>
      <c r="BF815" s="96"/>
    </row>
    <row r="816" ht="15.75" customHeight="1">
      <c r="A816" s="110"/>
      <c r="B816" s="110"/>
      <c r="C816" s="110"/>
      <c r="D816" s="110"/>
      <c r="E816" s="110"/>
      <c r="F816" s="130"/>
      <c r="G816" s="174"/>
      <c r="H816" s="174"/>
      <c r="I816" s="174" t="str">
        <f>IFERROR(__xludf.DUMMYFUNCTION("""COMPUTED_VALUE"""),"")</f>
        <v/>
      </c>
      <c r="J816" s="176"/>
      <c r="K816" s="110"/>
      <c r="L816" s="110"/>
      <c r="M816" s="130"/>
      <c r="N816" s="139"/>
      <c r="O816" s="139"/>
      <c r="P816" s="145" t="str">
        <f>IFERROR(__xludf.DUMMYFUNCTION("TRANSPOSE(FILTER($O$6:$O$300,$N$6:$N$300='DATOS PERSONALES'!$E813))"),"")</f>
        <v/>
      </c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  <c r="AM816" s="96"/>
      <c r="AN816" s="96"/>
      <c r="AO816" s="96"/>
      <c r="AP816" s="96"/>
      <c r="AQ816" s="96"/>
      <c r="AR816" s="96"/>
      <c r="AS816" s="96"/>
      <c r="AT816" s="96"/>
      <c r="AU816" s="96"/>
      <c r="AV816" s="96"/>
      <c r="AW816" s="96"/>
      <c r="AX816" s="96"/>
      <c r="AY816" s="96"/>
      <c r="AZ816" s="96"/>
      <c r="BA816" s="96"/>
      <c r="BB816" s="96"/>
      <c r="BC816" s="96"/>
      <c r="BD816" s="96"/>
      <c r="BE816" s="96"/>
      <c r="BF816" s="96"/>
    </row>
    <row r="817" ht="15.75" customHeight="1">
      <c r="A817" s="110"/>
      <c r="B817" s="110"/>
      <c r="C817" s="110"/>
      <c r="D817" s="110"/>
      <c r="E817" s="110"/>
      <c r="F817" s="130"/>
      <c r="G817" s="174"/>
      <c r="H817" s="174"/>
      <c r="I817" s="174" t="str">
        <f>IFERROR(__xludf.DUMMYFUNCTION("""COMPUTED_VALUE"""),"")</f>
        <v/>
      </c>
      <c r="J817" s="176"/>
      <c r="K817" s="110"/>
      <c r="L817" s="110"/>
      <c r="M817" s="130"/>
      <c r="N817" s="139"/>
      <c r="O817" s="139"/>
      <c r="P817" s="145" t="str">
        <f>IFERROR(__xludf.DUMMYFUNCTION("TRANSPOSE(FILTER($O$6:$O$300,$N$6:$N$300='DATOS PERSONALES'!$E814))"),"")</f>
        <v/>
      </c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  <c r="AJ817" s="96"/>
      <c r="AK817" s="96"/>
      <c r="AL817" s="96"/>
      <c r="AM817" s="96"/>
      <c r="AN817" s="96"/>
      <c r="AO817" s="96"/>
      <c r="AP817" s="96"/>
      <c r="AQ817" s="96"/>
      <c r="AR817" s="96"/>
      <c r="AS817" s="96"/>
      <c r="AT817" s="96"/>
      <c r="AU817" s="96"/>
      <c r="AV817" s="96"/>
      <c r="AW817" s="96"/>
      <c r="AX817" s="96"/>
      <c r="AY817" s="96"/>
      <c r="AZ817" s="96"/>
      <c r="BA817" s="96"/>
      <c r="BB817" s="96"/>
      <c r="BC817" s="96"/>
      <c r="BD817" s="96"/>
      <c r="BE817" s="96"/>
      <c r="BF817" s="96"/>
    </row>
    <row r="818" ht="15.75" customHeight="1">
      <c r="A818" s="110"/>
      <c r="B818" s="110"/>
      <c r="C818" s="110"/>
      <c r="D818" s="110"/>
      <c r="E818" s="110"/>
      <c r="F818" s="130"/>
      <c r="G818" s="174"/>
      <c r="H818" s="174"/>
      <c r="I818" s="174" t="str">
        <f>IFERROR(__xludf.DUMMYFUNCTION("""COMPUTED_VALUE"""),"")</f>
        <v/>
      </c>
      <c r="J818" s="176"/>
      <c r="K818" s="110"/>
      <c r="L818" s="110"/>
      <c r="M818" s="130"/>
      <c r="N818" s="139"/>
      <c r="O818" s="139"/>
      <c r="P818" s="145" t="str">
        <f>IFERROR(__xludf.DUMMYFUNCTION("TRANSPOSE(FILTER($O$6:$O$300,$N$6:$N$300='DATOS PERSONALES'!$E815))"),"")</f>
        <v/>
      </c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  <c r="AG818" s="96"/>
      <c r="AH818" s="96"/>
      <c r="AI818" s="96"/>
      <c r="AJ818" s="96"/>
      <c r="AK818" s="96"/>
      <c r="AL818" s="96"/>
      <c r="AM818" s="96"/>
      <c r="AN818" s="96"/>
      <c r="AO818" s="96"/>
      <c r="AP818" s="96"/>
      <c r="AQ818" s="96"/>
      <c r="AR818" s="96"/>
      <c r="AS818" s="96"/>
      <c r="AT818" s="96"/>
      <c r="AU818" s="96"/>
      <c r="AV818" s="96"/>
      <c r="AW818" s="96"/>
      <c r="AX818" s="96"/>
      <c r="AY818" s="96"/>
      <c r="AZ818" s="96"/>
      <c r="BA818" s="96"/>
      <c r="BB818" s="96"/>
      <c r="BC818" s="96"/>
      <c r="BD818" s="96"/>
      <c r="BE818" s="96"/>
      <c r="BF818" s="96"/>
    </row>
    <row r="819" ht="15.75" customHeight="1">
      <c r="A819" s="110"/>
      <c r="B819" s="110"/>
      <c r="C819" s="110"/>
      <c r="D819" s="110"/>
      <c r="E819" s="110"/>
      <c r="F819" s="130"/>
      <c r="G819" s="174"/>
      <c r="H819" s="174"/>
      <c r="I819" s="174" t="str">
        <f>IFERROR(__xludf.DUMMYFUNCTION("""COMPUTED_VALUE"""),"")</f>
        <v/>
      </c>
      <c r="J819" s="176"/>
      <c r="K819" s="110"/>
      <c r="L819" s="110"/>
      <c r="M819" s="130"/>
      <c r="N819" s="139"/>
      <c r="O819" s="139"/>
      <c r="P819" s="145" t="str">
        <f>IFERROR(__xludf.DUMMYFUNCTION("TRANSPOSE(FILTER($O$6:$O$300,$N$6:$N$300='DATOS PERSONALES'!$E816))"),"")</f>
        <v/>
      </c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  <c r="AJ819" s="96"/>
      <c r="AK819" s="96"/>
      <c r="AL819" s="96"/>
      <c r="AM819" s="96"/>
      <c r="AN819" s="96"/>
      <c r="AO819" s="96"/>
      <c r="AP819" s="96"/>
      <c r="AQ819" s="96"/>
      <c r="AR819" s="96"/>
      <c r="AS819" s="96"/>
      <c r="AT819" s="96"/>
      <c r="AU819" s="96"/>
      <c r="AV819" s="96"/>
      <c r="AW819" s="96"/>
      <c r="AX819" s="96"/>
      <c r="AY819" s="96"/>
      <c r="AZ819" s="96"/>
      <c r="BA819" s="96"/>
      <c r="BB819" s="96"/>
      <c r="BC819" s="96"/>
      <c r="BD819" s="96"/>
      <c r="BE819" s="96"/>
      <c r="BF819" s="96"/>
    </row>
    <row r="820" ht="15.75" customHeight="1">
      <c r="A820" s="110"/>
      <c r="B820" s="110"/>
      <c r="C820" s="110"/>
      <c r="D820" s="110"/>
      <c r="E820" s="110"/>
      <c r="F820" s="130"/>
      <c r="G820" s="174"/>
      <c r="H820" s="174"/>
      <c r="I820" s="174" t="str">
        <f>IFERROR(__xludf.DUMMYFUNCTION("""COMPUTED_VALUE"""),"")</f>
        <v/>
      </c>
      <c r="J820" s="176"/>
      <c r="K820" s="110"/>
      <c r="L820" s="110"/>
      <c r="M820" s="130"/>
      <c r="N820" s="139"/>
      <c r="O820" s="139"/>
      <c r="P820" s="145" t="str">
        <f>IFERROR(__xludf.DUMMYFUNCTION("TRANSPOSE(FILTER($O$6:$O$300,$N$6:$N$300='DATOS PERSONALES'!$E817))"),"")</f>
        <v/>
      </c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  <c r="AJ820" s="96"/>
      <c r="AK820" s="96"/>
      <c r="AL820" s="96"/>
      <c r="AM820" s="96"/>
      <c r="AN820" s="96"/>
      <c r="AO820" s="96"/>
      <c r="AP820" s="96"/>
      <c r="AQ820" s="96"/>
      <c r="AR820" s="96"/>
      <c r="AS820" s="96"/>
      <c r="AT820" s="96"/>
      <c r="AU820" s="96"/>
      <c r="AV820" s="96"/>
      <c r="AW820" s="96"/>
      <c r="AX820" s="96"/>
      <c r="AY820" s="96"/>
      <c r="AZ820" s="96"/>
      <c r="BA820" s="96"/>
      <c r="BB820" s="96"/>
      <c r="BC820" s="96"/>
      <c r="BD820" s="96"/>
      <c r="BE820" s="96"/>
      <c r="BF820" s="96"/>
    </row>
    <row r="821" ht="15.75" customHeight="1">
      <c r="A821" s="110"/>
      <c r="B821" s="110"/>
      <c r="C821" s="110"/>
      <c r="D821" s="110"/>
      <c r="E821" s="110"/>
      <c r="F821" s="130"/>
      <c r="G821" s="174"/>
      <c r="H821" s="174"/>
      <c r="I821" s="174" t="str">
        <f>IFERROR(__xludf.DUMMYFUNCTION("""COMPUTED_VALUE"""),"")</f>
        <v/>
      </c>
      <c r="J821" s="176"/>
      <c r="K821" s="110"/>
      <c r="L821" s="110"/>
      <c r="M821" s="130"/>
      <c r="N821" s="139"/>
      <c r="O821" s="139"/>
      <c r="P821" s="145" t="str">
        <f>IFERROR(__xludf.DUMMYFUNCTION("TRANSPOSE(FILTER($O$6:$O$300,$N$6:$N$300='DATOS PERSONALES'!$E818))"),"")</f>
        <v/>
      </c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  <c r="AJ821" s="96"/>
      <c r="AK821" s="96"/>
      <c r="AL821" s="96"/>
      <c r="AM821" s="96"/>
      <c r="AN821" s="96"/>
      <c r="AO821" s="96"/>
      <c r="AP821" s="96"/>
      <c r="AQ821" s="96"/>
      <c r="AR821" s="96"/>
      <c r="AS821" s="96"/>
      <c r="AT821" s="96"/>
      <c r="AU821" s="96"/>
      <c r="AV821" s="96"/>
      <c r="AW821" s="96"/>
      <c r="AX821" s="96"/>
      <c r="AY821" s="96"/>
      <c r="AZ821" s="96"/>
      <c r="BA821" s="96"/>
      <c r="BB821" s="96"/>
      <c r="BC821" s="96"/>
      <c r="BD821" s="96"/>
      <c r="BE821" s="96"/>
      <c r="BF821" s="96"/>
    </row>
    <row r="822" ht="15.75" customHeight="1">
      <c r="A822" s="110"/>
      <c r="B822" s="110"/>
      <c r="C822" s="110"/>
      <c r="D822" s="110"/>
      <c r="E822" s="110"/>
      <c r="F822" s="130"/>
      <c r="G822" s="174"/>
      <c r="H822" s="174"/>
      <c r="I822" s="174" t="str">
        <f>IFERROR(__xludf.DUMMYFUNCTION("""COMPUTED_VALUE"""),"")</f>
        <v/>
      </c>
      <c r="J822" s="176"/>
      <c r="K822" s="110"/>
      <c r="L822" s="110"/>
      <c r="M822" s="130"/>
      <c r="N822" s="139"/>
      <c r="O822" s="139"/>
      <c r="P822" s="145" t="str">
        <f>IFERROR(__xludf.DUMMYFUNCTION("TRANSPOSE(FILTER($O$6:$O$300,$N$6:$N$300='DATOS PERSONALES'!$E819))"),"")</f>
        <v/>
      </c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  <c r="AB822" s="96"/>
      <c r="AC822" s="96"/>
      <c r="AD822" s="96"/>
      <c r="AE822" s="96"/>
      <c r="AF822" s="96"/>
      <c r="AG822" s="96"/>
      <c r="AH822" s="96"/>
      <c r="AI822" s="96"/>
      <c r="AJ822" s="96"/>
      <c r="AK822" s="96"/>
      <c r="AL822" s="96"/>
      <c r="AM822" s="96"/>
      <c r="AN822" s="96"/>
      <c r="AO822" s="96"/>
      <c r="AP822" s="96"/>
      <c r="AQ822" s="96"/>
      <c r="AR822" s="96"/>
      <c r="AS822" s="96"/>
      <c r="AT822" s="96"/>
      <c r="AU822" s="96"/>
      <c r="AV822" s="96"/>
      <c r="AW822" s="96"/>
      <c r="AX822" s="96"/>
      <c r="AY822" s="96"/>
      <c r="AZ822" s="96"/>
      <c r="BA822" s="96"/>
      <c r="BB822" s="96"/>
      <c r="BC822" s="96"/>
      <c r="BD822" s="96"/>
      <c r="BE822" s="96"/>
      <c r="BF822" s="96"/>
    </row>
    <row r="823" ht="15.75" customHeight="1">
      <c r="A823" s="110"/>
      <c r="B823" s="110"/>
      <c r="C823" s="110"/>
      <c r="D823" s="110"/>
      <c r="E823" s="110"/>
      <c r="F823" s="130"/>
      <c r="G823" s="174"/>
      <c r="H823" s="174"/>
      <c r="I823" s="174" t="str">
        <f>IFERROR(__xludf.DUMMYFUNCTION("""COMPUTED_VALUE"""),"")</f>
        <v/>
      </c>
      <c r="J823" s="176"/>
      <c r="K823" s="110"/>
      <c r="L823" s="110"/>
      <c r="M823" s="130"/>
      <c r="N823" s="139"/>
      <c r="O823" s="139"/>
      <c r="P823" s="145" t="str">
        <f>IFERROR(__xludf.DUMMYFUNCTION("TRANSPOSE(FILTER($O$6:$O$300,$N$6:$N$300='DATOS PERSONALES'!$E820))"),"")</f>
        <v/>
      </c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  <c r="AI823" s="96"/>
      <c r="AJ823" s="96"/>
      <c r="AK823" s="96"/>
      <c r="AL823" s="96"/>
      <c r="AM823" s="96"/>
      <c r="AN823" s="96"/>
      <c r="AO823" s="96"/>
      <c r="AP823" s="96"/>
      <c r="AQ823" s="96"/>
      <c r="AR823" s="96"/>
      <c r="AS823" s="96"/>
      <c r="AT823" s="96"/>
      <c r="AU823" s="96"/>
      <c r="AV823" s="96"/>
      <c r="AW823" s="96"/>
      <c r="AX823" s="96"/>
      <c r="AY823" s="96"/>
      <c r="AZ823" s="96"/>
      <c r="BA823" s="96"/>
      <c r="BB823" s="96"/>
      <c r="BC823" s="96"/>
      <c r="BD823" s="96"/>
      <c r="BE823" s="96"/>
      <c r="BF823" s="96"/>
    </row>
    <row r="824" ht="15.75" customHeight="1">
      <c r="A824" s="110"/>
      <c r="B824" s="110"/>
      <c r="C824" s="110"/>
      <c r="D824" s="110"/>
      <c r="E824" s="110"/>
      <c r="F824" s="130"/>
      <c r="G824" s="174"/>
      <c r="H824" s="174"/>
      <c r="I824" s="174" t="str">
        <f>IFERROR(__xludf.DUMMYFUNCTION("""COMPUTED_VALUE"""),"")</f>
        <v/>
      </c>
      <c r="J824" s="176"/>
      <c r="K824" s="110"/>
      <c r="L824" s="110"/>
      <c r="M824" s="130"/>
      <c r="N824" s="139"/>
      <c r="O824" s="139"/>
      <c r="P824" s="145" t="str">
        <f>IFERROR(__xludf.DUMMYFUNCTION("TRANSPOSE(FILTER($O$6:$O$300,$N$6:$N$300='DATOS PERSONALES'!$E821))"),"")</f>
        <v/>
      </c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  <c r="AG824" s="96"/>
      <c r="AH824" s="96"/>
      <c r="AI824" s="96"/>
      <c r="AJ824" s="96"/>
      <c r="AK824" s="96"/>
      <c r="AL824" s="96"/>
      <c r="AM824" s="96"/>
      <c r="AN824" s="96"/>
      <c r="AO824" s="96"/>
      <c r="AP824" s="96"/>
      <c r="AQ824" s="96"/>
      <c r="AR824" s="96"/>
      <c r="AS824" s="96"/>
      <c r="AT824" s="96"/>
      <c r="AU824" s="96"/>
      <c r="AV824" s="96"/>
      <c r="AW824" s="96"/>
      <c r="AX824" s="96"/>
      <c r="AY824" s="96"/>
      <c r="AZ824" s="96"/>
      <c r="BA824" s="96"/>
      <c r="BB824" s="96"/>
      <c r="BC824" s="96"/>
      <c r="BD824" s="96"/>
      <c r="BE824" s="96"/>
      <c r="BF824" s="96"/>
    </row>
    <row r="825" ht="15.75" customHeight="1">
      <c r="A825" s="110"/>
      <c r="B825" s="110"/>
      <c r="C825" s="110"/>
      <c r="D825" s="110"/>
      <c r="E825" s="110"/>
      <c r="F825" s="130"/>
      <c r="G825" s="174"/>
      <c r="H825" s="174"/>
      <c r="I825" s="174" t="str">
        <f>IFERROR(__xludf.DUMMYFUNCTION("""COMPUTED_VALUE"""),"")</f>
        <v/>
      </c>
      <c r="J825" s="176"/>
      <c r="K825" s="110"/>
      <c r="L825" s="110"/>
      <c r="M825" s="130"/>
      <c r="N825" s="139"/>
      <c r="O825" s="139"/>
      <c r="P825" s="145" t="str">
        <f>IFERROR(__xludf.DUMMYFUNCTION("TRANSPOSE(FILTER($O$6:$O$300,$N$6:$N$300='DATOS PERSONALES'!$E822))"),"")</f>
        <v/>
      </c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  <c r="AI825" s="96"/>
      <c r="AJ825" s="96"/>
      <c r="AK825" s="96"/>
      <c r="AL825" s="96"/>
      <c r="AM825" s="96"/>
      <c r="AN825" s="96"/>
      <c r="AO825" s="96"/>
      <c r="AP825" s="96"/>
      <c r="AQ825" s="96"/>
      <c r="AR825" s="96"/>
      <c r="AS825" s="96"/>
      <c r="AT825" s="96"/>
      <c r="AU825" s="96"/>
      <c r="AV825" s="96"/>
      <c r="AW825" s="96"/>
      <c r="AX825" s="96"/>
      <c r="AY825" s="96"/>
      <c r="AZ825" s="96"/>
      <c r="BA825" s="96"/>
      <c r="BB825" s="96"/>
      <c r="BC825" s="96"/>
      <c r="BD825" s="96"/>
      <c r="BE825" s="96"/>
      <c r="BF825" s="96"/>
    </row>
    <row r="826" ht="15.75" customHeight="1">
      <c r="A826" s="110"/>
      <c r="B826" s="110"/>
      <c r="C826" s="110"/>
      <c r="D826" s="110"/>
      <c r="E826" s="110"/>
      <c r="F826" s="130"/>
      <c r="G826" s="174"/>
      <c r="H826" s="174"/>
      <c r="I826" s="174" t="str">
        <f>IFERROR(__xludf.DUMMYFUNCTION("""COMPUTED_VALUE"""),"")</f>
        <v/>
      </c>
      <c r="J826" s="176"/>
      <c r="K826" s="110"/>
      <c r="L826" s="110"/>
      <c r="M826" s="130"/>
      <c r="N826" s="139"/>
      <c r="O826" s="139"/>
      <c r="P826" s="145" t="str">
        <f>IFERROR(__xludf.DUMMYFUNCTION("TRANSPOSE(FILTER($O$6:$O$300,$N$6:$N$300='DATOS PERSONALES'!$E823))"),"")</f>
        <v/>
      </c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  <c r="AB826" s="96"/>
      <c r="AC826" s="96"/>
      <c r="AD826" s="96"/>
      <c r="AE826" s="96"/>
      <c r="AF826" s="96"/>
      <c r="AG826" s="96"/>
      <c r="AH826" s="96"/>
      <c r="AI826" s="96"/>
      <c r="AJ826" s="96"/>
      <c r="AK826" s="96"/>
      <c r="AL826" s="96"/>
      <c r="AM826" s="96"/>
      <c r="AN826" s="96"/>
      <c r="AO826" s="96"/>
      <c r="AP826" s="96"/>
      <c r="AQ826" s="96"/>
      <c r="AR826" s="96"/>
      <c r="AS826" s="96"/>
      <c r="AT826" s="96"/>
      <c r="AU826" s="96"/>
      <c r="AV826" s="96"/>
      <c r="AW826" s="96"/>
      <c r="AX826" s="96"/>
      <c r="AY826" s="96"/>
      <c r="AZ826" s="96"/>
      <c r="BA826" s="96"/>
      <c r="BB826" s="96"/>
      <c r="BC826" s="96"/>
      <c r="BD826" s="96"/>
      <c r="BE826" s="96"/>
      <c r="BF826" s="96"/>
    </row>
    <row r="827" ht="15.75" customHeight="1">
      <c r="A827" s="110"/>
      <c r="B827" s="110"/>
      <c r="C827" s="110"/>
      <c r="D827" s="110"/>
      <c r="E827" s="110"/>
      <c r="F827" s="130"/>
      <c r="G827" s="174"/>
      <c r="H827" s="174"/>
      <c r="I827" s="174" t="str">
        <f>IFERROR(__xludf.DUMMYFUNCTION("""COMPUTED_VALUE"""),"")</f>
        <v/>
      </c>
      <c r="J827" s="176"/>
      <c r="K827" s="110"/>
      <c r="L827" s="110"/>
      <c r="M827" s="130"/>
      <c r="N827" s="139"/>
      <c r="O827" s="139"/>
      <c r="P827" s="145" t="str">
        <f>IFERROR(__xludf.DUMMYFUNCTION("TRANSPOSE(FILTER($O$6:$O$300,$N$6:$N$300='DATOS PERSONALES'!$E824))"),"")</f>
        <v/>
      </c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E827" s="96"/>
      <c r="AF827" s="96"/>
      <c r="AG827" s="96"/>
      <c r="AH827" s="96"/>
      <c r="AI827" s="96"/>
      <c r="AJ827" s="96"/>
      <c r="AK827" s="96"/>
      <c r="AL827" s="96"/>
      <c r="AM827" s="96"/>
      <c r="AN827" s="96"/>
      <c r="AO827" s="96"/>
      <c r="AP827" s="96"/>
      <c r="AQ827" s="96"/>
      <c r="AR827" s="96"/>
      <c r="AS827" s="96"/>
      <c r="AT827" s="96"/>
      <c r="AU827" s="96"/>
      <c r="AV827" s="96"/>
      <c r="AW827" s="96"/>
      <c r="AX827" s="96"/>
      <c r="AY827" s="96"/>
      <c r="AZ827" s="96"/>
      <c r="BA827" s="96"/>
      <c r="BB827" s="96"/>
      <c r="BC827" s="96"/>
      <c r="BD827" s="96"/>
      <c r="BE827" s="96"/>
      <c r="BF827" s="96"/>
    </row>
    <row r="828" ht="15.75" customHeight="1">
      <c r="A828" s="110"/>
      <c r="B828" s="110"/>
      <c r="C828" s="110"/>
      <c r="D828" s="110"/>
      <c r="E828" s="110"/>
      <c r="F828" s="130"/>
      <c r="G828" s="174"/>
      <c r="H828" s="174"/>
      <c r="I828" s="174" t="str">
        <f>IFERROR(__xludf.DUMMYFUNCTION("""COMPUTED_VALUE"""),"")</f>
        <v/>
      </c>
      <c r="J828" s="176"/>
      <c r="K828" s="110"/>
      <c r="L828" s="110"/>
      <c r="M828" s="130"/>
      <c r="N828" s="139"/>
      <c r="O828" s="139"/>
      <c r="P828" s="145" t="str">
        <f>IFERROR(__xludf.DUMMYFUNCTION("TRANSPOSE(FILTER($O$6:$O$300,$N$6:$N$300='DATOS PERSONALES'!$E825))"),"")</f>
        <v/>
      </c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  <c r="AG828" s="96"/>
      <c r="AH828" s="96"/>
      <c r="AI828" s="96"/>
      <c r="AJ828" s="96"/>
      <c r="AK828" s="96"/>
      <c r="AL828" s="96"/>
      <c r="AM828" s="96"/>
      <c r="AN828" s="96"/>
      <c r="AO828" s="96"/>
      <c r="AP828" s="96"/>
      <c r="AQ828" s="96"/>
      <c r="AR828" s="96"/>
      <c r="AS828" s="96"/>
      <c r="AT828" s="96"/>
      <c r="AU828" s="96"/>
      <c r="AV828" s="96"/>
      <c r="AW828" s="96"/>
      <c r="AX828" s="96"/>
      <c r="AY828" s="96"/>
      <c r="AZ828" s="96"/>
      <c r="BA828" s="96"/>
      <c r="BB828" s="96"/>
      <c r="BC828" s="96"/>
      <c r="BD828" s="96"/>
      <c r="BE828" s="96"/>
      <c r="BF828" s="96"/>
    </row>
    <row r="829" ht="15.75" customHeight="1">
      <c r="A829" s="110"/>
      <c r="B829" s="110"/>
      <c r="C829" s="110"/>
      <c r="D829" s="110"/>
      <c r="E829" s="110"/>
      <c r="F829" s="130"/>
      <c r="G829" s="174"/>
      <c r="H829" s="174"/>
      <c r="I829" s="174" t="str">
        <f>IFERROR(__xludf.DUMMYFUNCTION("""COMPUTED_VALUE"""),"")</f>
        <v/>
      </c>
      <c r="J829" s="176"/>
      <c r="K829" s="110"/>
      <c r="L829" s="110"/>
      <c r="M829" s="130"/>
      <c r="N829" s="139"/>
      <c r="O829" s="139"/>
      <c r="P829" s="145" t="str">
        <f>IFERROR(__xludf.DUMMYFUNCTION("TRANSPOSE(FILTER($O$6:$O$300,$N$6:$N$300='DATOS PERSONALES'!$E826))"),"")</f>
        <v/>
      </c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  <c r="AI829" s="96"/>
      <c r="AJ829" s="96"/>
      <c r="AK829" s="96"/>
      <c r="AL829" s="96"/>
      <c r="AM829" s="96"/>
      <c r="AN829" s="96"/>
      <c r="AO829" s="96"/>
      <c r="AP829" s="96"/>
      <c r="AQ829" s="96"/>
      <c r="AR829" s="96"/>
      <c r="AS829" s="96"/>
      <c r="AT829" s="96"/>
      <c r="AU829" s="96"/>
      <c r="AV829" s="96"/>
      <c r="AW829" s="96"/>
      <c r="AX829" s="96"/>
      <c r="AY829" s="96"/>
      <c r="AZ829" s="96"/>
      <c r="BA829" s="96"/>
      <c r="BB829" s="96"/>
      <c r="BC829" s="96"/>
      <c r="BD829" s="96"/>
      <c r="BE829" s="96"/>
      <c r="BF829" s="96"/>
    </row>
    <row r="830" ht="15.75" customHeight="1">
      <c r="A830" s="110"/>
      <c r="B830" s="110"/>
      <c r="C830" s="110"/>
      <c r="D830" s="110"/>
      <c r="E830" s="110"/>
      <c r="F830" s="130"/>
      <c r="G830" s="174"/>
      <c r="H830" s="174"/>
      <c r="I830" s="174" t="str">
        <f>IFERROR(__xludf.DUMMYFUNCTION("""COMPUTED_VALUE"""),"")</f>
        <v/>
      </c>
      <c r="J830" s="176"/>
      <c r="K830" s="110"/>
      <c r="L830" s="110"/>
      <c r="M830" s="130"/>
      <c r="N830" s="139"/>
      <c r="O830" s="139"/>
      <c r="P830" s="145" t="str">
        <f>IFERROR(__xludf.DUMMYFUNCTION("TRANSPOSE(FILTER($O$6:$O$300,$N$6:$N$300='DATOS PERSONALES'!$E827))"),"")</f>
        <v/>
      </c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  <c r="AG830" s="96"/>
      <c r="AH830" s="96"/>
      <c r="AI830" s="96"/>
      <c r="AJ830" s="96"/>
      <c r="AK830" s="96"/>
      <c r="AL830" s="96"/>
      <c r="AM830" s="96"/>
      <c r="AN830" s="96"/>
      <c r="AO830" s="96"/>
      <c r="AP830" s="96"/>
      <c r="AQ830" s="96"/>
      <c r="AR830" s="96"/>
      <c r="AS830" s="96"/>
      <c r="AT830" s="96"/>
      <c r="AU830" s="96"/>
      <c r="AV830" s="96"/>
      <c r="AW830" s="96"/>
      <c r="AX830" s="96"/>
      <c r="AY830" s="96"/>
      <c r="AZ830" s="96"/>
      <c r="BA830" s="96"/>
      <c r="BB830" s="96"/>
      <c r="BC830" s="96"/>
      <c r="BD830" s="96"/>
      <c r="BE830" s="96"/>
      <c r="BF830" s="96"/>
    </row>
    <row r="831" ht="15.75" customHeight="1">
      <c r="A831" s="110"/>
      <c r="B831" s="110"/>
      <c r="C831" s="110"/>
      <c r="D831" s="110"/>
      <c r="E831" s="110"/>
      <c r="F831" s="130"/>
      <c r="G831" s="174"/>
      <c r="H831" s="174"/>
      <c r="I831" s="174" t="str">
        <f>IFERROR(__xludf.DUMMYFUNCTION("""COMPUTED_VALUE"""),"")</f>
        <v/>
      </c>
      <c r="J831" s="176"/>
      <c r="K831" s="110"/>
      <c r="L831" s="110"/>
      <c r="M831" s="130"/>
      <c r="N831" s="139"/>
      <c r="O831" s="139"/>
      <c r="P831" s="145" t="str">
        <f>IFERROR(__xludf.DUMMYFUNCTION("TRANSPOSE(FILTER($O$6:$O$300,$N$6:$N$300='DATOS PERSONALES'!$E828))"),"")</f>
        <v/>
      </c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E831" s="96"/>
      <c r="AF831" s="96"/>
      <c r="AG831" s="96"/>
      <c r="AH831" s="96"/>
      <c r="AI831" s="96"/>
      <c r="AJ831" s="96"/>
      <c r="AK831" s="96"/>
      <c r="AL831" s="96"/>
      <c r="AM831" s="96"/>
      <c r="AN831" s="96"/>
      <c r="AO831" s="96"/>
      <c r="AP831" s="96"/>
      <c r="AQ831" s="96"/>
      <c r="AR831" s="96"/>
      <c r="AS831" s="96"/>
      <c r="AT831" s="96"/>
      <c r="AU831" s="96"/>
      <c r="AV831" s="96"/>
      <c r="AW831" s="96"/>
      <c r="AX831" s="96"/>
      <c r="AY831" s="96"/>
      <c r="AZ831" s="96"/>
      <c r="BA831" s="96"/>
      <c r="BB831" s="96"/>
      <c r="BC831" s="96"/>
      <c r="BD831" s="96"/>
      <c r="BE831" s="96"/>
      <c r="BF831" s="96"/>
    </row>
    <row r="832" ht="15.75" customHeight="1">
      <c r="A832" s="110"/>
      <c r="B832" s="110"/>
      <c r="C832" s="110"/>
      <c r="D832" s="110"/>
      <c r="E832" s="110"/>
      <c r="F832" s="130"/>
      <c r="G832" s="174"/>
      <c r="H832" s="174"/>
      <c r="I832" s="174" t="str">
        <f>IFERROR(__xludf.DUMMYFUNCTION("""COMPUTED_VALUE"""),"")</f>
        <v/>
      </c>
      <c r="J832" s="176"/>
      <c r="K832" s="110"/>
      <c r="L832" s="110"/>
      <c r="M832" s="130"/>
      <c r="N832" s="139"/>
      <c r="O832" s="139"/>
      <c r="P832" s="145" t="str">
        <f>IFERROR(__xludf.DUMMYFUNCTION("TRANSPOSE(FILTER($O$6:$O$300,$N$6:$N$300='DATOS PERSONALES'!$E829))"),"")</f>
        <v/>
      </c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  <c r="AG832" s="96"/>
      <c r="AH832" s="96"/>
      <c r="AI832" s="96"/>
      <c r="AJ832" s="96"/>
      <c r="AK832" s="96"/>
      <c r="AL832" s="96"/>
      <c r="AM832" s="96"/>
      <c r="AN832" s="96"/>
      <c r="AO832" s="96"/>
      <c r="AP832" s="96"/>
      <c r="AQ832" s="96"/>
      <c r="AR832" s="96"/>
      <c r="AS832" s="96"/>
      <c r="AT832" s="96"/>
      <c r="AU832" s="96"/>
      <c r="AV832" s="96"/>
      <c r="AW832" s="96"/>
      <c r="AX832" s="96"/>
      <c r="AY832" s="96"/>
      <c r="AZ832" s="96"/>
      <c r="BA832" s="96"/>
      <c r="BB832" s="96"/>
      <c r="BC832" s="96"/>
      <c r="BD832" s="96"/>
      <c r="BE832" s="96"/>
      <c r="BF832" s="96"/>
    </row>
    <row r="833" ht="15.75" customHeight="1">
      <c r="A833" s="110"/>
      <c r="B833" s="110"/>
      <c r="C833" s="110"/>
      <c r="D833" s="110"/>
      <c r="E833" s="110"/>
      <c r="F833" s="130"/>
      <c r="G833" s="174"/>
      <c r="H833" s="174"/>
      <c r="I833" s="174" t="str">
        <f>IFERROR(__xludf.DUMMYFUNCTION("""COMPUTED_VALUE"""),"")</f>
        <v/>
      </c>
      <c r="J833" s="176"/>
      <c r="K833" s="110"/>
      <c r="L833" s="110"/>
      <c r="M833" s="130"/>
      <c r="N833" s="139"/>
      <c r="O833" s="139"/>
      <c r="P833" s="145" t="str">
        <f>IFERROR(__xludf.DUMMYFUNCTION("TRANSPOSE(FILTER($O$6:$O$300,$N$6:$N$300='DATOS PERSONALES'!$E830))"),"")</f>
        <v/>
      </c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  <c r="AI833" s="96"/>
      <c r="AJ833" s="96"/>
      <c r="AK833" s="96"/>
      <c r="AL833" s="96"/>
      <c r="AM833" s="96"/>
      <c r="AN833" s="96"/>
      <c r="AO833" s="96"/>
      <c r="AP833" s="96"/>
      <c r="AQ833" s="96"/>
      <c r="AR833" s="96"/>
      <c r="AS833" s="96"/>
      <c r="AT833" s="96"/>
      <c r="AU833" s="96"/>
      <c r="AV833" s="96"/>
      <c r="AW833" s="96"/>
      <c r="AX833" s="96"/>
      <c r="AY833" s="96"/>
      <c r="AZ833" s="96"/>
      <c r="BA833" s="96"/>
      <c r="BB833" s="96"/>
      <c r="BC833" s="96"/>
      <c r="BD833" s="96"/>
      <c r="BE833" s="96"/>
      <c r="BF833" s="96"/>
    </row>
    <row r="834" ht="15.75" customHeight="1">
      <c r="A834" s="110"/>
      <c r="B834" s="110"/>
      <c r="C834" s="110"/>
      <c r="D834" s="110"/>
      <c r="E834" s="110"/>
      <c r="F834" s="130"/>
      <c r="G834" s="174"/>
      <c r="H834" s="174"/>
      <c r="I834" s="174" t="str">
        <f>IFERROR(__xludf.DUMMYFUNCTION("""COMPUTED_VALUE"""),"")</f>
        <v/>
      </c>
      <c r="J834" s="176"/>
      <c r="K834" s="110"/>
      <c r="L834" s="110"/>
      <c r="M834" s="130"/>
      <c r="N834" s="139"/>
      <c r="O834" s="139"/>
      <c r="P834" s="145" t="str">
        <f>IFERROR(__xludf.DUMMYFUNCTION("TRANSPOSE(FILTER($O$6:$O$300,$N$6:$N$300='DATOS PERSONALES'!$E831))"),"")</f>
        <v/>
      </c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  <c r="AG834" s="96"/>
      <c r="AH834" s="96"/>
      <c r="AI834" s="96"/>
      <c r="AJ834" s="96"/>
      <c r="AK834" s="96"/>
      <c r="AL834" s="96"/>
      <c r="AM834" s="96"/>
      <c r="AN834" s="96"/>
      <c r="AO834" s="96"/>
      <c r="AP834" s="96"/>
      <c r="AQ834" s="96"/>
      <c r="AR834" s="96"/>
      <c r="AS834" s="96"/>
      <c r="AT834" s="96"/>
      <c r="AU834" s="96"/>
      <c r="AV834" s="96"/>
      <c r="AW834" s="96"/>
      <c r="AX834" s="96"/>
      <c r="AY834" s="96"/>
      <c r="AZ834" s="96"/>
      <c r="BA834" s="96"/>
      <c r="BB834" s="96"/>
      <c r="BC834" s="96"/>
      <c r="BD834" s="96"/>
      <c r="BE834" s="96"/>
      <c r="BF834" s="96"/>
    </row>
    <row r="835" ht="15.75" customHeight="1">
      <c r="A835" s="110"/>
      <c r="B835" s="110"/>
      <c r="C835" s="110"/>
      <c r="D835" s="110"/>
      <c r="E835" s="110"/>
      <c r="F835" s="130"/>
      <c r="G835" s="174"/>
      <c r="H835" s="174"/>
      <c r="I835" s="174" t="str">
        <f>IFERROR(__xludf.DUMMYFUNCTION("""COMPUTED_VALUE"""),"")</f>
        <v/>
      </c>
      <c r="J835" s="176"/>
      <c r="K835" s="110"/>
      <c r="L835" s="110"/>
      <c r="M835" s="130"/>
      <c r="N835" s="139"/>
      <c r="O835" s="139"/>
      <c r="P835" s="145" t="str">
        <f>IFERROR(__xludf.DUMMYFUNCTION("TRANSPOSE(FILTER($O$6:$O$300,$N$6:$N$300='DATOS PERSONALES'!$E832))"),"")</f>
        <v/>
      </c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E835" s="96"/>
      <c r="AF835" s="96"/>
      <c r="AG835" s="96"/>
      <c r="AH835" s="96"/>
      <c r="AI835" s="96"/>
      <c r="AJ835" s="96"/>
      <c r="AK835" s="96"/>
      <c r="AL835" s="96"/>
      <c r="AM835" s="96"/>
      <c r="AN835" s="96"/>
      <c r="AO835" s="96"/>
      <c r="AP835" s="96"/>
      <c r="AQ835" s="96"/>
      <c r="AR835" s="96"/>
      <c r="AS835" s="96"/>
      <c r="AT835" s="96"/>
      <c r="AU835" s="96"/>
      <c r="AV835" s="96"/>
      <c r="AW835" s="96"/>
      <c r="AX835" s="96"/>
      <c r="AY835" s="96"/>
      <c r="AZ835" s="96"/>
      <c r="BA835" s="96"/>
      <c r="BB835" s="96"/>
      <c r="BC835" s="96"/>
      <c r="BD835" s="96"/>
      <c r="BE835" s="96"/>
      <c r="BF835" s="96"/>
    </row>
    <row r="836" ht="15.75" customHeight="1">
      <c r="A836" s="110"/>
      <c r="B836" s="110"/>
      <c r="C836" s="110"/>
      <c r="D836" s="110"/>
      <c r="E836" s="110"/>
      <c r="F836" s="130"/>
      <c r="G836" s="174"/>
      <c r="H836" s="174"/>
      <c r="I836" s="174" t="str">
        <f>IFERROR(__xludf.DUMMYFUNCTION("""COMPUTED_VALUE"""),"")</f>
        <v/>
      </c>
      <c r="J836" s="176"/>
      <c r="K836" s="110"/>
      <c r="L836" s="110"/>
      <c r="M836" s="130"/>
      <c r="N836" s="139"/>
      <c r="O836" s="139"/>
      <c r="P836" s="145" t="str">
        <f>IFERROR(__xludf.DUMMYFUNCTION("TRANSPOSE(FILTER($O$6:$O$300,$N$6:$N$300='DATOS PERSONALES'!$E833))"),"")</f>
        <v/>
      </c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  <c r="AG836" s="96"/>
      <c r="AH836" s="96"/>
      <c r="AI836" s="96"/>
      <c r="AJ836" s="96"/>
      <c r="AK836" s="96"/>
      <c r="AL836" s="96"/>
      <c r="AM836" s="96"/>
      <c r="AN836" s="96"/>
      <c r="AO836" s="96"/>
      <c r="AP836" s="96"/>
      <c r="AQ836" s="96"/>
      <c r="AR836" s="96"/>
      <c r="AS836" s="96"/>
      <c r="AT836" s="96"/>
      <c r="AU836" s="96"/>
      <c r="AV836" s="96"/>
      <c r="AW836" s="96"/>
      <c r="AX836" s="96"/>
      <c r="AY836" s="96"/>
      <c r="AZ836" s="96"/>
      <c r="BA836" s="96"/>
      <c r="BB836" s="96"/>
      <c r="BC836" s="96"/>
      <c r="BD836" s="96"/>
      <c r="BE836" s="96"/>
      <c r="BF836" s="96"/>
    </row>
    <row r="837" ht="15.75" customHeight="1">
      <c r="A837" s="110"/>
      <c r="B837" s="110"/>
      <c r="C837" s="110"/>
      <c r="D837" s="110"/>
      <c r="E837" s="110"/>
      <c r="F837" s="130"/>
      <c r="G837" s="174"/>
      <c r="H837" s="174"/>
      <c r="I837" s="174" t="str">
        <f>IFERROR(__xludf.DUMMYFUNCTION("""COMPUTED_VALUE"""),"")</f>
        <v/>
      </c>
      <c r="J837" s="176"/>
      <c r="K837" s="110"/>
      <c r="L837" s="110"/>
      <c r="M837" s="130"/>
      <c r="N837" s="139"/>
      <c r="O837" s="139"/>
      <c r="P837" s="145" t="str">
        <f>IFERROR(__xludf.DUMMYFUNCTION("TRANSPOSE(FILTER($O$6:$O$300,$N$6:$N$300='DATOS PERSONALES'!$E834))"),"")</f>
        <v/>
      </c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  <c r="AI837" s="96"/>
      <c r="AJ837" s="96"/>
      <c r="AK837" s="96"/>
      <c r="AL837" s="96"/>
      <c r="AM837" s="96"/>
      <c r="AN837" s="96"/>
      <c r="AO837" s="96"/>
      <c r="AP837" s="96"/>
      <c r="AQ837" s="96"/>
      <c r="AR837" s="96"/>
      <c r="AS837" s="96"/>
      <c r="AT837" s="96"/>
      <c r="AU837" s="96"/>
      <c r="AV837" s="96"/>
      <c r="AW837" s="96"/>
      <c r="AX837" s="96"/>
      <c r="AY837" s="96"/>
      <c r="AZ837" s="96"/>
      <c r="BA837" s="96"/>
      <c r="BB837" s="96"/>
      <c r="BC837" s="96"/>
      <c r="BD837" s="96"/>
      <c r="BE837" s="96"/>
      <c r="BF837" s="96"/>
    </row>
    <row r="838" ht="15.75" customHeight="1">
      <c r="A838" s="110"/>
      <c r="B838" s="110"/>
      <c r="C838" s="110"/>
      <c r="D838" s="110"/>
      <c r="E838" s="110"/>
      <c r="F838" s="130"/>
      <c r="G838" s="174"/>
      <c r="H838" s="174"/>
      <c r="I838" s="174" t="str">
        <f>IFERROR(__xludf.DUMMYFUNCTION("""COMPUTED_VALUE"""),"")</f>
        <v/>
      </c>
      <c r="J838" s="176"/>
      <c r="K838" s="110"/>
      <c r="L838" s="110"/>
      <c r="M838" s="130"/>
      <c r="N838" s="139"/>
      <c r="O838" s="139"/>
      <c r="P838" s="145" t="str">
        <f>IFERROR(__xludf.DUMMYFUNCTION("TRANSPOSE(FILTER($O$6:$O$300,$N$6:$N$300='DATOS PERSONALES'!$E835))"),"")</f>
        <v/>
      </c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  <c r="AG838" s="96"/>
      <c r="AH838" s="96"/>
      <c r="AI838" s="96"/>
      <c r="AJ838" s="96"/>
      <c r="AK838" s="96"/>
      <c r="AL838" s="96"/>
      <c r="AM838" s="96"/>
      <c r="AN838" s="96"/>
      <c r="AO838" s="96"/>
      <c r="AP838" s="96"/>
      <c r="AQ838" s="96"/>
      <c r="AR838" s="96"/>
      <c r="AS838" s="96"/>
      <c r="AT838" s="96"/>
      <c r="AU838" s="96"/>
      <c r="AV838" s="96"/>
      <c r="AW838" s="96"/>
      <c r="AX838" s="96"/>
      <c r="AY838" s="96"/>
      <c r="AZ838" s="96"/>
      <c r="BA838" s="96"/>
      <c r="BB838" s="96"/>
      <c r="BC838" s="96"/>
      <c r="BD838" s="96"/>
      <c r="BE838" s="96"/>
      <c r="BF838" s="96"/>
    </row>
    <row r="839" ht="15.75" customHeight="1">
      <c r="A839" s="110"/>
      <c r="B839" s="110"/>
      <c r="C839" s="110"/>
      <c r="D839" s="110"/>
      <c r="E839" s="110"/>
      <c r="F839" s="130"/>
      <c r="G839" s="174"/>
      <c r="H839" s="174"/>
      <c r="I839" s="174" t="str">
        <f>IFERROR(__xludf.DUMMYFUNCTION("""COMPUTED_VALUE"""),"")</f>
        <v/>
      </c>
      <c r="J839" s="176"/>
      <c r="K839" s="110"/>
      <c r="L839" s="110"/>
      <c r="M839" s="130"/>
      <c r="N839" s="139"/>
      <c r="O839" s="139"/>
      <c r="P839" s="145" t="str">
        <f>IFERROR(__xludf.DUMMYFUNCTION("TRANSPOSE(FILTER($O$6:$O$300,$N$6:$N$300='DATOS PERSONALES'!$E836))"),"")</f>
        <v/>
      </c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  <c r="AI839" s="96"/>
      <c r="AJ839" s="96"/>
      <c r="AK839" s="96"/>
      <c r="AL839" s="96"/>
      <c r="AM839" s="96"/>
      <c r="AN839" s="96"/>
      <c r="AO839" s="96"/>
      <c r="AP839" s="96"/>
      <c r="AQ839" s="96"/>
      <c r="AR839" s="96"/>
      <c r="AS839" s="96"/>
      <c r="AT839" s="96"/>
      <c r="AU839" s="96"/>
      <c r="AV839" s="96"/>
      <c r="AW839" s="96"/>
      <c r="AX839" s="96"/>
      <c r="AY839" s="96"/>
      <c r="AZ839" s="96"/>
      <c r="BA839" s="96"/>
      <c r="BB839" s="96"/>
      <c r="BC839" s="96"/>
      <c r="BD839" s="96"/>
      <c r="BE839" s="96"/>
      <c r="BF839" s="96"/>
    </row>
    <row r="840" ht="15.75" customHeight="1">
      <c r="A840" s="110"/>
      <c r="B840" s="110"/>
      <c r="C840" s="110"/>
      <c r="D840" s="110"/>
      <c r="E840" s="110"/>
      <c r="F840" s="130"/>
      <c r="G840" s="174"/>
      <c r="H840" s="174"/>
      <c r="I840" s="174" t="str">
        <f>IFERROR(__xludf.DUMMYFUNCTION("""COMPUTED_VALUE"""),"")</f>
        <v/>
      </c>
      <c r="J840" s="176"/>
      <c r="K840" s="110"/>
      <c r="L840" s="110"/>
      <c r="M840" s="130"/>
      <c r="N840" s="139"/>
      <c r="O840" s="139"/>
      <c r="P840" s="145" t="str">
        <f>IFERROR(__xludf.DUMMYFUNCTION("TRANSPOSE(FILTER($O$6:$O$300,$N$6:$N$300='DATOS PERSONALES'!$E837))"),"")</f>
        <v/>
      </c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  <c r="AG840" s="96"/>
      <c r="AH840" s="96"/>
      <c r="AI840" s="96"/>
      <c r="AJ840" s="96"/>
      <c r="AK840" s="96"/>
      <c r="AL840" s="96"/>
      <c r="AM840" s="96"/>
      <c r="AN840" s="96"/>
      <c r="AO840" s="96"/>
      <c r="AP840" s="96"/>
      <c r="AQ840" s="96"/>
      <c r="AR840" s="96"/>
      <c r="AS840" s="96"/>
      <c r="AT840" s="96"/>
      <c r="AU840" s="96"/>
      <c r="AV840" s="96"/>
      <c r="AW840" s="96"/>
      <c r="AX840" s="96"/>
      <c r="AY840" s="96"/>
      <c r="AZ840" s="96"/>
      <c r="BA840" s="96"/>
      <c r="BB840" s="96"/>
      <c r="BC840" s="96"/>
      <c r="BD840" s="96"/>
      <c r="BE840" s="96"/>
      <c r="BF840" s="96"/>
    </row>
    <row r="841" ht="15.75" customHeight="1">
      <c r="A841" s="110"/>
      <c r="B841" s="110"/>
      <c r="C841" s="110"/>
      <c r="D841" s="110"/>
      <c r="E841" s="110"/>
      <c r="F841" s="130"/>
      <c r="G841" s="174"/>
      <c r="H841" s="174"/>
      <c r="I841" s="174" t="str">
        <f>IFERROR(__xludf.DUMMYFUNCTION("""COMPUTED_VALUE"""),"")</f>
        <v/>
      </c>
      <c r="J841" s="176"/>
      <c r="K841" s="110"/>
      <c r="L841" s="110"/>
      <c r="M841" s="130"/>
      <c r="N841" s="139"/>
      <c r="O841" s="139"/>
      <c r="P841" s="145" t="str">
        <f>IFERROR(__xludf.DUMMYFUNCTION("TRANSPOSE(FILTER($O$6:$O$300,$N$6:$N$300='DATOS PERSONALES'!$E838))"),"")</f>
        <v/>
      </c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  <c r="AI841" s="96"/>
      <c r="AJ841" s="96"/>
      <c r="AK841" s="96"/>
      <c r="AL841" s="96"/>
      <c r="AM841" s="96"/>
      <c r="AN841" s="96"/>
      <c r="AO841" s="96"/>
      <c r="AP841" s="96"/>
      <c r="AQ841" s="96"/>
      <c r="AR841" s="96"/>
      <c r="AS841" s="96"/>
      <c r="AT841" s="96"/>
      <c r="AU841" s="96"/>
      <c r="AV841" s="96"/>
      <c r="AW841" s="96"/>
      <c r="AX841" s="96"/>
      <c r="AY841" s="96"/>
      <c r="AZ841" s="96"/>
      <c r="BA841" s="96"/>
      <c r="BB841" s="96"/>
      <c r="BC841" s="96"/>
      <c r="BD841" s="96"/>
      <c r="BE841" s="96"/>
      <c r="BF841" s="96"/>
    </row>
    <row r="842" ht="15.75" customHeight="1">
      <c r="A842" s="110"/>
      <c r="B842" s="110"/>
      <c r="C842" s="110"/>
      <c r="D842" s="110"/>
      <c r="E842" s="110"/>
      <c r="F842" s="130"/>
      <c r="G842" s="174"/>
      <c r="H842" s="174"/>
      <c r="I842" s="174" t="str">
        <f>IFERROR(__xludf.DUMMYFUNCTION("""COMPUTED_VALUE"""),"")</f>
        <v/>
      </c>
      <c r="J842" s="176"/>
      <c r="K842" s="110"/>
      <c r="L842" s="110"/>
      <c r="M842" s="130"/>
      <c r="N842" s="139"/>
      <c r="O842" s="139"/>
      <c r="P842" s="145" t="str">
        <f>IFERROR(__xludf.DUMMYFUNCTION("TRANSPOSE(FILTER($O$6:$O$300,$N$6:$N$300='DATOS PERSONALES'!$E839))"),"")</f>
        <v/>
      </c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  <c r="AG842" s="96"/>
      <c r="AH842" s="96"/>
      <c r="AI842" s="96"/>
      <c r="AJ842" s="96"/>
      <c r="AK842" s="96"/>
      <c r="AL842" s="96"/>
      <c r="AM842" s="96"/>
      <c r="AN842" s="96"/>
      <c r="AO842" s="96"/>
      <c r="AP842" s="96"/>
      <c r="AQ842" s="96"/>
      <c r="AR842" s="96"/>
      <c r="AS842" s="96"/>
      <c r="AT842" s="96"/>
      <c r="AU842" s="96"/>
      <c r="AV842" s="96"/>
      <c r="AW842" s="96"/>
      <c r="AX842" s="96"/>
      <c r="AY842" s="96"/>
      <c r="AZ842" s="96"/>
      <c r="BA842" s="96"/>
      <c r="BB842" s="96"/>
      <c r="BC842" s="96"/>
      <c r="BD842" s="96"/>
      <c r="BE842" s="96"/>
      <c r="BF842" s="96"/>
    </row>
    <row r="843" ht="15.75" customHeight="1">
      <c r="A843" s="110"/>
      <c r="B843" s="110"/>
      <c r="C843" s="110"/>
      <c r="D843" s="110"/>
      <c r="E843" s="110"/>
      <c r="F843" s="130"/>
      <c r="G843" s="174"/>
      <c r="H843" s="174"/>
      <c r="I843" s="174" t="str">
        <f>IFERROR(__xludf.DUMMYFUNCTION("""COMPUTED_VALUE"""),"")</f>
        <v/>
      </c>
      <c r="J843" s="176"/>
      <c r="K843" s="110"/>
      <c r="L843" s="110"/>
      <c r="M843" s="130"/>
      <c r="N843" s="139"/>
      <c r="O843" s="139"/>
      <c r="P843" s="145" t="str">
        <f>IFERROR(__xludf.DUMMYFUNCTION("TRANSPOSE(FILTER($O$6:$O$300,$N$6:$N$300='DATOS PERSONALES'!$E840))"),"")</f>
        <v/>
      </c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  <c r="AI843" s="96"/>
      <c r="AJ843" s="96"/>
      <c r="AK843" s="96"/>
      <c r="AL843" s="96"/>
      <c r="AM843" s="96"/>
      <c r="AN843" s="96"/>
      <c r="AO843" s="96"/>
      <c r="AP843" s="96"/>
      <c r="AQ843" s="96"/>
      <c r="AR843" s="96"/>
      <c r="AS843" s="96"/>
      <c r="AT843" s="96"/>
      <c r="AU843" s="96"/>
      <c r="AV843" s="96"/>
      <c r="AW843" s="96"/>
      <c r="AX843" s="96"/>
      <c r="AY843" s="96"/>
      <c r="AZ843" s="96"/>
      <c r="BA843" s="96"/>
      <c r="BB843" s="96"/>
      <c r="BC843" s="96"/>
      <c r="BD843" s="96"/>
      <c r="BE843" s="96"/>
      <c r="BF843" s="96"/>
    </row>
    <row r="844" ht="15.75" customHeight="1">
      <c r="A844" s="110"/>
      <c r="B844" s="110"/>
      <c r="C844" s="110"/>
      <c r="D844" s="110"/>
      <c r="E844" s="110"/>
      <c r="F844" s="130"/>
      <c r="G844" s="174"/>
      <c r="H844" s="174"/>
      <c r="I844" s="174" t="str">
        <f>IFERROR(__xludf.DUMMYFUNCTION("""COMPUTED_VALUE"""),"")</f>
        <v/>
      </c>
      <c r="J844" s="176"/>
      <c r="K844" s="110"/>
      <c r="L844" s="110"/>
      <c r="M844" s="130"/>
      <c r="N844" s="139"/>
      <c r="O844" s="139"/>
      <c r="P844" s="145" t="str">
        <f>IFERROR(__xludf.DUMMYFUNCTION("TRANSPOSE(FILTER($O$6:$O$300,$N$6:$N$300='DATOS PERSONALES'!$E841))"),"")</f>
        <v/>
      </c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  <c r="AG844" s="96"/>
      <c r="AH844" s="96"/>
      <c r="AI844" s="96"/>
      <c r="AJ844" s="96"/>
      <c r="AK844" s="96"/>
      <c r="AL844" s="96"/>
      <c r="AM844" s="96"/>
      <c r="AN844" s="96"/>
      <c r="AO844" s="96"/>
      <c r="AP844" s="96"/>
      <c r="AQ844" s="96"/>
      <c r="AR844" s="96"/>
      <c r="AS844" s="96"/>
      <c r="AT844" s="96"/>
      <c r="AU844" s="96"/>
      <c r="AV844" s="96"/>
      <c r="AW844" s="96"/>
      <c r="AX844" s="96"/>
      <c r="AY844" s="96"/>
      <c r="AZ844" s="96"/>
      <c r="BA844" s="96"/>
      <c r="BB844" s="96"/>
      <c r="BC844" s="96"/>
      <c r="BD844" s="96"/>
      <c r="BE844" s="96"/>
      <c r="BF844" s="96"/>
    </row>
    <row r="845" ht="15.75" customHeight="1">
      <c r="A845" s="110"/>
      <c r="B845" s="110"/>
      <c r="C845" s="110"/>
      <c r="D845" s="110"/>
      <c r="E845" s="110"/>
      <c r="F845" s="130"/>
      <c r="G845" s="174"/>
      <c r="H845" s="174"/>
      <c r="I845" s="174" t="str">
        <f>IFERROR(__xludf.DUMMYFUNCTION("""COMPUTED_VALUE"""),"")</f>
        <v/>
      </c>
      <c r="J845" s="176"/>
      <c r="K845" s="110"/>
      <c r="L845" s="110"/>
      <c r="M845" s="130"/>
      <c r="N845" s="139"/>
      <c r="O845" s="139"/>
      <c r="P845" s="145" t="str">
        <f>IFERROR(__xludf.DUMMYFUNCTION("TRANSPOSE(FILTER($O$6:$O$300,$N$6:$N$300='DATOS PERSONALES'!$E842))"),"")</f>
        <v/>
      </c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  <c r="AI845" s="96"/>
      <c r="AJ845" s="96"/>
      <c r="AK845" s="96"/>
      <c r="AL845" s="96"/>
      <c r="AM845" s="96"/>
      <c r="AN845" s="96"/>
      <c r="AO845" s="96"/>
      <c r="AP845" s="96"/>
      <c r="AQ845" s="96"/>
      <c r="AR845" s="96"/>
      <c r="AS845" s="96"/>
      <c r="AT845" s="96"/>
      <c r="AU845" s="96"/>
      <c r="AV845" s="96"/>
      <c r="AW845" s="96"/>
      <c r="AX845" s="96"/>
      <c r="AY845" s="96"/>
      <c r="AZ845" s="96"/>
      <c r="BA845" s="96"/>
      <c r="BB845" s="96"/>
      <c r="BC845" s="96"/>
      <c r="BD845" s="96"/>
      <c r="BE845" s="96"/>
      <c r="BF845" s="96"/>
    </row>
    <row r="846" ht="15.75" customHeight="1">
      <c r="A846" s="110"/>
      <c r="B846" s="110"/>
      <c r="C846" s="110"/>
      <c r="D846" s="110"/>
      <c r="E846" s="110"/>
      <c r="F846" s="130"/>
      <c r="G846" s="174"/>
      <c r="H846" s="174"/>
      <c r="I846" s="174" t="str">
        <f>IFERROR(__xludf.DUMMYFUNCTION("""COMPUTED_VALUE"""),"")</f>
        <v/>
      </c>
      <c r="J846" s="176"/>
      <c r="K846" s="110"/>
      <c r="L846" s="110"/>
      <c r="M846" s="130"/>
      <c r="N846" s="139"/>
      <c r="O846" s="139"/>
      <c r="P846" s="145" t="str">
        <f>IFERROR(__xludf.DUMMYFUNCTION("TRANSPOSE(FILTER($O$6:$O$300,$N$6:$N$300='DATOS PERSONALES'!$E843))"),"")</f>
        <v/>
      </c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  <c r="AG846" s="96"/>
      <c r="AH846" s="96"/>
      <c r="AI846" s="96"/>
      <c r="AJ846" s="96"/>
      <c r="AK846" s="96"/>
      <c r="AL846" s="96"/>
      <c r="AM846" s="96"/>
      <c r="AN846" s="96"/>
      <c r="AO846" s="96"/>
      <c r="AP846" s="96"/>
      <c r="AQ846" s="96"/>
      <c r="AR846" s="96"/>
      <c r="AS846" s="96"/>
      <c r="AT846" s="96"/>
      <c r="AU846" s="96"/>
      <c r="AV846" s="96"/>
      <c r="AW846" s="96"/>
      <c r="AX846" s="96"/>
      <c r="AY846" s="96"/>
      <c r="AZ846" s="96"/>
      <c r="BA846" s="96"/>
      <c r="BB846" s="96"/>
      <c r="BC846" s="96"/>
      <c r="BD846" s="96"/>
      <c r="BE846" s="96"/>
      <c r="BF846" s="96"/>
    </row>
    <row r="847" ht="15.75" customHeight="1">
      <c r="A847" s="110"/>
      <c r="B847" s="110"/>
      <c r="C847" s="110"/>
      <c r="D847" s="110"/>
      <c r="E847" s="110"/>
      <c r="F847" s="130"/>
      <c r="G847" s="174"/>
      <c r="H847" s="174"/>
      <c r="I847" s="174" t="str">
        <f>IFERROR(__xludf.DUMMYFUNCTION("""COMPUTED_VALUE"""),"")</f>
        <v/>
      </c>
      <c r="J847" s="176"/>
      <c r="K847" s="110"/>
      <c r="L847" s="110"/>
      <c r="M847" s="130"/>
      <c r="N847" s="139"/>
      <c r="O847" s="139"/>
      <c r="P847" s="145" t="str">
        <f>IFERROR(__xludf.DUMMYFUNCTION("TRANSPOSE(FILTER($O$6:$O$300,$N$6:$N$300='DATOS PERSONALES'!$E844))"),"")</f>
        <v/>
      </c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  <c r="AI847" s="96"/>
      <c r="AJ847" s="96"/>
      <c r="AK847" s="96"/>
      <c r="AL847" s="96"/>
      <c r="AM847" s="96"/>
      <c r="AN847" s="96"/>
      <c r="AO847" s="96"/>
      <c r="AP847" s="96"/>
      <c r="AQ847" s="96"/>
      <c r="AR847" s="96"/>
      <c r="AS847" s="96"/>
      <c r="AT847" s="96"/>
      <c r="AU847" s="96"/>
      <c r="AV847" s="96"/>
      <c r="AW847" s="96"/>
      <c r="AX847" s="96"/>
      <c r="AY847" s="96"/>
      <c r="AZ847" s="96"/>
      <c r="BA847" s="96"/>
      <c r="BB847" s="96"/>
      <c r="BC847" s="96"/>
      <c r="BD847" s="96"/>
      <c r="BE847" s="96"/>
      <c r="BF847" s="96"/>
    </row>
    <row r="848" ht="15.75" customHeight="1">
      <c r="A848" s="110"/>
      <c r="B848" s="110"/>
      <c r="C848" s="110"/>
      <c r="D848" s="110"/>
      <c r="E848" s="110"/>
      <c r="F848" s="130"/>
      <c r="G848" s="174"/>
      <c r="H848" s="174"/>
      <c r="I848" s="174" t="str">
        <f>IFERROR(__xludf.DUMMYFUNCTION("""COMPUTED_VALUE"""),"")</f>
        <v/>
      </c>
      <c r="J848" s="176"/>
      <c r="K848" s="110"/>
      <c r="L848" s="110"/>
      <c r="M848" s="130"/>
      <c r="N848" s="139"/>
      <c r="O848" s="139"/>
      <c r="P848" s="145" t="str">
        <f>IFERROR(__xludf.DUMMYFUNCTION("TRANSPOSE(FILTER($O$6:$O$300,$N$6:$N$300='DATOS PERSONALES'!$E845))"),"")</f>
        <v/>
      </c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  <c r="AG848" s="96"/>
      <c r="AH848" s="96"/>
      <c r="AI848" s="96"/>
      <c r="AJ848" s="96"/>
      <c r="AK848" s="96"/>
      <c r="AL848" s="96"/>
      <c r="AM848" s="96"/>
      <c r="AN848" s="96"/>
      <c r="AO848" s="96"/>
      <c r="AP848" s="96"/>
      <c r="AQ848" s="96"/>
      <c r="AR848" s="96"/>
      <c r="AS848" s="96"/>
      <c r="AT848" s="96"/>
      <c r="AU848" s="96"/>
      <c r="AV848" s="96"/>
      <c r="AW848" s="96"/>
      <c r="AX848" s="96"/>
      <c r="AY848" s="96"/>
      <c r="AZ848" s="96"/>
      <c r="BA848" s="96"/>
      <c r="BB848" s="96"/>
      <c r="BC848" s="96"/>
      <c r="BD848" s="96"/>
      <c r="BE848" s="96"/>
      <c r="BF848" s="96"/>
    </row>
    <row r="849" ht="15.75" customHeight="1">
      <c r="A849" s="110"/>
      <c r="B849" s="110"/>
      <c r="C849" s="110"/>
      <c r="D849" s="110"/>
      <c r="E849" s="110"/>
      <c r="F849" s="130"/>
      <c r="G849" s="174"/>
      <c r="H849" s="174"/>
      <c r="I849" s="174" t="str">
        <f>IFERROR(__xludf.DUMMYFUNCTION("""COMPUTED_VALUE"""),"")</f>
        <v/>
      </c>
      <c r="J849" s="176"/>
      <c r="K849" s="110"/>
      <c r="L849" s="110"/>
      <c r="M849" s="130"/>
      <c r="N849" s="139"/>
      <c r="O849" s="139"/>
      <c r="P849" s="145" t="str">
        <f>IFERROR(__xludf.DUMMYFUNCTION("TRANSPOSE(FILTER($O$6:$O$300,$N$6:$N$300='DATOS PERSONALES'!$E846))"),"")</f>
        <v/>
      </c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  <c r="AI849" s="96"/>
      <c r="AJ849" s="96"/>
      <c r="AK849" s="96"/>
      <c r="AL849" s="96"/>
      <c r="AM849" s="96"/>
      <c r="AN849" s="96"/>
      <c r="AO849" s="96"/>
      <c r="AP849" s="96"/>
      <c r="AQ849" s="96"/>
      <c r="AR849" s="96"/>
      <c r="AS849" s="96"/>
      <c r="AT849" s="96"/>
      <c r="AU849" s="96"/>
      <c r="AV849" s="96"/>
      <c r="AW849" s="96"/>
      <c r="AX849" s="96"/>
      <c r="AY849" s="96"/>
      <c r="AZ849" s="96"/>
      <c r="BA849" s="96"/>
      <c r="BB849" s="96"/>
      <c r="BC849" s="96"/>
      <c r="BD849" s="96"/>
      <c r="BE849" s="96"/>
      <c r="BF849" s="96"/>
    </row>
    <row r="850" ht="15.75" customHeight="1">
      <c r="A850" s="110"/>
      <c r="B850" s="110"/>
      <c r="C850" s="110"/>
      <c r="D850" s="110"/>
      <c r="E850" s="110"/>
      <c r="F850" s="130"/>
      <c r="G850" s="174"/>
      <c r="H850" s="174"/>
      <c r="I850" s="174" t="str">
        <f>IFERROR(__xludf.DUMMYFUNCTION("""COMPUTED_VALUE"""),"")</f>
        <v/>
      </c>
      <c r="J850" s="176"/>
      <c r="K850" s="110"/>
      <c r="L850" s="110"/>
      <c r="M850" s="130"/>
      <c r="N850" s="139"/>
      <c r="O850" s="139"/>
      <c r="P850" s="145" t="str">
        <f>IFERROR(__xludf.DUMMYFUNCTION("TRANSPOSE(FILTER($O$6:$O$300,$N$6:$N$300='DATOS PERSONALES'!$E847))"),"")</f>
        <v/>
      </c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  <c r="AG850" s="96"/>
      <c r="AH850" s="96"/>
      <c r="AI850" s="96"/>
      <c r="AJ850" s="96"/>
      <c r="AK850" s="96"/>
      <c r="AL850" s="96"/>
      <c r="AM850" s="96"/>
      <c r="AN850" s="96"/>
      <c r="AO850" s="96"/>
      <c r="AP850" s="96"/>
      <c r="AQ850" s="96"/>
      <c r="AR850" s="96"/>
      <c r="AS850" s="96"/>
      <c r="AT850" s="96"/>
      <c r="AU850" s="96"/>
      <c r="AV850" s="96"/>
      <c r="AW850" s="96"/>
      <c r="AX850" s="96"/>
      <c r="AY850" s="96"/>
      <c r="AZ850" s="96"/>
      <c r="BA850" s="96"/>
      <c r="BB850" s="96"/>
      <c r="BC850" s="96"/>
      <c r="BD850" s="96"/>
      <c r="BE850" s="96"/>
      <c r="BF850" s="96"/>
    </row>
    <row r="851" ht="15.75" customHeight="1">
      <c r="A851" s="110"/>
      <c r="B851" s="110"/>
      <c r="C851" s="110"/>
      <c r="D851" s="110"/>
      <c r="E851" s="110"/>
      <c r="F851" s="130"/>
      <c r="G851" s="174"/>
      <c r="H851" s="174"/>
      <c r="I851" s="174" t="str">
        <f>IFERROR(__xludf.DUMMYFUNCTION("""COMPUTED_VALUE"""),"")</f>
        <v/>
      </c>
      <c r="J851" s="176"/>
      <c r="K851" s="110"/>
      <c r="L851" s="110"/>
      <c r="M851" s="130"/>
      <c r="N851" s="139"/>
      <c r="O851" s="139"/>
      <c r="P851" s="145" t="str">
        <f>IFERROR(__xludf.DUMMYFUNCTION("TRANSPOSE(FILTER($O$6:$O$300,$N$6:$N$300='DATOS PERSONALES'!$E848))"),"")</f>
        <v/>
      </c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  <c r="AI851" s="96"/>
      <c r="AJ851" s="96"/>
      <c r="AK851" s="96"/>
      <c r="AL851" s="96"/>
      <c r="AM851" s="96"/>
      <c r="AN851" s="96"/>
      <c r="AO851" s="96"/>
      <c r="AP851" s="96"/>
      <c r="AQ851" s="96"/>
      <c r="AR851" s="96"/>
      <c r="AS851" s="96"/>
      <c r="AT851" s="96"/>
      <c r="AU851" s="96"/>
      <c r="AV851" s="96"/>
      <c r="AW851" s="96"/>
      <c r="AX851" s="96"/>
      <c r="AY851" s="96"/>
      <c r="AZ851" s="96"/>
      <c r="BA851" s="96"/>
      <c r="BB851" s="96"/>
      <c r="BC851" s="96"/>
      <c r="BD851" s="96"/>
      <c r="BE851" s="96"/>
      <c r="BF851" s="96"/>
    </row>
    <row r="852" ht="15.75" customHeight="1">
      <c r="A852" s="110"/>
      <c r="B852" s="110"/>
      <c r="C852" s="110"/>
      <c r="D852" s="110"/>
      <c r="E852" s="110"/>
      <c r="F852" s="130"/>
      <c r="G852" s="174"/>
      <c r="H852" s="174"/>
      <c r="I852" s="174" t="str">
        <f>IFERROR(__xludf.DUMMYFUNCTION("""COMPUTED_VALUE"""),"")</f>
        <v/>
      </c>
      <c r="J852" s="176"/>
      <c r="K852" s="110"/>
      <c r="L852" s="110"/>
      <c r="M852" s="130"/>
      <c r="N852" s="139"/>
      <c r="O852" s="139"/>
      <c r="P852" s="145" t="str">
        <f>IFERROR(__xludf.DUMMYFUNCTION("TRANSPOSE(FILTER($O$6:$O$300,$N$6:$N$300='DATOS PERSONALES'!$E849))"),"")</f>
        <v/>
      </c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  <c r="AG852" s="96"/>
      <c r="AH852" s="96"/>
      <c r="AI852" s="96"/>
      <c r="AJ852" s="96"/>
      <c r="AK852" s="96"/>
      <c r="AL852" s="96"/>
      <c r="AM852" s="96"/>
      <c r="AN852" s="96"/>
      <c r="AO852" s="96"/>
      <c r="AP852" s="96"/>
      <c r="AQ852" s="96"/>
      <c r="AR852" s="96"/>
      <c r="AS852" s="96"/>
      <c r="AT852" s="96"/>
      <c r="AU852" s="96"/>
      <c r="AV852" s="96"/>
      <c r="AW852" s="96"/>
      <c r="AX852" s="96"/>
      <c r="AY852" s="96"/>
      <c r="AZ852" s="96"/>
      <c r="BA852" s="96"/>
      <c r="BB852" s="96"/>
      <c r="BC852" s="96"/>
      <c r="BD852" s="96"/>
      <c r="BE852" s="96"/>
      <c r="BF852" s="96"/>
    </row>
    <row r="853" ht="15.75" customHeight="1">
      <c r="A853" s="110"/>
      <c r="B853" s="110"/>
      <c r="C853" s="110"/>
      <c r="D853" s="110"/>
      <c r="E853" s="110"/>
      <c r="F853" s="130"/>
      <c r="G853" s="174"/>
      <c r="H853" s="174"/>
      <c r="I853" s="174" t="str">
        <f>IFERROR(__xludf.DUMMYFUNCTION("""COMPUTED_VALUE"""),"")</f>
        <v/>
      </c>
      <c r="J853" s="176"/>
      <c r="K853" s="110"/>
      <c r="L853" s="110"/>
      <c r="M853" s="130"/>
      <c r="N853" s="139"/>
      <c r="O853" s="139"/>
      <c r="P853" s="145" t="str">
        <f>IFERROR(__xludf.DUMMYFUNCTION("TRANSPOSE(FILTER($O$6:$O$300,$N$6:$N$300='DATOS PERSONALES'!$E850))"),"")</f>
        <v/>
      </c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  <c r="AI853" s="96"/>
      <c r="AJ853" s="96"/>
      <c r="AK853" s="96"/>
      <c r="AL853" s="96"/>
      <c r="AM853" s="96"/>
      <c r="AN853" s="96"/>
      <c r="AO853" s="96"/>
      <c r="AP853" s="96"/>
      <c r="AQ853" s="96"/>
      <c r="AR853" s="96"/>
      <c r="AS853" s="96"/>
      <c r="AT853" s="96"/>
      <c r="AU853" s="96"/>
      <c r="AV853" s="96"/>
      <c r="AW853" s="96"/>
      <c r="AX853" s="96"/>
      <c r="AY853" s="96"/>
      <c r="AZ853" s="96"/>
      <c r="BA853" s="96"/>
      <c r="BB853" s="96"/>
      <c r="BC853" s="96"/>
      <c r="BD853" s="96"/>
      <c r="BE853" s="96"/>
      <c r="BF853" s="96"/>
    </row>
    <row r="854" ht="15.75" customHeight="1">
      <c r="A854" s="110"/>
      <c r="B854" s="110"/>
      <c r="C854" s="110"/>
      <c r="D854" s="110"/>
      <c r="E854" s="110"/>
      <c r="F854" s="130"/>
      <c r="G854" s="174"/>
      <c r="H854" s="174"/>
      <c r="I854" s="174" t="str">
        <f>IFERROR(__xludf.DUMMYFUNCTION("""COMPUTED_VALUE"""),"")</f>
        <v/>
      </c>
      <c r="J854" s="176"/>
      <c r="K854" s="110"/>
      <c r="L854" s="110"/>
      <c r="M854" s="130"/>
      <c r="N854" s="139"/>
      <c r="O854" s="139"/>
      <c r="P854" s="145" t="str">
        <f>IFERROR(__xludf.DUMMYFUNCTION("TRANSPOSE(FILTER($O$6:$O$300,$N$6:$N$300='DATOS PERSONALES'!$E851))"),"")</f>
        <v/>
      </c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  <c r="AG854" s="96"/>
      <c r="AH854" s="96"/>
      <c r="AI854" s="96"/>
      <c r="AJ854" s="96"/>
      <c r="AK854" s="96"/>
      <c r="AL854" s="96"/>
      <c r="AM854" s="96"/>
      <c r="AN854" s="96"/>
      <c r="AO854" s="96"/>
      <c r="AP854" s="96"/>
      <c r="AQ854" s="96"/>
      <c r="AR854" s="96"/>
      <c r="AS854" s="96"/>
      <c r="AT854" s="96"/>
      <c r="AU854" s="96"/>
      <c r="AV854" s="96"/>
      <c r="AW854" s="96"/>
      <c r="AX854" s="96"/>
      <c r="AY854" s="96"/>
      <c r="AZ854" s="96"/>
      <c r="BA854" s="96"/>
      <c r="BB854" s="96"/>
      <c r="BC854" s="96"/>
      <c r="BD854" s="96"/>
      <c r="BE854" s="96"/>
      <c r="BF854" s="96"/>
    </row>
    <row r="855" ht="15.75" customHeight="1">
      <c r="A855" s="110"/>
      <c r="B855" s="110"/>
      <c r="C855" s="110"/>
      <c r="D855" s="110"/>
      <c r="E855" s="110"/>
      <c r="F855" s="130"/>
      <c r="G855" s="174"/>
      <c r="H855" s="174"/>
      <c r="I855" s="174" t="str">
        <f>IFERROR(__xludf.DUMMYFUNCTION("""COMPUTED_VALUE"""),"")</f>
        <v/>
      </c>
      <c r="J855" s="176"/>
      <c r="K855" s="110"/>
      <c r="L855" s="110"/>
      <c r="M855" s="130"/>
      <c r="N855" s="139"/>
      <c r="O855" s="139"/>
      <c r="P855" s="145" t="str">
        <f>IFERROR(__xludf.DUMMYFUNCTION("TRANSPOSE(FILTER($O$6:$O$300,$N$6:$N$300='DATOS PERSONALES'!$E852))"),"")</f>
        <v/>
      </c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  <c r="AI855" s="96"/>
      <c r="AJ855" s="96"/>
      <c r="AK855" s="96"/>
      <c r="AL855" s="96"/>
      <c r="AM855" s="96"/>
      <c r="AN855" s="96"/>
      <c r="AO855" s="96"/>
      <c r="AP855" s="96"/>
      <c r="AQ855" s="96"/>
      <c r="AR855" s="96"/>
      <c r="AS855" s="96"/>
      <c r="AT855" s="96"/>
      <c r="AU855" s="96"/>
      <c r="AV855" s="96"/>
      <c r="AW855" s="96"/>
      <c r="AX855" s="96"/>
      <c r="AY855" s="96"/>
      <c r="AZ855" s="96"/>
      <c r="BA855" s="96"/>
      <c r="BB855" s="96"/>
      <c r="BC855" s="96"/>
      <c r="BD855" s="96"/>
      <c r="BE855" s="96"/>
      <c r="BF855" s="96"/>
    </row>
    <row r="856" ht="15.75" customHeight="1">
      <c r="A856" s="110"/>
      <c r="B856" s="110"/>
      <c r="C856" s="110"/>
      <c r="D856" s="110"/>
      <c r="E856" s="110"/>
      <c r="F856" s="130"/>
      <c r="G856" s="174"/>
      <c r="H856" s="174"/>
      <c r="I856" s="174" t="str">
        <f>IFERROR(__xludf.DUMMYFUNCTION("""COMPUTED_VALUE"""),"")</f>
        <v/>
      </c>
      <c r="J856" s="176"/>
      <c r="K856" s="110"/>
      <c r="L856" s="110"/>
      <c r="M856" s="130"/>
      <c r="N856" s="139"/>
      <c r="O856" s="139"/>
      <c r="P856" s="145" t="str">
        <f>IFERROR(__xludf.DUMMYFUNCTION("TRANSPOSE(FILTER($O$6:$O$300,$N$6:$N$300='DATOS PERSONALES'!$E853))"),"")</f>
        <v/>
      </c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  <c r="AG856" s="96"/>
      <c r="AH856" s="96"/>
      <c r="AI856" s="96"/>
      <c r="AJ856" s="96"/>
      <c r="AK856" s="96"/>
      <c r="AL856" s="96"/>
      <c r="AM856" s="96"/>
      <c r="AN856" s="96"/>
      <c r="AO856" s="96"/>
      <c r="AP856" s="96"/>
      <c r="AQ856" s="96"/>
      <c r="AR856" s="96"/>
      <c r="AS856" s="96"/>
      <c r="AT856" s="96"/>
      <c r="AU856" s="96"/>
      <c r="AV856" s="96"/>
      <c r="AW856" s="96"/>
      <c r="AX856" s="96"/>
      <c r="AY856" s="96"/>
      <c r="AZ856" s="96"/>
      <c r="BA856" s="96"/>
      <c r="BB856" s="96"/>
      <c r="BC856" s="96"/>
      <c r="BD856" s="96"/>
      <c r="BE856" s="96"/>
      <c r="BF856" s="96"/>
    </row>
    <row r="857" ht="15.75" customHeight="1">
      <c r="A857" s="110"/>
      <c r="B857" s="110"/>
      <c r="C857" s="110"/>
      <c r="D857" s="110"/>
      <c r="E857" s="110"/>
      <c r="F857" s="130"/>
      <c r="G857" s="174"/>
      <c r="H857" s="174"/>
      <c r="I857" s="174" t="str">
        <f>IFERROR(__xludf.DUMMYFUNCTION("""COMPUTED_VALUE"""),"")</f>
        <v/>
      </c>
      <c r="J857" s="176"/>
      <c r="K857" s="110"/>
      <c r="L857" s="110"/>
      <c r="M857" s="130"/>
      <c r="N857" s="139"/>
      <c r="O857" s="139"/>
      <c r="P857" s="145" t="str">
        <f>IFERROR(__xludf.DUMMYFUNCTION("TRANSPOSE(FILTER($O$6:$O$300,$N$6:$N$300='DATOS PERSONALES'!$E854))"),"")</f>
        <v/>
      </c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  <c r="AI857" s="96"/>
      <c r="AJ857" s="96"/>
      <c r="AK857" s="96"/>
      <c r="AL857" s="96"/>
      <c r="AM857" s="96"/>
      <c r="AN857" s="96"/>
      <c r="AO857" s="96"/>
      <c r="AP857" s="96"/>
      <c r="AQ857" s="96"/>
      <c r="AR857" s="96"/>
      <c r="AS857" s="96"/>
      <c r="AT857" s="96"/>
      <c r="AU857" s="96"/>
      <c r="AV857" s="96"/>
      <c r="AW857" s="96"/>
      <c r="AX857" s="96"/>
      <c r="AY857" s="96"/>
      <c r="AZ857" s="96"/>
      <c r="BA857" s="96"/>
      <c r="BB857" s="96"/>
      <c r="BC857" s="96"/>
      <c r="BD857" s="96"/>
      <c r="BE857" s="96"/>
      <c r="BF857" s="96"/>
    </row>
    <row r="858" ht="15.75" customHeight="1">
      <c r="A858" s="110"/>
      <c r="B858" s="110"/>
      <c r="C858" s="110"/>
      <c r="D858" s="110"/>
      <c r="E858" s="110"/>
      <c r="F858" s="130"/>
      <c r="G858" s="174"/>
      <c r="H858" s="174"/>
      <c r="I858" s="174" t="str">
        <f>IFERROR(__xludf.DUMMYFUNCTION("""COMPUTED_VALUE"""),"")</f>
        <v/>
      </c>
      <c r="J858" s="176"/>
      <c r="K858" s="110"/>
      <c r="L858" s="110"/>
      <c r="M858" s="130"/>
      <c r="N858" s="139"/>
      <c r="O858" s="139"/>
      <c r="P858" s="145" t="str">
        <f>IFERROR(__xludf.DUMMYFUNCTION("TRANSPOSE(FILTER($O$6:$O$300,$N$6:$N$300='DATOS PERSONALES'!$E855))"),"")</f>
        <v/>
      </c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  <c r="AG858" s="96"/>
      <c r="AH858" s="96"/>
      <c r="AI858" s="96"/>
      <c r="AJ858" s="96"/>
      <c r="AK858" s="96"/>
      <c r="AL858" s="96"/>
      <c r="AM858" s="96"/>
      <c r="AN858" s="96"/>
      <c r="AO858" s="96"/>
      <c r="AP858" s="96"/>
      <c r="AQ858" s="96"/>
      <c r="AR858" s="96"/>
      <c r="AS858" s="96"/>
      <c r="AT858" s="96"/>
      <c r="AU858" s="96"/>
      <c r="AV858" s="96"/>
      <c r="AW858" s="96"/>
      <c r="AX858" s="96"/>
      <c r="AY858" s="96"/>
      <c r="AZ858" s="96"/>
      <c r="BA858" s="96"/>
      <c r="BB858" s="96"/>
      <c r="BC858" s="96"/>
      <c r="BD858" s="96"/>
      <c r="BE858" s="96"/>
      <c r="BF858" s="96"/>
    </row>
    <row r="859" ht="15.75" customHeight="1">
      <c r="A859" s="110"/>
      <c r="B859" s="110"/>
      <c r="C859" s="110"/>
      <c r="D859" s="110"/>
      <c r="E859" s="110"/>
      <c r="F859" s="130"/>
      <c r="G859" s="174"/>
      <c r="H859" s="174"/>
      <c r="I859" s="174" t="str">
        <f>IFERROR(__xludf.DUMMYFUNCTION("""COMPUTED_VALUE"""),"")</f>
        <v/>
      </c>
      <c r="J859" s="176"/>
      <c r="K859" s="110"/>
      <c r="L859" s="110"/>
      <c r="M859" s="130"/>
      <c r="N859" s="139"/>
      <c r="O859" s="139"/>
      <c r="P859" s="145" t="str">
        <f>IFERROR(__xludf.DUMMYFUNCTION("TRANSPOSE(FILTER($O$6:$O$300,$N$6:$N$300='DATOS PERSONALES'!$E856))"),"")</f>
        <v/>
      </c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  <c r="AI859" s="96"/>
      <c r="AJ859" s="96"/>
      <c r="AK859" s="96"/>
      <c r="AL859" s="96"/>
      <c r="AM859" s="96"/>
      <c r="AN859" s="96"/>
      <c r="AO859" s="96"/>
      <c r="AP859" s="96"/>
      <c r="AQ859" s="96"/>
      <c r="AR859" s="96"/>
      <c r="AS859" s="96"/>
      <c r="AT859" s="96"/>
      <c r="AU859" s="96"/>
      <c r="AV859" s="96"/>
      <c r="AW859" s="96"/>
      <c r="AX859" s="96"/>
      <c r="AY859" s="96"/>
      <c r="AZ859" s="96"/>
      <c r="BA859" s="96"/>
      <c r="BB859" s="96"/>
      <c r="BC859" s="96"/>
      <c r="BD859" s="96"/>
      <c r="BE859" s="96"/>
      <c r="BF859" s="96"/>
    </row>
    <row r="860" ht="15.75" customHeight="1">
      <c r="A860" s="110"/>
      <c r="B860" s="110"/>
      <c r="C860" s="110"/>
      <c r="D860" s="110"/>
      <c r="E860" s="110"/>
      <c r="F860" s="130"/>
      <c r="G860" s="174"/>
      <c r="H860" s="174"/>
      <c r="I860" s="174" t="str">
        <f>IFERROR(__xludf.DUMMYFUNCTION("""COMPUTED_VALUE"""),"")</f>
        <v/>
      </c>
      <c r="J860" s="176"/>
      <c r="K860" s="110"/>
      <c r="L860" s="110"/>
      <c r="M860" s="130"/>
      <c r="N860" s="139"/>
      <c r="O860" s="139"/>
      <c r="P860" s="145" t="str">
        <f>IFERROR(__xludf.DUMMYFUNCTION("TRANSPOSE(FILTER($O$6:$O$300,$N$6:$N$300='DATOS PERSONALES'!$E857))"),"")</f>
        <v/>
      </c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  <c r="AG860" s="96"/>
      <c r="AH860" s="96"/>
      <c r="AI860" s="96"/>
      <c r="AJ860" s="96"/>
      <c r="AK860" s="96"/>
      <c r="AL860" s="96"/>
      <c r="AM860" s="96"/>
      <c r="AN860" s="96"/>
      <c r="AO860" s="96"/>
      <c r="AP860" s="96"/>
      <c r="AQ860" s="96"/>
      <c r="AR860" s="96"/>
      <c r="AS860" s="96"/>
      <c r="AT860" s="96"/>
      <c r="AU860" s="96"/>
      <c r="AV860" s="96"/>
      <c r="AW860" s="96"/>
      <c r="AX860" s="96"/>
      <c r="AY860" s="96"/>
      <c r="AZ860" s="96"/>
      <c r="BA860" s="96"/>
      <c r="BB860" s="96"/>
      <c r="BC860" s="96"/>
      <c r="BD860" s="96"/>
      <c r="BE860" s="96"/>
      <c r="BF860" s="96"/>
    </row>
    <row r="861" ht="15.75" customHeight="1">
      <c r="A861" s="110"/>
      <c r="B861" s="110"/>
      <c r="C861" s="110"/>
      <c r="D861" s="110"/>
      <c r="E861" s="110"/>
      <c r="F861" s="130"/>
      <c r="G861" s="174"/>
      <c r="H861" s="174"/>
      <c r="I861" s="174" t="str">
        <f>IFERROR(__xludf.DUMMYFUNCTION("""COMPUTED_VALUE"""),"")</f>
        <v/>
      </c>
      <c r="J861" s="176"/>
      <c r="K861" s="110"/>
      <c r="L861" s="110"/>
      <c r="M861" s="130"/>
      <c r="N861" s="139"/>
      <c r="O861" s="139"/>
      <c r="P861" s="145" t="str">
        <f>IFERROR(__xludf.DUMMYFUNCTION("TRANSPOSE(FILTER($O$6:$O$300,$N$6:$N$300='DATOS PERSONALES'!$E858))"),"")</f>
        <v/>
      </c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  <c r="AI861" s="96"/>
      <c r="AJ861" s="96"/>
      <c r="AK861" s="96"/>
      <c r="AL861" s="96"/>
      <c r="AM861" s="96"/>
      <c r="AN861" s="96"/>
      <c r="AO861" s="96"/>
      <c r="AP861" s="96"/>
      <c r="AQ861" s="96"/>
      <c r="AR861" s="96"/>
      <c r="AS861" s="96"/>
      <c r="AT861" s="96"/>
      <c r="AU861" s="96"/>
      <c r="AV861" s="96"/>
      <c r="AW861" s="96"/>
      <c r="AX861" s="96"/>
      <c r="AY861" s="96"/>
      <c r="AZ861" s="96"/>
      <c r="BA861" s="96"/>
      <c r="BB861" s="96"/>
      <c r="BC861" s="96"/>
      <c r="BD861" s="96"/>
      <c r="BE861" s="96"/>
      <c r="BF861" s="96"/>
    </row>
    <row r="862" ht="15.75" customHeight="1">
      <c r="A862" s="110"/>
      <c r="B862" s="110"/>
      <c r="C862" s="110"/>
      <c r="D862" s="110"/>
      <c r="E862" s="110"/>
      <c r="F862" s="130"/>
      <c r="G862" s="174"/>
      <c r="H862" s="174"/>
      <c r="I862" s="174" t="str">
        <f>IFERROR(__xludf.DUMMYFUNCTION("""COMPUTED_VALUE"""),"")</f>
        <v/>
      </c>
      <c r="J862" s="176"/>
      <c r="K862" s="110"/>
      <c r="L862" s="110"/>
      <c r="M862" s="130"/>
      <c r="N862" s="139"/>
      <c r="O862" s="139"/>
      <c r="P862" s="145" t="str">
        <f>IFERROR(__xludf.DUMMYFUNCTION("TRANSPOSE(FILTER($O$6:$O$300,$N$6:$N$300='DATOS PERSONALES'!$E859))"),"")</f>
        <v/>
      </c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  <c r="AG862" s="96"/>
      <c r="AH862" s="96"/>
      <c r="AI862" s="96"/>
      <c r="AJ862" s="96"/>
      <c r="AK862" s="96"/>
      <c r="AL862" s="96"/>
      <c r="AM862" s="96"/>
      <c r="AN862" s="96"/>
      <c r="AO862" s="96"/>
      <c r="AP862" s="96"/>
      <c r="AQ862" s="96"/>
      <c r="AR862" s="96"/>
      <c r="AS862" s="96"/>
      <c r="AT862" s="96"/>
      <c r="AU862" s="96"/>
      <c r="AV862" s="96"/>
      <c r="AW862" s="96"/>
      <c r="AX862" s="96"/>
      <c r="AY862" s="96"/>
      <c r="AZ862" s="96"/>
      <c r="BA862" s="96"/>
      <c r="BB862" s="96"/>
      <c r="BC862" s="96"/>
      <c r="BD862" s="96"/>
      <c r="BE862" s="96"/>
      <c r="BF862" s="96"/>
    </row>
    <row r="863" ht="15.75" customHeight="1">
      <c r="A863" s="110"/>
      <c r="B863" s="110"/>
      <c r="C863" s="110"/>
      <c r="D863" s="110"/>
      <c r="E863" s="110"/>
      <c r="F863" s="130"/>
      <c r="G863" s="174"/>
      <c r="H863" s="174"/>
      <c r="I863" s="174" t="str">
        <f>IFERROR(__xludf.DUMMYFUNCTION("""COMPUTED_VALUE"""),"")</f>
        <v/>
      </c>
      <c r="J863" s="176"/>
      <c r="K863" s="110"/>
      <c r="L863" s="110"/>
      <c r="M863" s="130"/>
      <c r="N863" s="139"/>
      <c r="O863" s="139"/>
      <c r="P863" s="145" t="str">
        <f>IFERROR(__xludf.DUMMYFUNCTION("TRANSPOSE(FILTER($O$6:$O$300,$N$6:$N$300='DATOS PERSONALES'!$E860))"),"")</f>
        <v/>
      </c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  <c r="AG863" s="96"/>
      <c r="AH863" s="96"/>
      <c r="AI863" s="96"/>
      <c r="AJ863" s="96"/>
      <c r="AK863" s="96"/>
      <c r="AL863" s="96"/>
      <c r="AM863" s="96"/>
      <c r="AN863" s="96"/>
      <c r="AO863" s="96"/>
      <c r="AP863" s="96"/>
      <c r="AQ863" s="96"/>
      <c r="AR863" s="96"/>
      <c r="AS863" s="96"/>
      <c r="AT863" s="96"/>
      <c r="AU863" s="96"/>
      <c r="AV863" s="96"/>
      <c r="AW863" s="96"/>
      <c r="AX863" s="96"/>
      <c r="AY863" s="96"/>
      <c r="AZ863" s="96"/>
      <c r="BA863" s="96"/>
      <c r="BB863" s="96"/>
      <c r="BC863" s="96"/>
      <c r="BD863" s="96"/>
      <c r="BE863" s="96"/>
      <c r="BF863" s="96"/>
    </row>
    <row r="864" ht="15.75" customHeight="1">
      <c r="A864" s="110"/>
      <c r="B864" s="110"/>
      <c r="C864" s="110"/>
      <c r="D864" s="110"/>
      <c r="E864" s="110"/>
      <c r="F864" s="130"/>
      <c r="G864" s="174"/>
      <c r="H864" s="174"/>
      <c r="I864" s="174" t="str">
        <f>IFERROR(__xludf.DUMMYFUNCTION("""COMPUTED_VALUE"""),"")</f>
        <v/>
      </c>
      <c r="J864" s="176"/>
      <c r="K864" s="110"/>
      <c r="L864" s="110"/>
      <c r="M864" s="130"/>
      <c r="N864" s="139"/>
      <c r="O864" s="139"/>
      <c r="P864" s="145" t="str">
        <f>IFERROR(__xludf.DUMMYFUNCTION("TRANSPOSE(FILTER($O$6:$O$300,$N$6:$N$300='DATOS PERSONALES'!$E861))"),"")</f>
        <v/>
      </c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  <c r="AI864" s="96"/>
      <c r="AJ864" s="96"/>
      <c r="AK864" s="96"/>
      <c r="AL864" s="96"/>
      <c r="AM864" s="96"/>
      <c r="AN864" s="96"/>
      <c r="AO864" s="96"/>
      <c r="AP864" s="96"/>
      <c r="AQ864" s="96"/>
      <c r="AR864" s="96"/>
      <c r="AS864" s="96"/>
      <c r="AT864" s="96"/>
      <c r="AU864" s="96"/>
      <c r="AV864" s="96"/>
      <c r="AW864" s="96"/>
      <c r="AX864" s="96"/>
      <c r="AY864" s="96"/>
      <c r="AZ864" s="96"/>
      <c r="BA864" s="96"/>
      <c r="BB864" s="96"/>
      <c r="BC864" s="96"/>
      <c r="BD864" s="96"/>
      <c r="BE864" s="96"/>
      <c r="BF864" s="96"/>
    </row>
    <row r="865" ht="15.75" customHeight="1">
      <c r="A865" s="110"/>
      <c r="B865" s="110"/>
      <c r="C865" s="110"/>
      <c r="D865" s="110"/>
      <c r="E865" s="110"/>
      <c r="F865" s="130"/>
      <c r="G865" s="174"/>
      <c r="H865" s="174"/>
      <c r="I865" s="174" t="str">
        <f>IFERROR(__xludf.DUMMYFUNCTION("""COMPUTED_VALUE"""),"")</f>
        <v/>
      </c>
      <c r="J865" s="176"/>
      <c r="K865" s="110"/>
      <c r="L865" s="110"/>
      <c r="M865" s="130"/>
      <c r="N865" s="139"/>
      <c r="O865" s="139"/>
      <c r="P865" s="145" t="str">
        <f>IFERROR(__xludf.DUMMYFUNCTION("TRANSPOSE(FILTER($O$6:$O$300,$N$6:$N$300='DATOS PERSONALES'!$E862))"),"")</f>
        <v/>
      </c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  <c r="AI865" s="96"/>
      <c r="AJ865" s="96"/>
      <c r="AK865" s="96"/>
      <c r="AL865" s="96"/>
      <c r="AM865" s="96"/>
      <c r="AN865" s="96"/>
      <c r="AO865" s="96"/>
      <c r="AP865" s="96"/>
      <c r="AQ865" s="96"/>
      <c r="AR865" s="96"/>
      <c r="AS865" s="96"/>
      <c r="AT865" s="96"/>
      <c r="AU865" s="96"/>
      <c r="AV865" s="96"/>
      <c r="AW865" s="96"/>
      <c r="AX865" s="96"/>
      <c r="AY865" s="96"/>
      <c r="AZ865" s="96"/>
      <c r="BA865" s="96"/>
      <c r="BB865" s="96"/>
      <c r="BC865" s="96"/>
      <c r="BD865" s="96"/>
      <c r="BE865" s="96"/>
      <c r="BF865" s="96"/>
    </row>
    <row r="866" ht="15.75" customHeight="1">
      <c r="A866" s="110"/>
      <c r="B866" s="110"/>
      <c r="C866" s="110"/>
      <c r="D866" s="110"/>
      <c r="E866" s="110"/>
      <c r="F866" s="130"/>
      <c r="G866" s="174"/>
      <c r="H866" s="174"/>
      <c r="I866" s="174" t="str">
        <f>IFERROR(__xludf.DUMMYFUNCTION("""COMPUTED_VALUE"""),"")</f>
        <v/>
      </c>
      <c r="J866" s="176"/>
      <c r="K866" s="110"/>
      <c r="L866" s="110"/>
      <c r="M866" s="130"/>
      <c r="N866" s="139"/>
      <c r="O866" s="139"/>
      <c r="P866" s="145" t="str">
        <f>IFERROR(__xludf.DUMMYFUNCTION("TRANSPOSE(FILTER($O$6:$O$300,$N$6:$N$300='DATOS PERSONALES'!$E863))"),"")</f>
        <v/>
      </c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  <c r="AG866" s="96"/>
      <c r="AH866" s="96"/>
      <c r="AI866" s="96"/>
      <c r="AJ866" s="96"/>
      <c r="AK866" s="96"/>
      <c r="AL866" s="96"/>
      <c r="AM866" s="96"/>
      <c r="AN866" s="96"/>
      <c r="AO866" s="96"/>
      <c r="AP866" s="96"/>
      <c r="AQ866" s="96"/>
      <c r="AR866" s="96"/>
      <c r="AS866" s="96"/>
      <c r="AT866" s="96"/>
      <c r="AU866" s="96"/>
      <c r="AV866" s="96"/>
      <c r="AW866" s="96"/>
      <c r="AX866" s="96"/>
      <c r="AY866" s="96"/>
      <c r="AZ866" s="96"/>
      <c r="BA866" s="96"/>
      <c r="BB866" s="96"/>
      <c r="BC866" s="96"/>
      <c r="BD866" s="96"/>
      <c r="BE866" s="96"/>
      <c r="BF866" s="96"/>
    </row>
    <row r="867" ht="15.75" customHeight="1">
      <c r="A867" s="110"/>
      <c r="B867" s="110"/>
      <c r="C867" s="110"/>
      <c r="D867" s="110"/>
      <c r="E867" s="110"/>
      <c r="F867" s="130"/>
      <c r="G867" s="174"/>
      <c r="H867" s="174"/>
      <c r="I867" s="174" t="str">
        <f>IFERROR(__xludf.DUMMYFUNCTION("""COMPUTED_VALUE"""),"")</f>
        <v/>
      </c>
      <c r="J867" s="176"/>
      <c r="K867" s="110"/>
      <c r="L867" s="110"/>
      <c r="M867" s="130"/>
      <c r="N867" s="139"/>
      <c r="O867" s="139"/>
      <c r="P867" s="145" t="str">
        <f>IFERROR(__xludf.DUMMYFUNCTION("TRANSPOSE(FILTER($O$6:$O$300,$N$6:$N$300='DATOS PERSONALES'!$E864))"),"")</f>
        <v/>
      </c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  <c r="AI867" s="96"/>
      <c r="AJ867" s="96"/>
      <c r="AK867" s="96"/>
      <c r="AL867" s="96"/>
      <c r="AM867" s="96"/>
      <c r="AN867" s="96"/>
      <c r="AO867" s="96"/>
      <c r="AP867" s="96"/>
      <c r="AQ867" s="96"/>
      <c r="AR867" s="96"/>
      <c r="AS867" s="96"/>
      <c r="AT867" s="96"/>
      <c r="AU867" s="96"/>
      <c r="AV867" s="96"/>
      <c r="AW867" s="96"/>
      <c r="AX867" s="96"/>
      <c r="AY867" s="96"/>
      <c r="AZ867" s="96"/>
      <c r="BA867" s="96"/>
      <c r="BB867" s="96"/>
      <c r="BC867" s="96"/>
      <c r="BD867" s="96"/>
      <c r="BE867" s="96"/>
      <c r="BF867" s="96"/>
    </row>
    <row r="868" ht="15.75" customHeight="1">
      <c r="A868" s="110"/>
      <c r="B868" s="110"/>
      <c r="C868" s="110"/>
      <c r="D868" s="110"/>
      <c r="E868" s="110"/>
      <c r="F868" s="130"/>
      <c r="G868" s="174"/>
      <c r="H868" s="174"/>
      <c r="I868" s="174" t="str">
        <f>IFERROR(__xludf.DUMMYFUNCTION("""COMPUTED_VALUE"""),"")</f>
        <v/>
      </c>
      <c r="J868" s="176"/>
      <c r="K868" s="110"/>
      <c r="L868" s="110"/>
      <c r="M868" s="130"/>
      <c r="N868" s="139"/>
      <c r="O868" s="139"/>
      <c r="P868" s="145" t="str">
        <f>IFERROR(__xludf.DUMMYFUNCTION("TRANSPOSE(FILTER($O$6:$O$300,$N$6:$N$300='DATOS PERSONALES'!$E865))"),"")</f>
        <v/>
      </c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  <c r="AG868" s="96"/>
      <c r="AH868" s="96"/>
      <c r="AI868" s="96"/>
      <c r="AJ868" s="96"/>
      <c r="AK868" s="96"/>
      <c r="AL868" s="96"/>
      <c r="AM868" s="96"/>
      <c r="AN868" s="96"/>
      <c r="AO868" s="96"/>
      <c r="AP868" s="96"/>
      <c r="AQ868" s="96"/>
      <c r="AR868" s="96"/>
      <c r="AS868" s="96"/>
      <c r="AT868" s="96"/>
      <c r="AU868" s="96"/>
      <c r="AV868" s="96"/>
      <c r="AW868" s="96"/>
      <c r="AX868" s="96"/>
      <c r="AY868" s="96"/>
      <c r="AZ868" s="96"/>
      <c r="BA868" s="96"/>
      <c r="BB868" s="96"/>
      <c r="BC868" s="96"/>
      <c r="BD868" s="96"/>
      <c r="BE868" s="96"/>
      <c r="BF868" s="96"/>
    </row>
    <row r="869" ht="15.75" customHeight="1">
      <c r="A869" s="110"/>
      <c r="B869" s="110"/>
      <c r="C869" s="110"/>
      <c r="D869" s="110"/>
      <c r="E869" s="110"/>
      <c r="F869" s="130"/>
      <c r="G869" s="174"/>
      <c r="H869" s="174"/>
      <c r="I869" s="174" t="str">
        <f>IFERROR(__xludf.DUMMYFUNCTION("""COMPUTED_VALUE"""),"")</f>
        <v/>
      </c>
      <c r="J869" s="176"/>
      <c r="K869" s="110"/>
      <c r="L869" s="110"/>
      <c r="M869" s="130"/>
      <c r="N869" s="139"/>
      <c r="O869" s="139"/>
      <c r="P869" s="145" t="str">
        <f>IFERROR(__xludf.DUMMYFUNCTION("TRANSPOSE(FILTER($O$6:$O$300,$N$6:$N$300='DATOS PERSONALES'!$E866))"),"")</f>
        <v/>
      </c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  <c r="AI869" s="96"/>
      <c r="AJ869" s="96"/>
      <c r="AK869" s="96"/>
      <c r="AL869" s="96"/>
      <c r="AM869" s="96"/>
      <c r="AN869" s="96"/>
      <c r="AO869" s="96"/>
      <c r="AP869" s="96"/>
      <c r="AQ869" s="96"/>
      <c r="AR869" s="96"/>
      <c r="AS869" s="96"/>
      <c r="AT869" s="96"/>
      <c r="AU869" s="96"/>
      <c r="AV869" s="96"/>
      <c r="AW869" s="96"/>
      <c r="AX869" s="96"/>
      <c r="AY869" s="96"/>
      <c r="AZ869" s="96"/>
      <c r="BA869" s="96"/>
      <c r="BB869" s="96"/>
      <c r="BC869" s="96"/>
      <c r="BD869" s="96"/>
      <c r="BE869" s="96"/>
      <c r="BF869" s="96"/>
    </row>
    <row r="870" ht="15.75" customHeight="1">
      <c r="A870" s="110"/>
      <c r="B870" s="110"/>
      <c r="C870" s="110"/>
      <c r="D870" s="110"/>
      <c r="E870" s="110"/>
      <c r="F870" s="130"/>
      <c r="G870" s="174"/>
      <c r="H870" s="174"/>
      <c r="I870" s="174" t="str">
        <f>IFERROR(__xludf.DUMMYFUNCTION("""COMPUTED_VALUE"""),"")</f>
        <v/>
      </c>
      <c r="J870" s="176"/>
      <c r="K870" s="110"/>
      <c r="L870" s="110"/>
      <c r="M870" s="130"/>
      <c r="N870" s="139"/>
      <c r="O870" s="139"/>
      <c r="P870" s="145" t="str">
        <f>IFERROR(__xludf.DUMMYFUNCTION("TRANSPOSE(FILTER($O$6:$O$300,$N$6:$N$300='DATOS PERSONALES'!$E867))"),"")</f>
        <v/>
      </c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  <c r="AG870" s="96"/>
      <c r="AH870" s="96"/>
      <c r="AI870" s="96"/>
      <c r="AJ870" s="96"/>
      <c r="AK870" s="96"/>
      <c r="AL870" s="96"/>
      <c r="AM870" s="96"/>
      <c r="AN870" s="96"/>
      <c r="AO870" s="96"/>
      <c r="AP870" s="96"/>
      <c r="AQ870" s="96"/>
      <c r="AR870" s="96"/>
      <c r="AS870" s="96"/>
      <c r="AT870" s="96"/>
      <c r="AU870" s="96"/>
      <c r="AV870" s="96"/>
      <c r="AW870" s="96"/>
      <c r="AX870" s="96"/>
      <c r="AY870" s="96"/>
      <c r="AZ870" s="96"/>
      <c r="BA870" s="96"/>
      <c r="BB870" s="96"/>
      <c r="BC870" s="96"/>
      <c r="BD870" s="96"/>
      <c r="BE870" s="96"/>
      <c r="BF870" s="96"/>
    </row>
    <row r="871" ht="15.75" customHeight="1">
      <c r="A871" s="110"/>
      <c r="B871" s="110"/>
      <c r="C871" s="110"/>
      <c r="D871" s="110"/>
      <c r="E871" s="110"/>
      <c r="F871" s="130"/>
      <c r="G871" s="174"/>
      <c r="H871" s="174"/>
      <c r="I871" s="174" t="str">
        <f>IFERROR(__xludf.DUMMYFUNCTION("""COMPUTED_VALUE"""),"")</f>
        <v/>
      </c>
      <c r="J871" s="176"/>
      <c r="K871" s="110"/>
      <c r="L871" s="110"/>
      <c r="M871" s="130"/>
      <c r="N871" s="139"/>
      <c r="O871" s="139"/>
      <c r="P871" s="145" t="str">
        <f>IFERROR(__xludf.DUMMYFUNCTION("TRANSPOSE(FILTER($O$6:$O$300,$N$6:$N$300='DATOS PERSONALES'!$E868))"),"")</f>
        <v/>
      </c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  <c r="AI871" s="96"/>
      <c r="AJ871" s="96"/>
      <c r="AK871" s="96"/>
      <c r="AL871" s="96"/>
      <c r="AM871" s="96"/>
      <c r="AN871" s="96"/>
      <c r="AO871" s="96"/>
      <c r="AP871" s="96"/>
      <c r="AQ871" s="96"/>
      <c r="AR871" s="96"/>
      <c r="AS871" s="96"/>
      <c r="AT871" s="96"/>
      <c r="AU871" s="96"/>
      <c r="AV871" s="96"/>
      <c r="AW871" s="96"/>
      <c r="AX871" s="96"/>
      <c r="AY871" s="96"/>
      <c r="AZ871" s="96"/>
      <c r="BA871" s="96"/>
      <c r="BB871" s="96"/>
      <c r="BC871" s="96"/>
      <c r="BD871" s="96"/>
      <c r="BE871" s="96"/>
      <c r="BF871" s="96"/>
    </row>
    <row r="872" ht="15.75" customHeight="1">
      <c r="A872" s="110"/>
      <c r="B872" s="110"/>
      <c r="C872" s="110"/>
      <c r="D872" s="110"/>
      <c r="E872" s="110"/>
      <c r="F872" s="130"/>
      <c r="G872" s="174"/>
      <c r="H872" s="174"/>
      <c r="I872" s="174" t="str">
        <f>IFERROR(__xludf.DUMMYFUNCTION("""COMPUTED_VALUE"""),"")</f>
        <v/>
      </c>
      <c r="J872" s="176"/>
      <c r="K872" s="110"/>
      <c r="L872" s="110"/>
      <c r="M872" s="130"/>
      <c r="N872" s="139"/>
      <c r="O872" s="139"/>
      <c r="P872" s="145" t="str">
        <f>IFERROR(__xludf.DUMMYFUNCTION("TRANSPOSE(FILTER($O$6:$O$300,$N$6:$N$300='DATOS PERSONALES'!$E869))"),"")</f>
        <v/>
      </c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  <c r="AG872" s="96"/>
      <c r="AH872" s="96"/>
      <c r="AI872" s="96"/>
      <c r="AJ872" s="96"/>
      <c r="AK872" s="96"/>
      <c r="AL872" s="96"/>
      <c r="AM872" s="96"/>
      <c r="AN872" s="96"/>
      <c r="AO872" s="96"/>
      <c r="AP872" s="96"/>
      <c r="AQ872" s="96"/>
      <c r="AR872" s="96"/>
      <c r="AS872" s="96"/>
      <c r="AT872" s="96"/>
      <c r="AU872" s="96"/>
      <c r="AV872" s="96"/>
      <c r="AW872" s="96"/>
      <c r="AX872" s="96"/>
      <c r="AY872" s="96"/>
      <c r="AZ872" s="96"/>
      <c r="BA872" s="96"/>
      <c r="BB872" s="96"/>
      <c r="BC872" s="96"/>
      <c r="BD872" s="96"/>
      <c r="BE872" s="96"/>
      <c r="BF872" s="96"/>
    </row>
    <row r="873" ht="15.75" customHeight="1">
      <c r="A873" s="110"/>
      <c r="B873" s="110"/>
      <c r="C873" s="110"/>
      <c r="D873" s="110"/>
      <c r="E873" s="110"/>
      <c r="F873" s="130"/>
      <c r="G873" s="174"/>
      <c r="H873" s="174"/>
      <c r="I873" s="174" t="str">
        <f>IFERROR(__xludf.DUMMYFUNCTION("""COMPUTED_VALUE"""),"")</f>
        <v/>
      </c>
      <c r="J873" s="176"/>
      <c r="K873" s="110"/>
      <c r="L873" s="110"/>
      <c r="M873" s="130"/>
      <c r="N873" s="139"/>
      <c r="O873" s="139"/>
      <c r="P873" s="145" t="str">
        <f>IFERROR(__xludf.DUMMYFUNCTION("TRANSPOSE(FILTER($O$6:$O$300,$N$6:$N$300='DATOS PERSONALES'!$E870))"),"")</f>
        <v/>
      </c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  <c r="AI873" s="96"/>
      <c r="AJ873" s="96"/>
      <c r="AK873" s="96"/>
      <c r="AL873" s="96"/>
      <c r="AM873" s="96"/>
      <c r="AN873" s="96"/>
      <c r="AO873" s="96"/>
      <c r="AP873" s="96"/>
      <c r="AQ873" s="96"/>
      <c r="AR873" s="96"/>
      <c r="AS873" s="96"/>
      <c r="AT873" s="96"/>
      <c r="AU873" s="96"/>
      <c r="AV873" s="96"/>
      <c r="AW873" s="96"/>
      <c r="AX873" s="96"/>
      <c r="AY873" s="96"/>
      <c r="AZ873" s="96"/>
      <c r="BA873" s="96"/>
      <c r="BB873" s="96"/>
      <c r="BC873" s="96"/>
      <c r="BD873" s="96"/>
      <c r="BE873" s="96"/>
      <c r="BF873" s="96"/>
    </row>
    <row r="874" ht="15.75" customHeight="1">
      <c r="A874" s="110"/>
      <c r="B874" s="110"/>
      <c r="C874" s="110"/>
      <c r="D874" s="110"/>
      <c r="E874" s="110"/>
      <c r="F874" s="130"/>
      <c r="G874" s="174"/>
      <c r="H874" s="174"/>
      <c r="I874" s="174" t="str">
        <f>IFERROR(__xludf.DUMMYFUNCTION("""COMPUTED_VALUE"""),"")</f>
        <v/>
      </c>
      <c r="J874" s="176"/>
      <c r="K874" s="110"/>
      <c r="L874" s="110"/>
      <c r="M874" s="130"/>
      <c r="N874" s="139"/>
      <c r="O874" s="139"/>
      <c r="P874" s="145" t="str">
        <f>IFERROR(__xludf.DUMMYFUNCTION("TRANSPOSE(FILTER($O$6:$O$300,$N$6:$N$300='DATOS PERSONALES'!$E871))"),"")</f>
        <v/>
      </c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  <c r="AG874" s="96"/>
      <c r="AH874" s="96"/>
      <c r="AI874" s="96"/>
      <c r="AJ874" s="96"/>
      <c r="AK874" s="96"/>
      <c r="AL874" s="96"/>
      <c r="AM874" s="96"/>
      <c r="AN874" s="96"/>
      <c r="AO874" s="96"/>
      <c r="AP874" s="96"/>
      <c r="AQ874" s="96"/>
      <c r="AR874" s="96"/>
      <c r="AS874" s="96"/>
      <c r="AT874" s="96"/>
      <c r="AU874" s="96"/>
      <c r="AV874" s="96"/>
      <c r="AW874" s="96"/>
      <c r="AX874" s="96"/>
      <c r="AY874" s="96"/>
      <c r="AZ874" s="96"/>
      <c r="BA874" s="96"/>
      <c r="BB874" s="96"/>
      <c r="BC874" s="96"/>
      <c r="BD874" s="96"/>
      <c r="BE874" s="96"/>
      <c r="BF874" s="96"/>
    </row>
    <row r="875" ht="15.75" customHeight="1">
      <c r="A875" s="110"/>
      <c r="B875" s="110"/>
      <c r="C875" s="110"/>
      <c r="D875" s="110"/>
      <c r="E875" s="110"/>
      <c r="F875" s="130"/>
      <c r="G875" s="174"/>
      <c r="H875" s="174"/>
      <c r="I875" s="174" t="str">
        <f>IFERROR(__xludf.DUMMYFUNCTION("""COMPUTED_VALUE"""),"")</f>
        <v/>
      </c>
      <c r="J875" s="176"/>
      <c r="K875" s="110"/>
      <c r="L875" s="110"/>
      <c r="M875" s="130"/>
      <c r="N875" s="139"/>
      <c r="O875" s="139"/>
      <c r="P875" s="145" t="str">
        <f>IFERROR(__xludf.DUMMYFUNCTION("TRANSPOSE(FILTER($O$6:$O$300,$N$6:$N$300='DATOS PERSONALES'!$E872))"),"")</f>
        <v/>
      </c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  <c r="AI875" s="96"/>
      <c r="AJ875" s="96"/>
      <c r="AK875" s="96"/>
      <c r="AL875" s="96"/>
      <c r="AM875" s="96"/>
      <c r="AN875" s="96"/>
      <c r="AO875" s="96"/>
      <c r="AP875" s="96"/>
      <c r="AQ875" s="96"/>
      <c r="AR875" s="96"/>
      <c r="AS875" s="96"/>
      <c r="AT875" s="96"/>
      <c r="AU875" s="96"/>
      <c r="AV875" s="96"/>
      <c r="AW875" s="96"/>
      <c r="AX875" s="96"/>
      <c r="AY875" s="96"/>
      <c r="AZ875" s="96"/>
      <c r="BA875" s="96"/>
      <c r="BB875" s="96"/>
      <c r="BC875" s="96"/>
      <c r="BD875" s="96"/>
      <c r="BE875" s="96"/>
      <c r="BF875" s="96"/>
    </row>
    <row r="876" ht="15.75" customHeight="1">
      <c r="A876" s="110"/>
      <c r="B876" s="110"/>
      <c r="C876" s="110"/>
      <c r="D876" s="110"/>
      <c r="E876" s="110"/>
      <c r="F876" s="130"/>
      <c r="G876" s="174"/>
      <c r="H876" s="174"/>
      <c r="I876" s="174" t="str">
        <f>IFERROR(__xludf.DUMMYFUNCTION("""COMPUTED_VALUE"""),"")</f>
        <v/>
      </c>
      <c r="J876" s="176"/>
      <c r="K876" s="110"/>
      <c r="L876" s="110"/>
      <c r="M876" s="130"/>
      <c r="N876" s="139"/>
      <c r="O876" s="139"/>
      <c r="P876" s="145" t="str">
        <f>IFERROR(__xludf.DUMMYFUNCTION("TRANSPOSE(FILTER($O$6:$O$300,$N$6:$N$300='DATOS PERSONALES'!$E873))"),"")</f>
        <v/>
      </c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  <c r="AG876" s="96"/>
      <c r="AH876" s="96"/>
      <c r="AI876" s="96"/>
      <c r="AJ876" s="96"/>
      <c r="AK876" s="96"/>
      <c r="AL876" s="96"/>
      <c r="AM876" s="96"/>
      <c r="AN876" s="96"/>
      <c r="AO876" s="96"/>
      <c r="AP876" s="96"/>
      <c r="AQ876" s="96"/>
      <c r="AR876" s="96"/>
      <c r="AS876" s="96"/>
      <c r="AT876" s="96"/>
      <c r="AU876" s="96"/>
      <c r="AV876" s="96"/>
      <c r="AW876" s="96"/>
      <c r="AX876" s="96"/>
      <c r="AY876" s="96"/>
      <c r="AZ876" s="96"/>
      <c r="BA876" s="96"/>
      <c r="BB876" s="96"/>
      <c r="BC876" s="96"/>
      <c r="BD876" s="96"/>
      <c r="BE876" s="96"/>
      <c r="BF876" s="96"/>
    </row>
    <row r="877" ht="15.75" customHeight="1">
      <c r="A877" s="110"/>
      <c r="B877" s="110"/>
      <c r="C877" s="110"/>
      <c r="D877" s="110"/>
      <c r="E877" s="110"/>
      <c r="F877" s="130"/>
      <c r="G877" s="174"/>
      <c r="H877" s="174"/>
      <c r="I877" s="174" t="str">
        <f>IFERROR(__xludf.DUMMYFUNCTION("""COMPUTED_VALUE"""),"")</f>
        <v/>
      </c>
      <c r="J877" s="176"/>
      <c r="K877" s="110"/>
      <c r="L877" s="110"/>
      <c r="M877" s="130"/>
      <c r="N877" s="139"/>
      <c r="O877" s="139"/>
      <c r="P877" s="145" t="str">
        <f>IFERROR(__xludf.DUMMYFUNCTION("TRANSPOSE(FILTER($O$6:$O$300,$N$6:$N$300='DATOS PERSONALES'!$E874))"),"")</f>
        <v/>
      </c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  <c r="AI877" s="96"/>
      <c r="AJ877" s="96"/>
      <c r="AK877" s="96"/>
      <c r="AL877" s="96"/>
      <c r="AM877" s="96"/>
      <c r="AN877" s="96"/>
      <c r="AO877" s="96"/>
      <c r="AP877" s="96"/>
      <c r="AQ877" s="96"/>
      <c r="AR877" s="96"/>
      <c r="AS877" s="96"/>
      <c r="AT877" s="96"/>
      <c r="AU877" s="96"/>
      <c r="AV877" s="96"/>
      <c r="AW877" s="96"/>
      <c r="AX877" s="96"/>
      <c r="AY877" s="96"/>
      <c r="AZ877" s="96"/>
      <c r="BA877" s="96"/>
      <c r="BB877" s="96"/>
      <c r="BC877" s="96"/>
      <c r="BD877" s="96"/>
      <c r="BE877" s="96"/>
      <c r="BF877" s="96"/>
    </row>
    <row r="878" ht="15.75" customHeight="1">
      <c r="A878" s="110"/>
      <c r="B878" s="110"/>
      <c r="C878" s="110"/>
      <c r="D878" s="110"/>
      <c r="E878" s="110"/>
      <c r="F878" s="130"/>
      <c r="G878" s="174"/>
      <c r="H878" s="174"/>
      <c r="I878" s="174" t="str">
        <f>IFERROR(__xludf.DUMMYFUNCTION("""COMPUTED_VALUE"""),"")</f>
        <v/>
      </c>
      <c r="J878" s="176"/>
      <c r="K878" s="110"/>
      <c r="L878" s="110"/>
      <c r="M878" s="130"/>
      <c r="N878" s="139"/>
      <c r="O878" s="139"/>
      <c r="P878" s="145" t="str">
        <f>IFERROR(__xludf.DUMMYFUNCTION("TRANSPOSE(FILTER($O$6:$O$300,$N$6:$N$300='DATOS PERSONALES'!$E875))"),"")</f>
        <v/>
      </c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  <c r="AG878" s="96"/>
      <c r="AH878" s="96"/>
      <c r="AI878" s="96"/>
      <c r="AJ878" s="96"/>
      <c r="AK878" s="96"/>
      <c r="AL878" s="96"/>
      <c r="AM878" s="96"/>
      <c r="AN878" s="96"/>
      <c r="AO878" s="96"/>
      <c r="AP878" s="96"/>
      <c r="AQ878" s="96"/>
      <c r="AR878" s="96"/>
      <c r="AS878" s="96"/>
      <c r="AT878" s="96"/>
      <c r="AU878" s="96"/>
      <c r="AV878" s="96"/>
      <c r="AW878" s="96"/>
      <c r="AX878" s="96"/>
      <c r="AY878" s="96"/>
      <c r="AZ878" s="96"/>
      <c r="BA878" s="96"/>
      <c r="BB878" s="96"/>
      <c r="BC878" s="96"/>
      <c r="BD878" s="96"/>
      <c r="BE878" s="96"/>
      <c r="BF878" s="96"/>
    </row>
    <row r="879" ht="15.75" customHeight="1">
      <c r="A879" s="110"/>
      <c r="B879" s="110"/>
      <c r="C879" s="110"/>
      <c r="D879" s="110"/>
      <c r="E879" s="110"/>
      <c r="F879" s="130"/>
      <c r="G879" s="174"/>
      <c r="H879" s="174"/>
      <c r="I879" s="174" t="str">
        <f>IFERROR(__xludf.DUMMYFUNCTION("""COMPUTED_VALUE"""),"")</f>
        <v/>
      </c>
      <c r="J879" s="176"/>
      <c r="K879" s="110"/>
      <c r="L879" s="110"/>
      <c r="M879" s="130"/>
      <c r="N879" s="139"/>
      <c r="O879" s="139"/>
      <c r="P879" s="145" t="str">
        <f>IFERROR(__xludf.DUMMYFUNCTION("TRANSPOSE(FILTER($O$6:$O$300,$N$6:$N$300='DATOS PERSONALES'!$E876))"),"")</f>
        <v/>
      </c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  <c r="AI879" s="96"/>
      <c r="AJ879" s="96"/>
      <c r="AK879" s="96"/>
      <c r="AL879" s="96"/>
      <c r="AM879" s="96"/>
      <c r="AN879" s="96"/>
      <c r="AO879" s="96"/>
      <c r="AP879" s="96"/>
      <c r="AQ879" s="96"/>
      <c r="AR879" s="96"/>
      <c r="AS879" s="96"/>
      <c r="AT879" s="96"/>
      <c r="AU879" s="96"/>
      <c r="AV879" s="96"/>
      <c r="AW879" s="96"/>
      <c r="AX879" s="96"/>
      <c r="AY879" s="96"/>
      <c r="AZ879" s="96"/>
      <c r="BA879" s="96"/>
      <c r="BB879" s="96"/>
      <c r="BC879" s="96"/>
      <c r="BD879" s="96"/>
      <c r="BE879" s="96"/>
      <c r="BF879" s="96"/>
    </row>
    <row r="880" ht="15.75" customHeight="1">
      <c r="A880" s="110"/>
      <c r="B880" s="110"/>
      <c r="C880" s="110"/>
      <c r="D880" s="110"/>
      <c r="E880" s="110"/>
      <c r="F880" s="130"/>
      <c r="G880" s="174"/>
      <c r="H880" s="174"/>
      <c r="I880" s="174" t="str">
        <f>IFERROR(__xludf.DUMMYFUNCTION("""COMPUTED_VALUE"""),"")</f>
        <v/>
      </c>
      <c r="J880" s="176"/>
      <c r="K880" s="110"/>
      <c r="L880" s="110"/>
      <c r="M880" s="130"/>
      <c r="N880" s="139"/>
      <c r="O880" s="139"/>
      <c r="P880" s="145" t="str">
        <f>IFERROR(__xludf.DUMMYFUNCTION("TRANSPOSE(FILTER($O$6:$O$300,$N$6:$N$300='DATOS PERSONALES'!$E877))"),"")</f>
        <v/>
      </c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  <c r="AG880" s="96"/>
      <c r="AH880" s="96"/>
      <c r="AI880" s="96"/>
      <c r="AJ880" s="96"/>
      <c r="AK880" s="96"/>
      <c r="AL880" s="96"/>
      <c r="AM880" s="96"/>
      <c r="AN880" s="96"/>
      <c r="AO880" s="96"/>
      <c r="AP880" s="96"/>
      <c r="AQ880" s="96"/>
      <c r="AR880" s="96"/>
      <c r="AS880" s="96"/>
      <c r="AT880" s="96"/>
      <c r="AU880" s="96"/>
      <c r="AV880" s="96"/>
      <c r="AW880" s="96"/>
      <c r="AX880" s="96"/>
      <c r="AY880" s="96"/>
      <c r="AZ880" s="96"/>
      <c r="BA880" s="96"/>
      <c r="BB880" s="96"/>
      <c r="BC880" s="96"/>
      <c r="BD880" s="96"/>
      <c r="BE880" s="96"/>
      <c r="BF880" s="96"/>
    </row>
    <row r="881" ht="15.75" customHeight="1">
      <c r="A881" s="110"/>
      <c r="B881" s="110"/>
      <c r="C881" s="110"/>
      <c r="D881" s="110"/>
      <c r="E881" s="110"/>
      <c r="F881" s="130"/>
      <c r="G881" s="174"/>
      <c r="H881" s="174"/>
      <c r="I881" s="174" t="str">
        <f>IFERROR(__xludf.DUMMYFUNCTION("""COMPUTED_VALUE"""),"")</f>
        <v/>
      </c>
      <c r="J881" s="176"/>
      <c r="K881" s="110"/>
      <c r="L881" s="110"/>
      <c r="M881" s="130"/>
      <c r="N881" s="139"/>
      <c r="O881" s="139"/>
      <c r="P881" s="145" t="str">
        <f>IFERROR(__xludf.DUMMYFUNCTION("TRANSPOSE(FILTER($O$6:$O$300,$N$6:$N$300='DATOS PERSONALES'!$E878))"),"")</f>
        <v/>
      </c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  <c r="AI881" s="96"/>
      <c r="AJ881" s="96"/>
      <c r="AK881" s="96"/>
      <c r="AL881" s="96"/>
      <c r="AM881" s="96"/>
      <c r="AN881" s="96"/>
      <c r="AO881" s="96"/>
      <c r="AP881" s="96"/>
      <c r="AQ881" s="96"/>
      <c r="AR881" s="96"/>
      <c r="AS881" s="96"/>
      <c r="AT881" s="96"/>
      <c r="AU881" s="96"/>
      <c r="AV881" s="96"/>
      <c r="AW881" s="96"/>
      <c r="AX881" s="96"/>
      <c r="AY881" s="96"/>
      <c r="AZ881" s="96"/>
      <c r="BA881" s="96"/>
      <c r="BB881" s="96"/>
      <c r="BC881" s="96"/>
      <c r="BD881" s="96"/>
      <c r="BE881" s="96"/>
      <c r="BF881" s="96"/>
    </row>
    <row r="882" ht="15.75" customHeight="1">
      <c r="A882" s="110"/>
      <c r="B882" s="110"/>
      <c r="C882" s="110"/>
      <c r="D882" s="110"/>
      <c r="E882" s="110"/>
      <c r="F882" s="130"/>
      <c r="G882" s="174"/>
      <c r="H882" s="174"/>
      <c r="I882" s="174" t="str">
        <f>IFERROR(__xludf.DUMMYFUNCTION("""COMPUTED_VALUE"""),"")</f>
        <v/>
      </c>
      <c r="J882" s="176"/>
      <c r="K882" s="110"/>
      <c r="L882" s="110"/>
      <c r="M882" s="130"/>
      <c r="N882" s="139"/>
      <c r="O882" s="139"/>
      <c r="P882" s="145" t="str">
        <f>IFERROR(__xludf.DUMMYFUNCTION("TRANSPOSE(FILTER($O$6:$O$300,$N$6:$N$300='DATOS PERSONALES'!$E879))"),"")</f>
        <v/>
      </c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  <c r="AG882" s="96"/>
      <c r="AH882" s="96"/>
      <c r="AI882" s="96"/>
      <c r="AJ882" s="96"/>
      <c r="AK882" s="96"/>
      <c r="AL882" s="96"/>
      <c r="AM882" s="96"/>
      <c r="AN882" s="96"/>
      <c r="AO882" s="96"/>
      <c r="AP882" s="96"/>
      <c r="AQ882" s="96"/>
      <c r="AR882" s="96"/>
      <c r="AS882" s="96"/>
      <c r="AT882" s="96"/>
      <c r="AU882" s="96"/>
      <c r="AV882" s="96"/>
      <c r="AW882" s="96"/>
      <c r="AX882" s="96"/>
      <c r="AY882" s="96"/>
      <c r="AZ882" s="96"/>
      <c r="BA882" s="96"/>
      <c r="BB882" s="96"/>
      <c r="BC882" s="96"/>
      <c r="BD882" s="96"/>
      <c r="BE882" s="96"/>
      <c r="BF882" s="96"/>
    </row>
    <row r="883" ht="15.75" customHeight="1">
      <c r="A883" s="110"/>
      <c r="B883" s="110"/>
      <c r="C883" s="110"/>
      <c r="D883" s="110"/>
      <c r="E883" s="110"/>
      <c r="F883" s="130"/>
      <c r="G883" s="174"/>
      <c r="H883" s="174"/>
      <c r="I883" s="174" t="str">
        <f>IFERROR(__xludf.DUMMYFUNCTION("""COMPUTED_VALUE"""),"")</f>
        <v/>
      </c>
      <c r="J883" s="176"/>
      <c r="K883" s="110"/>
      <c r="L883" s="110"/>
      <c r="M883" s="130"/>
      <c r="N883" s="139"/>
      <c r="O883" s="139"/>
      <c r="P883" s="145" t="str">
        <f>IFERROR(__xludf.DUMMYFUNCTION("TRANSPOSE(FILTER($O$6:$O$300,$N$6:$N$300='DATOS PERSONALES'!$E880))"),"")</f>
        <v/>
      </c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  <c r="AI883" s="96"/>
      <c r="AJ883" s="96"/>
      <c r="AK883" s="96"/>
      <c r="AL883" s="96"/>
      <c r="AM883" s="96"/>
      <c r="AN883" s="96"/>
      <c r="AO883" s="96"/>
      <c r="AP883" s="96"/>
      <c r="AQ883" s="96"/>
      <c r="AR883" s="96"/>
      <c r="AS883" s="96"/>
      <c r="AT883" s="96"/>
      <c r="AU883" s="96"/>
      <c r="AV883" s="96"/>
      <c r="AW883" s="96"/>
      <c r="AX883" s="96"/>
      <c r="AY883" s="96"/>
      <c r="AZ883" s="96"/>
      <c r="BA883" s="96"/>
      <c r="BB883" s="96"/>
      <c r="BC883" s="96"/>
      <c r="BD883" s="96"/>
      <c r="BE883" s="96"/>
      <c r="BF883" s="96"/>
    </row>
    <row r="884" ht="15.75" customHeight="1">
      <c r="A884" s="110"/>
      <c r="B884" s="110"/>
      <c r="C884" s="110"/>
      <c r="D884" s="110"/>
      <c r="E884" s="110"/>
      <c r="F884" s="130"/>
      <c r="G884" s="174"/>
      <c r="H884" s="174"/>
      <c r="I884" s="174" t="str">
        <f>IFERROR(__xludf.DUMMYFUNCTION("""COMPUTED_VALUE"""),"")</f>
        <v/>
      </c>
      <c r="J884" s="176"/>
      <c r="K884" s="110"/>
      <c r="L884" s="110"/>
      <c r="M884" s="130"/>
      <c r="N884" s="139"/>
      <c r="O884" s="139"/>
      <c r="P884" s="145" t="str">
        <f>IFERROR(__xludf.DUMMYFUNCTION("TRANSPOSE(FILTER($O$6:$O$300,$N$6:$N$300='DATOS PERSONALES'!$E881))"),"")</f>
        <v/>
      </c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  <c r="AG884" s="96"/>
      <c r="AH884" s="96"/>
      <c r="AI884" s="96"/>
      <c r="AJ884" s="96"/>
      <c r="AK884" s="96"/>
      <c r="AL884" s="96"/>
      <c r="AM884" s="96"/>
      <c r="AN884" s="96"/>
      <c r="AO884" s="96"/>
      <c r="AP884" s="96"/>
      <c r="AQ884" s="96"/>
      <c r="AR884" s="96"/>
      <c r="AS884" s="96"/>
      <c r="AT884" s="96"/>
      <c r="AU884" s="96"/>
      <c r="AV884" s="96"/>
      <c r="AW884" s="96"/>
      <c r="AX884" s="96"/>
      <c r="AY884" s="96"/>
      <c r="AZ884" s="96"/>
      <c r="BA884" s="96"/>
      <c r="BB884" s="96"/>
      <c r="BC884" s="96"/>
      <c r="BD884" s="96"/>
      <c r="BE884" s="96"/>
      <c r="BF884" s="96"/>
    </row>
    <row r="885" ht="15.75" customHeight="1">
      <c r="A885" s="110"/>
      <c r="B885" s="110"/>
      <c r="C885" s="110"/>
      <c r="D885" s="110"/>
      <c r="E885" s="110"/>
      <c r="F885" s="130"/>
      <c r="G885" s="174"/>
      <c r="H885" s="174"/>
      <c r="I885" s="174" t="str">
        <f>IFERROR(__xludf.DUMMYFUNCTION("""COMPUTED_VALUE"""),"")</f>
        <v/>
      </c>
      <c r="J885" s="176"/>
      <c r="K885" s="110"/>
      <c r="L885" s="110"/>
      <c r="M885" s="130"/>
      <c r="N885" s="139"/>
      <c r="O885" s="139"/>
      <c r="P885" s="145" t="str">
        <f>IFERROR(__xludf.DUMMYFUNCTION("TRANSPOSE(FILTER($O$6:$O$300,$N$6:$N$300='DATOS PERSONALES'!$E882))"),"")</f>
        <v/>
      </c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  <c r="AI885" s="96"/>
      <c r="AJ885" s="96"/>
      <c r="AK885" s="96"/>
      <c r="AL885" s="96"/>
      <c r="AM885" s="96"/>
      <c r="AN885" s="96"/>
      <c r="AO885" s="96"/>
      <c r="AP885" s="96"/>
      <c r="AQ885" s="96"/>
      <c r="AR885" s="96"/>
      <c r="AS885" s="96"/>
      <c r="AT885" s="96"/>
      <c r="AU885" s="96"/>
      <c r="AV885" s="96"/>
      <c r="AW885" s="96"/>
      <c r="AX885" s="96"/>
      <c r="AY885" s="96"/>
      <c r="AZ885" s="96"/>
      <c r="BA885" s="96"/>
      <c r="BB885" s="96"/>
      <c r="BC885" s="96"/>
      <c r="BD885" s="96"/>
      <c r="BE885" s="96"/>
      <c r="BF885" s="96"/>
    </row>
    <row r="886" ht="15.75" customHeight="1">
      <c r="A886" s="110"/>
      <c r="B886" s="110"/>
      <c r="C886" s="110"/>
      <c r="D886" s="110"/>
      <c r="E886" s="110"/>
      <c r="F886" s="130"/>
      <c r="G886" s="174"/>
      <c r="H886" s="174"/>
      <c r="I886" s="174" t="str">
        <f>IFERROR(__xludf.DUMMYFUNCTION("""COMPUTED_VALUE"""),"")</f>
        <v/>
      </c>
      <c r="J886" s="176"/>
      <c r="K886" s="110"/>
      <c r="L886" s="110"/>
      <c r="M886" s="130"/>
      <c r="N886" s="139"/>
      <c r="O886" s="139"/>
      <c r="P886" s="145" t="str">
        <f>IFERROR(__xludf.DUMMYFUNCTION("TRANSPOSE(FILTER($O$6:$O$300,$N$6:$N$300='DATOS PERSONALES'!$E883))"),"")</f>
        <v/>
      </c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  <c r="AG886" s="96"/>
      <c r="AH886" s="96"/>
      <c r="AI886" s="96"/>
      <c r="AJ886" s="96"/>
      <c r="AK886" s="96"/>
      <c r="AL886" s="96"/>
      <c r="AM886" s="96"/>
      <c r="AN886" s="96"/>
      <c r="AO886" s="96"/>
      <c r="AP886" s="96"/>
      <c r="AQ886" s="96"/>
      <c r="AR886" s="96"/>
      <c r="AS886" s="96"/>
      <c r="AT886" s="96"/>
      <c r="AU886" s="96"/>
      <c r="AV886" s="96"/>
      <c r="AW886" s="96"/>
      <c r="AX886" s="96"/>
      <c r="AY886" s="96"/>
      <c r="AZ886" s="96"/>
      <c r="BA886" s="96"/>
      <c r="BB886" s="96"/>
      <c r="BC886" s="96"/>
      <c r="BD886" s="96"/>
      <c r="BE886" s="96"/>
      <c r="BF886" s="96"/>
    </row>
    <row r="887" ht="15.75" customHeight="1">
      <c r="A887" s="110"/>
      <c r="B887" s="110"/>
      <c r="C887" s="110"/>
      <c r="D887" s="110"/>
      <c r="E887" s="110"/>
      <c r="F887" s="130"/>
      <c r="G887" s="174"/>
      <c r="H887" s="174"/>
      <c r="I887" s="174" t="str">
        <f>IFERROR(__xludf.DUMMYFUNCTION("""COMPUTED_VALUE"""),"")</f>
        <v/>
      </c>
      <c r="J887" s="176"/>
      <c r="K887" s="110"/>
      <c r="L887" s="110"/>
      <c r="M887" s="130"/>
      <c r="N887" s="139"/>
      <c r="O887" s="139"/>
      <c r="P887" s="145" t="str">
        <f>IFERROR(__xludf.DUMMYFUNCTION("TRANSPOSE(FILTER($O$6:$O$300,$N$6:$N$300='DATOS PERSONALES'!$E884))"),"")</f>
        <v/>
      </c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  <c r="AI887" s="96"/>
      <c r="AJ887" s="96"/>
      <c r="AK887" s="96"/>
      <c r="AL887" s="96"/>
      <c r="AM887" s="96"/>
      <c r="AN887" s="96"/>
      <c r="AO887" s="96"/>
      <c r="AP887" s="96"/>
      <c r="AQ887" s="96"/>
      <c r="AR887" s="96"/>
      <c r="AS887" s="96"/>
      <c r="AT887" s="96"/>
      <c r="AU887" s="96"/>
      <c r="AV887" s="96"/>
      <c r="AW887" s="96"/>
      <c r="AX887" s="96"/>
      <c r="AY887" s="96"/>
      <c r="AZ887" s="96"/>
      <c r="BA887" s="96"/>
      <c r="BB887" s="96"/>
      <c r="BC887" s="96"/>
      <c r="BD887" s="96"/>
      <c r="BE887" s="96"/>
      <c r="BF887" s="96"/>
    </row>
    <row r="888" ht="15.75" customHeight="1">
      <c r="A888" s="110"/>
      <c r="B888" s="110"/>
      <c r="C888" s="110"/>
      <c r="D888" s="110"/>
      <c r="E888" s="110"/>
      <c r="F888" s="130"/>
      <c r="G888" s="174"/>
      <c r="H888" s="174"/>
      <c r="I888" s="174" t="str">
        <f>IFERROR(__xludf.DUMMYFUNCTION("""COMPUTED_VALUE"""),"")</f>
        <v/>
      </c>
      <c r="J888" s="176"/>
      <c r="K888" s="110"/>
      <c r="L888" s="110"/>
      <c r="M888" s="130"/>
      <c r="N888" s="139"/>
      <c r="O888" s="139"/>
      <c r="P888" s="145" t="str">
        <f>IFERROR(__xludf.DUMMYFUNCTION("TRANSPOSE(FILTER($O$6:$O$300,$N$6:$N$300='DATOS PERSONALES'!$E885))"),"")</f>
        <v/>
      </c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  <c r="AG888" s="96"/>
      <c r="AH888" s="96"/>
      <c r="AI888" s="96"/>
      <c r="AJ888" s="96"/>
      <c r="AK888" s="96"/>
      <c r="AL888" s="96"/>
      <c r="AM888" s="96"/>
      <c r="AN888" s="96"/>
      <c r="AO888" s="96"/>
      <c r="AP888" s="96"/>
      <c r="AQ888" s="96"/>
      <c r="AR888" s="96"/>
      <c r="AS888" s="96"/>
      <c r="AT888" s="96"/>
      <c r="AU888" s="96"/>
      <c r="AV888" s="96"/>
      <c r="AW888" s="96"/>
      <c r="AX888" s="96"/>
      <c r="AY888" s="96"/>
      <c r="AZ888" s="96"/>
      <c r="BA888" s="96"/>
      <c r="BB888" s="96"/>
      <c r="BC888" s="96"/>
      <c r="BD888" s="96"/>
      <c r="BE888" s="96"/>
      <c r="BF888" s="96"/>
    </row>
    <row r="889" ht="15.75" customHeight="1">
      <c r="A889" s="110"/>
      <c r="B889" s="110"/>
      <c r="C889" s="110"/>
      <c r="D889" s="110"/>
      <c r="E889" s="110"/>
      <c r="F889" s="130"/>
      <c r="G889" s="174"/>
      <c r="H889" s="174"/>
      <c r="I889" s="174" t="str">
        <f>IFERROR(__xludf.DUMMYFUNCTION("""COMPUTED_VALUE"""),"")</f>
        <v/>
      </c>
      <c r="J889" s="176"/>
      <c r="K889" s="110"/>
      <c r="L889" s="110"/>
      <c r="M889" s="130"/>
      <c r="N889" s="139"/>
      <c r="O889" s="139"/>
      <c r="P889" s="145" t="str">
        <f>IFERROR(__xludf.DUMMYFUNCTION("TRANSPOSE(FILTER($O$6:$O$300,$N$6:$N$300='DATOS PERSONALES'!$E886))"),"")</f>
        <v/>
      </c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  <c r="AI889" s="96"/>
      <c r="AJ889" s="96"/>
      <c r="AK889" s="96"/>
      <c r="AL889" s="96"/>
      <c r="AM889" s="96"/>
      <c r="AN889" s="96"/>
      <c r="AO889" s="96"/>
      <c r="AP889" s="96"/>
      <c r="AQ889" s="96"/>
      <c r="AR889" s="96"/>
      <c r="AS889" s="96"/>
      <c r="AT889" s="96"/>
      <c r="AU889" s="96"/>
      <c r="AV889" s="96"/>
      <c r="AW889" s="96"/>
      <c r="AX889" s="96"/>
      <c r="AY889" s="96"/>
      <c r="AZ889" s="96"/>
      <c r="BA889" s="96"/>
      <c r="BB889" s="96"/>
      <c r="BC889" s="96"/>
      <c r="BD889" s="96"/>
      <c r="BE889" s="96"/>
      <c r="BF889" s="96"/>
    </row>
    <row r="890" ht="15.75" customHeight="1">
      <c r="A890" s="110"/>
      <c r="B890" s="110"/>
      <c r="C890" s="110"/>
      <c r="D890" s="110"/>
      <c r="E890" s="110"/>
      <c r="F890" s="130"/>
      <c r="G890" s="174"/>
      <c r="H890" s="174"/>
      <c r="I890" s="174" t="str">
        <f>IFERROR(__xludf.DUMMYFUNCTION("""COMPUTED_VALUE"""),"")</f>
        <v/>
      </c>
      <c r="J890" s="176"/>
      <c r="K890" s="110"/>
      <c r="L890" s="110"/>
      <c r="M890" s="130"/>
      <c r="N890" s="139"/>
      <c r="O890" s="139"/>
      <c r="P890" s="145" t="str">
        <f>IFERROR(__xludf.DUMMYFUNCTION("TRANSPOSE(FILTER($O$6:$O$300,$N$6:$N$300='DATOS PERSONALES'!$E887))"),"")</f>
        <v/>
      </c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  <c r="AG890" s="96"/>
      <c r="AH890" s="96"/>
      <c r="AI890" s="96"/>
      <c r="AJ890" s="96"/>
      <c r="AK890" s="96"/>
      <c r="AL890" s="96"/>
      <c r="AM890" s="96"/>
      <c r="AN890" s="96"/>
      <c r="AO890" s="96"/>
      <c r="AP890" s="96"/>
      <c r="AQ890" s="96"/>
      <c r="AR890" s="96"/>
      <c r="AS890" s="96"/>
      <c r="AT890" s="96"/>
      <c r="AU890" s="96"/>
      <c r="AV890" s="96"/>
      <c r="AW890" s="96"/>
      <c r="AX890" s="96"/>
      <c r="AY890" s="96"/>
      <c r="AZ890" s="96"/>
      <c r="BA890" s="96"/>
      <c r="BB890" s="96"/>
      <c r="BC890" s="96"/>
      <c r="BD890" s="96"/>
      <c r="BE890" s="96"/>
      <c r="BF890" s="96"/>
    </row>
    <row r="891" ht="15.75" customHeight="1">
      <c r="A891" s="110"/>
      <c r="B891" s="110"/>
      <c r="C891" s="110"/>
      <c r="D891" s="110"/>
      <c r="E891" s="110"/>
      <c r="F891" s="130"/>
      <c r="G891" s="174"/>
      <c r="H891" s="174"/>
      <c r="I891" s="174" t="str">
        <f>IFERROR(__xludf.DUMMYFUNCTION("""COMPUTED_VALUE"""),"")</f>
        <v/>
      </c>
      <c r="J891" s="176"/>
      <c r="K891" s="110"/>
      <c r="L891" s="110"/>
      <c r="M891" s="130"/>
      <c r="N891" s="139"/>
      <c r="O891" s="139"/>
      <c r="P891" s="145" t="str">
        <f>IFERROR(__xludf.DUMMYFUNCTION("TRANSPOSE(FILTER($O$6:$O$300,$N$6:$N$300='DATOS PERSONALES'!$E888))"),"")</f>
        <v/>
      </c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  <c r="AI891" s="96"/>
      <c r="AJ891" s="96"/>
      <c r="AK891" s="96"/>
      <c r="AL891" s="96"/>
      <c r="AM891" s="96"/>
      <c r="AN891" s="96"/>
      <c r="AO891" s="96"/>
      <c r="AP891" s="96"/>
      <c r="AQ891" s="96"/>
      <c r="AR891" s="96"/>
      <c r="AS891" s="96"/>
      <c r="AT891" s="96"/>
      <c r="AU891" s="96"/>
      <c r="AV891" s="96"/>
      <c r="AW891" s="96"/>
      <c r="AX891" s="96"/>
      <c r="AY891" s="96"/>
      <c r="AZ891" s="96"/>
      <c r="BA891" s="96"/>
      <c r="BB891" s="96"/>
      <c r="BC891" s="96"/>
      <c r="BD891" s="96"/>
      <c r="BE891" s="96"/>
      <c r="BF891" s="96"/>
    </row>
    <row r="892" ht="15.75" customHeight="1">
      <c r="A892" s="110"/>
      <c r="B892" s="110"/>
      <c r="C892" s="110"/>
      <c r="D892" s="110"/>
      <c r="E892" s="110"/>
      <c r="F892" s="130"/>
      <c r="G892" s="174"/>
      <c r="H892" s="174"/>
      <c r="I892" s="174" t="str">
        <f>IFERROR(__xludf.DUMMYFUNCTION("""COMPUTED_VALUE"""),"")</f>
        <v/>
      </c>
      <c r="J892" s="176"/>
      <c r="K892" s="110"/>
      <c r="L892" s="110"/>
      <c r="M892" s="130"/>
      <c r="N892" s="139"/>
      <c r="O892" s="139"/>
      <c r="P892" s="145" t="str">
        <f>IFERROR(__xludf.DUMMYFUNCTION("TRANSPOSE(FILTER($O$6:$O$300,$N$6:$N$300='DATOS PERSONALES'!$E889))"),"")</f>
        <v/>
      </c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  <c r="AG892" s="96"/>
      <c r="AH892" s="96"/>
      <c r="AI892" s="96"/>
      <c r="AJ892" s="96"/>
      <c r="AK892" s="96"/>
      <c r="AL892" s="96"/>
      <c r="AM892" s="96"/>
      <c r="AN892" s="96"/>
      <c r="AO892" s="96"/>
      <c r="AP892" s="96"/>
      <c r="AQ892" s="96"/>
      <c r="AR892" s="96"/>
      <c r="AS892" s="96"/>
      <c r="AT892" s="96"/>
      <c r="AU892" s="96"/>
      <c r="AV892" s="96"/>
      <c r="AW892" s="96"/>
      <c r="AX892" s="96"/>
      <c r="AY892" s="96"/>
      <c r="AZ892" s="96"/>
      <c r="BA892" s="96"/>
      <c r="BB892" s="96"/>
      <c r="BC892" s="96"/>
      <c r="BD892" s="96"/>
      <c r="BE892" s="96"/>
      <c r="BF892" s="96"/>
    </row>
    <row r="893" ht="15.75" customHeight="1">
      <c r="A893" s="110"/>
      <c r="B893" s="110"/>
      <c r="C893" s="110"/>
      <c r="D893" s="110"/>
      <c r="E893" s="110"/>
      <c r="F893" s="130"/>
      <c r="G893" s="174"/>
      <c r="H893" s="174"/>
      <c r="I893" s="174" t="str">
        <f>IFERROR(__xludf.DUMMYFUNCTION("""COMPUTED_VALUE"""),"")</f>
        <v/>
      </c>
      <c r="J893" s="176"/>
      <c r="K893" s="110"/>
      <c r="L893" s="110"/>
      <c r="M893" s="130"/>
      <c r="N893" s="139"/>
      <c r="O893" s="139"/>
      <c r="P893" s="145" t="str">
        <f>IFERROR(__xludf.DUMMYFUNCTION("TRANSPOSE(FILTER($O$6:$O$300,$N$6:$N$300='DATOS PERSONALES'!$E890))"),"")</f>
        <v/>
      </c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  <c r="AI893" s="96"/>
      <c r="AJ893" s="96"/>
      <c r="AK893" s="96"/>
      <c r="AL893" s="96"/>
      <c r="AM893" s="96"/>
      <c r="AN893" s="96"/>
      <c r="AO893" s="96"/>
      <c r="AP893" s="96"/>
      <c r="AQ893" s="96"/>
      <c r="AR893" s="96"/>
      <c r="AS893" s="96"/>
      <c r="AT893" s="96"/>
      <c r="AU893" s="96"/>
      <c r="AV893" s="96"/>
      <c r="AW893" s="96"/>
      <c r="AX893" s="96"/>
      <c r="AY893" s="96"/>
      <c r="AZ893" s="96"/>
      <c r="BA893" s="96"/>
      <c r="BB893" s="96"/>
      <c r="BC893" s="96"/>
      <c r="BD893" s="96"/>
      <c r="BE893" s="96"/>
      <c r="BF893" s="96"/>
    </row>
    <row r="894" ht="15.75" customHeight="1">
      <c r="A894" s="110"/>
      <c r="B894" s="110"/>
      <c r="C894" s="110"/>
      <c r="D894" s="110"/>
      <c r="E894" s="110"/>
      <c r="F894" s="130"/>
      <c r="G894" s="174"/>
      <c r="H894" s="174"/>
      <c r="I894" s="174" t="str">
        <f>IFERROR(__xludf.DUMMYFUNCTION("""COMPUTED_VALUE"""),"")</f>
        <v/>
      </c>
      <c r="J894" s="176"/>
      <c r="K894" s="110"/>
      <c r="L894" s="110"/>
      <c r="M894" s="130"/>
      <c r="N894" s="139"/>
      <c r="O894" s="139"/>
      <c r="P894" s="145" t="str">
        <f>IFERROR(__xludf.DUMMYFUNCTION("TRANSPOSE(FILTER($O$6:$O$300,$N$6:$N$300='DATOS PERSONALES'!$E891))"),"")</f>
        <v/>
      </c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  <c r="AG894" s="96"/>
      <c r="AH894" s="96"/>
      <c r="AI894" s="96"/>
      <c r="AJ894" s="96"/>
      <c r="AK894" s="96"/>
      <c r="AL894" s="96"/>
      <c r="AM894" s="96"/>
      <c r="AN894" s="96"/>
      <c r="AO894" s="96"/>
      <c r="AP894" s="96"/>
      <c r="AQ894" s="96"/>
      <c r="AR894" s="96"/>
      <c r="AS894" s="96"/>
      <c r="AT894" s="96"/>
      <c r="AU894" s="96"/>
      <c r="AV894" s="96"/>
      <c r="AW894" s="96"/>
      <c r="AX894" s="96"/>
      <c r="AY894" s="96"/>
      <c r="AZ894" s="96"/>
      <c r="BA894" s="96"/>
      <c r="BB894" s="96"/>
      <c r="BC894" s="96"/>
      <c r="BD894" s="96"/>
      <c r="BE894" s="96"/>
      <c r="BF894" s="96"/>
    </row>
    <row r="895" ht="15.75" customHeight="1">
      <c r="A895" s="110"/>
      <c r="B895" s="110"/>
      <c r="C895" s="110"/>
      <c r="D895" s="110"/>
      <c r="E895" s="110"/>
      <c r="F895" s="130"/>
      <c r="G895" s="174"/>
      <c r="H895" s="174"/>
      <c r="I895" s="174" t="str">
        <f>IFERROR(__xludf.DUMMYFUNCTION("""COMPUTED_VALUE"""),"")</f>
        <v/>
      </c>
      <c r="J895" s="176"/>
      <c r="K895" s="110"/>
      <c r="L895" s="110"/>
      <c r="M895" s="130"/>
      <c r="N895" s="139"/>
      <c r="O895" s="139"/>
      <c r="P895" s="145" t="str">
        <f>IFERROR(__xludf.DUMMYFUNCTION("TRANSPOSE(FILTER($O$6:$O$300,$N$6:$N$300='DATOS PERSONALES'!$E892))"),"")</f>
        <v/>
      </c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  <c r="AG895" s="96"/>
      <c r="AH895" s="96"/>
      <c r="AI895" s="96"/>
      <c r="AJ895" s="96"/>
      <c r="AK895" s="96"/>
      <c r="AL895" s="96"/>
      <c r="AM895" s="96"/>
      <c r="AN895" s="96"/>
      <c r="AO895" s="96"/>
      <c r="AP895" s="96"/>
      <c r="AQ895" s="96"/>
      <c r="AR895" s="96"/>
      <c r="AS895" s="96"/>
      <c r="AT895" s="96"/>
      <c r="AU895" s="96"/>
      <c r="AV895" s="96"/>
      <c r="AW895" s="96"/>
      <c r="AX895" s="96"/>
      <c r="AY895" s="96"/>
      <c r="AZ895" s="96"/>
      <c r="BA895" s="96"/>
      <c r="BB895" s="96"/>
      <c r="BC895" s="96"/>
      <c r="BD895" s="96"/>
      <c r="BE895" s="96"/>
      <c r="BF895" s="96"/>
    </row>
    <row r="896" ht="15.75" customHeight="1">
      <c r="A896" s="110"/>
      <c r="B896" s="110"/>
      <c r="C896" s="110"/>
      <c r="D896" s="110"/>
      <c r="E896" s="110"/>
      <c r="F896" s="130"/>
      <c r="G896" s="174"/>
      <c r="H896" s="174"/>
      <c r="I896" s="174" t="str">
        <f>IFERROR(__xludf.DUMMYFUNCTION("""COMPUTED_VALUE"""),"")</f>
        <v/>
      </c>
      <c r="J896" s="176"/>
      <c r="K896" s="110"/>
      <c r="L896" s="110"/>
      <c r="M896" s="130"/>
      <c r="N896" s="139"/>
      <c r="O896" s="139"/>
      <c r="P896" s="145" t="str">
        <f>IFERROR(__xludf.DUMMYFUNCTION("TRANSPOSE(FILTER($O$6:$O$300,$N$6:$N$300='DATOS PERSONALES'!$E893))"),"")</f>
        <v/>
      </c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  <c r="AG896" s="96"/>
      <c r="AH896" s="96"/>
      <c r="AI896" s="96"/>
      <c r="AJ896" s="96"/>
      <c r="AK896" s="96"/>
      <c r="AL896" s="96"/>
      <c r="AM896" s="96"/>
      <c r="AN896" s="96"/>
      <c r="AO896" s="96"/>
      <c r="AP896" s="96"/>
      <c r="AQ896" s="96"/>
      <c r="AR896" s="96"/>
      <c r="AS896" s="96"/>
      <c r="AT896" s="96"/>
      <c r="AU896" s="96"/>
      <c r="AV896" s="96"/>
      <c r="AW896" s="96"/>
      <c r="AX896" s="96"/>
      <c r="AY896" s="96"/>
      <c r="AZ896" s="96"/>
      <c r="BA896" s="96"/>
      <c r="BB896" s="96"/>
      <c r="BC896" s="96"/>
      <c r="BD896" s="96"/>
      <c r="BE896" s="96"/>
      <c r="BF896" s="96"/>
    </row>
    <row r="897" ht="15.75" customHeight="1">
      <c r="A897" s="110"/>
      <c r="B897" s="110"/>
      <c r="C897" s="110"/>
      <c r="D897" s="110"/>
      <c r="E897" s="110"/>
      <c r="F897" s="130"/>
      <c r="G897" s="174"/>
      <c r="H897" s="174"/>
      <c r="I897" s="174" t="str">
        <f>IFERROR(__xludf.DUMMYFUNCTION("""COMPUTED_VALUE"""),"")</f>
        <v/>
      </c>
      <c r="J897" s="176"/>
      <c r="K897" s="110"/>
      <c r="L897" s="110"/>
      <c r="M897" s="130"/>
      <c r="N897" s="139"/>
      <c r="O897" s="139"/>
      <c r="P897" s="145" t="str">
        <f>IFERROR(__xludf.DUMMYFUNCTION("TRANSPOSE(FILTER($O$6:$O$300,$N$6:$N$300='DATOS PERSONALES'!$E894))"),"")</f>
        <v/>
      </c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  <c r="AG897" s="96"/>
      <c r="AH897" s="96"/>
      <c r="AI897" s="96"/>
      <c r="AJ897" s="96"/>
      <c r="AK897" s="96"/>
      <c r="AL897" s="96"/>
      <c r="AM897" s="96"/>
      <c r="AN897" s="96"/>
      <c r="AO897" s="96"/>
      <c r="AP897" s="96"/>
      <c r="AQ897" s="96"/>
      <c r="AR897" s="96"/>
      <c r="AS897" s="96"/>
      <c r="AT897" s="96"/>
      <c r="AU897" s="96"/>
      <c r="AV897" s="96"/>
      <c r="AW897" s="96"/>
      <c r="AX897" s="96"/>
      <c r="AY897" s="96"/>
      <c r="AZ897" s="96"/>
      <c r="BA897" s="96"/>
      <c r="BB897" s="96"/>
      <c r="BC897" s="96"/>
      <c r="BD897" s="96"/>
      <c r="BE897" s="96"/>
      <c r="BF897" s="96"/>
    </row>
    <row r="898" ht="15.75" customHeight="1">
      <c r="A898" s="110"/>
      <c r="B898" s="110"/>
      <c r="C898" s="110"/>
      <c r="D898" s="110"/>
      <c r="E898" s="110"/>
      <c r="F898" s="130"/>
      <c r="G898" s="174"/>
      <c r="H898" s="174"/>
      <c r="I898" s="174" t="str">
        <f>IFERROR(__xludf.DUMMYFUNCTION("""COMPUTED_VALUE"""),"")</f>
        <v/>
      </c>
      <c r="J898" s="176"/>
      <c r="K898" s="110"/>
      <c r="L898" s="110"/>
      <c r="M898" s="130"/>
      <c r="N898" s="139"/>
      <c r="O898" s="139"/>
      <c r="P898" s="145" t="str">
        <f>IFERROR(__xludf.DUMMYFUNCTION("TRANSPOSE(FILTER($O$6:$O$300,$N$6:$N$300='DATOS PERSONALES'!$E895))"),"")</f>
        <v/>
      </c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  <c r="AG898" s="96"/>
      <c r="AH898" s="96"/>
      <c r="AI898" s="96"/>
      <c r="AJ898" s="96"/>
      <c r="AK898" s="96"/>
      <c r="AL898" s="96"/>
      <c r="AM898" s="96"/>
      <c r="AN898" s="96"/>
      <c r="AO898" s="96"/>
      <c r="AP898" s="96"/>
      <c r="AQ898" s="96"/>
      <c r="AR898" s="96"/>
      <c r="AS898" s="96"/>
      <c r="AT898" s="96"/>
      <c r="AU898" s="96"/>
      <c r="AV898" s="96"/>
      <c r="AW898" s="96"/>
      <c r="AX898" s="96"/>
      <c r="AY898" s="96"/>
      <c r="AZ898" s="96"/>
      <c r="BA898" s="96"/>
      <c r="BB898" s="96"/>
      <c r="BC898" s="96"/>
      <c r="BD898" s="96"/>
      <c r="BE898" s="96"/>
      <c r="BF898" s="96"/>
    </row>
    <row r="899" ht="15.75" customHeight="1">
      <c r="A899" s="110"/>
      <c r="B899" s="110"/>
      <c r="C899" s="110"/>
      <c r="D899" s="110"/>
      <c r="E899" s="110"/>
      <c r="F899" s="130"/>
      <c r="G899" s="174"/>
      <c r="H899" s="174"/>
      <c r="I899" s="174" t="str">
        <f>IFERROR(__xludf.DUMMYFUNCTION("""COMPUTED_VALUE"""),"")</f>
        <v/>
      </c>
      <c r="J899" s="176"/>
      <c r="K899" s="110"/>
      <c r="L899" s="110"/>
      <c r="M899" s="130"/>
      <c r="N899" s="139"/>
      <c r="O899" s="139"/>
      <c r="P899" s="145" t="str">
        <f>IFERROR(__xludf.DUMMYFUNCTION("TRANSPOSE(FILTER($O$6:$O$300,$N$6:$N$300='DATOS PERSONALES'!$E896))"),"")</f>
        <v/>
      </c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  <c r="AG899" s="96"/>
      <c r="AH899" s="96"/>
      <c r="AI899" s="96"/>
      <c r="AJ899" s="96"/>
      <c r="AK899" s="96"/>
      <c r="AL899" s="96"/>
      <c r="AM899" s="96"/>
      <c r="AN899" s="96"/>
      <c r="AO899" s="96"/>
      <c r="AP899" s="96"/>
      <c r="AQ899" s="96"/>
      <c r="AR899" s="96"/>
      <c r="AS899" s="96"/>
      <c r="AT899" s="96"/>
      <c r="AU899" s="96"/>
      <c r="AV899" s="96"/>
      <c r="AW899" s="96"/>
      <c r="AX899" s="96"/>
      <c r="AY899" s="96"/>
      <c r="AZ899" s="96"/>
      <c r="BA899" s="96"/>
      <c r="BB899" s="96"/>
      <c r="BC899" s="96"/>
      <c r="BD899" s="96"/>
      <c r="BE899" s="96"/>
      <c r="BF899" s="96"/>
    </row>
    <row r="900" ht="15.75" customHeight="1">
      <c r="A900" s="110"/>
      <c r="B900" s="110"/>
      <c r="C900" s="110"/>
      <c r="D900" s="110"/>
      <c r="E900" s="110"/>
      <c r="F900" s="130"/>
      <c r="G900" s="174"/>
      <c r="H900" s="174"/>
      <c r="I900" s="174" t="str">
        <f>IFERROR(__xludf.DUMMYFUNCTION("""COMPUTED_VALUE"""),"")</f>
        <v/>
      </c>
      <c r="J900" s="176"/>
      <c r="K900" s="110"/>
      <c r="L900" s="110"/>
      <c r="M900" s="130"/>
      <c r="N900" s="139"/>
      <c r="O900" s="139"/>
      <c r="P900" s="145" t="str">
        <f>IFERROR(__xludf.DUMMYFUNCTION("TRANSPOSE(FILTER($O$6:$O$300,$N$6:$N$300='DATOS PERSONALES'!$E897))"),"")</f>
        <v/>
      </c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  <c r="AG900" s="96"/>
      <c r="AH900" s="96"/>
      <c r="AI900" s="96"/>
      <c r="AJ900" s="96"/>
      <c r="AK900" s="96"/>
      <c r="AL900" s="96"/>
      <c r="AM900" s="96"/>
      <c r="AN900" s="96"/>
      <c r="AO900" s="96"/>
      <c r="AP900" s="96"/>
      <c r="AQ900" s="96"/>
      <c r="AR900" s="96"/>
      <c r="AS900" s="96"/>
      <c r="AT900" s="96"/>
      <c r="AU900" s="96"/>
      <c r="AV900" s="96"/>
      <c r="AW900" s="96"/>
      <c r="AX900" s="96"/>
      <c r="AY900" s="96"/>
      <c r="AZ900" s="96"/>
      <c r="BA900" s="96"/>
      <c r="BB900" s="96"/>
      <c r="BC900" s="96"/>
      <c r="BD900" s="96"/>
      <c r="BE900" s="96"/>
      <c r="BF900" s="96"/>
    </row>
    <row r="901" ht="15.75" customHeight="1">
      <c r="A901" s="110"/>
      <c r="B901" s="110"/>
      <c r="C901" s="110"/>
      <c r="D901" s="110"/>
      <c r="E901" s="110"/>
      <c r="F901" s="130"/>
      <c r="G901" s="174"/>
      <c r="H901" s="174"/>
      <c r="I901" s="174" t="str">
        <f>IFERROR(__xludf.DUMMYFUNCTION("""COMPUTED_VALUE"""),"")</f>
        <v/>
      </c>
      <c r="J901" s="176"/>
      <c r="K901" s="110"/>
      <c r="L901" s="110"/>
      <c r="M901" s="130"/>
      <c r="N901" s="139"/>
      <c r="O901" s="139"/>
      <c r="P901" s="145" t="str">
        <f>IFERROR(__xludf.DUMMYFUNCTION("TRANSPOSE(FILTER($O$6:$O$300,$N$6:$N$300='DATOS PERSONALES'!$E898))"),"")</f>
        <v/>
      </c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  <c r="AG901" s="96"/>
      <c r="AH901" s="96"/>
      <c r="AI901" s="96"/>
      <c r="AJ901" s="96"/>
      <c r="AK901" s="96"/>
      <c r="AL901" s="96"/>
      <c r="AM901" s="96"/>
      <c r="AN901" s="96"/>
      <c r="AO901" s="96"/>
      <c r="AP901" s="96"/>
      <c r="AQ901" s="96"/>
      <c r="AR901" s="96"/>
      <c r="AS901" s="96"/>
      <c r="AT901" s="96"/>
      <c r="AU901" s="96"/>
      <c r="AV901" s="96"/>
      <c r="AW901" s="96"/>
      <c r="AX901" s="96"/>
      <c r="AY901" s="96"/>
      <c r="AZ901" s="96"/>
      <c r="BA901" s="96"/>
      <c r="BB901" s="96"/>
      <c r="BC901" s="96"/>
      <c r="BD901" s="96"/>
      <c r="BE901" s="96"/>
      <c r="BF901" s="96"/>
    </row>
    <row r="902" ht="15.75" customHeight="1">
      <c r="A902" s="110"/>
      <c r="B902" s="110"/>
      <c r="C902" s="110"/>
      <c r="D902" s="110"/>
      <c r="E902" s="110"/>
      <c r="F902" s="130"/>
      <c r="G902" s="174"/>
      <c r="H902" s="174"/>
      <c r="I902" s="174" t="str">
        <f>IFERROR(__xludf.DUMMYFUNCTION("""COMPUTED_VALUE"""),"")</f>
        <v/>
      </c>
      <c r="J902" s="176"/>
      <c r="K902" s="110"/>
      <c r="L902" s="110"/>
      <c r="M902" s="130"/>
      <c r="N902" s="139"/>
      <c r="O902" s="139"/>
      <c r="P902" s="145" t="str">
        <f>IFERROR(__xludf.DUMMYFUNCTION("TRANSPOSE(FILTER($O$6:$O$300,$N$6:$N$300='DATOS PERSONALES'!$E899))"),"")</f>
        <v/>
      </c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  <c r="AG902" s="96"/>
      <c r="AH902" s="96"/>
      <c r="AI902" s="96"/>
      <c r="AJ902" s="96"/>
      <c r="AK902" s="96"/>
      <c r="AL902" s="96"/>
      <c r="AM902" s="96"/>
      <c r="AN902" s="96"/>
      <c r="AO902" s="96"/>
      <c r="AP902" s="96"/>
      <c r="AQ902" s="96"/>
      <c r="AR902" s="96"/>
      <c r="AS902" s="96"/>
      <c r="AT902" s="96"/>
      <c r="AU902" s="96"/>
      <c r="AV902" s="96"/>
      <c r="AW902" s="96"/>
      <c r="AX902" s="96"/>
      <c r="AY902" s="96"/>
      <c r="AZ902" s="96"/>
      <c r="BA902" s="96"/>
      <c r="BB902" s="96"/>
      <c r="BC902" s="96"/>
      <c r="BD902" s="96"/>
      <c r="BE902" s="96"/>
      <c r="BF902" s="96"/>
    </row>
    <row r="903" ht="15.75" customHeight="1">
      <c r="A903" s="110"/>
      <c r="B903" s="110"/>
      <c r="C903" s="110"/>
      <c r="D903" s="110"/>
      <c r="E903" s="110"/>
      <c r="F903" s="130"/>
      <c r="G903" s="174"/>
      <c r="H903" s="174"/>
      <c r="I903" s="174" t="str">
        <f>IFERROR(__xludf.DUMMYFUNCTION("""COMPUTED_VALUE"""),"")</f>
        <v/>
      </c>
      <c r="J903" s="176"/>
      <c r="K903" s="110"/>
      <c r="L903" s="110"/>
      <c r="M903" s="130"/>
      <c r="N903" s="139"/>
      <c r="O903" s="139"/>
      <c r="P903" s="145" t="str">
        <f>IFERROR(__xludf.DUMMYFUNCTION("TRANSPOSE(FILTER($O$6:$O$300,$N$6:$N$300='DATOS PERSONALES'!$E900))"),"")</f>
        <v/>
      </c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  <c r="AG903" s="96"/>
      <c r="AH903" s="96"/>
      <c r="AI903" s="96"/>
      <c r="AJ903" s="96"/>
      <c r="AK903" s="96"/>
      <c r="AL903" s="96"/>
      <c r="AM903" s="96"/>
      <c r="AN903" s="96"/>
      <c r="AO903" s="96"/>
      <c r="AP903" s="96"/>
      <c r="AQ903" s="96"/>
      <c r="AR903" s="96"/>
      <c r="AS903" s="96"/>
      <c r="AT903" s="96"/>
      <c r="AU903" s="96"/>
      <c r="AV903" s="96"/>
      <c r="AW903" s="96"/>
      <c r="AX903" s="96"/>
      <c r="AY903" s="96"/>
      <c r="AZ903" s="96"/>
      <c r="BA903" s="96"/>
      <c r="BB903" s="96"/>
      <c r="BC903" s="96"/>
      <c r="BD903" s="96"/>
      <c r="BE903" s="96"/>
      <c r="BF903" s="96"/>
    </row>
    <row r="904" ht="15.75" customHeight="1">
      <c r="A904" s="110"/>
      <c r="B904" s="110"/>
      <c r="C904" s="110"/>
      <c r="D904" s="110"/>
      <c r="E904" s="110"/>
      <c r="F904" s="130"/>
      <c r="G904" s="174"/>
      <c r="H904" s="174"/>
      <c r="I904" s="174" t="str">
        <f>IFERROR(__xludf.DUMMYFUNCTION("""COMPUTED_VALUE"""),"")</f>
        <v/>
      </c>
      <c r="J904" s="176"/>
      <c r="K904" s="110"/>
      <c r="L904" s="110"/>
      <c r="M904" s="130"/>
      <c r="N904" s="139"/>
      <c r="O904" s="139"/>
      <c r="P904" s="145" t="str">
        <f>IFERROR(__xludf.DUMMYFUNCTION("TRANSPOSE(FILTER($O$6:$O$300,$N$6:$N$300='DATOS PERSONALES'!$E901))"),"")</f>
        <v/>
      </c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  <c r="AG904" s="96"/>
      <c r="AH904" s="96"/>
      <c r="AI904" s="96"/>
      <c r="AJ904" s="96"/>
      <c r="AK904" s="96"/>
      <c r="AL904" s="96"/>
      <c r="AM904" s="96"/>
      <c r="AN904" s="96"/>
      <c r="AO904" s="96"/>
      <c r="AP904" s="96"/>
      <c r="AQ904" s="96"/>
      <c r="AR904" s="96"/>
      <c r="AS904" s="96"/>
      <c r="AT904" s="96"/>
      <c r="AU904" s="96"/>
      <c r="AV904" s="96"/>
      <c r="AW904" s="96"/>
      <c r="AX904" s="96"/>
      <c r="AY904" s="96"/>
      <c r="AZ904" s="96"/>
      <c r="BA904" s="96"/>
      <c r="BB904" s="96"/>
      <c r="BC904" s="96"/>
      <c r="BD904" s="96"/>
      <c r="BE904" s="96"/>
      <c r="BF904" s="96"/>
    </row>
    <row r="905" ht="15.75" customHeight="1">
      <c r="A905" s="110"/>
      <c r="B905" s="110"/>
      <c r="C905" s="110"/>
      <c r="D905" s="110"/>
      <c r="E905" s="110"/>
      <c r="F905" s="130"/>
      <c r="G905" s="174"/>
      <c r="H905" s="174"/>
      <c r="I905" s="174" t="str">
        <f>IFERROR(__xludf.DUMMYFUNCTION("""COMPUTED_VALUE"""),"")</f>
        <v/>
      </c>
      <c r="J905" s="176"/>
      <c r="K905" s="110"/>
      <c r="L905" s="110"/>
      <c r="M905" s="130"/>
      <c r="N905" s="139"/>
      <c r="O905" s="139"/>
      <c r="P905" s="145" t="str">
        <f>IFERROR(__xludf.DUMMYFUNCTION("TRANSPOSE(FILTER($O$6:$O$300,$N$6:$N$300='DATOS PERSONALES'!$E902))"),"")</f>
        <v/>
      </c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  <c r="AG905" s="96"/>
      <c r="AH905" s="96"/>
      <c r="AI905" s="96"/>
      <c r="AJ905" s="96"/>
      <c r="AK905" s="96"/>
      <c r="AL905" s="96"/>
      <c r="AM905" s="96"/>
      <c r="AN905" s="96"/>
      <c r="AO905" s="96"/>
      <c r="AP905" s="96"/>
      <c r="AQ905" s="96"/>
      <c r="AR905" s="96"/>
      <c r="AS905" s="96"/>
      <c r="AT905" s="96"/>
      <c r="AU905" s="96"/>
      <c r="AV905" s="96"/>
      <c r="AW905" s="96"/>
      <c r="AX905" s="96"/>
      <c r="AY905" s="96"/>
      <c r="AZ905" s="96"/>
      <c r="BA905" s="96"/>
      <c r="BB905" s="96"/>
      <c r="BC905" s="96"/>
      <c r="BD905" s="96"/>
      <c r="BE905" s="96"/>
      <c r="BF905" s="96"/>
    </row>
    <row r="906" ht="15.75" customHeight="1">
      <c r="A906" s="110"/>
      <c r="B906" s="110"/>
      <c r="C906" s="110"/>
      <c r="D906" s="110"/>
      <c r="E906" s="110"/>
      <c r="F906" s="130"/>
      <c r="G906" s="174"/>
      <c r="H906" s="174"/>
      <c r="I906" s="174" t="str">
        <f>IFERROR(__xludf.DUMMYFUNCTION("""COMPUTED_VALUE"""),"")</f>
        <v/>
      </c>
      <c r="J906" s="176"/>
      <c r="K906" s="110"/>
      <c r="L906" s="110"/>
      <c r="M906" s="130"/>
      <c r="N906" s="139"/>
      <c r="O906" s="139"/>
      <c r="P906" s="145" t="str">
        <f>IFERROR(__xludf.DUMMYFUNCTION("TRANSPOSE(FILTER($O$6:$O$300,$N$6:$N$300='DATOS PERSONALES'!$E903))"),"")</f>
        <v/>
      </c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  <c r="AG906" s="96"/>
      <c r="AH906" s="96"/>
      <c r="AI906" s="96"/>
      <c r="AJ906" s="96"/>
      <c r="AK906" s="96"/>
      <c r="AL906" s="96"/>
      <c r="AM906" s="96"/>
      <c r="AN906" s="96"/>
      <c r="AO906" s="96"/>
      <c r="AP906" s="96"/>
      <c r="AQ906" s="96"/>
      <c r="AR906" s="96"/>
      <c r="AS906" s="96"/>
      <c r="AT906" s="96"/>
      <c r="AU906" s="96"/>
      <c r="AV906" s="96"/>
      <c r="AW906" s="96"/>
      <c r="AX906" s="96"/>
      <c r="AY906" s="96"/>
      <c r="AZ906" s="96"/>
      <c r="BA906" s="96"/>
      <c r="BB906" s="96"/>
      <c r="BC906" s="96"/>
      <c r="BD906" s="96"/>
      <c r="BE906" s="96"/>
      <c r="BF906" s="96"/>
    </row>
    <row r="907" ht="15.75" customHeight="1">
      <c r="A907" s="110"/>
      <c r="B907" s="110"/>
      <c r="C907" s="110"/>
      <c r="D907" s="110"/>
      <c r="E907" s="110"/>
      <c r="F907" s="130"/>
      <c r="G907" s="174"/>
      <c r="H907" s="174"/>
      <c r="I907" s="174" t="str">
        <f>IFERROR(__xludf.DUMMYFUNCTION("""COMPUTED_VALUE"""),"")</f>
        <v/>
      </c>
      <c r="J907" s="176"/>
      <c r="K907" s="110"/>
      <c r="L907" s="110"/>
      <c r="M907" s="130"/>
      <c r="N907" s="139"/>
      <c r="O907" s="139"/>
      <c r="P907" s="145" t="str">
        <f>IFERROR(__xludf.DUMMYFUNCTION("TRANSPOSE(FILTER($O$6:$O$300,$N$6:$N$300='DATOS PERSONALES'!$E904))"),"")</f>
        <v/>
      </c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  <c r="AG907" s="96"/>
      <c r="AH907" s="96"/>
      <c r="AI907" s="96"/>
      <c r="AJ907" s="96"/>
      <c r="AK907" s="96"/>
      <c r="AL907" s="96"/>
      <c r="AM907" s="96"/>
      <c r="AN907" s="96"/>
      <c r="AO907" s="96"/>
      <c r="AP907" s="96"/>
      <c r="AQ907" s="96"/>
      <c r="AR907" s="96"/>
      <c r="AS907" s="96"/>
      <c r="AT907" s="96"/>
      <c r="AU907" s="96"/>
      <c r="AV907" s="96"/>
      <c r="AW907" s="96"/>
      <c r="AX907" s="96"/>
      <c r="AY907" s="96"/>
      <c r="AZ907" s="96"/>
      <c r="BA907" s="96"/>
      <c r="BB907" s="96"/>
      <c r="BC907" s="96"/>
      <c r="BD907" s="96"/>
      <c r="BE907" s="96"/>
      <c r="BF907" s="96"/>
    </row>
    <row r="908" ht="15.75" customHeight="1">
      <c r="A908" s="110"/>
      <c r="B908" s="110"/>
      <c r="C908" s="110"/>
      <c r="D908" s="110"/>
      <c r="E908" s="110"/>
      <c r="F908" s="130"/>
      <c r="G908" s="174"/>
      <c r="H908" s="174"/>
      <c r="I908" s="174" t="str">
        <f>IFERROR(__xludf.DUMMYFUNCTION("""COMPUTED_VALUE"""),"")</f>
        <v/>
      </c>
      <c r="J908" s="176"/>
      <c r="K908" s="110"/>
      <c r="L908" s="110"/>
      <c r="M908" s="130"/>
      <c r="N908" s="139"/>
      <c r="O908" s="139"/>
      <c r="P908" s="145" t="str">
        <f>IFERROR(__xludf.DUMMYFUNCTION("TRANSPOSE(FILTER($O$6:$O$300,$N$6:$N$300='DATOS PERSONALES'!$E905))"),"")</f>
        <v/>
      </c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  <c r="AG908" s="96"/>
      <c r="AH908" s="96"/>
      <c r="AI908" s="96"/>
      <c r="AJ908" s="96"/>
      <c r="AK908" s="96"/>
      <c r="AL908" s="96"/>
      <c r="AM908" s="96"/>
      <c r="AN908" s="96"/>
      <c r="AO908" s="96"/>
      <c r="AP908" s="96"/>
      <c r="AQ908" s="96"/>
      <c r="AR908" s="96"/>
      <c r="AS908" s="96"/>
      <c r="AT908" s="96"/>
      <c r="AU908" s="96"/>
      <c r="AV908" s="96"/>
      <c r="AW908" s="96"/>
      <c r="AX908" s="96"/>
      <c r="AY908" s="96"/>
      <c r="AZ908" s="96"/>
      <c r="BA908" s="96"/>
      <c r="BB908" s="96"/>
      <c r="BC908" s="96"/>
      <c r="BD908" s="96"/>
      <c r="BE908" s="96"/>
      <c r="BF908" s="96"/>
    </row>
    <row r="909" ht="15.75" customHeight="1">
      <c r="A909" s="110"/>
      <c r="B909" s="110"/>
      <c r="C909" s="110"/>
      <c r="D909" s="110"/>
      <c r="E909" s="110"/>
      <c r="F909" s="130"/>
      <c r="G909" s="174"/>
      <c r="H909" s="174"/>
      <c r="I909" s="174" t="str">
        <f>IFERROR(__xludf.DUMMYFUNCTION("""COMPUTED_VALUE"""),"")</f>
        <v/>
      </c>
      <c r="J909" s="176"/>
      <c r="K909" s="110"/>
      <c r="L909" s="110"/>
      <c r="M909" s="130"/>
      <c r="N909" s="139"/>
      <c r="O909" s="139"/>
      <c r="P909" s="145" t="str">
        <f>IFERROR(__xludf.DUMMYFUNCTION("TRANSPOSE(FILTER($O$6:$O$300,$N$6:$N$300='DATOS PERSONALES'!$E906))"),"")</f>
        <v/>
      </c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  <c r="AG909" s="96"/>
      <c r="AH909" s="96"/>
      <c r="AI909" s="96"/>
      <c r="AJ909" s="96"/>
      <c r="AK909" s="96"/>
      <c r="AL909" s="96"/>
      <c r="AM909" s="96"/>
      <c r="AN909" s="96"/>
      <c r="AO909" s="96"/>
      <c r="AP909" s="96"/>
      <c r="AQ909" s="96"/>
      <c r="AR909" s="96"/>
      <c r="AS909" s="96"/>
      <c r="AT909" s="96"/>
      <c r="AU909" s="96"/>
      <c r="AV909" s="96"/>
      <c r="AW909" s="96"/>
      <c r="AX909" s="96"/>
      <c r="AY909" s="96"/>
      <c r="AZ909" s="96"/>
      <c r="BA909" s="96"/>
      <c r="BB909" s="96"/>
      <c r="BC909" s="96"/>
      <c r="BD909" s="96"/>
      <c r="BE909" s="96"/>
      <c r="BF909" s="96"/>
    </row>
    <row r="910" ht="15.75" customHeight="1">
      <c r="A910" s="110"/>
      <c r="B910" s="110"/>
      <c r="C910" s="110"/>
      <c r="D910" s="110"/>
      <c r="E910" s="110"/>
      <c r="F910" s="130"/>
      <c r="G910" s="174"/>
      <c r="H910" s="174"/>
      <c r="I910" s="174" t="str">
        <f>IFERROR(__xludf.DUMMYFUNCTION("""COMPUTED_VALUE"""),"")</f>
        <v/>
      </c>
      <c r="J910" s="176"/>
      <c r="K910" s="110"/>
      <c r="L910" s="110"/>
      <c r="M910" s="130"/>
      <c r="N910" s="139"/>
      <c r="O910" s="139"/>
      <c r="P910" s="145" t="str">
        <f>IFERROR(__xludf.DUMMYFUNCTION("TRANSPOSE(FILTER($O$6:$O$300,$N$6:$N$300='DATOS PERSONALES'!$E907))"),"")</f>
        <v/>
      </c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  <c r="AG910" s="96"/>
      <c r="AH910" s="96"/>
      <c r="AI910" s="96"/>
      <c r="AJ910" s="96"/>
      <c r="AK910" s="96"/>
      <c r="AL910" s="96"/>
      <c r="AM910" s="96"/>
      <c r="AN910" s="96"/>
      <c r="AO910" s="96"/>
      <c r="AP910" s="96"/>
      <c r="AQ910" s="96"/>
      <c r="AR910" s="96"/>
      <c r="AS910" s="96"/>
      <c r="AT910" s="96"/>
      <c r="AU910" s="96"/>
      <c r="AV910" s="96"/>
      <c r="AW910" s="96"/>
      <c r="AX910" s="96"/>
      <c r="AY910" s="96"/>
      <c r="AZ910" s="96"/>
      <c r="BA910" s="96"/>
      <c r="BB910" s="96"/>
      <c r="BC910" s="96"/>
      <c r="BD910" s="96"/>
      <c r="BE910" s="96"/>
      <c r="BF910" s="96"/>
    </row>
    <row r="911" ht="15.75" customHeight="1">
      <c r="A911" s="110"/>
      <c r="B911" s="110"/>
      <c r="C911" s="110"/>
      <c r="D911" s="110"/>
      <c r="E911" s="110"/>
      <c r="F911" s="130"/>
      <c r="G911" s="174"/>
      <c r="H911" s="174"/>
      <c r="I911" s="174" t="str">
        <f>IFERROR(__xludf.DUMMYFUNCTION("""COMPUTED_VALUE"""),"")</f>
        <v/>
      </c>
      <c r="J911" s="176"/>
      <c r="K911" s="110"/>
      <c r="L911" s="110"/>
      <c r="M911" s="130"/>
      <c r="N911" s="139"/>
      <c r="O911" s="139"/>
      <c r="P911" s="145" t="str">
        <f>IFERROR(__xludf.DUMMYFUNCTION("TRANSPOSE(FILTER($O$6:$O$300,$N$6:$N$300='DATOS PERSONALES'!$E908))"),"")</f>
        <v/>
      </c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  <c r="AG911" s="96"/>
      <c r="AH911" s="96"/>
      <c r="AI911" s="96"/>
      <c r="AJ911" s="96"/>
      <c r="AK911" s="96"/>
      <c r="AL911" s="96"/>
      <c r="AM911" s="96"/>
      <c r="AN911" s="96"/>
      <c r="AO911" s="96"/>
      <c r="AP911" s="96"/>
      <c r="AQ911" s="96"/>
      <c r="AR911" s="96"/>
      <c r="AS911" s="96"/>
      <c r="AT911" s="96"/>
      <c r="AU911" s="96"/>
      <c r="AV911" s="96"/>
      <c r="AW911" s="96"/>
      <c r="AX911" s="96"/>
      <c r="AY911" s="96"/>
      <c r="AZ911" s="96"/>
      <c r="BA911" s="96"/>
      <c r="BB911" s="96"/>
      <c r="BC911" s="96"/>
      <c r="BD911" s="96"/>
      <c r="BE911" s="96"/>
      <c r="BF911" s="96"/>
    </row>
    <row r="912" ht="15.75" customHeight="1">
      <c r="A912" s="110"/>
      <c r="B912" s="110"/>
      <c r="C912" s="110"/>
      <c r="D912" s="110"/>
      <c r="E912" s="110"/>
      <c r="F912" s="130"/>
      <c r="G912" s="174"/>
      <c r="H912" s="174"/>
      <c r="I912" s="174" t="str">
        <f>IFERROR(__xludf.DUMMYFUNCTION("""COMPUTED_VALUE"""),"")</f>
        <v/>
      </c>
      <c r="J912" s="176"/>
      <c r="K912" s="110"/>
      <c r="L912" s="110"/>
      <c r="M912" s="130"/>
      <c r="N912" s="139"/>
      <c r="O912" s="139"/>
      <c r="P912" s="145" t="str">
        <f>IFERROR(__xludf.DUMMYFUNCTION("TRANSPOSE(FILTER($O$6:$O$300,$N$6:$N$300='DATOS PERSONALES'!$E909))"),"")</f>
        <v/>
      </c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  <c r="AG912" s="96"/>
      <c r="AH912" s="96"/>
      <c r="AI912" s="96"/>
      <c r="AJ912" s="96"/>
      <c r="AK912" s="96"/>
      <c r="AL912" s="96"/>
      <c r="AM912" s="96"/>
      <c r="AN912" s="96"/>
      <c r="AO912" s="96"/>
      <c r="AP912" s="96"/>
      <c r="AQ912" s="96"/>
      <c r="AR912" s="96"/>
      <c r="AS912" s="96"/>
      <c r="AT912" s="96"/>
      <c r="AU912" s="96"/>
      <c r="AV912" s="96"/>
      <c r="AW912" s="96"/>
      <c r="AX912" s="96"/>
      <c r="AY912" s="96"/>
      <c r="AZ912" s="96"/>
      <c r="BA912" s="96"/>
      <c r="BB912" s="96"/>
      <c r="BC912" s="96"/>
      <c r="BD912" s="96"/>
      <c r="BE912" s="96"/>
      <c r="BF912" s="96"/>
    </row>
    <row r="913" ht="15.75" customHeight="1">
      <c r="A913" s="110"/>
      <c r="B913" s="110"/>
      <c r="C913" s="110"/>
      <c r="D913" s="110"/>
      <c r="E913" s="110"/>
      <c r="F913" s="130"/>
      <c r="G913" s="174"/>
      <c r="H913" s="174"/>
      <c r="I913" s="174" t="str">
        <f>IFERROR(__xludf.DUMMYFUNCTION("""COMPUTED_VALUE"""),"")</f>
        <v/>
      </c>
      <c r="J913" s="176"/>
      <c r="K913" s="110"/>
      <c r="L913" s="110"/>
      <c r="M913" s="130"/>
      <c r="N913" s="139"/>
      <c r="O913" s="139"/>
      <c r="P913" s="145" t="str">
        <f>IFERROR(__xludf.DUMMYFUNCTION("TRANSPOSE(FILTER($O$6:$O$300,$N$6:$N$300='DATOS PERSONALES'!$E910))"),"")</f>
        <v/>
      </c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  <c r="AG913" s="96"/>
      <c r="AH913" s="96"/>
      <c r="AI913" s="96"/>
      <c r="AJ913" s="96"/>
      <c r="AK913" s="96"/>
      <c r="AL913" s="96"/>
      <c r="AM913" s="96"/>
      <c r="AN913" s="96"/>
      <c r="AO913" s="96"/>
      <c r="AP913" s="96"/>
      <c r="AQ913" s="96"/>
      <c r="AR913" s="96"/>
      <c r="AS913" s="96"/>
      <c r="AT913" s="96"/>
      <c r="AU913" s="96"/>
      <c r="AV913" s="96"/>
      <c r="AW913" s="96"/>
      <c r="AX913" s="96"/>
      <c r="AY913" s="96"/>
      <c r="AZ913" s="96"/>
      <c r="BA913" s="96"/>
      <c r="BB913" s="96"/>
      <c r="BC913" s="96"/>
      <c r="BD913" s="96"/>
      <c r="BE913" s="96"/>
      <c r="BF913" s="96"/>
    </row>
    <row r="914" ht="15.75" customHeight="1">
      <c r="A914" s="110"/>
      <c r="B914" s="110"/>
      <c r="C914" s="110"/>
      <c r="D914" s="110"/>
      <c r="E914" s="110"/>
      <c r="F914" s="130"/>
      <c r="G914" s="174"/>
      <c r="H914" s="174"/>
      <c r="I914" s="174" t="str">
        <f>IFERROR(__xludf.DUMMYFUNCTION("""COMPUTED_VALUE"""),"")</f>
        <v/>
      </c>
      <c r="J914" s="176"/>
      <c r="K914" s="110"/>
      <c r="L914" s="110"/>
      <c r="M914" s="130"/>
      <c r="N914" s="139"/>
      <c r="O914" s="139"/>
      <c r="P914" s="145" t="str">
        <f>IFERROR(__xludf.DUMMYFUNCTION("TRANSPOSE(FILTER($O$6:$O$300,$N$6:$N$300='DATOS PERSONALES'!$E911))"),"")</f>
        <v/>
      </c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  <c r="AG914" s="96"/>
      <c r="AH914" s="96"/>
      <c r="AI914" s="96"/>
      <c r="AJ914" s="96"/>
      <c r="AK914" s="96"/>
      <c r="AL914" s="96"/>
      <c r="AM914" s="96"/>
      <c r="AN914" s="96"/>
      <c r="AO914" s="96"/>
      <c r="AP914" s="96"/>
      <c r="AQ914" s="96"/>
      <c r="AR914" s="96"/>
      <c r="AS914" s="96"/>
      <c r="AT914" s="96"/>
      <c r="AU914" s="96"/>
      <c r="AV914" s="96"/>
      <c r="AW914" s="96"/>
      <c r="AX914" s="96"/>
      <c r="AY914" s="96"/>
      <c r="AZ914" s="96"/>
      <c r="BA914" s="96"/>
      <c r="BB914" s="96"/>
      <c r="BC914" s="96"/>
      <c r="BD914" s="96"/>
      <c r="BE914" s="96"/>
      <c r="BF914" s="96"/>
    </row>
    <row r="915" ht="15.75" customHeight="1">
      <c r="A915" s="110"/>
      <c r="B915" s="110"/>
      <c r="C915" s="110"/>
      <c r="D915" s="110"/>
      <c r="E915" s="110"/>
      <c r="F915" s="130"/>
      <c r="G915" s="174"/>
      <c r="H915" s="174"/>
      <c r="I915" s="174" t="str">
        <f>IFERROR(__xludf.DUMMYFUNCTION("""COMPUTED_VALUE"""),"")</f>
        <v/>
      </c>
      <c r="J915" s="176"/>
      <c r="K915" s="110"/>
      <c r="L915" s="110"/>
      <c r="M915" s="130"/>
      <c r="N915" s="139"/>
      <c r="O915" s="139"/>
      <c r="P915" s="145" t="str">
        <f>IFERROR(__xludf.DUMMYFUNCTION("TRANSPOSE(FILTER($O$6:$O$300,$N$6:$N$300='DATOS PERSONALES'!$E912))"),"")</f>
        <v/>
      </c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  <c r="AG915" s="96"/>
      <c r="AH915" s="96"/>
      <c r="AI915" s="96"/>
      <c r="AJ915" s="96"/>
      <c r="AK915" s="96"/>
      <c r="AL915" s="96"/>
      <c r="AM915" s="96"/>
      <c r="AN915" s="96"/>
      <c r="AO915" s="96"/>
      <c r="AP915" s="96"/>
      <c r="AQ915" s="96"/>
      <c r="AR915" s="96"/>
      <c r="AS915" s="96"/>
      <c r="AT915" s="96"/>
      <c r="AU915" s="96"/>
      <c r="AV915" s="96"/>
      <c r="AW915" s="96"/>
      <c r="AX915" s="96"/>
      <c r="AY915" s="96"/>
      <c r="AZ915" s="96"/>
      <c r="BA915" s="96"/>
      <c r="BB915" s="96"/>
      <c r="BC915" s="96"/>
      <c r="BD915" s="96"/>
      <c r="BE915" s="96"/>
      <c r="BF915" s="96"/>
    </row>
    <row r="916" ht="15.75" customHeight="1">
      <c r="A916" s="110"/>
      <c r="B916" s="110"/>
      <c r="C916" s="110"/>
      <c r="D916" s="110"/>
      <c r="E916" s="110"/>
      <c r="F916" s="130"/>
      <c r="G916" s="174"/>
      <c r="H916" s="174"/>
      <c r="I916" s="174" t="str">
        <f>IFERROR(__xludf.DUMMYFUNCTION("""COMPUTED_VALUE"""),"")</f>
        <v/>
      </c>
      <c r="J916" s="176"/>
      <c r="K916" s="110"/>
      <c r="L916" s="110"/>
      <c r="M916" s="130"/>
      <c r="N916" s="139"/>
      <c r="O916" s="139"/>
      <c r="P916" s="145" t="str">
        <f>IFERROR(__xludf.DUMMYFUNCTION("TRANSPOSE(FILTER($O$6:$O$300,$N$6:$N$300='DATOS PERSONALES'!$E913))"),"")</f>
        <v/>
      </c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  <c r="AG916" s="96"/>
      <c r="AH916" s="96"/>
      <c r="AI916" s="96"/>
      <c r="AJ916" s="96"/>
      <c r="AK916" s="96"/>
      <c r="AL916" s="96"/>
      <c r="AM916" s="96"/>
      <c r="AN916" s="96"/>
      <c r="AO916" s="96"/>
      <c r="AP916" s="96"/>
      <c r="AQ916" s="96"/>
      <c r="AR916" s="96"/>
      <c r="AS916" s="96"/>
      <c r="AT916" s="96"/>
      <c r="AU916" s="96"/>
      <c r="AV916" s="96"/>
      <c r="AW916" s="96"/>
      <c r="AX916" s="96"/>
      <c r="AY916" s="96"/>
      <c r="AZ916" s="96"/>
      <c r="BA916" s="96"/>
      <c r="BB916" s="96"/>
      <c r="BC916" s="96"/>
      <c r="BD916" s="96"/>
      <c r="BE916" s="96"/>
      <c r="BF916" s="96"/>
    </row>
    <row r="917" ht="15.75" customHeight="1">
      <c r="A917" s="110"/>
      <c r="B917" s="110"/>
      <c r="C917" s="110"/>
      <c r="D917" s="110"/>
      <c r="E917" s="110"/>
      <c r="F917" s="130"/>
      <c r="G917" s="174"/>
      <c r="H917" s="174"/>
      <c r="I917" s="174" t="str">
        <f>IFERROR(__xludf.DUMMYFUNCTION("""COMPUTED_VALUE"""),"")</f>
        <v/>
      </c>
      <c r="J917" s="176"/>
      <c r="K917" s="110"/>
      <c r="L917" s="110"/>
      <c r="M917" s="130"/>
      <c r="N917" s="139"/>
      <c r="O917" s="139"/>
      <c r="P917" s="145" t="str">
        <f>IFERROR(__xludf.DUMMYFUNCTION("TRANSPOSE(FILTER($O$6:$O$300,$N$6:$N$300='DATOS PERSONALES'!$E914))"),"")</f>
        <v/>
      </c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E917" s="96"/>
      <c r="AF917" s="96"/>
      <c r="AG917" s="96"/>
      <c r="AH917" s="96"/>
      <c r="AI917" s="96"/>
      <c r="AJ917" s="96"/>
      <c r="AK917" s="96"/>
      <c r="AL917" s="96"/>
      <c r="AM917" s="96"/>
      <c r="AN917" s="96"/>
      <c r="AO917" s="96"/>
      <c r="AP917" s="96"/>
      <c r="AQ917" s="96"/>
      <c r="AR917" s="96"/>
      <c r="AS917" s="96"/>
      <c r="AT917" s="96"/>
      <c r="AU917" s="96"/>
      <c r="AV917" s="96"/>
      <c r="AW917" s="96"/>
      <c r="AX917" s="96"/>
      <c r="AY917" s="96"/>
      <c r="AZ917" s="96"/>
      <c r="BA917" s="96"/>
      <c r="BB917" s="96"/>
      <c r="BC917" s="96"/>
      <c r="BD917" s="96"/>
      <c r="BE917" s="96"/>
      <c r="BF917" s="96"/>
    </row>
    <row r="918" ht="15.75" customHeight="1">
      <c r="A918" s="110"/>
      <c r="B918" s="110"/>
      <c r="C918" s="110"/>
      <c r="D918" s="110"/>
      <c r="E918" s="110"/>
      <c r="F918" s="130"/>
      <c r="G918" s="174"/>
      <c r="H918" s="174"/>
      <c r="I918" s="174" t="str">
        <f>IFERROR(__xludf.DUMMYFUNCTION("""COMPUTED_VALUE"""),"")</f>
        <v/>
      </c>
      <c r="J918" s="176"/>
      <c r="K918" s="110"/>
      <c r="L918" s="110"/>
      <c r="M918" s="130"/>
      <c r="N918" s="139"/>
      <c r="O918" s="139"/>
      <c r="P918" s="145" t="str">
        <f>IFERROR(__xludf.DUMMYFUNCTION("TRANSPOSE(FILTER($O$6:$O$300,$N$6:$N$300='DATOS PERSONALES'!$E915))"),"")</f>
        <v/>
      </c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E918" s="96"/>
      <c r="AF918" s="96"/>
      <c r="AG918" s="96"/>
      <c r="AH918" s="96"/>
      <c r="AI918" s="96"/>
      <c r="AJ918" s="96"/>
      <c r="AK918" s="96"/>
      <c r="AL918" s="96"/>
      <c r="AM918" s="96"/>
      <c r="AN918" s="96"/>
      <c r="AO918" s="96"/>
      <c r="AP918" s="96"/>
      <c r="AQ918" s="96"/>
      <c r="AR918" s="96"/>
      <c r="AS918" s="96"/>
      <c r="AT918" s="96"/>
      <c r="AU918" s="96"/>
      <c r="AV918" s="96"/>
      <c r="AW918" s="96"/>
      <c r="AX918" s="96"/>
      <c r="AY918" s="96"/>
      <c r="AZ918" s="96"/>
      <c r="BA918" s="96"/>
      <c r="BB918" s="96"/>
      <c r="BC918" s="96"/>
      <c r="BD918" s="96"/>
      <c r="BE918" s="96"/>
      <c r="BF918" s="96"/>
    </row>
    <row r="919" ht="15.75" customHeight="1">
      <c r="A919" s="110"/>
      <c r="B919" s="110"/>
      <c r="C919" s="110"/>
      <c r="D919" s="110"/>
      <c r="E919" s="110"/>
      <c r="F919" s="130"/>
      <c r="G919" s="174"/>
      <c r="H919" s="174"/>
      <c r="I919" s="174" t="str">
        <f>IFERROR(__xludf.DUMMYFUNCTION("""COMPUTED_VALUE"""),"")</f>
        <v/>
      </c>
      <c r="J919" s="176"/>
      <c r="K919" s="110"/>
      <c r="L919" s="110"/>
      <c r="M919" s="130"/>
      <c r="N919" s="139"/>
      <c r="O919" s="139"/>
      <c r="P919" s="145" t="str">
        <f>IFERROR(__xludf.DUMMYFUNCTION("TRANSPOSE(FILTER($O$6:$O$300,$N$6:$N$300='DATOS PERSONALES'!$E916))"),"")</f>
        <v/>
      </c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  <c r="AB919" s="96"/>
      <c r="AC919" s="96"/>
      <c r="AD919" s="96"/>
      <c r="AE919" s="96"/>
      <c r="AF919" s="96"/>
      <c r="AG919" s="96"/>
      <c r="AH919" s="96"/>
      <c r="AI919" s="96"/>
      <c r="AJ919" s="96"/>
      <c r="AK919" s="96"/>
      <c r="AL919" s="96"/>
      <c r="AM919" s="96"/>
      <c r="AN919" s="96"/>
      <c r="AO919" s="96"/>
      <c r="AP919" s="96"/>
      <c r="AQ919" s="96"/>
      <c r="AR919" s="96"/>
      <c r="AS919" s="96"/>
      <c r="AT919" s="96"/>
      <c r="AU919" s="96"/>
      <c r="AV919" s="96"/>
      <c r="AW919" s="96"/>
      <c r="AX919" s="96"/>
      <c r="AY919" s="96"/>
      <c r="AZ919" s="96"/>
      <c r="BA919" s="96"/>
      <c r="BB919" s="96"/>
      <c r="BC919" s="96"/>
      <c r="BD919" s="96"/>
      <c r="BE919" s="96"/>
      <c r="BF919" s="96"/>
    </row>
    <row r="920" ht="15.75" customHeight="1">
      <c r="A920" s="110"/>
      <c r="B920" s="110"/>
      <c r="C920" s="110"/>
      <c r="D920" s="110"/>
      <c r="E920" s="110"/>
      <c r="F920" s="130"/>
      <c r="G920" s="174"/>
      <c r="H920" s="174"/>
      <c r="I920" s="174" t="str">
        <f>IFERROR(__xludf.DUMMYFUNCTION("""COMPUTED_VALUE"""),"")</f>
        <v/>
      </c>
      <c r="J920" s="176"/>
      <c r="K920" s="110"/>
      <c r="L920" s="110"/>
      <c r="M920" s="130"/>
      <c r="N920" s="139"/>
      <c r="O920" s="139"/>
      <c r="P920" s="145" t="str">
        <f>IFERROR(__xludf.DUMMYFUNCTION("TRANSPOSE(FILTER($O$6:$O$300,$N$6:$N$300='DATOS PERSONALES'!$E917))"),"")</f>
        <v/>
      </c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  <c r="AB920" s="96"/>
      <c r="AC920" s="96"/>
      <c r="AD920" s="96"/>
      <c r="AE920" s="96"/>
      <c r="AF920" s="96"/>
      <c r="AG920" s="96"/>
      <c r="AH920" s="96"/>
      <c r="AI920" s="96"/>
      <c r="AJ920" s="96"/>
      <c r="AK920" s="96"/>
      <c r="AL920" s="96"/>
      <c r="AM920" s="96"/>
      <c r="AN920" s="96"/>
      <c r="AO920" s="96"/>
      <c r="AP920" s="96"/>
      <c r="AQ920" s="96"/>
      <c r="AR920" s="96"/>
      <c r="AS920" s="96"/>
      <c r="AT920" s="96"/>
      <c r="AU920" s="96"/>
      <c r="AV920" s="96"/>
      <c r="AW920" s="96"/>
      <c r="AX920" s="96"/>
      <c r="AY920" s="96"/>
      <c r="AZ920" s="96"/>
      <c r="BA920" s="96"/>
      <c r="BB920" s="96"/>
      <c r="BC920" s="96"/>
      <c r="BD920" s="96"/>
      <c r="BE920" s="96"/>
      <c r="BF920" s="96"/>
    </row>
    <row r="921" ht="15.75" customHeight="1">
      <c r="A921" s="110"/>
      <c r="B921" s="110"/>
      <c r="C921" s="110"/>
      <c r="D921" s="110"/>
      <c r="E921" s="110"/>
      <c r="F921" s="130"/>
      <c r="G921" s="174"/>
      <c r="H921" s="174"/>
      <c r="I921" s="174" t="str">
        <f>IFERROR(__xludf.DUMMYFUNCTION("""COMPUTED_VALUE"""),"")</f>
        <v/>
      </c>
      <c r="J921" s="176"/>
      <c r="K921" s="110"/>
      <c r="L921" s="110"/>
      <c r="M921" s="130"/>
      <c r="N921" s="139"/>
      <c r="O921" s="139"/>
      <c r="P921" s="145" t="str">
        <f>IFERROR(__xludf.DUMMYFUNCTION("TRANSPOSE(FILTER($O$6:$O$300,$N$6:$N$300='DATOS PERSONALES'!$E918))"),"")</f>
        <v/>
      </c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  <c r="AB921" s="96"/>
      <c r="AC921" s="96"/>
      <c r="AD921" s="96"/>
      <c r="AE921" s="96"/>
      <c r="AF921" s="96"/>
      <c r="AG921" s="96"/>
      <c r="AH921" s="96"/>
      <c r="AI921" s="96"/>
      <c r="AJ921" s="96"/>
      <c r="AK921" s="96"/>
      <c r="AL921" s="96"/>
      <c r="AM921" s="96"/>
      <c r="AN921" s="96"/>
      <c r="AO921" s="96"/>
      <c r="AP921" s="96"/>
      <c r="AQ921" s="96"/>
      <c r="AR921" s="96"/>
      <c r="AS921" s="96"/>
      <c r="AT921" s="96"/>
      <c r="AU921" s="96"/>
      <c r="AV921" s="96"/>
      <c r="AW921" s="96"/>
      <c r="AX921" s="96"/>
      <c r="AY921" s="96"/>
      <c r="AZ921" s="96"/>
      <c r="BA921" s="96"/>
      <c r="BB921" s="96"/>
      <c r="BC921" s="96"/>
      <c r="BD921" s="96"/>
      <c r="BE921" s="96"/>
      <c r="BF921" s="96"/>
    </row>
    <row r="922" ht="15.75" customHeight="1">
      <c r="A922" s="110"/>
      <c r="B922" s="110"/>
      <c r="C922" s="110"/>
      <c r="D922" s="110"/>
      <c r="E922" s="110"/>
      <c r="F922" s="130"/>
      <c r="G922" s="174"/>
      <c r="H922" s="174"/>
      <c r="I922" s="174" t="str">
        <f>IFERROR(__xludf.DUMMYFUNCTION("""COMPUTED_VALUE"""),"")</f>
        <v/>
      </c>
      <c r="J922" s="176"/>
      <c r="K922" s="110"/>
      <c r="L922" s="110"/>
      <c r="M922" s="130"/>
      <c r="N922" s="139"/>
      <c r="O922" s="139"/>
      <c r="P922" s="145" t="str">
        <f>IFERROR(__xludf.DUMMYFUNCTION("TRANSPOSE(FILTER($O$6:$O$300,$N$6:$N$300='DATOS PERSONALES'!$E919))"),"")</f>
        <v/>
      </c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  <c r="AB922" s="96"/>
      <c r="AC922" s="96"/>
      <c r="AD922" s="96"/>
      <c r="AE922" s="96"/>
      <c r="AF922" s="96"/>
      <c r="AG922" s="96"/>
      <c r="AH922" s="96"/>
      <c r="AI922" s="96"/>
      <c r="AJ922" s="96"/>
      <c r="AK922" s="96"/>
      <c r="AL922" s="96"/>
      <c r="AM922" s="96"/>
      <c r="AN922" s="96"/>
      <c r="AO922" s="96"/>
      <c r="AP922" s="96"/>
      <c r="AQ922" s="96"/>
      <c r="AR922" s="96"/>
      <c r="AS922" s="96"/>
      <c r="AT922" s="96"/>
      <c r="AU922" s="96"/>
      <c r="AV922" s="96"/>
      <c r="AW922" s="96"/>
      <c r="AX922" s="96"/>
      <c r="AY922" s="96"/>
      <c r="AZ922" s="96"/>
      <c r="BA922" s="96"/>
      <c r="BB922" s="96"/>
      <c r="BC922" s="96"/>
      <c r="BD922" s="96"/>
      <c r="BE922" s="96"/>
      <c r="BF922" s="96"/>
    </row>
    <row r="923" ht="15.75" customHeight="1">
      <c r="A923" s="110"/>
      <c r="B923" s="110"/>
      <c r="C923" s="110"/>
      <c r="D923" s="110"/>
      <c r="E923" s="110"/>
      <c r="F923" s="130"/>
      <c r="G923" s="174"/>
      <c r="H923" s="174"/>
      <c r="I923" s="174" t="str">
        <f>IFERROR(__xludf.DUMMYFUNCTION("""COMPUTED_VALUE"""),"")</f>
        <v/>
      </c>
      <c r="J923" s="176"/>
      <c r="K923" s="110"/>
      <c r="L923" s="110"/>
      <c r="M923" s="130"/>
      <c r="N923" s="139"/>
      <c r="O923" s="139"/>
      <c r="P923" s="145" t="str">
        <f>IFERROR(__xludf.DUMMYFUNCTION("TRANSPOSE(FILTER($O$6:$O$300,$N$6:$N$300='DATOS PERSONALES'!$E920))"),"")</f>
        <v/>
      </c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  <c r="AB923" s="96"/>
      <c r="AC923" s="96"/>
      <c r="AD923" s="96"/>
      <c r="AE923" s="96"/>
      <c r="AF923" s="96"/>
      <c r="AG923" s="96"/>
      <c r="AH923" s="96"/>
      <c r="AI923" s="96"/>
      <c r="AJ923" s="96"/>
      <c r="AK923" s="96"/>
      <c r="AL923" s="96"/>
      <c r="AM923" s="96"/>
      <c r="AN923" s="96"/>
      <c r="AO923" s="96"/>
      <c r="AP923" s="96"/>
      <c r="AQ923" s="96"/>
      <c r="AR923" s="96"/>
      <c r="AS923" s="96"/>
      <c r="AT923" s="96"/>
      <c r="AU923" s="96"/>
      <c r="AV923" s="96"/>
      <c r="AW923" s="96"/>
      <c r="AX923" s="96"/>
      <c r="AY923" s="96"/>
      <c r="AZ923" s="96"/>
      <c r="BA923" s="96"/>
      <c r="BB923" s="96"/>
      <c r="BC923" s="96"/>
      <c r="BD923" s="96"/>
      <c r="BE923" s="96"/>
      <c r="BF923" s="96"/>
    </row>
    <row r="924" ht="15.75" customHeight="1">
      <c r="A924" s="110"/>
      <c r="B924" s="110"/>
      <c r="C924" s="110"/>
      <c r="D924" s="110"/>
      <c r="E924" s="110"/>
      <c r="F924" s="130"/>
      <c r="G924" s="174"/>
      <c r="H924" s="174"/>
      <c r="I924" s="174" t="str">
        <f>IFERROR(__xludf.DUMMYFUNCTION("""COMPUTED_VALUE"""),"")</f>
        <v/>
      </c>
      <c r="J924" s="176"/>
      <c r="K924" s="110"/>
      <c r="L924" s="110"/>
      <c r="M924" s="130"/>
      <c r="N924" s="139"/>
      <c r="O924" s="139"/>
      <c r="P924" s="145" t="str">
        <f>IFERROR(__xludf.DUMMYFUNCTION("TRANSPOSE(FILTER($O$6:$O$300,$N$6:$N$300='DATOS PERSONALES'!$E921))"),"")</f>
        <v/>
      </c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  <c r="AB924" s="96"/>
      <c r="AC924" s="96"/>
      <c r="AD924" s="96"/>
      <c r="AE924" s="96"/>
      <c r="AF924" s="96"/>
      <c r="AG924" s="96"/>
      <c r="AH924" s="96"/>
      <c r="AI924" s="96"/>
      <c r="AJ924" s="96"/>
      <c r="AK924" s="96"/>
      <c r="AL924" s="96"/>
      <c r="AM924" s="96"/>
      <c r="AN924" s="96"/>
      <c r="AO924" s="96"/>
      <c r="AP924" s="96"/>
      <c r="AQ924" s="96"/>
      <c r="AR924" s="96"/>
      <c r="AS924" s="96"/>
      <c r="AT924" s="96"/>
      <c r="AU924" s="96"/>
      <c r="AV924" s="96"/>
      <c r="AW924" s="96"/>
      <c r="AX924" s="96"/>
      <c r="AY924" s="96"/>
      <c r="AZ924" s="96"/>
      <c r="BA924" s="96"/>
      <c r="BB924" s="96"/>
      <c r="BC924" s="96"/>
      <c r="BD924" s="96"/>
      <c r="BE924" s="96"/>
      <c r="BF924" s="96"/>
    </row>
    <row r="925" ht="15.75" customHeight="1">
      <c r="A925" s="110"/>
      <c r="B925" s="110"/>
      <c r="C925" s="110"/>
      <c r="D925" s="110"/>
      <c r="E925" s="110"/>
      <c r="F925" s="130"/>
      <c r="G925" s="174"/>
      <c r="H925" s="174"/>
      <c r="I925" s="174" t="str">
        <f>IFERROR(__xludf.DUMMYFUNCTION("""COMPUTED_VALUE"""),"")</f>
        <v/>
      </c>
      <c r="J925" s="176"/>
      <c r="K925" s="110"/>
      <c r="L925" s="110"/>
      <c r="M925" s="130"/>
      <c r="N925" s="139"/>
      <c r="O925" s="139"/>
      <c r="P925" s="145" t="str">
        <f>IFERROR(__xludf.DUMMYFUNCTION("TRANSPOSE(FILTER($O$6:$O$300,$N$6:$N$300='DATOS PERSONALES'!$E922))"),"")</f>
        <v/>
      </c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  <c r="AB925" s="96"/>
      <c r="AC925" s="96"/>
      <c r="AD925" s="96"/>
      <c r="AE925" s="96"/>
      <c r="AF925" s="96"/>
      <c r="AG925" s="96"/>
      <c r="AH925" s="96"/>
      <c r="AI925" s="96"/>
      <c r="AJ925" s="96"/>
      <c r="AK925" s="96"/>
      <c r="AL925" s="96"/>
      <c r="AM925" s="96"/>
      <c r="AN925" s="96"/>
      <c r="AO925" s="96"/>
      <c r="AP925" s="96"/>
      <c r="AQ925" s="96"/>
      <c r="AR925" s="96"/>
      <c r="AS925" s="96"/>
      <c r="AT925" s="96"/>
      <c r="AU925" s="96"/>
      <c r="AV925" s="96"/>
      <c r="AW925" s="96"/>
      <c r="AX925" s="96"/>
      <c r="AY925" s="96"/>
      <c r="AZ925" s="96"/>
      <c r="BA925" s="96"/>
      <c r="BB925" s="96"/>
      <c r="BC925" s="96"/>
      <c r="BD925" s="96"/>
      <c r="BE925" s="96"/>
      <c r="BF925" s="96"/>
    </row>
    <row r="926" ht="15.75" customHeight="1">
      <c r="A926" s="110"/>
      <c r="B926" s="110"/>
      <c r="C926" s="110"/>
      <c r="D926" s="110"/>
      <c r="E926" s="110"/>
      <c r="F926" s="130"/>
      <c r="G926" s="174"/>
      <c r="H926" s="174"/>
      <c r="I926" s="174" t="str">
        <f>IFERROR(__xludf.DUMMYFUNCTION("""COMPUTED_VALUE"""),"")</f>
        <v/>
      </c>
      <c r="J926" s="176"/>
      <c r="K926" s="110"/>
      <c r="L926" s="110"/>
      <c r="M926" s="130"/>
      <c r="N926" s="139"/>
      <c r="O926" s="139"/>
      <c r="P926" s="145" t="str">
        <f>IFERROR(__xludf.DUMMYFUNCTION("TRANSPOSE(FILTER($O$6:$O$300,$N$6:$N$300='DATOS PERSONALES'!$E923))"),"")</f>
        <v/>
      </c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  <c r="AB926" s="96"/>
      <c r="AC926" s="96"/>
      <c r="AD926" s="96"/>
      <c r="AE926" s="96"/>
      <c r="AF926" s="96"/>
      <c r="AG926" s="96"/>
      <c r="AH926" s="96"/>
      <c r="AI926" s="96"/>
      <c r="AJ926" s="96"/>
      <c r="AK926" s="96"/>
      <c r="AL926" s="96"/>
      <c r="AM926" s="96"/>
      <c r="AN926" s="96"/>
      <c r="AO926" s="96"/>
      <c r="AP926" s="96"/>
      <c r="AQ926" s="96"/>
      <c r="AR926" s="96"/>
      <c r="AS926" s="96"/>
      <c r="AT926" s="96"/>
      <c r="AU926" s="96"/>
      <c r="AV926" s="96"/>
      <c r="AW926" s="96"/>
      <c r="AX926" s="96"/>
      <c r="AY926" s="96"/>
      <c r="AZ926" s="96"/>
      <c r="BA926" s="96"/>
      <c r="BB926" s="96"/>
      <c r="BC926" s="96"/>
      <c r="BD926" s="96"/>
      <c r="BE926" s="96"/>
      <c r="BF926" s="96"/>
    </row>
    <row r="927" ht="15.75" customHeight="1">
      <c r="A927" s="110"/>
      <c r="B927" s="110"/>
      <c r="C927" s="110"/>
      <c r="D927" s="110"/>
      <c r="E927" s="110"/>
      <c r="F927" s="130"/>
      <c r="G927" s="174"/>
      <c r="H927" s="174"/>
      <c r="I927" s="174" t="str">
        <f>IFERROR(__xludf.DUMMYFUNCTION("""COMPUTED_VALUE"""),"")</f>
        <v/>
      </c>
      <c r="J927" s="176"/>
      <c r="K927" s="110"/>
      <c r="L927" s="110"/>
      <c r="M927" s="130"/>
      <c r="N927" s="139"/>
      <c r="O927" s="139"/>
      <c r="P927" s="145" t="str">
        <f>IFERROR(__xludf.DUMMYFUNCTION("TRANSPOSE(FILTER($O$6:$O$300,$N$6:$N$300='DATOS PERSONALES'!$E924))"),"")</f>
        <v/>
      </c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  <c r="AB927" s="96"/>
      <c r="AC927" s="96"/>
      <c r="AD927" s="96"/>
      <c r="AE927" s="96"/>
      <c r="AF927" s="96"/>
      <c r="AG927" s="96"/>
      <c r="AH927" s="96"/>
      <c r="AI927" s="96"/>
      <c r="AJ927" s="96"/>
      <c r="AK927" s="96"/>
      <c r="AL927" s="96"/>
      <c r="AM927" s="96"/>
      <c r="AN927" s="96"/>
      <c r="AO927" s="96"/>
      <c r="AP927" s="96"/>
      <c r="AQ927" s="96"/>
      <c r="AR927" s="96"/>
      <c r="AS927" s="96"/>
      <c r="AT927" s="96"/>
      <c r="AU927" s="96"/>
      <c r="AV927" s="96"/>
      <c r="AW927" s="96"/>
      <c r="AX927" s="96"/>
      <c r="AY927" s="96"/>
      <c r="AZ927" s="96"/>
      <c r="BA927" s="96"/>
      <c r="BB927" s="96"/>
      <c r="BC927" s="96"/>
      <c r="BD927" s="96"/>
      <c r="BE927" s="96"/>
      <c r="BF927" s="96"/>
    </row>
    <row r="928" ht="15.75" customHeight="1">
      <c r="A928" s="110"/>
      <c r="B928" s="110"/>
      <c r="C928" s="110"/>
      <c r="D928" s="110"/>
      <c r="E928" s="110"/>
      <c r="F928" s="130"/>
      <c r="G928" s="174"/>
      <c r="H928" s="174"/>
      <c r="I928" s="174" t="str">
        <f>IFERROR(__xludf.DUMMYFUNCTION("""COMPUTED_VALUE"""),"")</f>
        <v/>
      </c>
      <c r="J928" s="176"/>
      <c r="K928" s="110"/>
      <c r="L928" s="110"/>
      <c r="M928" s="130"/>
      <c r="N928" s="139"/>
      <c r="O928" s="139"/>
      <c r="P928" s="145" t="str">
        <f>IFERROR(__xludf.DUMMYFUNCTION("TRANSPOSE(FILTER($O$6:$O$300,$N$6:$N$300='DATOS PERSONALES'!$E925))"),"")</f>
        <v/>
      </c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  <c r="AB928" s="96"/>
      <c r="AC928" s="96"/>
      <c r="AD928" s="96"/>
      <c r="AE928" s="96"/>
      <c r="AF928" s="96"/>
      <c r="AG928" s="96"/>
      <c r="AH928" s="96"/>
      <c r="AI928" s="96"/>
      <c r="AJ928" s="96"/>
      <c r="AK928" s="96"/>
      <c r="AL928" s="96"/>
      <c r="AM928" s="96"/>
      <c r="AN928" s="96"/>
      <c r="AO928" s="96"/>
      <c r="AP928" s="96"/>
      <c r="AQ928" s="96"/>
      <c r="AR928" s="96"/>
      <c r="AS928" s="96"/>
      <c r="AT928" s="96"/>
      <c r="AU928" s="96"/>
      <c r="AV928" s="96"/>
      <c r="AW928" s="96"/>
      <c r="AX928" s="96"/>
      <c r="AY928" s="96"/>
      <c r="AZ928" s="96"/>
      <c r="BA928" s="96"/>
      <c r="BB928" s="96"/>
      <c r="BC928" s="96"/>
      <c r="BD928" s="96"/>
      <c r="BE928" s="96"/>
      <c r="BF928" s="96"/>
    </row>
    <row r="929" ht="15.75" customHeight="1">
      <c r="A929" s="110"/>
      <c r="B929" s="110"/>
      <c r="C929" s="110"/>
      <c r="D929" s="110"/>
      <c r="E929" s="110"/>
      <c r="F929" s="130"/>
      <c r="G929" s="174"/>
      <c r="H929" s="174"/>
      <c r="I929" s="174" t="str">
        <f>IFERROR(__xludf.DUMMYFUNCTION("""COMPUTED_VALUE"""),"")</f>
        <v/>
      </c>
      <c r="J929" s="176"/>
      <c r="K929" s="110"/>
      <c r="L929" s="110"/>
      <c r="M929" s="130"/>
      <c r="N929" s="139"/>
      <c r="O929" s="139"/>
      <c r="P929" s="145" t="str">
        <f>IFERROR(__xludf.DUMMYFUNCTION("TRANSPOSE(FILTER($O$6:$O$300,$N$6:$N$300='DATOS PERSONALES'!$E926))"),"")</f>
        <v/>
      </c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  <c r="AB929" s="96"/>
      <c r="AC929" s="96"/>
      <c r="AD929" s="96"/>
      <c r="AE929" s="96"/>
      <c r="AF929" s="96"/>
      <c r="AG929" s="96"/>
      <c r="AH929" s="96"/>
      <c r="AI929" s="96"/>
      <c r="AJ929" s="96"/>
      <c r="AK929" s="96"/>
      <c r="AL929" s="96"/>
      <c r="AM929" s="96"/>
      <c r="AN929" s="96"/>
      <c r="AO929" s="96"/>
      <c r="AP929" s="96"/>
      <c r="AQ929" s="96"/>
      <c r="AR929" s="96"/>
      <c r="AS929" s="96"/>
      <c r="AT929" s="96"/>
      <c r="AU929" s="96"/>
      <c r="AV929" s="96"/>
      <c r="AW929" s="96"/>
      <c r="AX929" s="96"/>
      <c r="AY929" s="96"/>
      <c r="AZ929" s="96"/>
      <c r="BA929" s="96"/>
      <c r="BB929" s="96"/>
      <c r="BC929" s="96"/>
      <c r="BD929" s="96"/>
      <c r="BE929" s="96"/>
      <c r="BF929" s="96"/>
    </row>
    <row r="930" ht="15.75" customHeight="1">
      <c r="A930" s="110"/>
      <c r="B930" s="110"/>
      <c r="C930" s="110"/>
      <c r="D930" s="110"/>
      <c r="E930" s="110"/>
      <c r="F930" s="130"/>
      <c r="G930" s="174"/>
      <c r="H930" s="174"/>
      <c r="I930" s="174" t="str">
        <f>IFERROR(__xludf.DUMMYFUNCTION("""COMPUTED_VALUE"""),"")</f>
        <v/>
      </c>
      <c r="J930" s="176"/>
      <c r="K930" s="110"/>
      <c r="L930" s="110"/>
      <c r="M930" s="130"/>
      <c r="N930" s="139"/>
      <c r="O930" s="139"/>
      <c r="P930" s="145" t="str">
        <f>IFERROR(__xludf.DUMMYFUNCTION("TRANSPOSE(FILTER($O$6:$O$300,$N$6:$N$300='DATOS PERSONALES'!$E927))"),"")</f>
        <v/>
      </c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  <c r="AB930" s="96"/>
      <c r="AC930" s="96"/>
      <c r="AD930" s="96"/>
      <c r="AE930" s="96"/>
      <c r="AF930" s="96"/>
      <c r="AG930" s="96"/>
      <c r="AH930" s="96"/>
      <c r="AI930" s="96"/>
      <c r="AJ930" s="96"/>
      <c r="AK930" s="96"/>
      <c r="AL930" s="96"/>
      <c r="AM930" s="96"/>
      <c r="AN930" s="96"/>
      <c r="AO930" s="96"/>
      <c r="AP930" s="96"/>
      <c r="AQ930" s="96"/>
      <c r="AR930" s="96"/>
      <c r="AS930" s="96"/>
      <c r="AT930" s="96"/>
      <c r="AU930" s="96"/>
      <c r="AV930" s="96"/>
      <c r="AW930" s="96"/>
      <c r="AX930" s="96"/>
      <c r="AY930" s="96"/>
      <c r="AZ930" s="96"/>
      <c r="BA930" s="96"/>
      <c r="BB930" s="96"/>
      <c r="BC930" s="96"/>
      <c r="BD930" s="96"/>
      <c r="BE930" s="96"/>
      <c r="BF930" s="96"/>
    </row>
    <row r="931" ht="15.75" customHeight="1">
      <c r="A931" s="110"/>
      <c r="B931" s="110"/>
      <c r="C931" s="110"/>
      <c r="D931" s="110"/>
      <c r="E931" s="110"/>
      <c r="F931" s="130"/>
      <c r="G931" s="174"/>
      <c r="H931" s="174"/>
      <c r="I931" s="174" t="str">
        <f>IFERROR(__xludf.DUMMYFUNCTION("""COMPUTED_VALUE"""),"")</f>
        <v/>
      </c>
      <c r="J931" s="176"/>
      <c r="K931" s="110"/>
      <c r="L931" s="110"/>
      <c r="M931" s="130"/>
      <c r="N931" s="139"/>
      <c r="O931" s="139"/>
      <c r="P931" s="145" t="str">
        <f>IFERROR(__xludf.DUMMYFUNCTION("TRANSPOSE(FILTER($O$6:$O$300,$N$6:$N$300='DATOS PERSONALES'!$E928))"),"")</f>
        <v/>
      </c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  <c r="AB931" s="96"/>
      <c r="AC931" s="96"/>
      <c r="AD931" s="96"/>
      <c r="AE931" s="96"/>
      <c r="AF931" s="96"/>
      <c r="AG931" s="96"/>
      <c r="AH931" s="96"/>
      <c r="AI931" s="96"/>
      <c r="AJ931" s="96"/>
      <c r="AK931" s="96"/>
      <c r="AL931" s="96"/>
      <c r="AM931" s="96"/>
      <c r="AN931" s="96"/>
      <c r="AO931" s="96"/>
      <c r="AP931" s="96"/>
      <c r="AQ931" s="96"/>
      <c r="AR931" s="96"/>
      <c r="AS931" s="96"/>
      <c r="AT931" s="96"/>
      <c r="AU931" s="96"/>
      <c r="AV931" s="96"/>
      <c r="AW931" s="96"/>
      <c r="AX931" s="96"/>
      <c r="AY931" s="96"/>
      <c r="AZ931" s="96"/>
      <c r="BA931" s="96"/>
      <c r="BB931" s="96"/>
      <c r="BC931" s="96"/>
      <c r="BD931" s="96"/>
      <c r="BE931" s="96"/>
      <c r="BF931" s="96"/>
    </row>
    <row r="932" ht="15.75" customHeight="1">
      <c r="A932" s="110"/>
      <c r="B932" s="110"/>
      <c r="C932" s="110"/>
      <c r="D932" s="110"/>
      <c r="E932" s="110"/>
      <c r="F932" s="130"/>
      <c r="G932" s="174"/>
      <c r="H932" s="174"/>
      <c r="I932" s="174" t="str">
        <f>IFERROR(__xludf.DUMMYFUNCTION("""COMPUTED_VALUE"""),"")</f>
        <v/>
      </c>
      <c r="J932" s="176"/>
      <c r="K932" s="110"/>
      <c r="L932" s="110"/>
      <c r="M932" s="130"/>
      <c r="N932" s="139"/>
      <c r="O932" s="139"/>
      <c r="P932" s="145" t="str">
        <f>IFERROR(__xludf.DUMMYFUNCTION("TRANSPOSE(FILTER($O$6:$O$300,$N$6:$N$300='DATOS PERSONALES'!$E929))"),"")</f>
        <v/>
      </c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  <c r="AB932" s="96"/>
      <c r="AC932" s="96"/>
      <c r="AD932" s="96"/>
      <c r="AE932" s="96"/>
      <c r="AF932" s="96"/>
      <c r="AG932" s="96"/>
      <c r="AH932" s="96"/>
      <c r="AI932" s="96"/>
      <c r="AJ932" s="96"/>
      <c r="AK932" s="96"/>
      <c r="AL932" s="96"/>
      <c r="AM932" s="96"/>
      <c r="AN932" s="96"/>
      <c r="AO932" s="96"/>
      <c r="AP932" s="96"/>
      <c r="AQ932" s="96"/>
      <c r="AR932" s="96"/>
      <c r="AS932" s="96"/>
      <c r="AT932" s="96"/>
      <c r="AU932" s="96"/>
      <c r="AV932" s="96"/>
      <c r="AW932" s="96"/>
      <c r="AX932" s="96"/>
      <c r="AY932" s="96"/>
      <c r="AZ932" s="96"/>
      <c r="BA932" s="96"/>
      <c r="BB932" s="96"/>
      <c r="BC932" s="96"/>
      <c r="BD932" s="96"/>
      <c r="BE932" s="96"/>
      <c r="BF932" s="96"/>
    </row>
    <row r="933" ht="15.75" customHeight="1">
      <c r="A933" s="110"/>
      <c r="B933" s="110"/>
      <c r="C933" s="110"/>
      <c r="D933" s="110"/>
      <c r="E933" s="110"/>
      <c r="F933" s="130"/>
      <c r="G933" s="174"/>
      <c r="H933" s="174"/>
      <c r="I933" s="174" t="str">
        <f>IFERROR(__xludf.DUMMYFUNCTION("""COMPUTED_VALUE"""),"")</f>
        <v/>
      </c>
      <c r="J933" s="176"/>
      <c r="K933" s="110"/>
      <c r="L933" s="110"/>
      <c r="M933" s="130"/>
      <c r="N933" s="139"/>
      <c r="O933" s="139"/>
      <c r="P933" s="145" t="str">
        <f>IFERROR(__xludf.DUMMYFUNCTION("TRANSPOSE(FILTER($O$6:$O$300,$N$6:$N$300='DATOS PERSONALES'!$E930))"),"")</f>
        <v/>
      </c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  <c r="AB933" s="96"/>
      <c r="AC933" s="96"/>
      <c r="AD933" s="96"/>
      <c r="AE933" s="96"/>
      <c r="AF933" s="96"/>
      <c r="AG933" s="96"/>
      <c r="AH933" s="96"/>
      <c r="AI933" s="96"/>
      <c r="AJ933" s="96"/>
      <c r="AK933" s="96"/>
      <c r="AL933" s="96"/>
      <c r="AM933" s="96"/>
      <c r="AN933" s="96"/>
      <c r="AO933" s="96"/>
      <c r="AP933" s="96"/>
      <c r="AQ933" s="96"/>
      <c r="AR933" s="96"/>
      <c r="AS933" s="96"/>
      <c r="AT933" s="96"/>
      <c r="AU933" s="96"/>
      <c r="AV933" s="96"/>
      <c r="AW933" s="96"/>
      <c r="AX933" s="96"/>
      <c r="AY933" s="96"/>
      <c r="AZ933" s="96"/>
      <c r="BA933" s="96"/>
      <c r="BB933" s="96"/>
      <c r="BC933" s="96"/>
      <c r="BD933" s="96"/>
      <c r="BE933" s="96"/>
      <c r="BF933" s="96"/>
    </row>
    <row r="934" ht="15.75" customHeight="1">
      <c r="A934" s="110"/>
      <c r="B934" s="110"/>
      <c r="C934" s="110"/>
      <c r="D934" s="110"/>
      <c r="E934" s="110"/>
      <c r="F934" s="130"/>
      <c r="G934" s="174"/>
      <c r="H934" s="174"/>
      <c r="I934" s="174" t="str">
        <f>IFERROR(__xludf.DUMMYFUNCTION("""COMPUTED_VALUE"""),"")</f>
        <v/>
      </c>
      <c r="J934" s="176"/>
      <c r="K934" s="110"/>
      <c r="L934" s="110"/>
      <c r="M934" s="130"/>
      <c r="N934" s="139"/>
      <c r="O934" s="139"/>
      <c r="P934" s="145" t="str">
        <f>IFERROR(__xludf.DUMMYFUNCTION("TRANSPOSE(FILTER($O$6:$O$300,$N$6:$N$300='DATOS PERSONALES'!$E931))"),"")</f>
        <v/>
      </c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  <c r="AB934" s="96"/>
      <c r="AC934" s="96"/>
      <c r="AD934" s="96"/>
      <c r="AE934" s="96"/>
      <c r="AF934" s="96"/>
      <c r="AG934" s="96"/>
      <c r="AH934" s="96"/>
      <c r="AI934" s="96"/>
      <c r="AJ934" s="96"/>
      <c r="AK934" s="96"/>
      <c r="AL934" s="96"/>
      <c r="AM934" s="96"/>
      <c r="AN934" s="96"/>
      <c r="AO934" s="96"/>
      <c r="AP934" s="96"/>
      <c r="AQ934" s="96"/>
      <c r="AR934" s="96"/>
      <c r="AS934" s="96"/>
      <c r="AT934" s="96"/>
      <c r="AU934" s="96"/>
      <c r="AV934" s="96"/>
      <c r="AW934" s="96"/>
      <c r="AX934" s="96"/>
      <c r="AY934" s="96"/>
      <c r="AZ934" s="96"/>
      <c r="BA934" s="96"/>
      <c r="BB934" s="96"/>
      <c r="BC934" s="96"/>
      <c r="BD934" s="96"/>
      <c r="BE934" s="96"/>
      <c r="BF934" s="96"/>
    </row>
    <row r="935" ht="15.75" customHeight="1">
      <c r="A935" s="110"/>
      <c r="B935" s="110"/>
      <c r="C935" s="110"/>
      <c r="D935" s="110"/>
      <c r="E935" s="110"/>
      <c r="F935" s="130"/>
      <c r="G935" s="174"/>
      <c r="H935" s="174"/>
      <c r="I935" s="174" t="str">
        <f>IFERROR(__xludf.DUMMYFUNCTION("""COMPUTED_VALUE"""),"")</f>
        <v/>
      </c>
      <c r="J935" s="176"/>
      <c r="K935" s="110"/>
      <c r="L935" s="110"/>
      <c r="M935" s="130"/>
      <c r="N935" s="139"/>
      <c r="O935" s="139"/>
      <c r="P935" s="145" t="str">
        <f>IFERROR(__xludf.DUMMYFUNCTION("TRANSPOSE(FILTER($O$6:$O$300,$N$6:$N$300='DATOS PERSONALES'!$E932))"),"")</f>
        <v/>
      </c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  <c r="AB935" s="96"/>
      <c r="AC935" s="96"/>
      <c r="AD935" s="96"/>
      <c r="AE935" s="96"/>
      <c r="AF935" s="96"/>
      <c r="AG935" s="96"/>
      <c r="AH935" s="96"/>
      <c r="AI935" s="96"/>
      <c r="AJ935" s="96"/>
      <c r="AK935" s="96"/>
      <c r="AL935" s="96"/>
      <c r="AM935" s="96"/>
      <c r="AN935" s="96"/>
      <c r="AO935" s="96"/>
      <c r="AP935" s="96"/>
      <c r="AQ935" s="96"/>
      <c r="AR935" s="96"/>
      <c r="AS935" s="96"/>
      <c r="AT935" s="96"/>
      <c r="AU935" s="96"/>
      <c r="AV935" s="96"/>
      <c r="AW935" s="96"/>
      <c r="AX935" s="96"/>
      <c r="AY935" s="96"/>
      <c r="AZ935" s="96"/>
      <c r="BA935" s="96"/>
      <c r="BB935" s="96"/>
      <c r="BC935" s="96"/>
      <c r="BD935" s="96"/>
      <c r="BE935" s="96"/>
      <c r="BF935" s="96"/>
    </row>
    <row r="936" ht="15.75" customHeight="1">
      <c r="A936" s="110"/>
      <c r="B936" s="110"/>
      <c r="C936" s="110"/>
      <c r="D936" s="110"/>
      <c r="E936" s="110"/>
      <c r="F936" s="130"/>
      <c r="G936" s="174"/>
      <c r="H936" s="174"/>
      <c r="I936" s="174" t="str">
        <f>IFERROR(__xludf.DUMMYFUNCTION("""COMPUTED_VALUE"""),"")</f>
        <v/>
      </c>
      <c r="J936" s="176"/>
      <c r="K936" s="110"/>
      <c r="L936" s="110"/>
      <c r="M936" s="130"/>
      <c r="N936" s="139"/>
      <c r="O936" s="139"/>
      <c r="P936" s="145" t="str">
        <f>IFERROR(__xludf.DUMMYFUNCTION("TRANSPOSE(FILTER($O$6:$O$300,$N$6:$N$300='DATOS PERSONALES'!$E933))"),"")</f>
        <v/>
      </c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  <c r="AB936" s="96"/>
      <c r="AC936" s="96"/>
      <c r="AD936" s="96"/>
      <c r="AE936" s="96"/>
      <c r="AF936" s="96"/>
      <c r="AG936" s="96"/>
      <c r="AH936" s="96"/>
      <c r="AI936" s="96"/>
      <c r="AJ936" s="96"/>
      <c r="AK936" s="96"/>
      <c r="AL936" s="96"/>
      <c r="AM936" s="96"/>
      <c r="AN936" s="96"/>
      <c r="AO936" s="96"/>
      <c r="AP936" s="96"/>
      <c r="AQ936" s="96"/>
      <c r="AR936" s="96"/>
      <c r="AS936" s="96"/>
      <c r="AT936" s="96"/>
      <c r="AU936" s="96"/>
      <c r="AV936" s="96"/>
      <c r="AW936" s="96"/>
      <c r="AX936" s="96"/>
      <c r="AY936" s="96"/>
      <c r="AZ936" s="96"/>
      <c r="BA936" s="96"/>
      <c r="BB936" s="96"/>
      <c r="BC936" s="96"/>
      <c r="BD936" s="96"/>
      <c r="BE936" s="96"/>
      <c r="BF936" s="96"/>
    </row>
    <row r="937" ht="15.75" customHeight="1">
      <c r="A937" s="110"/>
      <c r="B937" s="110"/>
      <c r="C937" s="110"/>
      <c r="D937" s="110"/>
      <c r="E937" s="110"/>
      <c r="F937" s="130"/>
      <c r="G937" s="174"/>
      <c r="H937" s="174"/>
      <c r="I937" s="174" t="str">
        <f>IFERROR(__xludf.DUMMYFUNCTION("""COMPUTED_VALUE"""),"")</f>
        <v/>
      </c>
      <c r="J937" s="176"/>
      <c r="K937" s="110"/>
      <c r="L937" s="110"/>
      <c r="M937" s="130"/>
      <c r="N937" s="139"/>
      <c r="O937" s="139"/>
      <c r="P937" s="145" t="str">
        <f>IFERROR(__xludf.DUMMYFUNCTION("TRANSPOSE(FILTER($O$6:$O$300,$N$6:$N$300='DATOS PERSONALES'!$E934))"),"")</f>
        <v/>
      </c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  <c r="AB937" s="96"/>
      <c r="AC937" s="96"/>
      <c r="AD937" s="96"/>
      <c r="AE937" s="96"/>
      <c r="AF937" s="96"/>
      <c r="AG937" s="96"/>
      <c r="AH937" s="96"/>
      <c r="AI937" s="96"/>
      <c r="AJ937" s="96"/>
      <c r="AK937" s="96"/>
      <c r="AL937" s="96"/>
      <c r="AM937" s="96"/>
      <c r="AN937" s="96"/>
      <c r="AO937" s="96"/>
      <c r="AP937" s="96"/>
      <c r="AQ937" s="96"/>
      <c r="AR937" s="96"/>
      <c r="AS937" s="96"/>
      <c r="AT937" s="96"/>
      <c r="AU937" s="96"/>
      <c r="AV937" s="96"/>
      <c r="AW937" s="96"/>
      <c r="AX937" s="96"/>
      <c r="AY937" s="96"/>
      <c r="AZ937" s="96"/>
      <c r="BA937" s="96"/>
      <c r="BB937" s="96"/>
      <c r="BC937" s="96"/>
      <c r="BD937" s="96"/>
      <c r="BE937" s="96"/>
      <c r="BF937" s="96"/>
    </row>
    <row r="938" ht="15.75" customHeight="1">
      <c r="A938" s="110"/>
      <c r="B938" s="110"/>
      <c r="C938" s="110"/>
      <c r="D938" s="110"/>
      <c r="E938" s="110"/>
      <c r="F938" s="130"/>
      <c r="G938" s="174"/>
      <c r="H938" s="174"/>
      <c r="I938" s="174" t="str">
        <f>IFERROR(__xludf.DUMMYFUNCTION("""COMPUTED_VALUE"""),"")</f>
        <v/>
      </c>
      <c r="J938" s="176"/>
      <c r="K938" s="110"/>
      <c r="L938" s="110"/>
      <c r="M938" s="130"/>
      <c r="N938" s="139"/>
      <c r="O938" s="139"/>
      <c r="P938" s="145" t="str">
        <f>IFERROR(__xludf.DUMMYFUNCTION("TRANSPOSE(FILTER($O$6:$O$300,$N$6:$N$300='DATOS PERSONALES'!$E935))"),"")</f>
        <v/>
      </c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  <c r="AB938" s="96"/>
      <c r="AC938" s="96"/>
      <c r="AD938" s="96"/>
      <c r="AE938" s="96"/>
      <c r="AF938" s="96"/>
      <c r="AG938" s="96"/>
      <c r="AH938" s="96"/>
      <c r="AI938" s="96"/>
      <c r="AJ938" s="96"/>
      <c r="AK938" s="96"/>
      <c r="AL938" s="96"/>
      <c r="AM938" s="96"/>
      <c r="AN938" s="96"/>
      <c r="AO938" s="96"/>
      <c r="AP938" s="96"/>
      <c r="AQ938" s="96"/>
      <c r="AR938" s="96"/>
      <c r="AS938" s="96"/>
      <c r="AT938" s="96"/>
      <c r="AU938" s="96"/>
      <c r="AV938" s="96"/>
      <c r="AW938" s="96"/>
      <c r="AX938" s="96"/>
      <c r="AY938" s="96"/>
      <c r="AZ938" s="96"/>
      <c r="BA938" s="96"/>
      <c r="BB938" s="96"/>
      <c r="BC938" s="96"/>
      <c r="BD938" s="96"/>
      <c r="BE938" s="96"/>
      <c r="BF938" s="96"/>
    </row>
    <row r="939" ht="15.75" customHeight="1">
      <c r="A939" s="110"/>
      <c r="B939" s="110"/>
      <c r="C939" s="110"/>
      <c r="D939" s="110"/>
      <c r="E939" s="110"/>
      <c r="F939" s="130"/>
      <c r="G939" s="174"/>
      <c r="H939" s="174"/>
      <c r="I939" s="174" t="str">
        <f>IFERROR(__xludf.DUMMYFUNCTION("""COMPUTED_VALUE"""),"")</f>
        <v/>
      </c>
      <c r="J939" s="176"/>
      <c r="K939" s="110"/>
      <c r="L939" s="110"/>
      <c r="M939" s="130"/>
      <c r="N939" s="139"/>
      <c r="O939" s="139"/>
      <c r="P939" s="145" t="str">
        <f>IFERROR(__xludf.DUMMYFUNCTION("TRANSPOSE(FILTER($O$6:$O$300,$N$6:$N$300='DATOS PERSONALES'!$E936))"),"")</f>
        <v/>
      </c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  <c r="AB939" s="96"/>
      <c r="AC939" s="96"/>
      <c r="AD939" s="96"/>
      <c r="AE939" s="96"/>
      <c r="AF939" s="96"/>
      <c r="AG939" s="96"/>
      <c r="AH939" s="96"/>
      <c r="AI939" s="96"/>
      <c r="AJ939" s="96"/>
      <c r="AK939" s="96"/>
      <c r="AL939" s="96"/>
      <c r="AM939" s="96"/>
      <c r="AN939" s="96"/>
      <c r="AO939" s="96"/>
      <c r="AP939" s="96"/>
      <c r="AQ939" s="96"/>
      <c r="AR939" s="96"/>
      <c r="AS939" s="96"/>
      <c r="AT939" s="96"/>
      <c r="AU939" s="96"/>
      <c r="AV939" s="96"/>
      <c r="AW939" s="96"/>
      <c r="AX939" s="96"/>
      <c r="AY939" s="96"/>
      <c r="AZ939" s="96"/>
      <c r="BA939" s="96"/>
      <c r="BB939" s="96"/>
      <c r="BC939" s="96"/>
      <c r="BD939" s="96"/>
      <c r="BE939" s="96"/>
      <c r="BF939" s="96"/>
    </row>
    <row r="940" ht="15.75" customHeight="1">
      <c r="A940" s="110"/>
      <c r="B940" s="110"/>
      <c r="C940" s="110"/>
      <c r="D940" s="110"/>
      <c r="E940" s="110"/>
      <c r="F940" s="130"/>
      <c r="G940" s="174"/>
      <c r="H940" s="174"/>
      <c r="I940" s="174" t="str">
        <f>IFERROR(__xludf.DUMMYFUNCTION("""COMPUTED_VALUE"""),"")</f>
        <v/>
      </c>
      <c r="J940" s="176"/>
      <c r="K940" s="110"/>
      <c r="L940" s="110"/>
      <c r="M940" s="130"/>
      <c r="N940" s="139"/>
      <c r="O940" s="139"/>
      <c r="P940" s="145" t="str">
        <f>IFERROR(__xludf.DUMMYFUNCTION("TRANSPOSE(FILTER($O$6:$O$300,$N$6:$N$300='DATOS PERSONALES'!$E937))"),"")</f>
        <v/>
      </c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  <c r="AB940" s="96"/>
      <c r="AC940" s="96"/>
      <c r="AD940" s="96"/>
      <c r="AE940" s="96"/>
      <c r="AF940" s="96"/>
      <c r="AG940" s="96"/>
      <c r="AH940" s="96"/>
      <c r="AI940" s="96"/>
      <c r="AJ940" s="96"/>
      <c r="AK940" s="96"/>
      <c r="AL940" s="96"/>
      <c r="AM940" s="96"/>
      <c r="AN940" s="96"/>
      <c r="AO940" s="96"/>
      <c r="AP940" s="96"/>
      <c r="AQ940" s="96"/>
      <c r="AR940" s="96"/>
      <c r="AS940" s="96"/>
      <c r="AT940" s="96"/>
      <c r="AU940" s="96"/>
      <c r="AV940" s="96"/>
      <c r="AW940" s="96"/>
      <c r="AX940" s="96"/>
      <c r="AY940" s="96"/>
      <c r="AZ940" s="96"/>
      <c r="BA940" s="96"/>
      <c r="BB940" s="96"/>
      <c r="BC940" s="96"/>
      <c r="BD940" s="96"/>
      <c r="BE940" s="96"/>
      <c r="BF940" s="96"/>
    </row>
    <row r="941" ht="15.75" customHeight="1">
      <c r="A941" s="110"/>
      <c r="B941" s="110"/>
      <c r="C941" s="110"/>
      <c r="D941" s="110"/>
      <c r="E941" s="110"/>
      <c r="F941" s="130"/>
      <c r="G941" s="174"/>
      <c r="H941" s="174"/>
      <c r="I941" s="174" t="str">
        <f>IFERROR(__xludf.DUMMYFUNCTION("""COMPUTED_VALUE"""),"")</f>
        <v/>
      </c>
      <c r="J941" s="176"/>
      <c r="K941" s="110"/>
      <c r="L941" s="110"/>
      <c r="M941" s="130"/>
      <c r="N941" s="139"/>
      <c r="O941" s="139"/>
      <c r="P941" s="145" t="str">
        <f>IFERROR(__xludf.DUMMYFUNCTION("TRANSPOSE(FILTER($O$6:$O$300,$N$6:$N$300='DATOS PERSONALES'!$E938))"),"")</f>
        <v/>
      </c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E941" s="96"/>
      <c r="AF941" s="96"/>
      <c r="AG941" s="96"/>
      <c r="AH941" s="96"/>
      <c r="AI941" s="96"/>
      <c r="AJ941" s="96"/>
      <c r="AK941" s="96"/>
      <c r="AL941" s="96"/>
      <c r="AM941" s="96"/>
      <c r="AN941" s="96"/>
      <c r="AO941" s="96"/>
      <c r="AP941" s="96"/>
      <c r="AQ941" s="96"/>
      <c r="AR941" s="96"/>
      <c r="AS941" s="96"/>
      <c r="AT941" s="96"/>
      <c r="AU941" s="96"/>
      <c r="AV941" s="96"/>
      <c r="AW941" s="96"/>
      <c r="AX941" s="96"/>
      <c r="AY941" s="96"/>
      <c r="AZ941" s="96"/>
      <c r="BA941" s="96"/>
      <c r="BB941" s="96"/>
      <c r="BC941" s="96"/>
      <c r="BD941" s="96"/>
      <c r="BE941" s="96"/>
      <c r="BF941" s="96"/>
    </row>
    <row r="942" ht="15.75" customHeight="1">
      <c r="A942" s="110"/>
      <c r="B942" s="110"/>
      <c r="C942" s="110"/>
      <c r="D942" s="110"/>
      <c r="E942" s="110"/>
      <c r="F942" s="130"/>
      <c r="G942" s="174"/>
      <c r="H942" s="174"/>
      <c r="I942" s="174" t="str">
        <f>IFERROR(__xludf.DUMMYFUNCTION("""COMPUTED_VALUE"""),"")</f>
        <v/>
      </c>
      <c r="J942" s="176"/>
      <c r="K942" s="110"/>
      <c r="L942" s="110"/>
      <c r="M942" s="130"/>
      <c r="N942" s="139"/>
      <c r="O942" s="139"/>
      <c r="P942" s="145" t="str">
        <f>IFERROR(__xludf.DUMMYFUNCTION("TRANSPOSE(FILTER($O$6:$O$300,$N$6:$N$300='DATOS PERSONALES'!$E939))"),"")</f>
        <v/>
      </c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  <c r="AB942" s="96"/>
      <c r="AC942" s="96"/>
      <c r="AD942" s="96"/>
      <c r="AE942" s="96"/>
      <c r="AF942" s="96"/>
      <c r="AG942" s="96"/>
      <c r="AH942" s="96"/>
      <c r="AI942" s="96"/>
      <c r="AJ942" s="96"/>
      <c r="AK942" s="96"/>
      <c r="AL942" s="96"/>
      <c r="AM942" s="96"/>
      <c r="AN942" s="96"/>
      <c r="AO942" s="96"/>
      <c r="AP942" s="96"/>
      <c r="AQ942" s="96"/>
      <c r="AR942" s="96"/>
      <c r="AS942" s="96"/>
      <c r="AT942" s="96"/>
      <c r="AU942" s="96"/>
      <c r="AV942" s="96"/>
      <c r="AW942" s="96"/>
      <c r="AX942" s="96"/>
      <c r="AY942" s="96"/>
      <c r="AZ942" s="96"/>
      <c r="BA942" s="96"/>
      <c r="BB942" s="96"/>
      <c r="BC942" s="96"/>
      <c r="BD942" s="96"/>
      <c r="BE942" s="96"/>
      <c r="BF942" s="96"/>
    </row>
    <row r="943" ht="15.75" customHeight="1">
      <c r="A943" s="110"/>
      <c r="B943" s="110"/>
      <c r="C943" s="110"/>
      <c r="D943" s="110"/>
      <c r="E943" s="110"/>
      <c r="F943" s="130"/>
      <c r="G943" s="174"/>
      <c r="H943" s="174"/>
      <c r="I943" s="174" t="str">
        <f>IFERROR(__xludf.DUMMYFUNCTION("""COMPUTED_VALUE"""),"")</f>
        <v/>
      </c>
      <c r="J943" s="176"/>
      <c r="K943" s="110"/>
      <c r="L943" s="110"/>
      <c r="M943" s="130"/>
      <c r="N943" s="139"/>
      <c r="O943" s="139"/>
      <c r="P943" s="145" t="str">
        <f>IFERROR(__xludf.DUMMYFUNCTION("TRANSPOSE(FILTER($O$6:$O$300,$N$6:$N$300='DATOS PERSONALES'!$E940))"),"")</f>
        <v/>
      </c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  <c r="AB943" s="96"/>
      <c r="AC943" s="96"/>
      <c r="AD943" s="96"/>
      <c r="AE943" s="96"/>
      <c r="AF943" s="96"/>
      <c r="AG943" s="96"/>
      <c r="AH943" s="96"/>
      <c r="AI943" s="96"/>
      <c r="AJ943" s="96"/>
      <c r="AK943" s="96"/>
      <c r="AL943" s="96"/>
      <c r="AM943" s="96"/>
      <c r="AN943" s="96"/>
      <c r="AO943" s="96"/>
      <c r="AP943" s="96"/>
      <c r="AQ943" s="96"/>
      <c r="AR943" s="96"/>
      <c r="AS943" s="96"/>
      <c r="AT943" s="96"/>
      <c r="AU943" s="96"/>
      <c r="AV943" s="96"/>
      <c r="AW943" s="96"/>
      <c r="AX943" s="96"/>
      <c r="AY943" s="96"/>
      <c r="AZ943" s="96"/>
      <c r="BA943" s="96"/>
      <c r="BB943" s="96"/>
      <c r="BC943" s="96"/>
      <c r="BD943" s="96"/>
      <c r="BE943" s="96"/>
      <c r="BF943" s="96"/>
    </row>
    <row r="944" ht="15.75" customHeight="1">
      <c r="A944" s="110"/>
      <c r="B944" s="110"/>
      <c r="C944" s="110"/>
      <c r="D944" s="110"/>
      <c r="E944" s="110"/>
      <c r="F944" s="130"/>
      <c r="G944" s="174"/>
      <c r="H944" s="174"/>
      <c r="I944" s="174" t="str">
        <f>IFERROR(__xludf.DUMMYFUNCTION("""COMPUTED_VALUE"""),"")</f>
        <v/>
      </c>
      <c r="J944" s="176"/>
      <c r="K944" s="110"/>
      <c r="L944" s="110"/>
      <c r="M944" s="130"/>
      <c r="N944" s="139"/>
      <c r="O944" s="139"/>
      <c r="P944" s="145" t="str">
        <f>IFERROR(__xludf.DUMMYFUNCTION("TRANSPOSE(FILTER($O$6:$O$300,$N$6:$N$300='DATOS PERSONALES'!$E941))"),"")</f>
        <v/>
      </c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  <c r="AB944" s="96"/>
      <c r="AC944" s="96"/>
      <c r="AD944" s="96"/>
      <c r="AE944" s="96"/>
      <c r="AF944" s="96"/>
      <c r="AG944" s="96"/>
      <c r="AH944" s="96"/>
      <c r="AI944" s="96"/>
      <c r="AJ944" s="96"/>
      <c r="AK944" s="96"/>
      <c r="AL944" s="96"/>
      <c r="AM944" s="96"/>
      <c r="AN944" s="96"/>
      <c r="AO944" s="96"/>
      <c r="AP944" s="96"/>
      <c r="AQ944" s="96"/>
      <c r="AR944" s="96"/>
      <c r="AS944" s="96"/>
      <c r="AT944" s="96"/>
      <c r="AU944" s="96"/>
      <c r="AV944" s="96"/>
      <c r="AW944" s="96"/>
      <c r="AX944" s="96"/>
      <c r="AY944" s="96"/>
      <c r="AZ944" s="96"/>
      <c r="BA944" s="96"/>
      <c r="BB944" s="96"/>
      <c r="BC944" s="96"/>
      <c r="BD944" s="96"/>
      <c r="BE944" s="96"/>
      <c r="BF944" s="96"/>
    </row>
    <row r="945" ht="15.75" customHeight="1">
      <c r="A945" s="110"/>
      <c r="B945" s="110"/>
      <c r="C945" s="110"/>
      <c r="D945" s="110"/>
      <c r="E945" s="110"/>
      <c r="F945" s="130"/>
      <c r="G945" s="174"/>
      <c r="H945" s="174"/>
      <c r="I945" s="174" t="str">
        <f>IFERROR(__xludf.DUMMYFUNCTION("""COMPUTED_VALUE"""),"")</f>
        <v/>
      </c>
      <c r="J945" s="176"/>
      <c r="K945" s="110"/>
      <c r="L945" s="110"/>
      <c r="M945" s="130"/>
      <c r="N945" s="139"/>
      <c r="O945" s="139"/>
      <c r="P945" s="145" t="str">
        <f>IFERROR(__xludf.DUMMYFUNCTION("TRANSPOSE(FILTER($O$6:$O$300,$N$6:$N$300='DATOS PERSONALES'!$E942))"),"")</f>
        <v/>
      </c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  <c r="AB945" s="96"/>
      <c r="AC945" s="96"/>
      <c r="AD945" s="96"/>
      <c r="AE945" s="96"/>
      <c r="AF945" s="96"/>
      <c r="AG945" s="96"/>
      <c r="AH945" s="96"/>
      <c r="AI945" s="96"/>
      <c r="AJ945" s="96"/>
      <c r="AK945" s="96"/>
      <c r="AL945" s="96"/>
      <c r="AM945" s="96"/>
      <c r="AN945" s="96"/>
      <c r="AO945" s="96"/>
      <c r="AP945" s="96"/>
      <c r="AQ945" s="96"/>
      <c r="AR945" s="96"/>
      <c r="AS945" s="96"/>
      <c r="AT945" s="96"/>
      <c r="AU945" s="96"/>
      <c r="AV945" s="96"/>
      <c r="AW945" s="96"/>
      <c r="AX945" s="96"/>
      <c r="AY945" s="96"/>
      <c r="AZ945" s="96"/>
      <c r="BA945" s="96"/>
      <c r="BB945" s="96"/>
      <c r="BC945" s="96"/>
      <c r="BD945" s="96"/>
      <c r="BE945" s="96"/>
      <c r="BF945" s="96"/>
    </row>
    <row r="946" ht="15.75" customHeight="1">
      <c r="A946" s="110"/>
      <c r="B946" s="110"/>
      <c r="C946" s="110"/>
      <c r="D946" s="110"/>
      <c r="E946" s="110"/>
      <c r="F946" s="130"/>
      <c r="G946" s="174"/>
      <c r="H946" s="174"/>
      <c r="I946" s="174" t="str">
        <f>IFERROR(__xludf.DUMMYFUNCTION("""COMPUTED_VALUE"""),"")</f>
        <v/>
      </c>
      <c r="J946" s="176"/>
      <c r="K946" s="110"/>
      <c r="L946" s="110"/>
      <c r="M946" s="130"/>
      <c r="N946" s="139"/>
      <c r="O946" s="139"/>
      <c r="P946" s="145" t="str">
        <f>IFERROR(__xludf.DUMMYFUNCTION("TRANSPOSE(FILTER($O$6:$O$300,$N$6:$N$300='DATOS PERSONALES'!$E943))"),"")</f>
        <v/>
      </c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  <c r="AB946" s="96"/>
      <c r="AC946" s="96"/>
      <c r="AD946" s="96"/>
      <c r="AE946" s="96"/>
      <c r="AF946" s="96"/>
      <c r="AG946" s="96"/>
      <c r="AH946" s="96"/>
      <c r="AI946" s="96"/>
      <c r="AJ946" s="96"/>
      <c r="AK946" s="96"/>
      <c r="AL946" s="96"/>
      <c r="AM946" s="96"/>
      <c r="AN946" s="96"/>
      <c r="AO946" s="96"/>
      <c r="AP946" s="96"/>
      <c r="AQ946" s="96"/>
      <c r="AR946" s="96"/>
      <c r="AS946" s="96"/>
      <c r="AT946" s="96"/>
      <c r="AU946" s="96"/>
      <c r="AV946" s="96"/>
      <c r="AW946" s="96"/>
      <c r="AX946" s="96"/>
      <c r="AY946" s="96"/>
      <c r="AZ946" s="96"/>
      <c r="BA946" s="96"/>
      <c r="BB946" s="96"/>
      <c r="BC946" s="96"/>
      <c r="BD946" s="96"/>
      <c r="BE946" s="96"/>
      <c r="BF946" s="96"/>
    </row>
    <row r="947" ht="15.75" customHeight="1">
      <c r="A947" s="110"/>
      <c r="B947" s="110"/>
      <c r="C947" s="110"/>
      <c r="D947" s="110"/>
      <c r="E947" s="110"/>
      <c r="F947" s="130"/>
      <c r="G947" s="174"/>
      <c r="H947" s="174"/>
      <c r="I947" s="174" t="str">
        <f>IFERROR(__xludf.DUMMYFUNCTION("""COMPUTED_VALUE"""),"")</f>
        <v/>
      </c>
      <c r="J947" s="176"/>
      <c r="K947" s="110"/>
      <c r="L947" s="110"/>
      <c r="M947" s="130"/>
      <c r="N947" s="139"/>
      <c r="O947" s="139"/>
      <c r="P947" s="145" t="str">
        <f>IFERROR(__xludf.DUMMYFUNCTION("TRANSPOSE(FILTER($O$6:$O$300,$N$6:$N$300='DATOS PERSONALES'!$E944))"),"")</f>
        <v/>
      </c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  <c r="AB947" s="96"/>
      <c r="AC947" s="96"/>
      <c r="AD947" s="96"/>
      <c r="AE947" s="96"/>
      <c r="AF947" s="96"/>
      <c r="AG947" s="96"/>
      <c r="AH947" s="96"/>
      <c r="AI947" s="96"/>
      <c r="AJ947" s="96"/>
      <c r="AK947" s="96"/>
      <c r="AL947" s="96"/>
      <c r="AM947" s="96"/>
      <c r="AN947" s="96"/>
      <c r="AO947" s="96"/>
      <c r="AP947" s="96"/>
      <c r="AQ947" s="96"/>
      <c r="AR947" s="96"/>
      <c r="AS947" s="96"/>
      <c r="AT947" s="96"/>
      <c r="AU947" s="96"/>
      <c r="AV947" s="96"/>
      <c r="AW947" s="96"/>
      <c r="AX947" s="96"/>
      <c r="AY947" s="96"/>
      <c r="AZ947" s="96"/>
      <c r="BA947" s="96"/>
      <c r="BB947" s="96"/>
      <c r="BC947" s="96"/>
      <c r="BD947" s="96"/>
      <c r="BE947" s="96"/>
      <c r="BF947" s="96"/>
    </row>
    <row r="948" ht="15.75" customHeight="1">
      <c r="A948" s="110"/>
      <c r="B948" s="110"/>
      <c r="C948" s="110"/>
      <c r="D948" s="110"/>
      <c r="E948" s="110"/>
      <c r="F948" s="130"/>
      <c r="G948" s="174"/>
      <c r="H948" s="174"/>
      <c r="I948" s="174" t="str">
        <f>IFERROR(__xludf.DUMMYFUNCTION("""COMPUTED_VALUE"""),"")</f>
        <v/>
      </c>
      <c r="J948" s="176"/>
      <c r="K948" s="110"/>
      <c r="L948" s="110"/>
      <c r="M948" s="130"/>
      <c r="N948" s="139"/>
      <c r="O948" s="139"/>
      <c r="P948" s="145" t="str">
        <f>IFERROR(__xludf.DUMMYFUNCTION("TRANSPOSE(FILTER($O$6:$O$300,$N$6:$N$300='DATOS PERSONALES'!$E945))"),"")</f>
        <v/>
      </c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  <c r="AB948" s="96"/>
      <c r="AC948" s="96"/>
      <c r="AD948" s="96"/>
      <c r="AE948" s="96"/>
      <c r="AF948" s="96"/>
      <c r="AG948" s="96"/>
      <c r="AH948" s="96"/>
      <c r="AI948" s="96"/>
      <c r="AJ948" s="96"/>
      <c r="AK948" s="96"/>
      <c r="AL948" s="96"/>
      <c r="AM948" s="96"/>
      <c r="AN948" s="96"/>
      <c r="AO948" s="96"/>
      <c r="AP948" s="96"/>
      <c r="AQ948" s="96"/>
      <c r="AR948" s="96"/>
      <c r="AS948" s="96"/>
      <c r="AT948" s="96"/>
      <c r="AU948" s="96"/>
      <c r="AV948" s="96"/>
      <c r="AW948" s="96"/>
      <c r="AX948" s="96"/>
      <c r="AY948" s="96"/>
      <c r="AZ948" s="96"/>
      <c r="BA948" s="96"/>
      <c r="BB948" s="96"/>
      <c r="BC948" s="96"/>
      <c r="BD948" s="96"/>
      <c r="BE948" s="96"/>
      <c r="BF948" s="96"/>
    </row>
    <row r="949" ht="15.75" customHeight="1">
      <c r="A949" s="110"/>
      <c r="B949" s="110"/>
      <c r="C949" s="110"/>
      <c r="D949" s="110"/>
      <c r="E949" s="110"/>
      <c r="F949" s="130"/>
      <c r="G949" s="174"/>
      <c r="H949" s="174"/>
      <c r="I949" s="174" t="str">
        <f>IFERROR(__xludf.DUMMYFUNCTION("""COMPUTED_VALUE"""),"")</f>
        <v/>
      </c>
      <c r="J949" s="176"/>
      <c r="K949" s="110"/>
      <c r="L949" s="110"/>
      <c r="M949" s="130"/>
      <c r="N949" s="139"/>
      <c r="O949" s="139"/>
      <c r="P949" s="145" t="str">
        <f>IFERROR(__xludf.DUMMYFUNCTION("TRANSPOSE(FILTER($O$6:$O$300,$N$6:$N$300='DATOS PERSONALES'!$E946))"),"")</f>
        <v/>
      </c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  <c r="AB949" s="96"/>
      <c r="AC949" s="96"/>
      <c r="AD949" s="96"/>
      <c r="AE949" s="96"/>
      <c r="AF949" s="96"/>
      <c r="AG949" s="96"/>
      <c r="AH949" s="96"/>
      <c r="AI949" s="96"/>
      <c r="AJ949" s="96"/>
      <c r="AK949" s="96"/>
      <c r="AL949" s="96"/>
      <c r="AM949" s="96"/>
      <c r="AN949" s="96"/>
      <c r="AO949" s="96"/>
      <c r="AP949" s="96"/>
      <c r="AQ949" s="96"/>
      <c r="AR949" s="96"/>
      <c r="AS949" s="96"/>
      <c r="AT949" s="96"/>
      <c r="AU949" s="96"/>
      <c r="AV949" s="96"/>
      <c r="AW949" s="96"/>
      <c r="AX949" s="96"/>
      <c r="AY949" s="96"/>
      <c r="AZ949" s="96"/>
      <c r="BA949" s="96"/>
      <c r="BB949" s="96"/>
      <c r="BC949" s="96"/>
      <c r="BD949" s="96"/>
      <c r="BE949" s="96"/>
      <c r="BF949" s="96"/>
    </row>
    <row r="950" ht="15.75" customHeight="1">
      <c r="A950" s="110"/>
      <c r="B950" s="110"/>
      <c r="C950" s="110"/>
      <c r="D950" s="110"/>
      <c r="E950" s="110"/>
      <c r="F950" s="130"/>
      <c r="G950" s="174"/>
      <c r="H950" s="174"/>
      <c r="I950" s="174" t="str">
        <f>IFERROR(__xludf.DUMMYFUNCTION("""COMPUTED_VALUE"""),"")</f>
        <v/>
      </c>
      <c r="J950" s="176"/>
      <c r="K950" s="110"/>
      <c r="L950" s="110"/>
      <c r="M950" s="130"/>
      <c r="N950" s="139"/>
      <c r="O950" s="139"/>
      <c r="P950" s="145" t="str">
        <f>IFERROR(__xludf.DUMMYFUNCTION("TRANSPOSE(FILTER($O$6:$O$300,$N$6:$N$300='DATOS PERSONALES'!$E947))"),"")</f>
        <v/>
      </c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  <c r="AB950" s="96"/>
      <c r="AC950" s="96"/>
      <c r="AD950" s="96"/>
      <c r="AE950" s="96"/>
      <c r="AF950" s="96"/>
      <c r="AG950" s="96"/>
      <c r="AH950" s="96"/>
      <c r="AI950" s="96"/>
      <c r="AJ950" s="96"/>
      <c r="AK950" s="96"/>
      <c r="AL950" s="96"/>
      <c r="AM950" s="96"/>
      <c r="AN950" s="96"/>
      <c r="AO950" s="96"/>
      <c r="AP950" s="96"/>
      <c r="AQ950" s="96"/>
      <c r="AR950" s="96"/>
      <c r="AS950" s="96"/>
      <c r="AT950" s="96"/>
      <c r="AU950" s="96"/>
      <c r="AV950" s="96"/>
      <c r="AW950" s="96"/>
      <c r="AX950" s="96"/>
      <c r="AY950" s="96"/>
      <c r="AZ950" s="96"/>
      <c r="BA950" s="96"/>
      <c r="BB950" s="96"/>
      <c r="BC950" s="96"/>
      <c r="BD950" s="96"/>
      <c r="BE950" s="96"/>
      <c r="BF950" s="96"/>
    </row>
    <row r="951" ht="15.75" customHeight="1">
      <c r="A951" s="110"/>
      <c r="B951" s="110"/>
      <c r="C951" s="110"/>
      <c r="D951" s="110"/>
      <c r="E951" s="110"/>
      <c r="F951" s="130"/>
      <c r="G951" s="174"/>
      <c r="H951" s="174"/>
      <c r="I951" s="174" t="str">
        <f>IFERROR(__xludf.DUMMYFUNCTION("""COMPUTED_VALUE"""),"")</f>
        <v/>
      </c>
      <c r="J951" s="176"/>
      <c r="K951" s="110"/>
      <c r="L951" s="110"/>
      <c r="M951" s="130"/>
      <c r="N951" s="139"/>
      <c r="O951" s="139"/>
      <c r="P951" s="145" t="str">
        <f>IFERROR(__xludf.DUMMYFUNCTION("TRANSPOSE(FILTER($O$6:$O$300,$N$6:$N$300='DATOS PERSONALES'!$E948))"),"")</f>
        <v/>
      </c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  <c r="AB951" s="96"/>
      <c r="AC951" s="96"/>
      <c r="AD951" s="96"/>
      <c r="AE951" s="96"/>
      <c r="AF951" s="96"/>
      <c r="AG951" s="96"/>
      <c r="AH951" s="96"/>
      <c r="AI951" s="96"/>
      <c r="AJ951" s="96"/>
      <c r="AK951" s="96"/>
      <c r="AL951" s="96"/>
      <c r="AM951" s="96"/>
      <c r="AN951" s="96"/>
      <c r="AO951" s="96"/>
      <c r="AP951" s="96"/>
      <c r="AQ951" s="96"/>
      <c r="AR951" s="96"/>
      <c r="AS951" s="96"/>
      <c r="AT951" s="96"/>
      <c r="AU951" s="96"/>
      <c r="AV951" s="96"/>
      <c r="AW951" s="96"/>
      <c r="AX951" s="96"/>
      <c r="AY951" s="96"/>
      <c r="AZ951" s="96"/>
      <c r="BA951" s="96"/>
      <c r="BB951" s="96"/>
      <c r="BC951" s="96"/>
      <c r="BD951" s="96"/>
      <c r="BE951" s="96"/>
      <c r="BF951" s="96"/>
    </row>
    <row r="952" ht="15.75" customHeight="1">
      <c r="A952" s="110"/>
      <c r="B952" s="110"/>
      <c r="C952" s="110"/>
      <c r="D952" s="110"/>
      <c r="E952" s="110"/>
      <c r="F952" s="130"/>
      <c r="G952" s="174"/>
      <c r="H952" s="174"/>
      <c r="I952" s="174" t="str">
        <f>IFERROR(__xludf.DUMMYFUNCTION("""COMPUTED_VALUE"""),"")</f>
        <v/>
      </c>
      <c r="J952" s="176"/>
      <c r="K952" s="110"/>
      <c r="L952" s="110"/>
      <c r="M952" s="130"/>
      <c r="N952" s="139"/>
      <c r="O952" s="139"/>
      <c r="P952" s="145" t="str">
        <f>IFERROR(__xludf.DUMMYFUNCTION("TRANSPOSE(FILTER($O$6:$O$300,$N$6:$N$300='DATOS PERSONALES'!$E949))"),"")</f>
        <v/>
      </c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  <c r="AB952" s="96"/>
      <c r="AC952" s="96"/>
      <c r="AD952" s="96"/>
      <c r="AE952" s="96"/>
      <c r="AF952" s="96"/>
      <c r="AG952" s="96"/>
      <c r="AH952" s="96"/>
      <c r="AI952" s="96"/>
      <c r="AJ952" s="96"/>
      <c r="AK952" s="96"/>
      <c r="AL952" s="96"/>
      <c r="AM952" s="96"/>
      <c r="AN952" s="96"/>
      <c r="AO952" s="96"/>
      <c r="AP952" s="96"/>
      <c r="AQ952" s="96"/>
      <c r="AR952" s="96"/>
      <c r="AS952" s="96"/>
      <c r="AT952" s="96"/>
      <c r="AU952" s="96"/>
      <c r="AV952" s="96"/>
      <c r="AW952" s="96"/>
      <c r="AX952" s="96"/>
      <c r="AY952" s="96"/>
      <c r="AZ952" s="96"/>
      <c r="BA952" s="96"/>
      <c r="BB952" s="96"/>
      <c r="BC952" s="96"/>
      <c r="BD952" s="96"/>
      <c r="BE952" s="96"/>
      <c r="BF952" s="96"/>
    </row>
    <row r="953" ht="15.75" customHeight="1">
      <c r="A953" s="110"/>
      <c r="B953" s="110"/>
      <c r="C953" s="110"/>
      <c r="D953" s="110"/>
      <c r="E953" s="110"/>
      <c r="F953" s="130"/>
      <c r="G953" s="174"/>
      <c r="H953" s="174"/>
      <c r="I953" s="174" t="str">
        <f>IFERROR(__xludf.DUMMYFUNCTION("""COMPUTED_VALUE"""),"")</f>
        <v/>
      </c>
      <c r="J953" s="176"/>
      <c r="K953" s="110"/>
      <c r="L953" s="110"/>
      <c r="M953" s="130"/>
      <c r="N953" s="139"/>
      <c r="O953" s="139"/>
      <c r="P953" s="145" t="str">
        <f>IFERROR(__xludf.DUMMYFUNCTION("TRANSPOSE(FILTER($O$6:$O$300,$N$6:$N$300='DATOS PERSONALES'!$E950))"),"")</f>
        <v/>
      </c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  <c r="AB953" s="96"/>
      <c r="AC953" s="96"/>
      <c r="AD953" s="96"/>
      <c r="AE953" s="96"/>
      <c r="AF953" s="96"/>
      <c r="AG953" s="96"/>
      <c r="AH953" s="96"/>
      <c r="AI953" s="96"/>
      <c r="AJ953" s="96"/>
      <c r="AK953" s="96"/>
      <c r="AL953" s="96"/>
      <c r="AM953" s="96"/>
      <c r="AN953" s="96"/>
      <c r="AO953" s="96"/>
      <c r="AP953" s="96"/>
      <c r="AQ953" s="96"/>
      <c r="AR953" s="96"/>
      <c r="AS953" s="96"/>
      <c r="AT953" s="96"/>
      <c r="AU953" s="96"/>
      <c r="AV953" s="96"/>
      <c r="AW953" s="96"/>
      <c r="AX953" s="96"/>
      <c r="AY953" s="96"/>
      <c r="AZ953" s="96"/>
      <c r="BA953" s="96"/>
      <c r="BB953" s="96"/>
      <c r="BC953" s="96"/>
      <c r="BD953" s="96"/>
      <c r="BE953" s="96"/>
      <c r="BF953" s="96"/>
    </row>
    <row r="954" ht="15.75" customHeight="1">
      <c r="A954" s="110"/>
      <c r="B954" s="110"/>
      <c r="C954" s="110"/>
      <c r="D954" s="110"/>
      <c r="E954" s="110"/>
      <c r="F954" s="130"/>
      <c r="G954" s="174"/>
      <c r="H954" s="174"/>
      <c r="I954" s="174" t="str">
        <f>IFERROR(__xludf.DUMMYFUNCTION("""COMPUTED_VALUE"""),"")</f>
        <v/>
      </c>
      <c r="J954" s="176"/>
      <c r="K954" s="110"/>
      <c r="L954" s="110"/>
      <c r="M954" s="130"/>
      <c r="N954" s="139"/>
      <c r="O954" s="139"/>
      <c r="P954" s="145" t="str">
        <f>IFERROR(__xludf.DUMMYFUNCTION("TRANSPOSE(FILTER($O$6:$O$300,$N$6:$N$300='DATOS PERSONALES'!$E951))"),"")</f>
        <v/>
      </c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  <c r="AB954" s="96"/>
      <c r="AC954" s="96"/>
      <c r="AD954" s="96"/>
      <c r="AE954" s="96"/>
      <c r="AF954" s="96"/>
      <c r="AG954" s="96"/>
      <c r="AH954" s="96"/>
      <c r="AI954" s="96"/>
      <c r="AJ954" s="96"/>
      <c r="AK954" s="96"/>
      <c r="AL954" s="96"/>
      <c r="AM954" s="96"/>
      <c r="AN954" s="96"/>
      <c r="AO954" s="96"/>
      <c r="AP954" s="96"/>
      <c r="AQ954" s="96"/>
      <c r="AR954" s="96"/>
      <c r="AS954" s="96"/>
      <c r="AT954" s="96"/>
      <c r="AU954" s="96"/>
      <c r="AV954" s="96"/>
      <c r="AW954" s="96"/>
      <c r="AX954" s="96"/>
      <c r="AY954" s="96"/>
      <c r="AZ954" s="96"/>
      <c r="BA954" s="96"/>
      <c r="BB954" s="96"/>
      <c r="BC954" s="96"/>
      <c r="BD954" s="96"/>
      <c r="BE954" s="96"/>
      <c r="BF954" s="96"/>
    </row>
    <row r="955" ht="15.75" customHeight="1">
      <c r="A955" s="110"/>
      <c r="B955" s="110"/>
      <c r="C955" s="110"/>
      <c r="D955" s="110"/>
      <c r="E955" s="110"/>
      <c r="F955" s="130"/>
      <c r="G955" s="174"/>
      <c r="H955" s="174"/>
      <c r="I955" s="174" t="str">
        <f>IFERROR(__xludf.DUMMYFUNCTION("""COMPUTED_VALUE"""),"")</f>
        <v/>
      </c>
      <c r="J955" s="176"/>
      <c r="K955" s="110"/>
      <c r="L955" s="110"/>
      <c r="M955" s="130"/>
      <c r="N955" s="139"/>
      <c r="O955" s="139"/>
      <c r="P955" s="145" t="str">
        <f>IFERROR(__xludf.DUMMYFUNCTION("TRANSPOSE(FILTER($O$6:$O$300,$N$6:$N$300='DATOS PERSONALES'!$E952))"),"")</f>
        <v/>
      </c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  <c r="AB955" s="96"/>
      <c r="AC955" s="96"/>
      <c r="AD955" s="96"/>
      <c r="AE955" s="96"/>
      <c r="AF955" s="96"/>
      <c r="AG955" s="96"/>
      <c r="AH955" s="96"/>
      <c r="AI955" s="96"/>
      <c r="AJ955" s="96"/>
      <c r="AK955" s="96"/>
      <c r="AL955" s="96"/>
      <c r="AM955" s="96"/>
      <c r="AN955" s="96"/>
      <c r="AO955" s="96"/>
      <c r="AP955" s="96"/>
      <c r="AQ955" s="96"/>
      <c r="AR955" s="96"/>
      <c r="AS955" s="96"/>
      <c r="AT955" s="96"/>
      <c r="AU955" s="96"/>
      <c r="AV955" s="96"/>
      <c r="AW955" s="96"/>
      <c r="AX955" s="96"/>
      <c r="AY955" s="96"/>
      <c r="AZ955" s="96"/>
      <c r="BA955" s="96"/>
      <c r="BB955" s="96"/>
      <c r="BC955" s="96"/>
      <c r="BD955" s="96"/>
      <c r="BE955" s="96"/>
      <c r="BF955" s="96"/>
    </row>
    <row r="956" ht="15.75" customHeight="1">
      <c r="A956" s="110"/>
      <c r="B956" s="110"/>
      <c r="C956" s="110"/>
      <c r="D956" s="110"/>
      <c r="E956" s="110"/>
      <c r="F956" s="130"/>
      <c r="G956" s="174"/>
      <c r="H956" s="174"/>
      <c r="I956" s="174" t="str">
        <f>IFERROR(__xludf.DUMMYFUNCTION("""COMPUTED_VALUE"""),"")</f>
        <v/>
      </c>
      <c r="J956" s="176"/>
      <c r="K956" s="110"/>
      <c r="L956" s="110"/>
      <c r="M956" s="130"/>
      <c r="N956" s="139"/>
      <c r="O956" s="139"/>
      <c r="P956" s="145" t="str">
        <f>IFERROR(__xludf.DUMMYFUNCTION("TRANSPOSE(FILTER($O$6:$O$300,$N$6:$N$300='DATOS PERSONALES'!$E953))"),"")</f>
        <v/>
      </c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  <c r="AB956" s="96"/>
      <c r="AC956" s="96"/>
      <c r="AD956" s="96"/>
      <c r="AE956" s="96"/>
      <c r="AF956" s="96"/>
      <c r="AG956" s="96"/>
      <c r="AH956" s="96"/>
      <c r="AI956" s="96"/>
      <c r="AJ956" s="96"/>
      <c r="AK956" s="96"/>
      <c r="AL956" s="96"/>
      <c r="AM956" s="96"/>
      <c r="AN956" s="96"/>
      <c r="AO956" s="96"/>
      <c r="AP956" s="96"/>
      <c r="AQ956" s="96"/>
      <c r="AR956" s="96"/>
      <c r="AS956" s="96"/>
      <c r="AT956" s="96"/>
      <c r="AU956" s="96"/>
      <c r="AV956" s="96"/>
      <c r="AW956" s="96"/>
      <c r="AX956" s="96"/>
      <c r="AY956" s="96"/>
      <c r="AZ956" s="96"/>
      <c r="BA956" s="96"/>
      <c r="BB956" s="96"/>
      <c r="BC956" s="96"/>
      <c r="BD956" s="96"/>
      <c r="BE956" s="96"/>
      <c r="BF956" s="96"/>
    </row>
    <row r="957" ht="15.75" customHeight="1">
      <c r="A957" s="110"/>
      <c r="B957" s="110"/>
      <c r="C957" s="110"/>
      <c r="D957" s="110"/>
      <c r="E957" s="110"/>
      <c r="F957" s="130"/>
      <c r="G957" s="174"/>
      <c r="H957" s="174"/>
      <c r="I957" s="174" t="str">
        <f>IFERROR(__xludf.DUMMYFUNCTION("""COMPUTED_VALUE"""),"")</f>
        <v/>
      </c>
      <c r="J957" s="176"/>
      <c r="K957" s="110"/>
      <c r="L957" s="110"/>
      <c r="M957" s="130"/>
      <c r="N957" s="139"/>
      <c r="O957" s="139"/>
      <c r="P957" s="145" t="str">
        <f>IFERROR(__xludf.DUMMYFUNCTION("TRANSPOSE(FILTER($O$6:$O$300,$N$6:$N$300='DATOS PERSONALES'!$E954))"),"")</f>
        <v/>
      </c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  <c r="AB957" s="96"/>
      <c r="AC957" s="96"/>
      <c r="AD957" s="96"/>
      <c r="AE957" s="96"/>
      <c r="AF957" s="96"/>
      <c r="AG957" s="96"/>
      <c r="AH957" s="96"/>
      <c r="AI957" s="96"/>
      <c r="AJ957" s="96"/>
      <c r="AK957" s="96"/>
      <c r="AL957" s="96"/>
      <c r="AM957" s="96"/>
      <c r="AN957" s="96"/>
      <c r="AO957" s="96"/>
      <c r="AP957" s="96"/>
      <c r="AQ957" s="96"/>
      <c r="AR957" s="96"/>
      <c r="AS957" s="96"/>
      <c r="AT957" s="96"/>
      <c r="AU957" s="96"/>
      <c r="AV957" s="96"/>
      <c r="AW957" s="96"/>
      <c r="AX957" s="96"/>
      <c r="AY957" s="96"/>
      <c r="AZ957" s="96"/>
      <c r="BA957" s="96"/>
      <c r="BB957" s="96"/>
      <c r="BC957" s="96"/>
      <c r="BD957" s="96"/>
      <c r="BE957" s="96"/>
      <c r="BF957" s="96"/>
    </row>
    <row r="958" ht="15.75" customHeight="1">
      <c r="A958" s="110"/>
      <c r="B958" s="110"/>
      <c r="C958" s="110"/>
      <c r="D958" s="110"/>
      <c r="E958" s="110"/>
      <c r="F958" s="130"/>
      <c r="G958" s="174"/>
      <c r="H958" s="174"/>
      <c r="I958" s="174" t="str">
        <f>IFERROR(__xludf.DUMMYFUNCTION("""COMPUTED_VALUE"""),"")</f>
        <v/>
      </c>
      <c r="J958" s="176"/>
      <c r="K958" s="110"/>
      <c r="L958" s="110"/>
      <c r="M958" s="130"/>
      <c r="N958" s="139"/>
      <c r="O958" s="139"/>
      <c r="P958" s="145" t="str">
        <f>IFERROR(__xludf.DUMMYFUNCTION("TRANSPOSE(FILTER($O$6:$O$300,$N$6:$N$300='DATOS PERSONALES'!$E955))"),"")</f>
        <v/>
      </c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  <c r="AB958" s="96"/>
      <c r="AC958" s="96"/>
      <c r="AD958" s="96"/>
      <c r="AE958" s="96"/>
      <c r="AF958" s="96"/>
      <c r="AG958" s="96"/>
      <c r="AH958" s="96"/>
      <c r="AI958" s="96"/>
      <c r="AJ958" s="96"/>
      <c r="AK958" s="96"/>
      <c r="AL958" s="96"/>
      <c r="AM958" s="96"/>
      <c r="AN958" s="96"/>
      <c r="AO958" s="96"/>
      <c r="AP958" s="96"/>
      <c r="AQ958" s="96"/>
      <c r="AR958" s="96"/>
      <c r="AS958" s="96"/>
      <c r="AT958" s="96"/>
      <c r="AU958" s="96"/>
      <c r="AV958" s="96"/>
      <c r="AW958" s="96"/>
      <c r="AX958" s="96"/>
      <c r="AY958" s="96"/>
      <c r="AZ958" s="96"/>
      <c r="BA958" s="96"/>
      <c r="BB958" s="96"/>
      <c r="BC958" s="96"/>
      <c r="BD958" s="96"/>
      <c r="BE958" s="96"/>
      <c r="BF958" s="96"/>
    </row>
    <row r="959" ht="15.75" customHeight="1">
      <c r="A959" s="110"/>
      <c r="B959" s="110"/>
      <c r="C959" s="110"/>
      <c r="D959" s="110"/>
      <c r="E959" s="110"/>
      <c r="F959" s="130"/>
      <c r="G959" s="174"/>
      <c r="H959" s="174"/>
      <c r="I959" s="174" t="str">
        <f>IFERROR(__xludf.DUMMYFUNCTION("""COMPUTED_VALUE"""),"")</f>
        <v/>
      </c>
      <c r="J959" s="176"/>
      <c r="K959" s="110"/>
      <c r="L959" s="110"/>
      <c r="M959" s="130"/>
      <c r="N959" s="139"/>
      <c r="O959" s="139"/>
      <c r="P959" s="145" t="str">
        <f>IFERROR(__xludf.DUMMYFUNCTION("TRANSPOSE(FILTER($O$6:$O$300,$N$6:$N$300='DATOS PERSONALES'!$E956))"),"")</f>
        <v/>
      </c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  <c r="AB959" s="96"/>
      <c r="AC959" s="96"/>
      <c r="AD959" s="96"/>
      <c r="AE959" s="96"/>
      <c r="AF959" s="96"/>
      <c r="AG959" s="96"/>
      <c r="AH959" s="96"/>
      <c r="AI959" s="96"/>
      <c r="AJ959" s="96"/>
      <c r="AK959" s="96"/>
      <c r="AL959" s="96"/>
      <c r="AM959" s="96"/>
      <c r="AN959" s="96"/>
      <c r="AO959" s="96"/>
      <c r="AP959" s="96"/>
      <c r="AQ959" s="96"/>
      <c r="AR959" s="96"/>
      <c r="AS959" s="96"/>
      <c r="AT959" s="96"/>
      <c r="AU959" s="96"/>
      <c r="AV959" s="96"/>
      <c r="AW959" s="96"/>
      <c r="AX959" s="96"/>
      <c r="AY959" s="96"/>
      <c r="AZ959" s="96"/>
      <c r="BA959" s="96"/>
      <c r="BB959" s="96"/>
      <c r="BC959" s="96"/>
      <c r="BD959" s="96"/>
      <c r="BE959" s="96"/>
      <c r="BF959" s="96"/>
    </row>
    <row r="960" ht="15.75" customHeight="1">
      <c r="A960" s="110"/>
      <c r="B960" s="110"/>
      <c r="C960" s="110"/>
      <c r="D960" s="110"/>
      <c r="E960" s="110"/>
      <c r="F960" s="130"/>
      <c r="G960" s="174"/>
      <c r="H960" s="174"/>
      <c r="I960" s="174" t="str">
        <f>IFERROR(__xludf.DUMMYFUNCTION("""COMPUTED_VALUE"""),"")</f>
        <v/>
      </c>
      <c r="J960" s="176"/>
      <c r="K960" s="110"/>
      <c r="L960" s="110"/>
      <c r="M960" s="130"/>
      <c r="N960" s="139"/>
      <c r="O960" s="139"/>
      <c r="P960" s="145" t="str">
        <f>IFERROR(__xludf.DUMMYFUNCTION("TRANSPOSE(FILTER($O$6:$O$300,$N$6:$N$300='DATOS PERSONALES'!$E957))"),"")</f>
        <v/>
      </c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  <c r="AB960" s="96"/>
      <c r="AC960" s="96"/>
      <c r="AD960" s="96"/>
      <c r="AE960" s="96"/>
      <c r="AF960" s="96"/>
      <c r="AG960" s="96"/>
      <c r="AH960" s="96"/>
      <c r="AI960" s="96"/>
      <c r="AJ960" s="96"/>
      <c r="AK960" s="96"/>
      <c r="AL960" s="96"/>
      <c r="AM960" s="96"/>
      <c r="AN960" s="96"/>
      <c r="AO960" s="96"/>
      <c r="AP960" s="96"/>
      <c r="AQ960" s="96"/>
      <c r="AR960" s="96"/>
      <c r="AS960" s="96"/>
      <c r="AT960" s="96"/>
      <c r="AU960" s="96"/>
      <c r="AV960" s="96"/>
      <c r="AW960" s="96"/>
      <c r="AX960" s="96"/>
      <c r="AY960" s="96"/>
      <c r="AZ960" s="96"/>
      <c r="BA960" s="96"/>
      <c r="BB960" s="96"/>
      <c r="BC960" s="96"/>
      <c r="BD960" s="96"/>
      <c r="BE960" s="96"/>
      <c r="BF960" s="96"/>
    </row>
    <row r="961" ht="15.75" customHeight="1">
      <c r="A961" s="110"/>
      <c r="B961" s="110"/>
      <c r="C961" s="110"/>
      <c r="D961" s="110"/>
      <c r="E961" s="110"/>
      <c r="F961" s="130"/>
      <c r="G961" s="174"/>
      <c r="H961" s="174"/>
      <c r="I961" s="174" t="str">
        <f>IFERROR(__xludf.DUMMYFUNCTION("""COMPUTED_VALUE"""),"")</f>
        <v/>
      </c>
      <c r="J961" s="176"/>
      <c r="K961" s="110"/>
      <c r="L961" s="110"/>
      <c r="M961" s="130"/>
      <c r="N961" s="139"/>
      <c r="O961" s="139"/>
      <c r="P961" s="145" t="str">
        <f>IFERROR(__xludf.DUMMYFUNCTION("TRANSPOSE(FILTER($O$6:$O$300,$N$6:$N$300='DATOS PERSONALES'!$E958))"),"")</f>
        <v/>
      </c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  <c r="AB961" s="96"/>
      <c r="AC961" s="96"/>
      <c r="AD961" s="96"/>
      <c r="AE961" s="96"/>
      <c r="AF961" s="96"/>
      <c r="AG961" s="96"/>
      <c r="AH961" s="96"/>
      <c r="AI961" s="96"/>
      <c r="AJ961" s="96"/>
      <c r="AK961" s="96"/>
      <c r="AL961" s="96"/>
      <c r="AM961" s="96"/>
      <c r="AN961" s="96"/>
      <c r="AO961" s="96"/>
      <c r="AP961" s="96"/>
      <c r="AQ961" s="96"/>
      <c r="AR961" s="96"/>
      <c r="AS961" s="96"/>
      <c r="AT961" s="96"/>
      <c r="AU961" s="96"/>
      <c r="AV961" s="96"/>
      <c r="AW961" s="96"/>
      <c r="AX961" s="96"/>
      <c r="AY961" s="96"/>
      <c r="AZ961" s="96"/>
      <c r="BA961" s="96"/>
      <c r="BB961" s="96"/>
      <c r="BC961" s="96"/>
      <c r="BD961" s="96"/>
      <c r="BE961" s="96"/>
      <c r="BF961" s="96"/>
    </row>
    <row r="962" ht="15.75" customHeight="1">
      <c r="A962" s="110"/>
      <c r="B962" s="110"/>
      <c r="C962" s="110"/>
      <c r="D962" s="110"/>
      <c r="E962" s="110"/>
      <c r="F962" s="130"/>
      <c r="G962" s="174"/>
      <c r="H962" s="174"/>
      <c r="I962" s="174" t="str">
        <f>IFERROR(__xludf.DUMMYFUNCTION("""COMPUTED_VALUE"""),"")</f>
        <v/>
      </c>
      <c r="J962" s="176"/>
      <c r="K962" s="110"/>
      <c r="L962" s="110"/>
      <c r="M962" s="130"/>
      <c r="N962" s="139"/>
      <c r="O962" s="139"/>
      <c r="P962" s="145" t="str">
        <f>IFERROR(__xludf.DUMMYFUNCTION("TRANSPOSE(FILTER($O$6:$O$300,$N$6:$N$300='DATOS PERSONALES'!$E959))"),"")</f>
        <v/>
      </c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  <c r="AB962" s="96"/>
      <c r="AC962" s="96"/>
      <c r="AD962" s="96"/>
      <c r="AE962" s="96"/>
      <c r="AF962" s="96"/>
      <c r="AG962" s="96"/>
      <c r="AH962" s="96"/>
      <c r="AI962" s="96"/>
      <c r="AJ962" s="96"/>
      <c r="AK962" s="96"/>
      <c r="AL962" s="96"/>
      <c r="AM962" s="96"/>
      <c r="AN962" s="96"/>
      <c r="AO962" s="96"/>
      <c r="AP962" s="96"/>
      <c r="AQ962" s="96"/>
      <c r="AR962" s="96"/>
      <c r="AS962" s="96"/>
      <c r="AT962" s="96"/>
      <c r="AU962" s="96"/>
      <c r="AV962" s="96"/>
      <c r="AW962" s="96"/>
      <c r="AX962" s="96"/>
      <c r="AY962" s="96"/>
      <c r="AZ962" s="96"/>
      <c r="BA962" s="96"/>
      <c r="BB962" s="96"/>
      <c r="BC962" s="96"/>
      <c r="BD962" s="96"/>
      <c r="BE962" s="96"/>
      <c r="BF962" s="96"/>
    </row>
    <row r="963" ht="15.75" customHeight="1">
      <c r="A963" s="110"/>
      <c r="B963" s="110"/>
      <c r="C963" s="110"/>
      <c r="D963" s="110"/>
      <c r="E963" s="110"/>
      <c r="F963" s="130"/>
      <c r="G963" s="174"/>
      <c r="H963" s="174"/>
      <c r="I963" s="174" t="str">
        <f>IFERROR(__xludf.DUMMYFUNCTION("""COMPUTED_VALUE"""),"")</f>
        <v/>
      </c>
      <c r="J963" s="176"/>
      <c r="K963" s="110"/>
      <c r="L963" s="110"/>
      <c r="M963" s="130"/>
      <c r="N963" s="139"/>
      <c r="O963" s="139"/>
      <c r="P963" s="145" t="str">
        <f>IFERROR(__xludf.DUMMYFUNCTION("TRANSPOSE(FILTER($O$6:$O$300,$N$6:$N$300='DATOS PERSONALES'!$E960))"),"")</f>
        <v/>
      </c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  <c r="AB963" s="96"/>
      <c r="AC963" s="96"/>
      <c r="AD963" s="96"/>
      <c r="AE963" s="96"/>
      <c r="AF963" s="96"/>
      <c r="AG963" s="96"/>
      <c r="AH963" s="96"/>
      <c r="AI963" s="96"/>
      <c r="AJ963" s="96"/>
      <c r="AK963" s="96"/>
      <c r="AL963" s="96"/>
      <c r="AM963" s="96"/>
      <c r="AN963" s="96"/>
      <c r="AO963" s="96"/>
      <c r="AP963" s="96"/>
      <c r="AQ963" s="96"/>
      <c r="AR963" s="96"/>
      <c r="AS963" s="96"/>
      <c r="AT963" s="96"/>
      <c r="AU963" s="96"/>
      <c r="AV963" s="96"/>
      <c r="AW963" s="96"/>
      <c r="AX963" s="96"/>
      <c r="AY963" s="96"/>
      <c r="AZ963" s="96"/>
      <c r="BA963" s="96"/>
      <c r="BB963" s="96"/>
      <c r="BC963" s="96"/>
      <c r="BD963" s="96"/>
      <c r="BE963" s="96"/>
      <c r="BF963" s="96"/>
    </row>
    <row r="964" ht="15.75" customHeight="1">
      <c r="A964" s="110"/>
      <c r="B964" s="110"/>
      <c r="C964" s="110"/>
      <c r="D964" s="110"/>
      <c r="E964" s="110"/>
      <c r="F964" s="130"/>
      <c r="G964" s="174"/>
      <c r="H964" s="174"/>
      <c r="I964" s="174" t="str">
        <f>IFERROR(__xludf.DUMMYFUNCTION("""COMPUTED_VALUE"""),"")</f>
        <v/>
      </c>
      <c r="J964" s="176"/>
      <c r="K964" s="110"/>
      <c r="L964" s="110"/>
      <c r="M964" s="130"/>
      <c r="N964" s="139"/>
      <c r="O964" s="139"/>
      <c r="P964" s="145" t="str">
        <f>IFERROR(__xludf.DUMMYFUNCTION("TRANSPOSE(FILTER($O$6:$O$300,$N$6:$N$300='DATOS PERSONALES'!$E961))"),"")</f>
        <v/>
      </c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  <c r="AB964" s="96"/>
      <c r="AC964" s="96"/>
      <c r="AD964" s="96"/>
      <c r="AE964" s="96"/>
      <c r="AF964" s="96"/>
      <c r="AG964" s="96"/>
      <c r="AH964" s="96"/>
      <c r="AI964" s="96"/>
      <c r="AJ964" s="96"/>
      <c r="AK964" s="96"/>
      <c r="AL964" s="96"/>
      <c r="AM964" s="96"/>
      <c r="AN964" s="96"/>
      <c r="AO964" s="96"/>
      <c r="AP964" s="96"/>
      <c r="AQ964" s="96"/>
      <c r="AR964" s="96"/>
      <c r="AS964" s="96"/>
      <c r="AT964" s="96"/>
      <c r="AU964" s="96"/>
      <c r="AV964" s="96"/>
      <c r="AW964" s="96"/>
      <c r="AX964" s="96"/>
      <c r="AY964" s="96"/>
      <c r="AZ964" s="96"/>
      <c r="BA964" s="96"/>
      <c r="BB964" s="96"/>
      <c r="BC964" s="96"/>
      <c r="BD964" s="96"/>
      <c r="BE964" s="96"/>
      <c r="BF964" s="96"/>
    </row>
    <row r="965" ht="15.75" customHeight="1">
      <c r="A965" s="110"/>
      <c r="B965" s="110"/>
      <c r="C965" s="110"/>
      <c r="D965" s="110"/>
      <c r="E965" s="110"/>
      <c r="F965" s="130"/>
      <c r="G965" s="174"/>
      <c r="H965" s="174"/>
      <c r="I965" s="174" t="str">
        <f>IFERROR(__xludf.DUMMYFUNCTION("""COMPUTED_VALUE"""),"")</f>
        <v/>
      </c>
      <c r="J965" s="176"/>
      <c r="K965" s="110"/>
      <c r="L965" s="110"/>
      <c r="M965" s="130"/>
      <c r="N965" s="139"/>
      <c r="O965" s="139"/>
      <c r="P965" s="145" t="str">
        <f>IFERROR(__xludf.DUMMYFUNCTION("TRANSPOSE(FILTER($O$6:$O$300,$N$6:$N$300='DATOS PERSONALES'!$E962))"),"")</f>
        <v/>
      </c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  <c r="AB965" s="96"/>
      <c r="AC965" s="96"/>
      <c r="AD965" s="96"/>
      <c r="AE965" s="96"/>
      <c r="AF965" s="96"/>
      <c r="AG965" s="96"/>
      <c r="AH965" s="96"/>
      <c r="AI965" s="96"/>
      <c r="AJ965" s="96"/>
      <c r="AK965" s="96"/>
      <c r="AL965" s="96"/>
      <c r="AM965" s="96"/>
      <c r="AN965" s="96"/>
      <c r="AO965" s="96"/>
      <c r="AP965" s="96"/>
      <c r="AQ965" s="96"/>
      <c r="AR965" s="96"/>
      <c r="AS965" s="96"/>
      <c r="AT965" s="96"/>
      <c r="AU965" s="96"/>
      <c r="AV965" s="96"/>
      <c r="AW965" s="96"/>
      <c r="AX965" s="96"/>
      <c r="AY965" s="96"/>
      <c r="AZ965" s="96"/>
      <c r="BA965" s="96"/>
      <c r="BB965" s="96"/>
      <c r="BC965" s="96"/>
      <c r="BD965" s="96"/>
      <c r="BE965" s="96"/>
      <c r="BF965" s="96"/>
    </row>
    <row r="966" ht="15.75" customHeight="1">
      <c r="A966" s="110"/>
      <c r="B966" s="110"/>
      <c r="C966" s="110"/>
      <c r="D966" s="110"/>
      <c r="E966" s="110"/>
      <c r="F966" s="130"/>
      <c r="G966" s="174"/>
      <c r="H966" s="174"/>
      <c r="I966" s="174" t="str">
        <f>IFERROR(__xludf.DUMMYFUNCTION("""COMPUTED_VALUE"""),"")</f>
        <v/>
      </c>
      <c r="J966" s="176"/>
      <c r="K966" s="110"/>
      <c r="L966" s="110"/>
      <c r="M966" s="130"/>
      <c r="N966" s="139"/>
      <c r="O966" s="139"/>
      <c r="P966" s="145" t="str">
        <f>IFERROR(__xludf.DUMMYFUNCTION("TRANSPOSE(FILTER($O$6:$O$300,$N$6:$N$300='DATOS PERSONALES'!$E963))"),"")</f>
        <v/>
      </c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  <c r="AB966" s="96"/>
      <c r="AC966" s="96"/>
      <c r="AD966" s="96"/>
      <c r="AE966" s="96"/>
      <c r="AF966" s="96"/>
      <c r="AG966" s="96"/>
      <c r="AH966" s="96"/>
      <c r="AI966" s="96"/>
      <c r="AJ966" s="96"/>
      <c r="AK966" s="96"/>
      <c r="AL966" s="96"/>
      <c r="AM966" s="96"/>
      <c r="AN966" s="96"/>
      <c r="AO966" s="96"/>
      <c r="AP966" s="96"/>
      <c r="AQ966" s="96"/>
      <c r="AR966" s="96"/>
      <c r="AS966" s="96"/>
      <c r="AT966" s="96"/>
      <c r="AU966" s="96"/>
      <c r="AV966" s="96"/>
      <c r="AW966" s="96"/>
      <c r="AX966" s="96"/>
      <c r="AY966" s="96"/>
      <c r="AZ966" s="96"/>
      <c r="BA966" s="96"/>
      <c r="BB966" s="96"/>
      <c r="BC966" s="96"/>
      <c r="BD966" s="96"/>
      <c r="BE966" s="96"/>
      <c r="BF966" s="96"/>
    </row>
    <row r="967" ht="15.75" customHeight="1">
      <c r="A967" s="110"/>
      <c r="B967" s="110"/>
      <c r="C967" s="110"/>
      <c r="D967" s="110"/>
      <c r="E967" s="110"/>
      <c r="F967" s="130"/>
      <c r="G967" s="174"/>
      <c r="H967" s="174"/>
      <c r="I967" s="174" t="str">
        <f>IFERROR(__xludf.DUMMYFUNCTION("""COMPUTED_VALUE"""),"")</f>
        <v/>
      </c>
      <c r="J967" s="176"/>
      <c r="K967" s="110"/>
      <c r="L967" s="110"/>
      <c r="M967" s="130"/>
      <c r="N967" s="139"/>
      <c r="O967" s="139"/>
      <c r="P967" s="145" t="str">
        <f>IFERROR(__xludf.DUMMYFUNCTION("TRANSPOSE(FILTER($O$6:$O$300,$N$6:$N$300='DATOS PERSONALES'!$E964))"),"")</f>
        <v/>
      </c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  <c r="AB967" s="96"/>
      <c r="AC967" s="96"/>
      <c r="AD967" s="96"/>
      <c r="AE967" s="96"/>
      <c r="AF967" s="96"/>
      <c r="AG967" s="96"/>
      <c r="AH967" s="96"/>
      <c r="AI967" s="96"/>
      <c r="AJ967" s="96"/>
      <c r="AK967" s="96"/>
      <c r="AL967" s="96"/>
      <c r="AM967" s="96"/>
      <c r="AN967" s="96"/>
      <c r="AO967" s="96"/>
      <c r="AP967" s="96"/>
      <c r="AQ967" s="96"/>
      <c r="AR967" s="96"/>
      <c r="AS967" s="96"/>
      <c r="AT967" s="96"/>
      <c r="AU967" s="96"/>
      <c r="AV967" s="96"/>
      <c r="AW967" s="96"/>
      <c r="AX967" s="96"/>
      <c r="AY967" s="96"/>
      <c r="AZ967" s="96"/>
      <c r="BA967" s="96"/>
      <c r="BB967" s="96"/>
      <c r="BC967" s="96"/>
      <c r="BD967" s="96"/>
      <c r="BE967" s="96"/>
      <c r="BF967" s="96"/>
    </row>
    <row r="968" ht="15.75" customHeight="1">
      <c r="A968" s="110"/>
      <c r="B968" s="110"/>
      <c r="C968" s="110"/>
      <c r="D968" s="110"/>
      <c r="E968" s="110"/>
      <c r="F968" s="130"/>
      <c r="G968" s="174"/>
      <c r="H968" s="174"/>
      <c r="I968" s="174" t="str">
        <f>IFERROR(__xludf.DUMMYFUNCTION("""COMPUTED_VALUE"""),"")</f>
        <v/>
      </c>
      <c r="J968" s="176"/>
      <c r="K968" s="110"/>
      <c r="L968" s="110"/>
      <c r="M968" s="130"/>
      <c r="N968" s="139"/>
      <c r="O968" s="139"/>
      <c r="P968" s="145" t="str">
        <f>IFERROR(__xludf.DUMMYFUNCTION("TRANSPOSE(FILTER($O$6:$O$300,$N$6:$N$300='DATOS PERSONALES'!$E965))"),"")</f>
        <v/>
      </c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  <c r="AB968" s="96"/>
      <c r="AC968" s="96"/>
      <c r="AD968" s="96"/>
      <c r="AE968" s="96"/>
      <c r="AF968" s="96"/>
      <c r="AG968" s="96"/>
      <c r="AH968" s="96"/>
      <c r="AI968" s="96"/>
      <c r="AJ968" s="96"/>
      <c r="AK968" s="96"/>
      <c r="AL968" s="96"/>
      <c r="AM968" s="96"/>
      <c r="AN968" s="96"/>
      <c r="AO968" s="96"/>
      <c r="AP968" s="96"/>
      <c r="AQ968" s="96"/>
      <c r="AR968" s="96"/>
      <c r="AS968" s="96"/>
      <c r="AT968" s="96"/>
      <c r="AU968" s="96"/>
      <c r="AV968" s="96"/>
      <c r="AW968" s="96"/>
      <c r="AX968" s="96"/>
      <c r="AY968" s="96"/>
      <c r="AZ968" s="96"/>
      <c r="BA968" s="96"/>
      <c r="BB968" s="96"/>
      <c r="BC968" s="96"/>
      <c r="BD968" s="96"/>
      <c r="BE968" s="96"/>
      <c r="BF968" s="96"/>
    </row>
    <row r="969" ht="15.75" customHeight="1">
      <c r="A969" s="110"/>
      <c r="B969" s="110"/>
      <c r="C969" s="110"/>
      <c r="D969" s="110"/>
      <c r="E969" s="110"/>
      <c r="F969" s="130"/>
      <c r="G969" s="174"/>
      <c r="H969" s="174"/>
      <c r="I969" s="174" t="str">
        <f>IFERROR(__xludf.DUMMYFUNCTION("""COMPUTED_VALUE"""),"")</f>
        <v/>
      </c>
      <c r="J969" s="176"/>
      <c r="K969" s="110"/>
      <c r="L969" s="110"/>
      <c r="M969" s="130"/>
      <c r="N969" s="139"/>
      <c r="O969" s="139"/>
      <c r="P969" s="145" t="str">
        <f>IFERROR(__xludf.DUMMYFUNCTION("TRANSPOSE(FILTER($O$6:$O$300,$N$6:$N$300='DATOS PERSONALES'!$E966))"),"")</f>
        <v/>
      </c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  <c r="AB969" s="96"/>
      <c r="AC969" s="96"/>
      <c r="AD969" s="96"/>
      <c r="AE969" s="96"/>
      <c r="AF969" s="96"/>
      <c r="AG969" s="96"/>
      <c r="AH969" s="96"/>
      <c r="AI969" s="96"/>
      <c r="AJ969" s="96"/>
      <c r="AK969" s="96"/>
      <c r="AL969" s="96"/>
      <c r="AM969" s="96"/>
      <c r="AN969" s="96"/>
      <c r="AO969" s="96"/>
      <c r="AP969" s="96"/>
      <c r="AQ969" s="96"/>
      <c r="AR969" s="96"/>
      <c r="AS969" s="96"/>
      <c r="AT969" s="96"/>
      <c r="AU969" s="96"/>
      <c r="AV969" s="96"/>
      <c r="AW969" s="96"/>
      <c r="AX969" s="96"/>
      <c r="AY969" s="96"/>
      <c r="AZ969" s="96"/>
      <c r="BA969" s="96"/>
      <c r="BB969" s="96"/>
      <c r="BC969" s="96"/>
      <c r="BD969" s="96"/>
      <c r="BE969" s="96"/>
      <c r="BF969" s="96"/>
    </row>
    <row r="970" ht="15.75" customHeight="1">
      <c r="A970" s="110"/>
      <c r="B970" s="110"/>
      <c r="C970" s="110"/>
      <c r="D970" s="110"/>
      <c r="E970" s="110"/>
      <c r="F970" s="130"/>
      <c r="G970" s="174"/>
      <c r="H970" s="174"/>
      <c r="I970" s="174" t="str">
        <f>IFERROR(__xludf.DUMMYFUNCTION("""COMPUTED_VALUE"""),"")</f>
        <v/>
      </c>
      <c r="J970" s="176"/>
      <c r="K970" s="110"/>
      <c r="L970" s="110"/>
      <c r="M970" s="130"/>
      <c r="N970" s="139"/>
      <c r="O970" s="139"/>
      <c r="P970" s="145" t="str">
        <f>IFERROR(__xludf.DUMMYFUNCTION("TRANSPOSE(FILTER($O$6:$O$300,$N$6:$N$300='DATOS PERSONALES'!$E967))"),"")</f>
        <v/>
      </c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  <c r="AB970" s="96"/>
      <c r="AC970" s="96"/>
      <c r="AD970" s="96"/>
      <c r="AE970" s="96"/>
      <c r="AF970" s="96"/>
      <c r="AG970" s="96"/>
      <c r="AH970" s="96"/>
      <c r="AI970" s="96"/>
      <c r="AJ970" s="96"/>
      <c r="AK970" s="96"/>
      <c r="AL970" s="96"/>
      <c r="AM970" s="96"/>
      <c r="AN970" s="96"/>
      <c r="AO970" s="96"/>
      <c r="AP970" s="96"/>
      <c r="AQ970" s="96"/>
      <c r="AR970" s="96"/>
      <c r="AS970" s="96"/>
      <c r="AT970" s="96"/>
      <c r="AU970" s="96"/>
      <c r="AV970" s="96"/>
      <c r="AW970" s="96"/>
      <c r="AX970" s="96"/>
      <c r="AY970" s="96"/>
      <c r="AZ970" s="96"/>
      <c r="BA970" s="96"/>
      <c r="BB970" s="96"/>
      <c r="BC970" s="96"/>
      <c r="BD970" s="96"/>
      <c r="BE970" s="96"/>
      <c r="BF970" s="96"/>
    </row>
    <row r="971" ht="15.75" customHeight="1">
      <c r="A971" s="110"/>
      <c r="B971" s="110"/>
      <c r="C971" s="110"/>
      <c r="D971" s="110"/>
      <c r="E971" s="110"/>
      <c r="F971" s="130"/>
      <c r="G971" s="174"/>
      <c r="H971" s="174"/>
      <c r="I971" s="174" t="str">
        <f>IFERROR(__xludf.DUMMYFUNCTION("""COMPUTED_VALUE"""),"")</f>
        <v/>
      </c>
      <c r="J971" s="176"/>
      <c r="K971" s="110"/>
      <c r="L971" s="110"/>
      <c r="M971" s="130"/>
      <c r="N971" s="139"/>
      <c r="O971" s="139"/>
      <c r="P971" s="145" t="str">
        <f>IFERROR(__xludf.DUMMYFUNCTION("TRANSPOSE(FILTER($O$6:$O$300,$N$6:$N$300='DATOS PERSONALES'!$E968))"),"")</f>
        <v/>
      </c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  <c r="AB971" s="96"/>
      <c r="AC971" s="96"/>
      <c r="AD971" s="96"/>
      <c r="AE971" s="96"/>
      <c r="AF971" s="96"/>
      <c r="AG971" s="96"/>
      <c r="AH971" s="96"/>
      <c r="AI971" s="96"/>
      <c r="AJ971" s="96"/>
      <c r="AK971" s="96"/>
      <c r="AL971" s="96"/>
      <c r="AM971" s="96"/>
      <c r="AN971" s="96"/>
      <c r="AO971" s="96"/>
      <c r="AP971" s="96"/>
      <c r="AQ971" s="96"/>
      <c r="AR971" s="96"/>
      <c r="AS971" s="96"/>
      <c r="AT971" s="96"/>
      <c r="AU971" s="96"/>
      <c r="AV971" s="96"/>
      <c r="AW971" s="96"/>
      <c r="AX971" s="96"/>
      <c r="AY971" s="96"/>
      <c r="AZ971" s="96"/>
      <c r="BA971" s="96"/>
      <c r="BB971" s="96"/>
      <c r="BC971" s="96"/>
      <c r="BD971" s="96"/>
      <c r="BE971" s="96"/>
      <c r="BF971" s="96"/>
    </row>
    <row r="972" ht="15.75" customHeight="1">
      <c r="A972" s="110"/>
      <c r="B972" s="110"/>
      <c r="C972" s="110"/>
      <c r="D972" s="110"/>
      <c r="E972" s="110"/>
      <c r="F972" s="130"/>
      <c r="G972" s="174"/>
      <c r="H972" s="174"/>
      <c r="I972" s="174" t="str">
        <f>IFERROR(__xludf.DUMMYFUNCTION("""COMPUTED_VALUE"""),"")</f>
        <v/>
      </c>
      <c r="J972" s="176"/>
      <c r="K972" s="110"/>
      <c r="L972" s="110"/>
      <c r="M972" s="130"/>
      <c r="N972" s="139"/>
      <c r="O972" s="139"/>
      <c r="P972" s="145" t="str">
        <f>IFERROR(__xludf.DUMMYFUNCTION("TRANSPOSE(FILTER($O$6:$O$300,$N$6:$N$300='DATOS PERSONALES'!$E969))"),"")</f>
        <v/>
      </c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  <c r="AB972" s="96"/>
      <c r="AC972" s="96"/>
      <c r="AD972" s="96"/>
      <c r="AE972" s="96"/>
      <c r="AF972" s="96"/>
      <c r="AG972" s="96"/>
      <c r="AH972" s="96"/>
      <c r="AI972" s="96"/>
      <c r="AJ972" s="96"/>
      <c r="AK972" s="96"/>
      <c r="AL972" s="96"/>
      <c r="AM972" s="96"/>
      <c r="AN972" s="96"/>
      <c r="AO972" s="96"/>
      <c r="AP972" s="96"/>
      <c r="AQ972" s="96"/>
      <c r="AR972" s="96"/>
      <c r="AS972" s="96"/>
      <c r="AT972" s="96"/>
      <c r="AU972" s="96"/>
      <c r="AV972" s="96"/>
      <c r="AW972" s="96"/>
      <c r="AX972" s="96"/>
      <c r="AY972" s="96"/>
      <c r="AZ972" s="96"/>
      <c r="BA972" s="96"/>
      <c r="BB972" s="96"/>
      <c r="BC972" s="96"/>
      <c r="BD972" s="96"/>
      <c r="BE972" s="96"/>
      <c r="BF972" s="96"/>
    </row>
    <row r="973" ht="15.75" customHeight="1">
      <c r="A973" s="110"/>
      <c r="B973" s="110"/>
      <c r="C973" s="110"/>
      <c r="D973" s="110"/>
      <c r="E973" s="110"/>
      <c r="F973" s="130"/>
      <c r="G973" s="174"/>
      <c r="H973" s="174"/>
      <c r="I973" s="174" t="str">
        <f>IFERROR(__xludf.DUMMYFUNCTION("""COMPUTED_VALUE"""),"")</f>
        <v/>
      </c>
      <c r="J973" s="176"/>
      <c r="K973" s="110"/>
      <c r="L973" s="110"/>
      <c r="M973" s="130"/>
      <c r="N973" s="139"/>
      <c r="O973" s="139"/>
      <c r="P973" s="145" t="str">
        <f>IFERROR(__xludf.DUMMYFUNCTION("TRANSPOSE(FILTER($O$6:$O$300,$N$6:$N$300='DATOS PERSONALES'!$E970))"),"")</f>
        <v/>
      </c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  <c r="AB973" s="96"/>
      <c r="AC973" s="96"/>
      <c r="AD973" s="96"/>
      <c r="AE973" s="96"/>
      <c r="AF973" s="96"/>
      <c r="AG973" s="96"/>
      <c r="AH973" s="96"/>
      <c r="AI973" s="96"/>
      <c r="AJ973" s="96"/>
      <c r="AK973" s="96"/>
      <c r="AL973" s="96"/>
      <c r="AM973" s="96"/>
      <c r="AN973" s="96"/>
      <c r="AO973" s="96"/>
      <c r="AP973" s="96"/>
      <c r="AQ973" s="96"/>
      <c r="AR973" s="96"/>
      <c r="AS973" s="96"/>
      <c r="AT973" s="96"/>
      <c r="AU973" s="96"/>
      <c r="AV973" s="96"/>
      <c r="AW973" s="96"/>
      <c r="AX973" s="96"/>
      <c r="AY973" s="96"/>
      <c r="AZ973" s="96"/>
      <c r="BA973" s="96"/>
      <c r="BB973" s="96"/>
      <c r="BC973" s="96"/>
      <c r="BD973" s="96"/>
      <c r="BE973" s="96"/>
      <c r="BF973" s="96"/>
    </row>
    <row r="974" ht="15.75" customHeight="1">
      <c r="A974" s="110"/>
      <c r="B974" s="110"/>
      <c r="C974" s="110"/>
      <c r="D974" s="110"/>
      <c r="E974" s="110"/>
      <c r="F974" s="130"/>
      <c r="G974" s="174"/>
      <c r="H974" s="174"/>
      <c r="I974" s="174" t="str">
        <f>IFERROR(__xludf.DUMMYFUNCTION("""COMPUTED_VALUE"""),"")</f>
        <v/>
      </c>
      <c r="J974" s="176"/>
      <c r="K974" s="110"/>
      <c r="L974" s="110"/>
      <c r="M974" s="130"/>
      <c r="N974" s="139"/>
      <c r="O974" s="139"/>
      <c r="P974" s="145" t="str">
        <f>IFERROR(__xludf.DUMMYFUNCTION("TRANSPOSE(FILTER($O$6:$O$300,$N$6:$N$300='DATOS PERSONALES'!$E971))"),"")</f>
        <v/>
      </c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E974" s="96"/>
      <c r="AF974" s="96"/>
      <c r="AG974" s="96"/>
      <c r="AH974" s="96"/>
      <c r="AI974" s="96"/>
      <c r="AJ974" s="96"/>
      <c r="AK974" s="96"/>
      <c r="AL974" s="96"/>
      <c r="AM974" s="96"/>
      <c r="AN974" s="96"/>
      <c r="AO974" s="96"/>
      <c r="AP974" s="96"/>
      <c r="AQ974" s="96"/>
      <c r="AR974" s="96"/>
      <c r="AS974" s="96"/>
      <c r="AT974" s="96"/>
      <c r="AU974" s="96"/>
      <c r="AV974" s="96"/>
      <c r="AW974" s="96"/>
      <c r="AX974" s="96"/>
      <c r="AY974" s="96"/>
      <c r="AZ974" s="96"/>
      <c r="BA974" s="96"/>
      <c r="BB974" s="96"/>
      <c r="BC974" s="96"/>
      <c r="BD974" s="96"/>
      <c r="BE974" s="96"/>
      <c r="BF974" s="96"/>
    </row>
    <row r="975" ht="15.75" customHeight="1">
      <c r="A975" s="110"/>
      <c r="B975" s="110"/>
      <c r="C975" s="110"/>
      <c r="D975" s="110"/>
      <c r="E975" s="110"/>
      <c r="F975" s="130"/>
      <c r="G975" s="174"/>
      <c r="H975" s="174"/>
      <c r="I975" s="174" t="str">
        <f>IFERROR(__xludf.DUMMYFUNCTION("""COMPUTED_VALUE"""),"")</f>
        <v/>
      </c>
      <c r="J975" s="176"/>
      <c r="K975" s="110"/>
      <c r="L975" s="110"/>
      <c r="M975" s="130"/>
      <c r="N975" s="139"/>
      <c r="O975" s="139"/>
      <c r="P975" s="145" t="str">
        <f>IFERROR(__xludf.DUMMYFUNCTION("TRANSPOSE(FILTER($O$6:$O$300,$N$6:$N$300='DATOS PERSONALES'!$E972))"),"")</f>
        <v/>
      </c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  <c r="AB975" s="96"/>
      <c r="AC975" s="96"/>
      <c r="AD975" s="96"/>
      <c r="AE975" s="96"/>
      <c r="AF975" s="96"/>
      <c r="AG975" s="96"/>
      <c r="AH975" s="96"/>
      <c r="AI975" s="96"/>
      <c r="AJ975" s="96"/>
      <c r="AK975" s="96"/>
      <c r="AL975" s="96"/>
      <c r="AM975" s="96"/>
      <c r="AN975" s="96"/>
      <c r="AO975" s="96"/>
      <c r="AP975" s="96"/>
      <c r="AQ975" s="96"/>
      <c r="AR975" s="96"/>
      <c r="AS975" s="96"/>
      <c r="AT975" s="96"/>
      <c r="AU975" s="96"/>
      <c r="AV975" s="96"/>
      <c r="AW975" s="96"/>
      <c r="AX975" s="96"/>
      <c r="AY975" s="96"/>
      <c r="AZ975" s="96"/>
      <c r="BA975" s="96"/>
      <c r="BB975" s="96"/>
      <c r="BC975" s="96"/>
      <c r="BD975" s="96"/>
      <c r="BE975" s="96"/>
      <c r="BF975" s="96"/>
    </row>
    <row r="976" ht="15.75" customHeight="1">
      <c r="A976" s="110"/>
      <c r="B976" s="110"/>
      <c r="C976" s="110"/>
      <c r="D976" s="110"/>
      <c r="E976" s="110"/>
      <c r="F976" s="130"/>
      <c r="G976" s="174"/>
      <c r="H976" s="174"/>
      <c r="I976" s="174" t="str">
        <f>IFERROR(__xludf.DUMMYFUNCTION("""COMPUTED_VALUE"""),"")</f>
        <v/>
      </c>
      <c r="J976" s="176"/>
      <c r="K976" s="110"/>
      <c r="L976" s="110"/>
      <c r="M976" s="130"/>
      <c r="N976" s="139"/>
      <c r="O976" s="139"/>
      <c r="P976" s="145" t="str">
        <f>IFERROR(__xludf.DUMMYFUNCTION("TRANSPOSE(FILTER($O$6:$O$300,$N$6:$N$300='DATOS PERSONALES'!$E973))"),"")</f>
        <v/>
      </c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  <c r="AB976" s="96"/>
      <c r="AC976" s="96"/>
      <c r="AD976" s="96"/>
      <c r="AE976" s="96"/>
      <c r="AF976" s="96"/>
      <c r="AG976" s="96"/>
      <c r="AH976" s="96"/>
      <c r="AI976" s="96"/>
      <c r="AJ976" s="96"/>
      <c r="AK976" s="96"/>
      <c r="AL976" s="96"/>
      <c r="AM976" s="96"/>
      <c r="AN976" s="96"/>
      <c r="AO976" s="96"/>
      <c r="AP976" s="96"/>
      <c r="AQ976" s="96"/>
      <c r="AR976" s="96"/>
      <c r="AS976" s="96"/>
      <c r="AT976" s="96"/>
      <c r="AU976" s="96"/>
      <c r="AV976" s="96"/>
      <c r="AW976" s="96"/>
      <c r="AX976" s="96"/>
      <c r="AY976" s="96"/>
      <c r="AZ976" s="96"/>
      <c r="BA976" s="96"/>
      <c r="BB976" s="96"/>
      <c r="BC976" s="96"/>
      <c r="BD976" s="96"/>
      <c r="BE976" s="96"/>
      <c r="BF976" s="96"/>
    </row>
    <row r="977" ht="15.75" customHeight="1">
      <c r="A977" s="110"/>
      <c r="B977" s="110"/>
      <c r="C977" s="110"/>
      <c r="D977" s="110"/>
      <c r="E977" s="110"/>
      <c r="F977" s="130"/>
      <c r="G977" s="174"/>
      <c r="H977" s="174"/>
      <c r="I977" s="174" t="str">
        <f>IFERROR(__xludf.DUMMYFUNCTION("""COMPUTED_VALUE"""),"")</f>
        <v/>
      </c>
      <c r="J977" s="176"/>
      <c r="K977" s="110"/>
      <c r="L977" s="110"/>
      <c r="M977" s="130"/>
      <c r="N977" s="139"/>
      <c r="O977" s="139"/>
      <c r="P977" s="145" t="str">
        <f>IFERROR(__xludf.DUMMYFUNCTION("TRANSPOSE(FILTER($O$6:$O$300,$N$6:$N$300='DATOS PERSONALES'!$E974))"),"")</f>
        <v/>
      </c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  <c r="AB977" s="96"/>
      <c r="AC977" s="96"/>
      <c r="AD977" s="96"/>
      <c r="AE977" s="96"/>
      <c r="AF977" s="96"/>
      <c r="AG977" s="96"/>
      <c r="AH977" s="96"/>
      <c r="AI977" s="96"/>
      <c r="AJ977" s="96"/>
      <c r="AK977" s="96"/>
      <c r="AL977" s="96"/>
      <c r="AM977" s="96"/>
      <c r="AN977" s="96"/>
      <c r="AO977" s="96"/>
      <c r="AP977" s="96"/>
      <c r="AQ977" s="96"/>
      <c r="AR977" s="96"/>
      <c r="AS977" s="96"/>
      <c r="AT977" s="96"/>
      <c r="AU977" s="96"/>
      <c r="AV977" s="96"/>
      <c r="AW977" s="96"/>
      <c r="AX977" s="96"/>
      <c r="AY977" s="96"/>
      <c r="AZ977" s="96"/>
      <c r="BA977" s="96"/>
      <c r="BB977" s="96"/>
      <c r="BC977" s="96"/>
      <c r="BD977" s="96"/>
      <c r="BE977" s="96"/>
      <c r="BF977" s="96"/>
    </row>
    <row r="978" ht="15.75" customHeight="1">
      <c r="A978" s="110"/>
      <c r="B978" s="110"/>
      <c r="C978" s="110"/>
      <c r="D978" s="110"/>
      <c r="E978" s="110"/>
      <c r="F978" s="130"/>
      <c r="G978" s="174"/>
      <c r="H978" s="174"/>
      <c r="I978" s="174" t="str">
        <f>IFERROR(__xludf.DUMMYFUNCTION("""COMPUTED_VALUE"""),"")</f>
        <v/>
      </c>
      <c r="J978" s="176"/>
      <c r="K978" s="110"/>
      <c r="L978" s="110"/>
      <c r="M978" s="130"/>
      <c r="N978" s="139"/>
      <c r="O978" s="139"/>
      <c r="P978" s="145" t="str">
        <f>IFERROR(__xludf.DUMMYFUNCTION("TRANSPOSE(FILTER($O$6:$O$300,$N$6:$N$300='DATOS PERSONALES'!$E975))"),"")</f>
        <v/>
      </c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  <c r="AB978" s="96"/>
      <c r="AC978" s="96"/>
      <c r="AD978" s="96"/>
      <c r="AE978" s="96"/>
      <c r="AF978" s="96"/>
      <c r="AG978" s="96"/>
      <c r="AH978" s="96"/>
      <c r="AI978" s="96"/>
      <c r="AJ978" s="96"/>
      <c r="AK978" s="96"/>
      <c r="AL978" s="96"/>
      <c r="AM978" s="96"/>
      <c r="AN978" s="96"/>
      <c r="AO978" s="96"/>
      <c r="AP978" s="96"/>
      <c r="AQ978" s="96"/>
      <c r="AR978" s="96"/>
      <c r="AS978" s="96"/>
      <c r="AT978" s="96"/>
      <c r="AU978" s="96"/>
      <c r="AV978" s="96"/>
      <c r="AW978" s="96"/>
      <c r="AX978" s="96"/>
      <c r="AY978" s="96"/>
      <c r="AZ978" s="96"/>
      <c r="BA978" s="96"/>
      <c r="BB978" s="96"/>
      <c r="BC978" s="96"/>
      <c r="BD978" s="96"/>
      <c r="BE978" s="96"/>
      <c r="BF978" s="96"/>
    </row>
    <row r="979" ht="15.75" customHeight="1">
      <c r="A979" s="110"/>
      <c r="B979" s="110"/>
      <c r="C979" s="110"/>
      <c r="D979" s="110"/>
      <c r="E979" s="110"/>
      <c r="F979" s="130"/>
      <c r="G979" s="174"/>
      <c r="H979" s="174"/>
      <c r="I979" s="174" t="str">
        <f>IFERROR(__xludf.DUMMYFUNCTION("""COMPUTED_VALUE"""),"")</f>
        <v/>
      </c>
      <c r="J979" s="176"/>
      <c r="K979" s="110"/>
      <c r="L979" s="110"/>
      <c r="M979" s="130"/>
      <c r="N979" s="139"/>
      <c r="O979" s="139"/>
      <c r="P979" s="145" t="str">
        <f>IFERROR(__xludf.DUMMYFUNCTION("TRANSPOSE(FILTER($O$6:$O$300,$N$6:$N$300='DATOS PERSONALES'!$E976))"),"")</f>
        <v/>
      </c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  <c r="AB979" s="96"/>
      <c r="AC979" s="96"/>
      <c r="AD979" s="96"/>
      <c r="AE979" s="96"/>
      <c r="AF979" s="96"/>
      <c r="AG979" s="96"/>
      <c r="AH979" s="96"/>
      <c r="AI979" s="96"/>
      <c r="AJ979" s="96"/>
      <c r="AK979" s="96"/>
      <c r="AL979" s="96"/>
      <c r="AM979" s="96"/>
      <c r="AN979" s="96"/>
      <c r="AO979" s="96"/>
      <c r="AP979" s="96"/>
      <c r="AQ979" s="96"/>
      <c r="AR979" s="96"/>
      <c r="AS979" s="96"/>
      <c r="AT979" s="96"/>
      <c r="AU979" s="96"/>
      <c r="AV979" s="96"/>
      <c r="AW979" s="96"/>
      <c r="AX979" s="96"/>
      <c r="AY979" s="96"/>
      <c r="AZ979" s="96"/>
      <c r="BA979" s="96"/>
      <c r="BB979" s="96"/>
      <c r="BC979" s="96"/>
      <c r="BD979" s="96"/>
      <c r="BE979" s="96"/>
      <c r="BF979" s="96"/>
    </row>
    <row r="980" ht="15.75" customHeight="1">
      <c r="A980" s="110"/>
      <c r="B980" s="110"/>
      <c r="C980" s="110"/>
      <c r="D980" s="110"/>
      <c r="E980" s="110"/>
      <c r="F980" s="130"/>
      <c r="G980" s="174"/>
      <c r="H980" s="174"/>
      <c r="I980" s="174" t="str">
        <f>IFERROR(__xludf.DUMMYFUNCTION("""COMPUTED_VALUE"""),"")</f>
        <v/>
      </c>
      <c r="J980" s="176"/>
      <c r="K980" s="110"/>
      <c r="L980" s="110"/>
      <c r="M980" s="130"/>
      <c r="N980" s="139"/>
      <c r="O980" s="139"/>
      <c r="P980" s="145" t="str">
        <f>IFERROR(__xludf.DUMMYFUNCTION("TRANSPOSE(FILTER($O$6:$O$300,$N$6:$N$300='DATOS PERSONALES'!$E977))"),"")</f>
        <v/>
      </c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  <c r="AB980" s="96"/>
      <c r="AC980" s="96"/>
      <c r="AD980" s="96"/>
      <c r="AE980" s="96"/>
      <c r="AF980" s="96"/>
      <c r="AG980" s="96"/>
      <c r="AH980" s="96"/>
      <c r="AI980" s="96"/>
      <c r="AJ980" s="96"/>
      <c r="AK980" s="96"/>
      <c r="AL980" s="96"/>
      <c r="AM980" s="96"/>
      <c r="AN980" s="96"/>
      <c r="AO980" s="96"/>
      <c r="AP980" s="96"/>
      <c r="AQ980" s="96"/>
      <c r="AR980" s="96"/>
      <c r="AS980" s="96"/>
      <c r="AT980" s="96"/>
      <c r="AU980" s="96"/>
      <c r="AV980" s="96"/>
      <c r="AW980" s="96"/>
      <c r="AX980" s="96"/>
      <c r="AY980" s="96"/>
      <c r="AZ980" s="96"/>
      <c r="BA980" s="96"/>
      <c r="BB980" s="96"/>
      <c r="BC980" s="96"/>
      <c r="BD980" s="96"/>
      <c r="BE980" s="96"/>
      <c r="BF980" s="96"/>
    </row>
    <row r="981" ht="15.75" customHeight="1">
      <c r="A981" s="110"/>
      <c r="B981" s="110"/>
      <c r="C981" s="110"/>
      <c r="D981" s="110"/>
      <c r="E981" s="110"/>
      <c r="F981" s="130"/>
      <c r="G981" s="174"/>
      <c r="H981" s="174"/>
      <c r="I981" s="174" t="str">
        <f>IFERROR(__xludf.DUMMYFUNCTION("""COMPUTED_VALUE"""),"")</f>
        <v/>
      </c>
      <c r="J981" s="176"/>
      <c r="K981" s="110"/>
      <c r="L981" s="110"/>
      <c r="M981" s="130"/>
      <c r="N981" s="139"/>
      <c r="O981" s="139"/>
      <c r="P981" s="145" t="str">
        <f>IFERROR(__xludf.DUMMYFUNCTION("TRANSPOSE(FILTER($O$6:$O$300,$N$6:$N$300='DATOS PERSONALES'!$E978))"),"")</f>
        <v/>
      </c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  <c r="AB981" s="96"/>
      <c r="AC981" s="96"/>
      <c r="AD981" s="96"/>
      <c r="AE981" s="96"/>
      <c r="AF981" s="96"/>
      <c r="AG981" s="96"/>
      <c r="AH981" s="96"/>
      <c r="AI981" s="96"/>
      <c r="AJ981" s="96"/>
      <c r="AK981" s="96"/>
      <c r="AL981" s="96"/>
      <c r="AM981" s="96"/>
      <c r="AN981" s="96"/>
      <c r="AO981" s="96"/>
      <c r="AP981" s="96"/>
      <c r="AQ981" s="96"/>
      <c r="AR981" s="96"/>
      <c r="AS981" s="96"/>
      <c r="AT981" s="96"/>
      <c r="AU981" s="96"/>
      <c r="AV981" s="96"/>
      <c r="AW981" s="96"/>
      <c r="AX981" s="96"/>
      <c r="AY981" s="96"/>
      <c r="AZ981" s="96"/>
      <c r="BA981" s="96"/>
      <c r="BB981" s="96"/>
      <c r="BC981" s="96"/>
      <c r="BD981" s="96"/>
      <c r="BE981" s="96"/>
      <c r="BF981" s="96"/>
    </row>
    <row r="982" ht="15.75" customHeight="1">
      <c r="A982" s="110"/>
      <c r="B982" s="110"/>
      <c r="C982" s="110"/>
      <c r="D982" s="110"/>
      <c r="E982" s="110"/>
      <c r="F982" s="130"/>
      <c r="G982" s="174"/>
      <c r="H982" s="174"/>
      <c r="I982" s="174" t="str">
        <f>IFERROR(__xludf.DUMMYFUNCTION("""COMPUTED_VALUE"""),"")</f>
        <v/>
      </c>
      <c r="J982" s="176"/>
      <c r="K982" s="110"/>
      <c r="L982" s="110"/>
      <c r="M982" s="130"/>
      <c r="N982" s="139"/>
      <c r="O982" s="139"/>
      <c r="P982" s="145" t="str">
        <f>IFERROR(__xludf.DUMMYFUNCTION("TRANSPOSE(FILTER($O$6:$O$300,$N$6:$N$300='DATOS PERSONALES'!$E979))"),"")</f>
        <v/>
      </c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  <c r="AB982" s="96"/>
      <c r="AC982" s="96"/>
      <c r="AD982" s="96"/>
      <c r="AE982" s="96"/>
      <c r="AF982" s="96"/>
      <c r="AG982" s="96"/>
      <c r="AH982" s="96"/>
      <c r="AI982" s="96"/>
      <c r="AJ982" s="96"/>
      <c r="AK982" s="96"/>
      <c r="AL982" s="96"/>
      <c r="AM982" s="96"/>
      <c r="AN982" s="96"/>
      <c r="AO982" s="96"/>
      <c r="AP982" s="96"/>
      <c r="AQ982" s="96"/>
      <c r="AR982" s="96"/>
      <c r="AS982" s="96"/>
      <c r="AT982" s="96"/>
      <c r="AU982" s="96"/>
      <c r="AV982" s="96"/>
      <c r="AW982" s="96"/>
      <c r="AX982" s="96"/>
      <c r="AY982" s="96"/>
      <c r="AZ982" s="96"/>
      <c r="BA982" s="96"/>
      <c r="BB982" s="96"/>
      <c r="BC982" s="96"/>
      <c r="BD982" s="96"/>
      <c r="BE982" s="96"/>
      <c r="BF982" s="96"/>
    </row>
    <row r="983" ht="15.75" customHeight="1">
      <c r="A983" s="110"/>
      <c r="B983" s="110"/>
      <c r="C983" s="110"/>
      <c r="D983" s="110"/>
      <c r="E983" s="110"/>
      <c r="F983" s="130"/>
      <c r="G983" s="174"/>
      <c r="H983" s="174"/>
      <c r="I983" s="174" t="str">
        <f>IFERROR(__xludf.DUMMYFUNCTION("""COMPUTED_VALUE"""),"")</f>
        <v/>
      </c>
      <c r="J983" s="176"/>
      <c r="K983" s="110"/>
      <c r="L983" s="110"/>
      <c r="M983" s="130"/>
      <c r="N983" s="139"/>
      <c r="O983" s="139"/>
      <c r="P983" s="145" t="str">
        <f>IFERROR(__xludf.DUMMYFUNCTION("TRANSPOSE(FILTER($O$6:$O$300,$N$6:$N$300='DATOS PERSONALES'!$E980))"),"")</f>
        <v/>
      </c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  <c r="AB983" s="96"/>
      <c r="AC983" s="96"/>
      <c r="AD983" s="96"/>
      <c r="AE983" s="96"/>
      <c r="AF983" s="96"/>
      <c r="AG983" s="96"/>
      <c r="AH983" s="96"/>
      <c r="AI983" s="96"/>
      <c r="AJ983" s="96"/>
      <c r="AK983" s="96"/>
      <c r="AL983" s="96"/>
      <c r="AM983" s="96"/>
      <c r="AN983" s="96"/>
      <c r="AO983" s="96"/>
      <c r="AP983" s="96"/>
      <c r="AQ983" s="96"/>
      <c r="AR983" s="96"/>
      <c r="AS983" s="96"/>
      <c r="AT983" s="96"/>
      <c r="AU983" s="96"/>
      <c r="AV983" s="96"/>
      <c r="AW983" s="96"/>
      <c r="AX983" s="96"/>
      <c r="AY983" s="96"/>
      <c r="AZ983" s="96"/>
      <c r="BA983" s="96"/>
      <c r="BB983" s="96"/>
      <c r="BC983" s="96"/>
      <c r="BD983" s="96"/>
      <c r="BE983" s="96"/>
      <c r="BF983" s="96"/>
    </row>
    <row r="984" ht="15.75" customHeight="1">
      <c r="A984" s="110"/>
      <c r="B984" s="110"/>
      <c r="C984" s="110"/>
      <c r="D984" s="110"/>
      <c r="E984" s="110"/>
      <c r="F984" s="130"/>
      <c r="G984" s="174"/>
      <c r="H984" s="174"/>
      <c r="I984" s="174" t="str">
        <f>IFERROR(__xludf.DUMMYFUNCTION("""COMPUTED_VALUE"""),"")</f>
        <v/>
      </c>
      <c r="J984" s="176"/>
      <c r="K984" s="110"/>
      <c r="L984" s="110"/>
      <c r="M984" s="130"/>
      <c r="N984" s="139"/>
      <c r="O984" s="139"/>
      <c r="P984" s="145" t="str">
        <f>IFERROR(__xludf.DUMMYFUNCTION("TRANSPOSE(FILTER($O$6:$O$300,$N$6:$N$300='DATOS PERSONALES'!$E981))"),"")</f>
        <v/>
      </c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  <c r="AB984" s="96"/>
      <c r="AC984" s="96"/>
      <c r="AD984" s="96"/>
      <c r="AE984" s="96"/>
      <c r="AF984" s="96"/>
      <c r="AG984" s="96"/>
      <c r="AH984" s="96"/>
      <c r="AI984" s="96"/>
      <c r="AJ984" s="96"/>
      <c r="AK984" s="96"/>
      <c r="AL984" s="96"/>
      <c r="AM984" s="96"/>
      <c r="AN984" s="96"/>
      <c r="AO984" s="96"/>
      <c r="AP984" s="96"/>
      <c r="AQ984" s="96"/>
      <c r="AR984" s="96"/>
      <c r="AS984" s="96"/>
      <c r="AT984" s="96"/>
      <c r="AU984" s="96"/>
      <c r="AV984" s="96"/>
      <c r="AW984" s="96"/>
      <c r="AX984" s="96"/>
      <c r="AY984" s="96"/>
      <c r="AZ984" s="96"/>
      <c r="BA984" s="96"/>
      <c r="BB984" s="96"/>
      <c r="BC984" s="96"/>
      <c r="BD984" s="96"/>
      <c r="BE984" s="96"/>
      <c r="BF984" s="96"/>
    </row>
    <row r="985" ht="15.75" customHeight="1">
      <c r="A985" s="110"/>
      <c r="B985" s="110"/>
      <c r="C985" s="110"/>
      <c r="D985" s="110"/>
      <c r="E985" s="110"/>
      <c r="F985" s="130"/>
      <c r="G985" s="174"/>
      <c r="H985" s="174"/>
      <c r="I985" s="174" t="str">
        <f>IFERROR(__xludf.DUMMYFUNCTION("""COMPUTED_VALUE"""),"")</f>
        <v/>
      </c>
      <c r="J985" s="176"/>
      <c r="K985" s="110"/>
      <c r="L985" s="110"/>
      <c r="M985" s="130"/>
      <c r="N985" s="139"/>
      <c r="O985" s="139"/>
      <c r="P985" s="145" t="str">
        <f>IFERROR(__xludf.DUMMYFUNCTION("TRANSPOSE(FILTER($O$6:$O$300,$N$6:$N$300='DATOS PERSONALES'!$E982))"),"")</f>
        <v/>
      </c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  <c r="AB985" s="96"/>
      <c r="AC985" s="96"/>
      <c r="AD985" s="96"/>
      <c r="AE985" s="96"/>
      <c r="AF985" s="96"/>
      <c r="AG985" s="96"/>
      <c r="AH985" s="96"/>
      <c r="AI985" s="96"/>
      <c r="AJ985" s="96"/>
      <c r="AK985" s="96"/>
      <c r="AL985" s="96"/>
      <c r="AM985" s="96"/>
      <c r="AN985" s="96"/>
      <c r="AO985" s="96"/>
      <c r="AP985" s="96"/>
      <c r="AQ985" s="96"/>
      <c r="AR985" s="96"/>
      <c r="AS985" s="96"/>
      <c r="AT985" s="96"/>
      <c r="AU985" s="96"/>
      <c r="AV985" s="96"/>
      <c r="AW985" s="96"/>
      <c r="AX985" s="96"/>
      <c r="AY985" s="96"/>
      <c r="AZ985" s="96"/>
      <c r="BA985" s="96"/>
      <c r="BB985" s="96"/>
      <c r="BC985" s="96"/>
      <c r="BD985" s="96"/>
      <c r="BE985" s="96"/>
      <c r="BF985" s="96"/>
    </row>
    <row r="986" ht="15.75" customHeight="1">
      <c r="A986" s="110"/>
      <c r="B986" s="110"/>
      <c r="C986" s="110"/>
      <c r="D986" s="110"/>
      <c r="E986" s="110"/>
      <c r="F986" s="130"/>
      <c r="G986" s="174"/>
      <c r="H986" s="174"/>
      <c r="I986" s="174" t="str">
        <f>IFERROR(__xludf.DUMMYFUNCTION("""COMPUTED_VALUE"""),"")</f>
        <v/>
      </c>
      <c r="J986" s="176"/>
      <c r="K986" s="110"/>
      <c r="L986" s="110"/>
      <c r="M986" s="130"/>
      <c r="N986" s="139"/>
      <c r="O986" s="139"/>
      <c r="P986" s="145" t="str">
        <f>IFERROR(__xludf.DUMMYFUNCTION("TRANSPOSE(FILTER($O$6:$O$300,$N$6:$N$300='DATOS PERSONALES'!$E983))"),"")</f>
        <v/>
      </c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  <c r="AB986" s="96"/>
      <c r="AC986" s="96"/>
      <c r="AD986" s="96"/>
      <c r="AE986" s="96"/>
      <c r="AF986" s="96"/>
      <c r="AG986" s="96"/>
      <c r="AH986" s="96"/>
      <c r="AI986" s="96"/>
      <c r="AJ986" s="96"/>
      <c r="AK986" s="96"/>
      <c r="AL986" s="96"/>
      <c r="AM986" s="96"/>
      <c r="AN986" s="96"/>
      <c r="AO986" s="96"/>
      <c r="AP986" s="96"/>
      <c r="AQ986" s="96"/>
      <c r="AR986" s="96"/>
      <c r="AS986" s="96"/>
      <c r="AT986" s="96"/>
      <c r="AU986" s="96"/>
      <c r="AV986" s="96"/>
      <c r="AW986" s="96"/>
      <c r="AX986" s="96"/>
      <c r="AY986" s="96"/>
      <c r="AZ986" s="96"/>
      <c r="BA986" s="96"/>
      <c r="BB986" s="96"/>
      <c r="BC986" s="96"/>
      <c r="BD986" s="96"/>
      <c r="BE986" s="96"/>
      <c r="BF986" s="96"/>
    </row>
    <row r="987" ht="15.75" customHeight="1">
      <c r="A987" s="110"/>
      <c r="B987" s="110"/>
      <c r="C987" s="110"/>
      <c r="D987" s="110"/>
      <c r="E987" s="110"/>
      <c r="F987" s="130"/>
      <c r="G987" s="174"/>
      <c r="H987" s="174"/>
      <c r="I987" s="174" t="str">
        <f>IFERROR(__xludf.DUMMYFUNCTION("""COMPUTED_VALUE"""),"")</f>
        <v/>
      </c>
      <c r="J987" s="176"/>
      <c r="K987" s="110"/>
      <c r="L987" s="110"/>
      <c r="M987" s="130"/>
      <c r="N987" s="139"/>
      <c r="O987" s="139"/>
      <c r="P987" s="145" t="str">
        <f>IFERROR(__xludf.DUMMYFUNCTION("TRANSPOSE(FILTER($O$6:$O$300,$N$6:$N$300='DATOS PERSONALES'!$E984))"),"")</f>
        <v/>
      </c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  <c r="AB987" s="96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96"/>
      <c r="AN987" s="96"/>
      <c r="AO987" s="96"/>
      <c r="AP987" s="96"/>
      <c r="AQ987" s="96"/>
      <c r="AR987" s="96"/>
      <c r="AS987" s="96"/>
      <c r="AT987" s="96"/>
      <c r="AU987" s="96"/>
      <c r="AV987" s="96"/>
      <c r="AW987" s="96"/>
      <c r="AX987" s="96"/>
      <c r="AY987" s="96"/>
      <c r="AZ987" s="96"/>
      <c r="BA987" s="96"/>
      <c r="BB987" s="96"/>
      <c r="BC987" s="96"/>
      <c r="BD987" s="96"/>
      <c r="BE987" s="96"/>
      <c r="BF987" s="96"/>
    </row>
    <row r="988" ht="15.75" customHeight="1">
      <c r="A988" s="110"/>
      <c r="B988" s="110"/>
      <c r="C988" s="110"/>
      <c r="D988" s="110"/>
      <c r="E988" s="110"/>
      <c r="F988" s="130"/>
      <c r="G988" s="174"/>
      <c r="H988" s="174"/>
      <c r="I988" s="174" t="str">
        <f>IFERROR(__xludf.DUMMYFUNCTION("""COMPUTED_VALUE"""),"")</f>
        <v/>
      </c>
      <c r="J988" s="176"/>
      <c r="K988" s="110"/>
      <c r="L988" s="110"/>
      <c r="M988" s="130"/>
      <c r="N988" s="139"/>
      <c r="O988" s="139"/>
      <c r="P988" s="145" t="str">
        <f>IFERROR(__xludf.DUMMYFUNCTION("TRANSPOSE(FILTER($O$6:$O$300,$N$6:$N$300='DATOS PERSONALES'!$E985))"),"")</f>
        <v/>
      </c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  <c r="AB988" s="96"/>
      <c r="AC988" s="96"/>
      <c r="AD988" s="96"/>
      <c r="AE988" s="96"/>
      <c r="AF988" s="96"/>
      <c r="AG988" s="96"/>
      <c r="AH988" s="96"/>
      <c r="AI988" s="96"/>
      <c r="AJ988" s="96"/>
      <c r="AK988" s="96"/>
      <c r="AL988" s="96"/>
      <c r="AM988" s="96"/>
      <c r="AN988" s="96"/>
      <c r="AO988" s="96"/>
      <c r="AP988" s="96"/>
      <c r="AQ988" s="96"/>
      <c r="AR988" s="96"/>
      <c r="AS988" s="96"/>
      <c r="AT988" s="96"/>
      <c r="AU988" s="96"/>
      <c r="AV988" s="96"/>
      <c r="AW988" s="96"/>
      <c r="AX988" s="96"/>
      <c r="AY988" s="96"/>
      <c r="AZ988" s="96"/>
      <c r="BA988" s="96"/>
      <c r="BB988" s="96"/>
      <c r="BC988" s="96"/>
      <c r="BD988" s="96"/>
      <c r="BE988" s="96"/>
      <c r="BF988" s="96"/>
    </row>
    <row r="989" ht="15.75" customHeight="1">
      <c r="A989" s="110"/>
      <c r="B989" s="110"/>
      <c r="C989" s="110"/>
      <c r="D989" s="110"/>
      <c r="E989" s="110"/>
      <c r="F989" s="130"/>
      <c r="G989" s="174"/>
      <c r="H989" s="174"/>
      <c r="I989" s="174" t="str">
        <f>IFERROR(__xludf.DUMMYFUNCTION("""COMPUTED_VALUE"""),"")</f>
        <v/>
      </c>
      <c r="J989" s="176"/>
      <c r="K989" s="110"/>
      <c r="L989" s="110"/>
      <c r="M989" s="130"/>
      <c r="N989" s="139"/>
      <c r="O989" s="139"/>
      <c r="P989" s="145" t="str">
        <f>IFERROR(__xludf.DUMMYFUNCTION("TRANSPOSE(FILTER($O$6:$O$300,$N$6:$N$300='DATOS PERSONALES'!$E986))"),"")</f>
        <v/>
      </c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  <c r="AB989" s="96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96"/>
      <c r="AN989" s="96"/>
      <c r="AO989" s="96"/>
      <c r="AP989" s="96"/>
      <c r="AQ989" s="96"/>
      <c r="AR989" s="96"/>
      <c r="AS989" s="96"/>
      <c r="AT989" s="96"/>
      <c r="AU989" s="96"/>
      <c r="AV989" s="96"/>
      <c r="AW989" s="96"/>
      <c r="AX989" s="96"/>
      <c r="AY989" s="96"/>
      <c r="AZ989" s="96"/>
      <c r="BA989" s="96"/>
      <c r="BB989" s="96"/>
      <c r="BC989" s="96"/>
      <c r="BD989" s="96"/>
      <c r="BE989" s="96"/>
      <c r="BF989" s="96"/>
    </row>
    <row r="990" ht="15.75" customHeight="1">
      <c r="A990" s="110"/>
      <c r="B990" s="110"/>
      <c r="C990" s="110"/>
      <c r="D990" s="110"/>
      <c r="E990" s="110"/>
      <c r="F990" s="130"/>
      <c r="G990" s="174"/>
      <c r="H990" s="174"/>
      <c r="I990" s="174" t="str">
        <f>IFERROR(__xludf.DUMMYFUNCTION("""COMPUTED_VALUE"""),"")</f>
        <v/>
      </c>
      <c r="J990" s="176"/>
      <c r="K990" s="110"/>
      <c r="L990" s="110"/>
      <c r="M990" s="130"/>
      <c r="N990" s="139"/>
      <c r="O990" s="139"/>
      <c r="P990" s="145" t="str">
        <f>IFERROR(__xludf.DUMMYFUNCTION("TRANSPOSE(FILTER($O$6:$O$300,$N$6:$N$300='DATOS PERSONALES'!$E987))"),"")</f>
        <v/>
      </c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  <c r="AB990" s="96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96"/>
      <c r="AN990" s="96"/>
      <c r="AO990" s="96"/>
      <c r="AP990" s="96"/>
      <c r="AQ990" s="96"/>
      <c r="AR990" s="96"/>
      <c r="AS990" s="96"/>
      <c r="AT990" s="96"/>
      <c r="AU990" s="96"/>
      <c r="AV990" s="96"/>
      <c r="AW990" s="96"/>
      <c r="AX990" s="96"/>
      <c r="AY990" s="96"/>
      <c r="AZ990" s="96"/>
      <c r="BA990" s="96"/>
      <c r="BB990" s="96"/>
      <c r="BC990" s="96"/>
      <c r="BD990" s="96"/>
      <c r="BE990" s="96"/>
      <c r="BF990" s="96"/>
    </row>
    <row r="991" ht="15.75" customHeight="1">
      <c r="A991" s="110"/>
      <c r="B991" s="110"/>
      <c r="C991" s="110"/>
      <c r="D991" s="110"/>
      <c r="E991" s="110"/>
      <c r="F991" s="130"/>
      <c r="G991" s="174"/>
      <c r="H991" s="174"/>
      <c r="I991" s="174" t="str">
        <f>IFERROR(__xludf.DUMMYFUNCTION("""COMPUTED_VALUE"""),"")</f>
        <v/>
      </c>
      <c r="J991" s="176"/>
      <c r="K991" s="110"/>
      <c r="L991" s="110"/>
      <c r="M991" s="130"/>
      <c r="N991" s="139"/>
      <c r="O991" s="139"/>
      <c r="P991" s="145" t="str">
        <f>IFERROR(__xludf.DUMMYFUNCTION("TRANSPOSE(FILTER($O$6:$O$300,$N$6:$N$300='DATOS PERSONALES'!$E988))"),"")</f>
        <v/>
      </c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  <c r="AB991" s="96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96"/>
      <c r="AN991" s="96"/>
      <c r="AO991" s="96"/>
      <c r="AP991" s="96"/>
      <c r="AQ991" s="96"/>
      <c r="AR991" s="96"/>
      <c r="AS991" s="96"/>
      <c r="AT991" s="96"/>
      <c r="AU991" s="96"/>
      <c r="AV991" s="96"/>
      <c r="AW991" s="96"/>
      <c r="AX991" s="96"/>
      <c r="AY991" s="96"/>
      <c r="AZ991" s="96"/>
      <c r="BA991" s="96"/>
      <c r="BB991" s="96"/>
      <c r="BC991" s="96"/>
      <c r="BD991" s="96"/>
      <c r="BE991" s="96"/>
      <c r="BF991" s="96"/>
    </row>
    <row r="992" ht="15.75" customHeight="1">
      <c r="A992" s="110"/>
      <c r="B992" s="110"/>
      <c r="C992" s="110"/>
      <c r="D992" s="110"/>
      <c r="E992" s="110"/>
      <c r="F992" s="130"/>
      <c r="G992" s="174"/>
      <c r="H992" s="174"/>
      <c r="I992" s="174" t="str">
        <f>IFERROR(__xludf.DUMMYFUNCTION("""COMPUTED_VALUE"""),"")</f>
        <v/>
      </c>
      <c r="J992" s="176"/>
      <c r="K992" s="110"/>
      <c r="L992" s="110"/>
      <c r="M992" s="130"/>
      <c r="N992" s="139"/>
      <c r="O992" s="139"/>
      <c r="P992" s="145" t="str">
        <f>IFERROR(__xludf.DUMMYFUNCTION("TRANSPOSE(FILTER($O$6:$O$300,$N$6:$N$300='DATOS PERSONALES'!$E989))"),"")</f>
        <v/>
      </c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  <c r="AB992" s="96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96"/>
      <c r="AN992" s="96"/>
      <c r="AO992" s="96"/>
      <c r="AP992" s="96"/>
      <c r="AQ992" s="96"/>
      <c r="AR992" s="96"/>
      <c r="AS992" s="96"/>
      <c r="AT992" s="96"/>
      <c r="AU992" s="96"/>
      <c r="AV992" s="96"/>
      <c r="AW992" s="96"/>
      <c r="AX992" s="96"/>
      <c r="AY992" s="96"/>
      <c r="AZ992" s="96"/>
      <c r="BA992" s="96"/>
      <c r="BB992" s="96"/>
      <c r="BC992" s="96"/>
      <c r="BD992" s="96"/>
      <c r="BE992" s="96"/>
      <c r="BF992" s="96"/>
    </row>
    <row r="993" ht="15.75" customHeight="1">
      <c r="A993" s="110"/>
      <c r="B993" s="110"/>
      <c r="C993" s="110"/>
      <c r="D993" s="110"/>
      <c r="E993" s="110"/>
      <c r="F993" s="130"/>
      <c r="G993" s="174"/>
      <c r="H993" s="174"/>
      <c r="I993" s="174" t="str">
        <f>IFERROR(__xludf.DUMMYFUNCTION("""COMPUTED_VALUE"""),"")</f>
        <v/>
      </c>
      <c r="J993" s="176"/>
      <c r="K993" s="110"/>
      <c r="L993" s="110"/>
      <c r="M993" s="130"/>
      <c r="N993" s="139"/>
      <c r="O993" s="139"/>
      <c r="P993" s="145" t="str">
        <f>IFERROR(__xludf.DUMMYFUNCTION("TRANSPOSE(FILTER($O$6:$O$300,$N$6:$N$300='DATOS PERSONALES'!$E990))"),"")</f>
        <v/>
      </c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  <c r="AB993" s="96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96"/>
      <c r="AN993" s="96"/>
      <c r="AO993" s="96"/>
      <c r="AP993" s="96"/>
      <c r="AQ993" s="96"/>
      <c r="AR993" s="96"/>
      <c r="AS993" s="96"/>
      <c r="AT993" s="96"/>
      <c r="AU993" s="96"/>
      <c r="AV993" s="96"/>
      <c r="AW993" s="96"/>
      <c r="AX993" s="96"/>
      <c r="AY993" s="96"/>
      <c r="AZ993" s="96"/>
      <c r="BA993" s="96"/>
      <c r="BB993" s="96"/>
      <c r="BC993" s="96"/>
      <c r="BD993" s="96"/>
      <c r="BE993" s="96"/>
      <c r="BF993" s="96"/>
    </row>
    <row r="994" ht="15.75" customHeight="1">
      <c r="A994" s="110"/>
      <c r="B994" s="110"/>
      <c r="C994" s="110"/>
      <c r="D994" s="110"/>
      <c r="E994" s="110"/>
      <c r="F994" s="130"/>
      <c r="G994" s="174"/>
      <c r="H994" s="174"/>
      <c r="I994" s="174" t="str">
        <f>IFERROR(__xludf.DUMMYFUNCTION("""COMPUTED_VALUE"""),"")</f>
        <v/>
      </c>
      <c r="J994" s="176"/>
      <c r="K994" s="110"/>
      <c r="L994" s="110"/>
      <c r="M994" s="130"/>
      <c r="N994" s="139"/>
      <c r="O994" s="139"/>
      <c r="P994" s="145" t="str">
        <f>IFERROR(__xludf.DUMMYFUNCTION("TRANSPOSE(FILTER($O$6:$O$300,$N$6:$N$300='DATOS PERSONALES'!$E991))"),"")</f>
        <v/>
      </c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  <c r="AB994" s="96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96"/>
      <c r="AN994" s="96"/>
      <c r="AO994" s="96"/>
      <c r="AP994" s="96"/>
      <c r="AQ994" s="96"/>
      <c r="AR994" s="96"/>
      <c r="AS994" s="96"/>
      <c r="AT994" s="96"/>
      <c r="AU994" s="96"/>
      <c r="AV994" s="96"/>
      <c r="AW994" s="96"/>
      <c r="AX994" s="96"/>
      <c r="AY994" s="96"/>
      <c r="AZ994" s="96"/>
      <c r="BA994" s="96"/>
      <c r="BB994" s="96"/>
      <c r="BC994" s="96"/>
      <c r="BD994" s="96"/>
      <c r="BE994" s="96"/>
      <c r="BF994" s="96"/>
    </row>
    <row r="995" ht="15.75" customHeight="1">
      <c r="A995" s="110"/>
      <c r="B995" s="110"/>
      <c r="C995" s="110"/>
      <c r="D995" s="110"/>
      <c r="E995" s="110"/>
      <c r="F995" s="130"/>
      <c r="G995" s="174"/>
      <c r="H995" s="174"/>
      <c r="I995" s="174" t="str">
        <f>IFERROR(__xludf.DUMMYFUNCTION("""COMPUTED_VALUE"""),"")</f>
        <v/>
      </c>
      <c r="J995" s="176"/>
      <c r="K995" s="110"/>
      <c r="L995" s="110"/>
      <c r="M995" s="130"/>
      <c r="N995" s="139"/>
      <c r="O995" s="139"/>
      <c r="P995" s="145" t="str">
        <f>IFERROR(__xludf.DUMMYFUNCTION("TRANSPOSE(FILTER($O$6:$O$300,$N$6:$N$300='DATOS PERSONALES'!$E992))"),"")</f>
        <v/>
      </c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  <c r="AB995" s="96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96"/>
      <c r="AN995" s="96"/>
      <c r="AO995" s="96"/>
      <c r="AP995" s="96"/>
      <c r="AQ995" s="96"/>
      <c r="AR995" s="96"/>
      <c r="AS995" s="96"/>
      <c r="AT995" s="96"/>
      <c r="AU995" s="96"/>
      <c r="AV995" s="96"/>
      <c r="AW995" s="96"/>
      <c r="AX995" s="96"/>
      <c r="AY995" s="96"/>
      <c r="AZ995" s="96"/>
      <c r="BA995" s="96"/>
      <c r="BB995" s="96"/>
      <c r="BC995" s="96"/>
      <c r="BD995" s="96"/>
      <c r="BE995" s="96"/>
      <c r="BF995" s="96"/>
    </row>
    <row r="996" ht="15.75" customHeight="1">
      <c r="A996" s="110"/>
      <c r="B996" s="110"/>
      <c r="C996" s="110"/>
      <c r="D996" s="110"/>
      <c r="E996" s="110"/>
      <c r="F996" s="130"/>
      <c r="G996" s="174"/>
      <c r="H996" s="174"/>
      <c r="I996" s="174" t="str">
        <f>IFERROR(__xludf.DUMMYFUNCTION("""COMPUTED_VALUE"""),"")</f>
        <v/>
      </c>
      <c r="J996" s="176"/>
      <c r="K996" s="110"/>
      <c r="L996" s="110"/>
      <c r="M996" s="130"/>
      <c r="N996" s="139"/>
      <c r="O996" s="139"/>
      <c r="P996" s="145" t="str">
        <f>IFERROR(__xludf.DUMMYFUNCTION("TRANSPOSE(FILTER($O$6:$O$300,$N$6:$N$300='DATOS PERSONALES'!$E993))"),"")</f>
        <v/>
      </c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  <c r="AB996" s="96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96"/>
      <c r="AN996" s="96"/>
      <c r="AO996" s="96"/>
      <c r="AP996" s="96"/>
      <c r="AQ996" s="96"/>
      <c r="AR996" s="96"/>
      <c r="AS996" s="96"/>
      <c r="AT996" s="96"/>
      <c r="AU996" s="96"/>
      <c r="AV996" s="96"/>
      <c r="AW996" s="96"/>
      <c r="AX996" s="96"/>
      <c r="AY996" s="96"/>
      <c r="AZ996" s="96"/>
      <c r="BA996" s="96"/>
      <c r="BB996" s="96"/>
      <c r="BC996" s="96"/>
      <c r="BD996" s="96"/>
      <c r="BE996" s="96"/>
      <c r="BF996" s="96"/>
    </row>
    <row r="997" ht="15.75" customHeight="1">
      <c r="A997" s="110"/>
      <c r="B997" s="110"/>
      <c r="C997" s="110"/>
      <c r="D997" s="110"/>
      <c r="E997" s="110"/>
      <c r="F997" s="130"/>
      <c r="G997" s="174"/>
      <c r="H997" s="174"/>
      <c r="I997" s="174" t="str">
        <f>IFERROR(__xludf.DUMMYFUNCTION("""COMPUTED_VALUE"""),"")</f>
        <v/>
      </c>
      <c r="J997" s="176"/>
      <c r="K997" s="110"/>
      <c r="L997" s="110"/>
      <c r="M997" s="130"/>
      <c r="N997" s="139"/>
      <c r="O997" s="139"/>
      <c r="P997" s="145" t="str">
        <f>IFERROR(__xludf.DUMMYFUNCTION("TRANSPOSE(FILTER($O$6:$O$300,$N$6:$N$300='DATOS PERSONALES'!$E994))"),"")</f>
        <v/>
      </c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  <c r="AB997" s="96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96"/>
      <c r="AN997" s="96"/>
      <c r="AO997" s="96"/>
      <c r="AP997" s="96"/>
      <c r="AQ997" s="96"/>
      <c r="AR997" s="96"/>
      <c r="AS997" s="96"/>
      <c r="AT997" s="96"/>
      <c r="AU997" s="96"/>
      <c r="AV997" s="96"/>
      <c r="AW997" s="96"/>
      <c r="AX997" s="96"/>
      <c r="AY997" s="96"/>
      <c r="AZ997" s="96"/>
      <c r="BA997" s="96"/>
      <c r="BB997" s="96"/>
      <c r="BC997" s="96"/>
      <c r="BD997" s="96"/>
      <c r="BE997" s="96"/>
      <c r="BF997" s="96"/>
    </row>
    <row r="998" ht="15.75" customHeight="1">
      <c r="A998" s="110"/>
      <c r="B998" s="110"/>
      <c r="C998" s="110"/>
      <c r="D998" s="110"/>
      <c r="E998" s="110"/>
      <c r="F998" s="130"/>
      <c r="G998" s="174"/>
      <c r="H998" s="174"/>
      <c r="I998" s="174" t="str">
        <f>IFERROR(__xludf.DUMMYFUNCTION("""COMPUTED_VALUE"""),"")</f>
        <v/>
      </c>
      <c r="J998" s="176"/>
      <c r="K998" s="110"/>
      <c r="L998" s="110"/>
      <c r="M998" s="130"/>
      <c r="N998" s="139"/>
      <c r="O998" s="139"/>
      <c r="P998" s="145" t="str">
        <f>IFERROR(__xludf.DUMMYFUNCTION("TRANSPOSE(FILTER($O$6:$O$300,$N$6:$N$300='DATOS PERSONALES'!$E995))"),"")</f>
        <v/>
      </c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  <c r="AB998" s="96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96"/>
      <c r="AN998" s="96"/>
      <c r="AO998" s="96"/>
      <c r="AP998" s="96"/>
      <c r="AQ998" s="96"/>
      <c r="AR998" s="96"/>
      <c r="AS998" s="96"/>
      <c r="AT998" s="96"/>
      <c r="AU998" s="96"/>
      <c r="AV998" s="96"/>
      <c r="AW998" s="96"/>
      <c r="AX998" s="96"/>
      <c r="AY998" s="96"/>
      <c r="AZ998" s="96"/>
      <c r="BA998" s="96"/>
      <c r="BB998" s="96"/>
      <c r="BC998" s="96"/>
      <c r="BD998" s="96"/>
      <c r="BE998" s="96"/>
      <c r="BF998" s="96"/>
    </row>
    <row r="999" ht="15.75" customHeight="1">
      <c r="A999" s="110"/>
      <c r="B999" s="110"/>
      <c r="C999" s="110"/>
      <c r="D999" s="110"/>
      <c r="E999" s="110"/>
      <c r="F999" s="130"/>
      <c r="G999" s="174"/>
      <c r="H999" s="174"/>
      <c r="I999" s="174" t="str">
        <f>IFERROR(__xludf.DUMMYFUNCTION("""COMPUTED_VALUE"""),"")</f>
        <v/>
      </c>
      <c r="J999" s="176"/>
      <c r="K999" s="110"/>
      <c r="L999" s="110"/>
      <c r="M999" s="130"/>
      <c r="N999" s="139"/>
      <c r="O999" s="139"/>
      <c r="P999" s="145" t="str">
        <f>IFERROR(__xludf.DUMMYFUNCTION("TRANSPOSE(FILTER($O$6:$O$300,$N$6:$N$300='DATOS PERSONALES'!$E996))"),"")</f>
        <v/>
      </c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  <c r="AB999" s="96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96"/>
      <c r="AN999" s="96"/>
      <c r="AO999" s="96"/>
      <c r="AP999" s="96"/>
      <c r="AQ999" s="96"/>
      <c r="AR999" s="96"/>
      <c r="AS999" s="96"/>
      <c r="AT999" s="96"/>
      <c r="AU999" s="96"/>
      <c r="AV999" s="96"/>
      <c r="AW999" s="96"/>
      <c r="AX999" s="96"/>
      <c r="AY999" s="96"/>
      <c r="AZ999" s="96"/>
      <c r="BA999" s="96"/>
      <c r="BB999" s="96"/>
      <c r="BC999" s="96"/>
      <c r="BD999" s="96"/>
      <c r="BE999" s="96"/>
      <c r="BF999" s="96"/>
    </row>
    <row r="1000" ht="15.75" customHeight="1">
      <c r="A1000" s="110"/>
      <c r="B1000" s="110"/>
      <c r="C1000" s="110"/>
      <c r="D1000" s="110"/>
      <c r="E1000" s="110"/>
      <c r="F1000" s="130"/>
      <c r="G1000" s="174"/>
      <c r="H1000" s="174"/>
      <c r="I1000" s="174" t="str">
        <f>IFERROR(__xludf.DUMMYFUNCTION("""COMPUTED_VALUE"""),"")</f>
        <v/>
      </c>
      <c r="J1000" s="176"/>
      <c r="K1000" s="110"/>
      <c r="L1000" s="110"/>
      <c r="M1000" s="130"/>
      <c r="N1000" s="139"/>
      <c r="O1000" s="139"/>
      <c r="P1000" s="145" t="str">
        <f>IFERROR(__xludf.DUMMYFUNCTION("TRANSPOSE(FILTER($O$6:$O$300,$N$6:$N$300='DATOS PERSONALES'!$E997))"),"")</f>
        <v/>
      </c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  <c r="AA1000" s="96"/>
      <c r="AB1000" s="96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96"/>
      <c r="AN1000" s="96"/>
      <c r="AO1000" s="96"/>
      <c r="AP1000" s="96"/>
      <c r="AQ1000" s="96"/>
      <c r="AR1000" s="96"/>
      <c r="AS1000" s="96"/>
      <c r="AT1000" s="96"/>
      <c r="AU1000" s="96"/>
      <c r="AV1000" s="96"/>
      <c r="AW1000" s="96"/>
      <c r="AX1000" s="96"/>
      <c r="AY1000" s="96"/>
      <c r="AZ1000" s="96"/>
      <c r="BA1000" s="96"/>
      <c r="BB1000" s="96"/>
      <c r="BC1000" s="96"/>
      <c r="BD1000" s="96"/>
      <c r="BE1000" s="96"/>
      <c r="BF1000" s="96"/>
    </row>
    <row r="1001" ht="15.75" customHeight="1">
      <c r="A1001" s="110"/>
      <c r="B1001" s="110"/>
      <c r="C1001" s="110"/>
      <c r="D1001" s="110"/>
      <c r="E1001" s="110"/>
      <c r="F1001" s="130"/>
      <c r="G1001" s="110"/>
      <c r="H1001" s="110"/>
      <c r="I1001" s="110" t="str">
        <f>IFERROR(__xludf.DUMMYFUNCTION("""COMPUTED_VALUE"""),"")</f>
        <v/>
      </c>
      <c r="J1001" s="130"/>
      <c r="K1001" s="110"/>
      <c r="L1001" s="110"/>
      <c r="M1001" s="130"/>
      <c r="N1001" s="139"/>
      <c r="O1001" s="139"/>
      <c r="P1001" s="145" t="str">
        <f>IFERROR(__xludf.DUMMYFUNCTION("TRANSPOSE(FILTER($O$6:$O$300,$N$6:$N$300='DATOS PERSONALES'!$E998))"),"")</f>
        <v/>
      </c>
      <c r="Q1001" s="96"/>
      <c r="R1001" s="96"/>
      <c r="S1001" s="96"/>
      <c r="T1001" s="96"/>
      <c r="U1001" s="96"/>
      <c r="V1001" s="96"/>
      <c r="W1001" s="96"/>
      <c r="X1001" s="96"/>
      <c r="Y1001" s="96"/>
      <c r="Z1001" s="96"/>
      <c r="AA1001" s="96"/>
      <c r="AB1001" s="96"/>
      <c r="AC1001" s="96"/>
      <c r="AD1001" s="96"/>
      <c r="AE1001" s="96"/>
      <c r="AF1001" s="96"/>
      <c r="AG1001" s="96"/>
      <c r="AH1001" s="96"/>
      <c r="AI1001" s="96"/>
      <c r="AJ1001" s="96"/>
      <c r="AK1001" s="96"/>
      <c r="AL1001" s="96"/>
      <c r="AM1001" s="96"/>
      <c r="AN1001" s="96"/>
      <c r="AO1001" s="96"/>
      <c r="AP1001" s="96"/>
      <c r="AQ1001" s="96"/>
      <c r="AR1001" s="96"/>
      <c r="AS1001" s="96"/>
      <c r="AT1001" s="96"/>
      <c r="AU1001" s="96"/>
      <c r="AV1001" s="96"/>
      <c r="AW1001" s="96"/>
      <c r="AX1001" s="96"/>
      <c r="AY1001" s="96"/>
      <c r="AZ1001" s="96"/>
      <c r="BA1001" s="96"/>
      <c r="BB1001" s="96"/>
      <c r="BC1001" s="96"/>
      <c r="BD1001" s="96"/>
      <c r="BE1001" s="96"/>
      <c r="BF1001" s="96"/>
    </row>
    <row r="1002" ht="15.75" customHeight="1">
      <c r="A1002" s="110"/>
      <c r="B1002" s="110"/>
      <c r="C1002" s="110"/>
      <c r="D1002" s="110"/>
      <c r="E1002" s="110"/>
      <c r="F1002" s="130"/>
      <c r="G1002" s="125"/>
      <c r="H1002" s="125"/>
      <c r="I1002" s="125" t="str">
        <f>IFERROR(__xludf.DUMMYFUNCTION("""COMPUTED_VALUE"""),"")</f>
        <v/>
      </c>
      <c r="J1002" s="179"/>
      <c r="K1002" s="110"/>
      <c r="L1002" s="110"/>
      <c r="M1002" s="130"/>
      <c r="N1002" s="122"/>
      <c r="O1002" s="122"/>
      <c r="P1002" s="145" t="str">
        <f>IFERROR(__xludf.DUMMYFUNCTION("TRANSPOSE(FILTER($O$6:$O$300,$N$6:$N$300='DATOS PERSONALES'!$E999))"),"")</f>
        <v/>
      </c>
      <c r="Q1002" s="96"/>
      <c r="R1002" s="96"/>
      <c r="S1002" s="96"/>
      <c r="T1002" s="96"/>
      <c r="U1002" s="96"/>
      <c r="V1002" s="96"/>
      <c r="W1002" s="96"/>
      <c r="X1002" s="96"/>
      <c r="Y1002" s="96"/>
      <c r="Z1002" s="96"/>
      <c r="AA1002" s="96"/>
      <c r="AB1002" s="96"/>
      <c r="AC1002" s="96"/>
      <c r="AD1002" s="96"/>
      <c r="AE1002" s="96"/>
      <c r="AF1002" s="96"/>
      <c r="AG1002" s="96"/>
      <c r="AH1002" s="96"/>
      <c r="AI1002" s="96"/>
      <c r="AJ1002" s="96"/>
      <c r="AK1002" s="96"/>
      <c r="AL1002" s="96"/>
      <c r="AM1002" s="96"/>
      <c r="AN1002" s="96"/>
      <c r="AO1002" s="96"/>
      <c r="AP1002" s="96"/>
      <c r="AQ1002" s="96"/>
      <c r="AR1002" s="96"/>
      <c r="AS1002" s="96"/>
      <c r="AT1002" s="96"/>
      <c r="AU1002" s="96"/>
      <c r="AV1002" s="96"/>
      <c r="AW1002" s="96"/>
      <c r="AX1002" s="96"/>
      <c r="AY1002" s="96"/>
      <c r="AZ1002" s="96"/>
      <c r="BA1002" s="96"/>
      <c r="BB1002" s="96"/>
      <c r="BC1002" s="96"/>
      <c r="BD1002" s="96"/>
      <c r="BE1002" s="96"/>
      <c r="BF1002" s="96"/>
    </row>
    <row r="1003" ht="15.75" customHeight="1">
      <c r="A1003" s="110"/>
      <c r="B1003" s="110"/>
      <c r="C1003" s="110"/>
      <c r="D1003" s="110"/>
      <c r="E1003" s="110"/>
      <c r="F1003" s="110"/>
      <c r="G1003" s="110"/>
      <c r="H1003" s="110"/>
      <c r="I1003" s="110" t="str">
        <f>IFERROR(__xludf.DUMMYFUNCTION("""COMPUTED_VALUE"""),"")</f>
        <v/>
      </c>
      <c r="J1003" s="110"/>
      <c r="K1003" s="110"/>
      <c r="L1003" s="110"/>
      <c r="M1003" s="110"/>
      <c r="N1003" s="96"/>
      <c r="O1003" s="96"/>
      <c r="P1003" s="134"/>
      <c r="Q1003" s="96"/>
      <c r="R1003" s="96"/>
      <c r="S1003" s="96"/>
      <c r="T1003" s="96"/>
      <c r="U1003" s="96"/>
      <c r="V1003" s="96"/>
      <c r="W1003" s="96"/>
      <c r="X1003" s="96"/>
      <c r="Y1003" s="96"/>
      <c r="Z1003" s="96"/>
      <c r="AA1003" s="96"/>
      <c r="AB1003" s="96"/>
      <c r="AC1003" s="96"/>
      <c r="AD1003" s="96"/>
      <c r="AE1003" s="96"/>
      <c r="AF1003" s="96"/>
      <c r="AG1003" s="96"/>
      <c r="AH1003" s="96"/>
      <c r="AI1003" s="96"/>
      <c r="AJ1003" s="96"/>
      <c r="AK1003" s="96"/>
      <c r="AL1003" s="96"/>
      <c r="AM1003" s="96"/>
      <c r="AN1003" s="96"/>
      <c r="AO1003" s="96"/>
      <c r="AP1003" s="96"/>
      <c r="AQ1003" s="96"/>
      <c r="AR1003" s="96"/>
      <c r="AS1003" s="96"/>
      <c r="AT1003" s="96"/>
      <c r="AU1003" s="96"/>
      <c r="AV1003" s="96"/>
      <c r="AW1003" s="96"/>
      <c r="AX1003" s="96"/>
      <c r="AY1003" s="96"/>
      <c r="AZ1003" s="96"/>
      <c r="BA1003" s="96"/>
      <c r="BB1003" s="96"/>
      <c r="BC1003" s="96"/>
      <c r="BD1003" s="96"/>
      <c r="BE1003" s="96"/>
      <c r="BF1003" s="96"/>
    </row>
    <row r="1004" ht="15.75" customHeight="1">
      <c r="A1004" s="110"/>
      <c r="B1004" s="110"/>
      <c r="C1004" s="110"/>
      <c r="D1004" s="110"/>
      <c r="E1004" s="110"/>
      <c r="F1004" s="110"/>
      <c r="G1004" s="110"/>
      <c r="H1004" s="110"/>
      <c r="I1004" s="110" t="str">
        <f>IFERROR(__xludf.DUMMYFUNCTION("""COMPUTED_VALUE"""),"")</f>
        <v/>
      </c>
      <c r="J1004" s="110"/>
      <c r="K1004" s="110"/>
      <c r="L1004" s="110"/>
      <c r="M1004" s="110"/>
      <c r="N1004" s="96"/>
      <c r="O1004" s="96"/>
      <c r="P1004" s="134"/>
      <c r="Q1004" s="96"/>
      <c r="R1004" s="96"/>
      <c r="S1004" s="96"/>
      <c r="T1004" s="96"/>
      <c r="U1004" s="96"/>
      <c r="V1004" s="96"/>
      <c r="W1004" s="96"/>
      <c r="X1004" s="96"/>
      <c r="Y1004" s="96"/>
      <c r="Z1004" s="96"/>
      <c r="AA1004" s="96"/>
      <c r="AB1004" s="96"/>
      <c r="AC1004" s="96"/>
      <c r="AD1004" s="96"/>
      <c r="AE1004" s="96"/>
      <c r="AF1004" s="96"/>
      <c r="AG1004" s="96"/>
      <c r="AH1004" s="96"/>
      <c r="AI1004" s="96"/>
      <c r="AJ1004" s="96"/>
      <c r="AK1004" s="96"/>
      <c r="AL1004" s="96"/>
      <c r="AM1004" s="96"/>
      <c r="AN1004" s="96"/>
      <c r="AO1004" s="96"/>
      <c r="AP1004" s="96"/>
      <c r="AQ1004" s="96"/>
      <c r="AR1004" s="96"/>
      <c r="AS1004" s="96"/>
      <c r="AT1004" s="96"/>
      <c r="AU1004" s="96"/>
      <c r="AV1004" s="96"/>
      <c r="AW1004" s="96"/>
      <c r="AX1004" s="96"/>
      <c r="AY1004" s="96"/>
      <c r="AZ1004" s="96"/>
      <c r="BA1004" s="96"/>
      <c r="BB1004" s="96"/>
      <c r="BC1004" s="96"/>
      <c r="BD1004" s="96"/>
      <c r="BE1004" s="96"/>
      <c r="BF1004" s="96"/>
    </row>
    <row r="1005" ht="15.75" customHeight="1">
      <c r="A1005" s="110"/>
      <c r="B1005" s="110"/>
      <c r="C1005" s="110"/>
      <c r="D1005" s="110"/>
      <c r="E1005" s="110"/>
      <c r="F1005" s="110"/>
      <c r="G1005" s="110"/>
      <c r="H1005" s="110"/>
      <c r="I1005" s="110" t="str">
        <f>IFERROR(__xludf.DUMMYFUNCTION("""COMPUTED_VALUE"""),"")</f>
        <v/>
      </c>
      <c r="J1005" s="110"/>
      <c r="K1005" s="110"/>
      <c r="L1005" s="110"/>
      <c r="M1005" s="110"/>
      <c r="N1005" s="96"/>
      <c r="O1005" s="96"/>
      <c r="P1005" s="134"/>
      <c r="Q1005" s="96"/>
      <c r="R1005" s="96"/>
      <c r="S1005" s="96"/>
      <c r="T1005" s="96"/>
      <c r="U1005" s="96"/>
      <c r="V1005" s="96"/>
      <c r="W1005" s="96"/>
      <c r="X1005" s="96"/>
      <c r="Y1005" s="96"/>
      <c r="Z1005" s="96"/>
      <c r="AA1005" s="96"/>
      <c r="AB1005" s="96"/>
      <c r="AC1005" s="96"/>
      <c r="AD1005" s="96"/>
      <c r="AE1005" s="96"/>
      <c r="AF1005" s="96"/>
      <c r="AG1005" s="96"/>
      <c r="AH1005" s="96"/>
      <c r="AI1005" s="96"/>
      <c r="AJ1005" s="96"/>
      <c r="AK1005" s="96"/>
      <c r="AL1005" s="96"/>
      <c r="AM1005" s="96"/>
      <c r="AN1005" s="96"/>
      <c r="AO1005" s="96"/>
      <c r="AP1005" s="96"/>
      <c r="AQ1005" s="96"/>
      <c r="AR1005" s="96"/>
      <c r="AS1005" s="96"/>
      <c r="AT1005" s="96"/>
      <c r="AU1005" s="96"/>
      <c r="AV1005" s="96"/>
      <c r="AW1005" s="96"/>
      <c r="AX1005" s="96"/>
      <c r="AY1005" s="96"/>
      <c r="AZ1005" s="96"/>
      <c r="BA1005" s="96"/>
      <c r="BB1005" s="96"/>
      <c r="BC1005" s="96"/>
      <c r="BD1005" s="96"/>
      <c r="BE1005" s="96"/>
      <c r="BF1005" s="96"/>
    </row>
    <row r="1006" ht="15.75" customHeight="1">
      <c r="A1006" s="110"/>
      <c r="B1006" s="110"/>
      <c r="C1006" s="110"/>
      <c r="D1006" s="110"/>
      <c r="E1006" s="110"/>
      <c r="F1006" s="110"/>
      <c r="G1006" s="110"/>
      <c r="H1006" s="110"/>
      <c r="I1006" s="110" t="str">
        <f>IFERROR(__xludf.DUMMYFUNCTION("""COMPUTED_VALUE"""),"")</f>
        <v/>
      </c>
      <c r="J1006" s="110"/>
      <c r="K1006" s="110"/>
      <c r="L1006" s="110"/>
      <c r="M1006" s="110"/>
      <c r="N1006" s="96"/>
      <c r="O1006" s="96"/>
      <c r="P1006" s="134"/>
      <c r="Q1006" s="96"/>
      <c r="R1006" s="96"/>
      <c r="S1006" s="96"/>
      <c r="T1006" s="96"/>
      <c r="U1006" s="96"/>
      <c r="V1006" s="96"/>
      <c r="W1006" s="96"/>
      <c r="X1006" s="96"/>
      <c r="Y1006" s="96"/>
      <c r="Z1006" s="96"/>
      <c r="AA1006" s="96"/>
      <c r="AB1006" s="96"/>
      <c r="AC1006" s="96"/>
      <c r="AD1006" s="96"/>
      <c r="AE1006" s="96"/>
      <c r="AF1006" s="96"/>
      <c r="AG1006" s="96"/>
      <c r="AH1006" s="96"/>
      <c r="AI1006" s="96"/>
      <c r="AJ1006" s="96"/>
      <c r="AK1006" s="96"/>
      <c r="AL1006" s="96"/>
      <c r="AM1006" s="96"/>
      <c r="AN1006" s="96"/>
      <c r="AO1006" s="96"/>
      <c r="AP1006" s="96"/>
      <c r="AQ1006" s="96"/>
      <c r="AR1006" s="96"/>
      <c r="AS1006" s="96"/>
      <c r="AT1006" s="96"/>
      <c r="AU1006" s="96"/>
      <c r="AV1006" s="96"/>
      <c r="AW1006" s="96"/>
      <c r="AX1006" s="96"/>
      <c r="AY1006" s="96"/>
      <c r="AZ1006" s="96"/>
      <c r="BA1006" s="96"/>
      <c r="BB1006" s="96"/>
      <c r="BC1006" s="96"/>
      <c r="BD1006" s="96"/>
      <c r="BE1006" s="96"/>
      <c r="BF1006" s="96"/>
    </row>
    <row r="1007" ht="15.75" customHeight="1">
      <c r="A1007" s="110"/>
      <c r="B1007" s="110"/>
      <c r="C1007" s="110"/>
      <c r="D1007" s="110"/>
      <c r="E1007" s="110"/>
      <c r="F1007" s="110"/>
      <c r="G1007" s="110"/>
      <c r="H1007" s="110"/>
      <c r="I1007" s="110" t="str">
        <f>IFERROR(__xludf.DUMMYFUNCTION("""COMPUTED_VALUE"""),"")</f>
        <v/>
      </c>
      <c r="J1007" s="110"/>
      <c r="K1007" s="110"/>
      <c r="L1007" s="110"/>
      <c r="M1007" s="110"/>
      <c r="N1007" s="96"/>
      <c r="O1007" s="96"/>
      <c r="P1007" s="134"/>
      <c r="Q1007" s="96"/>
      <c r="R1007" s="96"/>
      <c r="S1007" s="96"/>
      <c r="T1007" s="96"/>
      <c r="U1007" s="96"/>
      <c r="V1007" s="96"/>
      <c r="W1007" s="96"/>
      <c r="X1007" s="96"/>
      <c r="Y1007" s="96"/>
      <c r="Z1007" s="96"/>
      <c r="AA1007" s="96"/>
      <c r="AB1007" s="96"/>
      <c r="AC1007" s="96"/>
      <c r="AD1007" s="96"/>
      <c r="AE1007" s="96"/>
      <c r="AF1007" s="96"/>
      <c r="AG1007" s="96"/>
      <c r="AH1007" s="96"/>
      <c r="AI1007" s="96"/>
      <c r="AJ1007" s="96"/>
      <c r="AK1007" s="96"/>
      <c r="AL1007" s="96"/>
      <c r="AM1007" s="96"/>
      <c r="AN1007" s="96"/>
      <c r="AO1007" s="96"/>
      <c r="AP1007" s="96"/>
      <c r="AQ1007" s="96"/>
      <c r="AR1007" s="96"/>
      <c r="AS1007" s="96"/>
      <c r="AT1007" s="96"/>
      <c r="AU1007" s="96"/>
      <c r="AV1007" s="96"/>
      <c r="AW1007" s="96"/>
      <c r="AX1007" s="96"/>
      <c r="AY1007" s="96"/>
      <c r="AZ1007" s="96"/>
      <c r="BA1007" s="96"/>
      <c r="BB1007" s="96"/>
      <c r="BC1007" s="96"/>
      <c r="BD1007" s="96"/>
      <c r="BE1007" s="96"/>
      <c r="BF1007" s="96"/>
    </row>
    <row r="1008" ht="15.75" customHeight="1">
      <c r="A1008" s="110"/>
      <c r="B1008" s="110"/>
      <c r="C1008" s="110"/>
      <c r="D1008" s="110"/>
      <c r="E1008" s="110"/>
      <c r="F1008" s="110"/>
      <c r="G1008" s="110"/>
      <c r="H1008" s="110"/>
      <c r="I1008" s="110" t="str">
        <f>IFERROR(__xludf.DUMMYFUNCTION("""COMPUTED_VALUE"""),"")</f>
        <v/>
      </c>
      <c r="J1008" s="110"/>
      <c r="K1008" s="110"/>
      <c r="L1008" s="110"/>
      <c r="M1008" s="110"/>
      <c r="N1008" s="96"/>
      <c r="O1008" s="96"/>
      <c r="P1008" s="134"/>
      <c r="Q1008" s="96"/>
      <c r="R1008" s="96"/>
      <c r="S1008" s="96"/>
      <c r="T1008" s="96"/>
      <c r="U1008" s="96"/>
      <c r="V1008" s="96"/>
      <c r="W1008" s="96"/>
      <c r="X1008" s="96"/>
      <c r="Y1008" s="96"/>
      <c r="Z1008" s="96"/>
      <c r="AA1008" s="96"/>
      <c r="AB1008" s="96"/>
      <c r="AC1008" s="96"/>
      <c r="AD1008" s="96"/>
      <c r="AE1008" s="96"/>
      <c r="AF1008" s="96"/>
      <c r="AG1008" s="96"/>
      <c r="AH1008" s="96"/>
      <c r="AI1008" s="96"/>
      <c r="AJ1008" s="96"/>
      <c r="AK1008" s="96"/>
      <c r="AL1008" s="96"/>
      <c r="AM1008" s="96"/>
      <c r="AN1008" s="96"/>
      <c r="AO1008" s="96"/>
      <c r="AP1008" s="96"/>
      <c r="AQ1008" s="96"/>
      <c r="AR1008" s="96"/>
      <c r="AS1008" s="96"/>
      <c r="AT1008" s="96"/>
      <c r="AU1008" s="96"/>
      <c r="AV1008" s="96"/>
      <c r="AW1008" s="96"/>
      <c r="AX1008" s="96"/>
      <c r="AY1008" s="96"/>
      <c r="AZ1008" s="96"/>
      <c r="BA1008" s="96"/>
      <c r="BB1008" s="96"/>
      <c r="BC1008" s="96"/>
      <c r="BD1008" s="96"/>
      <c r="BE1008" s="96"/>
      <c r="BF1008" s="96"/>
    </row>
    <row r="1009" ht="15.75" customHeight="1">
      <c r="A1009" s="110"/>
      <c r="B1009" s="110"/>
      <c r="C1009" s="110"/>
      <c r="D1009" s="110"/>
      <c r="E1009" s="110"/>
      <c r="F1009" s="110"/>
      <c r="G1009" s="110"/>
      <c r="H1009" s="110"/>
      <c r="I1009" s="110" t="str">
        <f>IFERROR(__xludf.DUMMYFUNCTION("""COMPUTED_VALUE"""),"")</f>
        <v/>
      </c>
      <c r="J1009" s="110"/>
      <c r="K1009" s="110"/>
      <c r="L1009" s="110"/>
      <c r="M1009" s="110"/>
      <c r="N1009" s="96"/>
      <c r="O1009" s="96"/>
      <c r="P1009" s="134"/>
      <c r="Q1009" s="96"/>
      <c r="R1009" s="96"/>
      <c r="S1009" s="96"/>
      <c r="T1009" s="96"/>
      <c r="U1009" s="96"/>
      <c r="V1009" s="96"/>
      <c r="W1009" s="96"/>
      <c r="X1009" s="96"/>
      <c r="Y1009" s="96"/>
      <c r="Z1009" s="96"/>
      <c r="AA1009" s="96"/>
      <c r="AB1009" s="96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6"/>
      <c r="AM1009" s="96"/>
      <c r="AN1009" s="96"/>
      <c r="AO1009" s="96"/>
      <c r="AP1009" s="96"/>
      <c r="AQ1009" s="96"/>
      <c r="AR1009" s="96"/>
      <c r="AS1009" s="96"/>
      <c r="AT1009" s="96"/>
      <c r="AU1009" s="96"/>
      <c r="AV1009" s="96"/>
      <c r="AW1009" s="96"/>
      <c r="AX1009" s="96"/>
      <c r="AY1009" s="96"/>
      <c r="AZ1009" s="96"/>
      <c r="BA1009" s="96"/>
      <c r="BB1009" s="96"/>
      <c r="BC1009" s="96"/>
      <c r="BD1009" s="96"/>
      <c r="BE1009" s="96"/>
      <c r="BF1009" s="96"/>
    </row>
    <row r="1010" ht="15.75" customHeight="1">
      <c r="A1010" s="110"/>
      <c r="B1010" s="110"/>
      <c r="C1010" s="110"/>
      <c r="D1010" s="110"/>
      <c r="E1010" s="110"/>
      <c r="F1010" s="110"/>
      <c r="G1010" s="110"/>
      <c r="H1010" s="110"/>
      <c r="I1010" s="110" t="str">
        <f>IFERROR(__xludf.DUMMYFUNCTION("""COMPUTED_VALUE"""),"")</f>
        <v/>
      </c>
      <c r="J1010" s="110"/>
      <c r="K1010" s="110"/>
      <c r="L1010" s="110"/>
      <c r="M1010" s="110"/>
      <c r="N1010" s="96"/>
      <c r="O1010" s="96"/>
      <c r="P1010" s="134"/>
      <c r="Q1010" s="96"/>
      <c r="R1010" s="96"/>
      <c r="S1010" s="96"/>
      <c r="T1010" s="96"/>
      <c r="U1010" s="96"/>
      <c r="V1010" s="96"/>
      <c r="W1010" s="96"/>
      <c r="X1010" s="96"/>
      <c r="Y1010" s="96"/>
      <c r="Z1010" s="96"/>
      <c r="AA1010" s="96"/>
      <c r="AB1010" s="96"/>
      <c r="AC1010" s="96"/>
      <c r="AD1010" s="96"/>
      <c r="AE1010" s="96"/>
      <c r="AF1010" s="96"/>
      <c r="AG1010" s="96"/>
      <c r="AH1010" s="96"/>
      <c r="AI1010" s="96"/>
      <c r="AJ1010" s="96"/>
      <c r="AK1010" s="96"/>
      <c r="AL1010" s="96"/>
      <c r="AM1010" s="96"/>
      <c r="AN1010" s="96"/>
      <c r="AO1010" s="96"/>
      <c r="AP1010" s="96"/>
      <c r="AQ1010" s="96"/>
      <c r="AR1010" s="96"/>
      <c r="AS1010" s="96"/>
      <c r="AT1010" s="96"/>
      <c r="AU1010" s="96"/>
      <c r="AV1010" s="96"/>
      <c r="AW1010" s="96"/>
      <c r="AX1010" s="96"/>
      <c r="AY1010" s="96"/>
      <c r="AZ1010" s="96"/>
      <c r="BA1010" s="96"/>
      <c r="BB1010" s="96"/>
      <c r="BC1010" s="96"/>
      <c r="BD1010" s="96"/>
      <c r="BE1010" s="96"/>
      <c r="BF1010" s="96"/>
    </row>
    <row r="1011" ht="15.75" customHeight="1">
      <c r="A1011" s="110"/>
      <c r="B1011" s="110"/>
      <c r="C1011" s="110"/>
      <c r="D1011" s="110"/>
      <c r="E1011" s="110"/>
      <c r="F1011" s="110"/>
      <c r="G1011" s="110"/>
      <c r="H1011" s="110"/>
      <c r="I1011" s="110" t="str">
        <f>IFERROR(__xludf.DUMMYFUNCTION("""COMPUTED_VALUE"""),"")</f>
        <v/>
      </c>
      <c r="J1011" s="110"/>
      <c r="K1011" s="110"/>
      <c r="L1011" s="110"/>
      <c r="M1011" s="110"/>
      <c r="N1011" s="96"/>
      <c r="O1011" s="96"/>
      <c r="P1011" s="134"/>
      <c r="Q1011" s="96"/>
      <c r="R1011" s="96"/>
      <c r="S1011" s="96"/>
      <c r="T1011" s="96"/>
      <c r="U1011" s="96"/>
      <c r="V1011" s="96"/>
      <c r="W1011" s="96"/>
      <c r="X1011" s="96"/>
      <c r="Y1011" s="96"/>
      <c r="Z1011" s="96"/>
      <c r="AA1011" s="96"/>
      <c r="AB1011" s="96"/>
      <c r="AC1011" s="96"/>
      <c r="AD1011" s="96"/>
      <c r="AE1011" s="96"/>
      <c r="AF1011" s="96"/>
      <c r="AG1011" s="96"/>
      <c r="AH1011" s="96"/>
      <c r="AI1011" s="96"/>
      <c r="AJ1011" s="96"/>
      <c r="AK1011" s="96"/>
      <c r="AL1011" s="96"/>
      <c r="AM1011" s="96"/>
      <c r="AN1011" s="96"/>
      <c r="AO1011" s="96"/>
      <c r="AP1011" s="96"/>
      <c r="AQ1011" s="96"/>
      <c r="AR1011" s="96"/>
      <c r="AS1011" s="96"/>
      <c r="AT1011" s="96"/>
      <c r="AU1011" s="96"/>
      <c r="AV1011" s="96"/>
      <c r="AW1011" s="96"/>
      <c r="AX1011" s="96"/>
      <c r="AY1011" s="96"/>
      <c r="AZ1011" s="96"/>
      <c r="BA1011" s="96"/>
      <c r="BB1011" s="96"/>
      <c r="BC1011" s="96"/>
      <c r="BD1011" s="96"/>
      <c r="BE1011" s="96"/>
      <c r="BF1011" s="96"/>
    </row>
    <row r="1012" ht="15.75" customHeight="1">
      <c r="A1012" s="110"/>
      <c r="B1012" s="110"/>
      <c r="C1012" s="110"/>
      <c r="D1012" s="110"/>
      <c r="E1012" s="110"/>
      <c r="F1012" s="110"/>
      <c r="G1012" s="110"/>
      <c r="H1012" s="110"/>
      <c r="I1012" s="110" t="str">
        <f>IFERROR(__xludf.DUMMYFUNCTION("""COMPUTED_VALUE"""),"")</f>
        <v/>
      </c>
      <c r="J1012" s="110"/>
      <c r="K1012" s="110"/>
      <c r="L1012" s="110"/>
      <c r="M1012" s="110"/>
      <c r="N1012" s="96"/>
      <c r="O1012" s="96"/>
      <c r="P1012" s="134"/>
      <c r="Q1012" s="96"/>
      <c r="R1012" s="96"/>
      <c r="S1012" s="96"/>
      <c r="T1012" s="96"/>
      <c r="U1012" s="96"/>
      <c r="V1012" s="96"/>
      <c r="W1012" s="96"/>
      <c r="X1012" s="96"/>
      <c r="Y1012" s="96"/>
      <c r="Z1012" s="96"/>
      <c r="AA1012" s="96"/>
      <c r="AB1012" s="96"/>
      <c r="AC1012" s="96"/>
      <c r="AD1012" s="96"/>
      <c r="AE1012" s="96"/>
      <c r="AF1012" s="96"/>
      <c r="AG1012" s="96"/>
      <c r="AH1012" s="96"/>
      <c r="AI1012" s="96"/>
      <c r="AJ1012" s="96"/>
      <c r="AK1012" s="96"/>
      <c r="AL1012" s="96"/>
      <c r="AM1012" s="96"/>
      <c r="AN1012" s="96"/>
      <c r="AO1012" s="96"/>
      <c r="AP1012" s="96"/>
      <c r="AQ1012" s="96"/>
      <c r="AR1012" s="96"/>
      <c r="AS1012" s="96"/>
      <c r="AT1012" s="96"/>
      <c r="AU1012" s="96"/>
      <c r="AV1012" s="96"/>
      <c r="AW1012" s="96"/>
      <c r="AX1012" s="96"/>
      <c r="AY1012" s="96"/>
      <c r="AZ1012" s="96"/>
      <c r="BA1012" s="96"/>
      <c r="BB1012" s="96"/>
      <c r="BC1012" s="96"/>
      <c r="BD1012" s="96"/>
      <c r="BE1012" s="96"/>
      <c r="BF1012" s="96"/>
    </row>
    <row r="1013" ht="15.75" customHeight="1">
      <c r="A1013" s="110"/>
      <c r="B1013" s="110"/>
      <c r="C1013" s="110"/>
      <c r="D1013" s="110"/>
      <c r="E1013" s="110"/>
      <c r="F1013" s="110"/>
      <c r="G1013" s="110"/>
      <c r="H1013" s="110"/>
      <c r="I1013" s="110" t="str">
        <f>IFERROR(__xludf.DUMMYFUNCTION("""COMPUTED_VALUE"""),"")</f>
        <v/>
      </c>
      <c r="J1013" s="110"/>
      <c r="K1013" s="110"/>
      <c r="L1013" s="110"/>
      <c r="M1013" s="110"/>
      <c r="N1013" s="96"/>
      <c r="O1013" s="96"/>
      <c r="P1013" s="134"/>
      <c r="Q1013" s="96"/>
      <c r="R1013" s="96"/>
      <c r="S1013" s="96"/>
      <c r="T1013" s="96"/>
      <c r="U1013" s="96"/>
      <c r="V1013" s="96"/>
      <c r="W1013" s="96"/>
      <c r="X1013" s="96"/>
      <c r="Y1013" s="96"/>
      <c r="Z1013" s="96"/>
      <c r="AA1013" s="96"/>
      <c r="AB1013" s="96"/>
      <c r="AC1013" s="96"/>
      <c r="AD1013" s="96"/>
      <c r="AE1013" s="96"/>
      <c r="AF1013" s="96"/>
      <c r="AG1013" s="96"/>
      <c r="AH1013" s="96"/>
      <c r="AI1013" s="96"/>
      <c r="AJ1013" s="96"/>
      <c r="AK1013" s="96"/>
      <c r="AL1013" s="96"/>
      <c r="AM1013" s="96"/>
      <c r="AN1013" s="96"/>
      <c r="AO1013" s="96"/>
      <c r="AP1013" s="96"/>
      <c r="AQ1013" s="96"/>
      <c r="AR1013" s="96"/>
      <c r="AS1013" s="96"/>
      <c r="AT1013" s="96"/>
      <c r="AU1013" s="96"/>
      <c r="AV1013" s="96"/>
      <c r="AW1013" s="96"/>
      <c r="AX1013" s="96"/>
      <c r="AY1013" s="96"/>
      <c r="AZ1013" s="96"/>
      <c r="BA1013" s="96"/>
      <c r="BB1013" s="96"/>
      <c r="BC1013" s="96"/>
      <c r="BD1013" s="96"/>
      <c r="BE1013" s="96"/>
      <c r="BF1013" s="96"/>
    </row>
    <row r="1014" ht="15.75" customHeight="1">
      <c r="A1014" s="110"/>
      <c r="B1014" s="110"/>
      <c r="C1014" s="110"/>
      <c r="D1014" s="110"/>
      <c r="E1014" s="110"/>
      <c r="F1014" s="110"/>
      <c r="G1014" s="110"/>
      <c r="H1014" s="110"/>
      <c r="I1014" s="110" t="str">
        <f>IFERROR(__xludf.DUMMYFUNCTION("""COMPUTED_VALUE"""),"")</f>
        <v/>
      </c>
      <c r="J1014" s="110"/>
      <c r="K1014" s="110"/>
      <c r="L1014" s="110"/>
      <c r="M1014" s="110"/>
      <c r="N1014" s="96"/>
      <c r="O1014" s="96"/>
      <c r="P1014" s="134"/>
      <c r="Q1014" s="96"/>
      <c r="R1014" s="96"/>
      <c r="S1014" s="96"/>
      <c r="T1014" s="96"/>
      <c r="U1014" s="96"/>
      <c r="V1014" s="96"/>
      <c r="W1014" s="96"/>
      <c r="X1014" s="96"/>
      <c r="Y1014" s="96"/>
      <c r="Z1014" s="96"/>
      <c r="AA1014" s="96"/>
      <c r="AB1014" s="96"/>
      <c r="AC1014" s="96"/>
      <c r="AD1014" s="96"/>
      <c r="AE1014" s="96"/>
      <c r="AF1014" s="96"/>
      <c r="AG1014" s="96"/>
      <c r="AH1014" s="96"/>
      <c r="AI1014" s="96"/>
      <c r="AJ1014" s="96"/>
      <c r="AK1014" s="96"/>
      <c r="AL1014" s="96"/>
      <c r="AM1014" s="96"/>
      <c r="AN1014" s="96"/>
      <c r="AO1014" s="96"/>
      <c r="AP1014" s="96"/>
      <c r="AQ1014" s="96"/>
      <c r="AR1014" s="96"/>
      <c r="AS1014" s="96"/>
      <c r="AT1014" s="96"/>
      <c r="AU1014" s="96"/>
      <c r="AV1014" s="96"/>
      <c r="AW1014" s="96"/>
      <c r="AX1014" s="96"/>
      <c r="AY1014" s="96"/>
      <c r="AZ1014" s="96"/>
      <c r="BA1014" s="96"/>
      <c r="BB1014" s="96"/>
      <c r="BC1014" s="96"/>
      <c r="BD1014" s="96"/>
      <c r="BE1014" s="96"/>
      <c r="BF1014" s="96"/>
    </row>
    <row r="1015" ht="15.75" customHeight="1">
      <c r="A1015" s="110"/>
      <c r="B1015" s="110"/>
      <c r="C1015" s="110"/>
      <c r="D1015" s="110"/>
      <c r="E1015" s="110"/>
      <c r="F1015" s="110"/>
      <c r="G1015" s="110"/>
      <c r="H1015" s="110"/>
      <c r="I1015" s="110" t="str">
        <f>IFERROR(__xludf.DUMMYFUNCTION("""COMPUTED_VALUE"""),"")</f>
        <v/>
      </c>
      <c r="J1015" s="110"/>
      <c r="K1015" s="110"/>
      <c r="L1015" s="110"/>
      <c r="M1015" s="110"/>
      <c r="N1015" s="96"/>
      <c r="O1015" s="96"/>
      <c r="P1015" s="134"/>
      <c r="Q1015" s="96"/>
      <c r="R1015" s="96"/>
      <c r="S1015" s="96"/>
      <c r="T1015" s="96"/>
      <c r="U1015" s="96"/>
      <c r="V1015" s="96"/>
      <c r="W1015" s="96"/>
      <c r="X1015" s="96"/>
      <c r="Y1015" s="96"/>
      <c r="Z1015" s="96"/>
      <c r="AA1015" s="96"/>
      <c r="AB1015" s="96"/>
      <c r="AC1015" s="96"/>
      <c r="AD1015" s="96"/>
      <c r="AE1015" s="96"/>
      <c r="AF1015" s="96"/>
      <c r="AG1015" s="96"/>
      <c r="AH1015" s="96"/>
      <c r="AI1015" s="96"/>
      <c r="AJ1015" s="96"/>
      <c r="AK1015" s="96"/>
      <c r="AL1015" s="96"/>
      <c r="AM1015" s="96"/>
      <c r="AN1015" s="96"/>
      <c r="AO1015" s="96"/>
      <c r="AP1015" s="96"/>
      <c r="AQ1015" s="96"/>
      <c r="AR1015" s="96"/>
      <c r="AS1015" s="96"/>
      <c r="AT1015" s="96"/>
      <c r="AU1015" s="96"/>
      <c r="AV1015" s="96"/>
      <c r="AW1015" s="96"/>
      <c r="AX1015" s="96"/>
      <c r="AY1015" s="96"/>
      <c r="AZ1015" s="96"/>
      <c r="BA1015" s="96"/>
      <c r="BB1015" s="96"/>
      <c r="BC1015" s="96"/>
      <c r="BD1015" s="96"/>
      <c r="BE1015" s="96"/>
      <c r="BF1015" s="96"/>
    </row>
    <row r="1016" ht="15.75" customHeight="1">
      <c r="A1016" s="110"/>
      <c r="B1016" s="110"/>
      <c r="C1016" s="110"/>
      <c r="D1016" s="110"/>
      <c r="E1016" s="110"/>
      <c r="F1016" s="110"/>
      <c r="G1016" s="110"/>
      <c r="H1016" s="110"/>
      <c r="I1016" s="110" t="str">
        <f>IFERROR(__xludf.DUMMYFUNCTION("""COMPUTED_VALUE"""),"")</f>
        <v/>
      </c>
      <c r="J1016" s="110"/>
      <c r="K1016" s="110"/>
      <c r="L1016" s="110"/>
      <c r="M1016" s="110"/>
      <c r="N1016" s="96"/>
      <c r="O1016" s="96"/>
      <c r="P1016" s="134"/>
      <c r="Q1016" s="96"/>
      <c r="R1016" s="96"/>
      <c r="S1016" s="96"/>
      <c r="T1016" s="96"/>
      <c r="U1016" s="96"/>
      <c r="V1016" s="96"/>
      <c r="W1016" s="96"/>
      <c r="X1016" s="96"/>
      <c r="Y1016" s="96"/>
      <c r="Z1016" s="96"/>
      <c r="AA1016" s="96"/>
      <c r="AB1016" s="96"/>
      <c r="AC1016" s="96"/>
      <c r="AD1016" s="96"/>
      <c r="AE1016" s="96"/>
      <c r="AF1016" s="96"/>
      <c r="AG1016" s="96"/>
      <c r="AH1016" s="96"/>
      <c r="AI1016" s="96"/>
      <c r="AJ1016" s="96"/>
      <c r="AK1016" s="96"/>
      <c r="AL1016" s="96"/>
      <c r="AM1016" s="96"/>
      <c r="AN1016" s="96"/>
      <c r="AO1016" s="96"/>
      <c r="AP1016" s="96"/>
      <c r="AQ1016" s="96"/>
      <c r="AR1016" s="96"/>
      <c r="AS1016" s="96"/>
      <c r="AT1016" s="96"/>
      <c r="AU1016" s="96"/>
      <c r="AV1016" s="96"/>
      <c r="AW1016" s="96"/>
      <c r="AX1016" s="96"/>
      <c r="AY1016" s="96"/>
      <c r="AZ1016" s="96"/>
      <c r="BA1016" s="96"/>
      <c r="BB1016" s="96"/>
      <c r="BC1016" s="96"/>
      <c r="BD1016" s="96"/>
      <c r="BE1016" s="96"/>
      <c r="BF1016" s="96"/>
    </row>
    <row r="1017" ht="15.75" customHeight="1">
      <c r="A1017" s="110"/>
      <c r="B1017" s="110"/>
      <c r="C1017" s="110"/>
      <c r="D1017" s="110"/>
      <c r="E1017" s="110"/>
      <c r="F1017" s="110"/>
      <c r="G1017" s="110"/>
      <c r="H1017" s="110"/>
      <c r="I1017" s="110" t="str">
        <f>IFERROR(__xludf.DUMMYFUNCTION("""COMPUTED_VALUE"""),"")</f>
        <v/>
      </c>
      <c r="J1017" s="110"/>
      <c r="K1017" s="110"/>
      <c r="L1017" s="110"/>
      <c r="M1017" s="110"/>
      <c r="N1017" s="96"/>
      <c r="O1017" s="96"/>
      <c r="P1017" s="134"/>
      <c r="Q1017" s="96"/>
      <c r="R1017" s="96"/>
      <c r="S1017" s="96"/>
      <c r="T1017" s="96"/>
      <c r="U1017" s="96"/>
      <c r="V1017" s="96"/>
      <c r="W1017" s="96"/>
      <c r="X1017" s="96"/>
      <c r="Y1017" s="96"/>
      <c r="Z1017" s="96"/>
      <c r="AA1017" s="96"/>
      <c r="AB1017" s="96"/>
      <c r="AC1017" s="96"/>
      <c r="AD1017" s="96"/>
      <c r="AE1017" s="96"/>
      <c r="AF1017" s="96"/>
      <c r="AG1017" s="96"/>
      <c r="AH1017" s="96"/>
      <c r="AI1017" s="96"/>
      <c r="AJ1017" s="96"/>
      <c r="AK1017" s="96"/>
      <c r="AL1017" s="96"/>
      <c r="AM1017" s="96"/>
      <c r="AN1017" s="96"/>
      <c r="AO1017" s="96"/>
      <c r="AP1017" s="96"/>
      <c r="AQ1017" s="96"/>
      <c r="AR1017" s="96"/>
      <c r="AS1017" s="96"/>
      <c r="AT1017" s="96"/>
      <c r="AU1017" s="96"/>
      <c r="AV1017" s="96"/>
      <c r="AW1017" s="96"/>
      <c r="AX1017" s="96"/>
      <c r="AY1017" s="96"/>
      <c r="AZ1017" s="96"/>
      <c r="BA1017" s="96"/>
      <c r="BB1017" s="96"/>
      <c r="BC1017" s="96"/>
      <c r="BD1017" s="96"/>
      <c r="BE1017" s="96"/>
      <c r="BF1017" s="96"/>
    </row>
    <row r="1018" ht="15.75" customHeight="1">
      <c r="A1018" s="110"/>
      <c r="B1018" s="110"/>
      <c r="C1018" s="110"/>
      <c r="D1018" s="110"/>
      <c r="E1018" s="110"/>
      <c r="F1018" s="110"/>
      <c r="G1018" s="110"/>
      <c r="H1018" s="110"/>
      <c r="I1018" s="110" t="str">
        <f>IFERROR(__xludf.DUMMYFUNCTION("""COMPUTED_VALUE"""),"")</f>
        <v/>
      </c>
      <c r="J1018" s="110"/>
      <c r="K1018" s="110"/>
      <c r="L1018" s="110"/>
      <c r="M1018" s="110"/>
      <c r="N1018" s="96"/>
      <c r="O1018" s="96"/>
      <c r="P1018" s="134"/>
      <c r="Q1018" s="96"/>
      <c r="R1018" s="96"/>
      <c r="S1018" s="96"/>
      <c r="T1018" s="96"/>
      <c r="U1018" s="96"/>
      <c r="V1018" s="96"/>
      <c r="W1018" s="96"/>
      <c r="X1018" s="96"/>
      <c r="Y1018" s="96"/>
      <c r="Z1018" s="96"/>
      <c r="AA1018" s="96"/>
      <c r="AB1018" s="96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6"/>
      <c r="AM1018" s="96"/>
      <c r="AN1018" s="96"/>
      <c r="AO1018" s="96"/>
      <c r="AP1018" s="96"/>
      <c r="AQ1018" s="96"/>
      <c r="AR1018" s="96"/>
      <c r="AS1018" s="96"/>
      <c r="AT1018" s="96"/>
      <c r="AU1018" s="96"/>
      <c r="AV1018" s="96"/>
      <c r="AW1018" s="96"/>
      <c r="AX1018" s="96"/>
      <c r="AY1018" s="96"/>
      <c r="AZ1018" s="96"/>
      <c r="BA1018" s="96"/>
      <c r="BB1018" s="96"/>
      <c r="BC1018" s="96"/>
      <c r="BD1018" s="96"/>
      <c r="BE1018" s="96"/>
      <c r="BF1018" s="96"/>
    </row>
    <row r="1019" ht="15.75" customHeight="1">
      <c r="A1019" s="110"/>
      <c r="B1019" s="110"/>
      <c r="C1019" s="110"/>
      <c r="D1019" s="110"/>
      <c r="E1019" s="110"/>
      <c r="F1019" s="110"/>
      <c r="G1019" s="110"/>
      <c r="H1019" s="110"/>
      <c r="I1019" s="110" t="str">
        <f>IFERROR(__xludf.DUMMYFUNCTION("""COMPUTED_VALUE"""),"")</f>
        <v/>
      </c>
      <c r="J1019" s="110"/>
      <c r="K1019" s="110"/>
      <c r="L1019" s="110"/>
      <c r="M1019" s="110"/>
      <c r="N1019" s="96"/>
      <c r="O1019" s="96"/>
      <c r="P1019" s="134"/>
      <c r="Q1019" s="96"/>
      <c r="R1019" s="96"/>
      <c r="S1019" s="96"/>
      <c r="T1019" s="96"/>
      <c r="U1019" s="96"/>
      <c r="V1019" s="96"/>
      <c r="W1019" s="96"/>
      <c r="X1019" s="96"/>
      <c r="Y1019" s="96"/>
      <c r="Z1019" s="96"/>
      <c r="AA1019" s="96"/>
      <c r="AB1019" s="96"/>
      <c r="AC1019" s="96"/>
      <c r="AD1019" s="96"/>
      <c r="AE1019" s="96"/>
      <c r="AF1019" s="96"/>
      <c r="AG1019" s="96"/>
      <c r="AH1019" s="96"/>
      <c r="AI1019" s="96"/>
      <c r="AJ1019" s="96"/>
      <c r="AK1019" s="96"/>
      <c r="AL1019" s="96"/>
      <c r="AM1019" s="96"/>
      <c r="AN1019" s="96"/>
      <c r="AO1019" s="96"/>
      <c r="AP1019" s="96"/>
      <c r="AQ1019" s="96"/>
      <c r="AR1019" s="96"/>
      <c r="AS1019" s="96"/>
      <c r="AT1019" s="96"/>
      <c r="AU1019" s="96"/>
      <c r="AV1019" s="96"/>
      <c r="AW1019" s="96"/>
      <c r="AX1019" s="96"/>
      <c r="AY1019" s="96"/>
      <c r="AZ1019" s="96"/>
      <c r="BA1019" s="96"/>
      <c r="BB1019" s="96"/>
      <c r="BC1019" s="96"/>
      <c r="BD1019" s="96"/>
      <c r="BE1019" s="96"/>
      <c r="BF1019" s="96"/>
    </row>
    <row r="1020" ht="15.75" customHeight="1">
      <c r="A1020" s="110"/>
      <c r="B1020" s="110"/>
      <c r="C1020" s="110"/>
      <c r="D1020" s="110"/>
      <c r="E1020" s="110"/>
      <c r="F1020" s="110"/>
      <c r="G1020" s="110"/>
      <c r="H1020" s="110"/>
      <c r="I1020" s="110" t="str">
        <f>IFERROR(__xludf.DUMMYFUNCTION("""COMPUTED_VALUE"""),"")</f>
        <v/>
      </c>
      <c r="J1020" s="110"/>
      <c r="K1020" s="110"/>
      <c r="L1020" s="110"/>
      <c r="M1020" s="110"/>
      <c r="N1020" s="96"/>
      <c r="O1020" s="96"/>
      <c r="P1020" s="134"/>
      <c r="Q1020" s="96"/>
      <c r="R1020" s="96"/>
      <c r="S1020" s="96"/>
      <c r="T1020" s="96"/>
      <c r="U1020" s="96"/>
      <c r="V1020" s="96"/>
      <c r="W1020" s="96"/>
      <c r="X1020" s="96"/>
      <c r="Y1020" s="96"/>
      <c r="Z1020" s="96"/>
      <c r="AA1020" s="96"/>
      <c r="AB1020" s="96"/>
      <c r="AC1020" s="96"/>
      <c r="AD1020" s="96"/>
      <c r="AE1020" s="96"/>
      <c r="AF1020" s="96"/>
      <c r="AG1020" s="96"/>
      <c r="AH1020" s="96"/>
      <c r="AI1020" s="96"/>
      <c r="AJ1020" s="96"/>
      <c r="AK1020" s="96"/>
      <c r="AL1020" s="96"/>
      <c r="AM1020" s="96"/>
      <c r="AN1020" s="96"/>
      <c r="AO1020" s="96"/>
      <c r="AP1020" s="96"/>
      <c r="AQ1020" s="96"/>
      <c r="AR1020" s="96"/>
      <c r="AS1020" s="96"/>
      <c r="AT1020" s="96"/>
      <c r="AU1020" s="96"/>
      <c r="AV1020" s="96"/>
      <c r="AW1020" s="96"/>
      <c r="AX1020" s="96"/>
      <c r="AY1020" s="96"/>
      <c r="AZ1020" s="96"/>
      <c r="BA1020" s="96"/>
      <c r="BB1020" s="96"/>
      <c r="BC1020" s="96"/>
      <c r="BD1020" s="96"/>
      <c r="BE1020" s="96"/>
      <c r="BF1020" s="96"/>
    </row>
    <row r="1021" ht="15.75" customHeight="1">
      <c r="A1021" s="110"/>
      <c r="B1021" s="110"/>
      <c r="C1021" s="110"/>
      <c r="D1021" s="110"/>
      <c r="E1021" s="110"/>
      <c r="F1021" s="110"/>
      <c r="G1021" s="110"/>
      <c r="H1021" s="110"/>
      <c r="I1021" s="110" t="str">
        <f>IFERROR(__xludf.DUMMYFUNCTION("""COMPUTED_VALUE"""),"")</f>
        <v/>
      </c>
      <c r="J1021" s="110"/>
      <c r="K1021" s="110"/>
      <c r="L1021" s="110"/>
      <c r="M1021" s="110"/>
      <c r="N1021" s="96"/>
      <c r="O1021" s="96"/>
      <c r="P1021" s="134"/>
      <c r="Q1021" s="96"/>
      <c r="R1021" s="96"/>
      <c r="S1021" s="96"/>
      <c r="T1021" s="96"/>
      <c r="U1021" s="96"/>
      <c r="V1021" s="96"/>
      <c r="W1021" s="96"/>
      <c r="X1021" s="96"/>
      <c r="Y1021" s="96"/>
      <c r="Z1021" s="96"/>
      <c r="AA1021" s="96"/>
      <c r="AB1021" s="96"/>
      <c r="AC1021" s="96"/>
      <c r="AD1021" s="96"/>
      <c r="AE1021" s="96"/>
      <c r="AF1021" s="96"/>
      <c r="AG1021" s="96"/>
      <c r="AH1021" s="96"/>
      <c r="AI1021" s="96"/>
      <c r="AJ1021" s="96"/>
      <c r="AK1021" s="96"/>
      <c r="AL1021" s="96"/>
      <c r="AM1021" s="96"/>
      <c r="AN1021" s="96"/>
      <c r="AO1021" s="96"/>
      <c r="AP1021" s="96"/>
      <c r="AQ1021" s="96"/>
      <c r="AR1021" s="96"/>
      <c r="AS1021" s="96"/>
      <c r="AT1021" s="96"/>
      <c r="AU1021" s="96"/>
      <c r="AV1021" s="96"/>
      <c r="AW1021" s="96"/>
      <c r="AX1021" s="96"/>
      <c r="AY1021" s="96"/>
      <c r="AZ1021" s="96"/>
      <c r="BA1021" s="96"/>
      <c r="BB1021" s="96"/>
      <c r="BC1021" s="96"/>
      <c r="BD1021" s="96"/>
      <c r="BE1021" s="96"/>
      <c r="BF1021" s="96"/>
    </row>
    <row r="1022" ht="15.75" customHeight="1">
      <c r="A1022" s="110"/>
      <c r="B1022" s="110"/>
      <c r="C1022" s="110"/>
      <c r="D1022" s="110"/>
      <c r="E1022" s="110"/>
      <c r="F1022" s="110"/>
      <c r="G1022" s="110"/>
      <c r="H1022" s="110"/>
      <c r="I1022" s="110" t="str">
        <f>IFERROR(__xludf.DUMMYFUNCTION("""COMPUTED_VALUE"""),"")</f>
        <v/>
      </c>
      <c r="J1022" s="110"/>
      <c r="K1022" s="110"/>
      <c r="L1022" s="110"/>
      <c r="M1022" s="110"/>
      <c r="N1022" s="96"/>
      <c r="O1022" s="96"/>
      <c r="P1022" s="134"/>
      <c r="Q1022" s="96"/>
      <c r="R1022" s="96"/>
      <c r="S1022" s="96"/>
      <c r="T1022" s="96"/>
      <c r="U1022" s="96"/>
      <c r="V1022" s="96"/>
      <c r="W1022" s="96"/>
      <c r="X1022" s="96"/>
      <c r="Y1022" s="96"/>
      <c r="Z1022" s="96"/>
      <c r="AA1022" s="96"/>
      <c r="AB1022" s="96"/>
      <c r="AC1022" s="96"/>
      <c r="AD1022" s="96"/>
      <c r="AE1022" s="96"/>
      <c r="AF1022" s="96"/>
      <c r="AG1022" s="96"/>
      <c r="AH1022" s="96"/>
      <c r="AI1022" s="96"/>
      <c r="AJ1022" s="96"/>
      <c r="AK1022" s="96"/>
      <c r="AL1022" s="96"/>
      <c r="AM1022" s="96"/>
      <c r="AN1022" s="96"/>
      <c r="AO1022" s="96"/>
      <c r="AP1022" s="96"/>
      <c r="AQ1022" s="96"/>
      <c r="AR1022" s="96"/>
      <c r="AS1022" s="96"/>
      <c r="AT1022" s="96"/>
      <c r="AU1022" s="96"/>
      <c r="AV1022" s="96"/>
      <c r="AW1022" s="96"/>
      <c r="AX1022" s="96"/>
      <c r="AY1022" s="96"/>
      <c r="AZ1022" s="96"/>
      <c r="BA1022" s="96"/>
      <c r="BB1022" s="96"/>
      <c r="BC1022" s="96"/>
      <c r="BD1022" s="96"/>
      <c r="BE1022" s="96"/>
      <c r="BF1022" s="96"/>
    </row>
    <row r="1023" ht="15.75" customHeight="1">
      <c r="A1023" s="110"/>
      <c r="B1023" s="110"/>
      <c r="C1023" s="110"/>
      <c r="D1023" s="110"/>
      <c r="E1023" s="110"/>
      <c r="F1023" s="110"/>
      <c r="G1023" s="110"/>
      <c r="H1023" s="110"/>
      <c r="I1023" s="110" t="str">
        <f>IFERROR(__xludf.DUMMYFUNCTION("""COMPUTED_VALUE"""),"")</f>
        <v/>
      </c>
      <c r="J1023" s="110"/>
      <c r="K1023" s="110"/>
      <c r="L1023" s="110"/>
      <c r="M1023" s="110"/>
      <c r="N1023" s="96"/>
      <c r="O1023" s="96"/>
      <c r="P1023" s="134"/>
      <c r="Q1023" s="96"/>
      <c r="R1023" s="96"/>
      <c r="S1023" s="96"/>
      <c r="T1023" s="96"/>
      <c r="U1023" s="96"/>
      <c r="V1023" s="96"/>
      <c r="W1023" s="96"/>
      <c r="X1023" s="96"/>
      <c r="Y1023" s="96"/>
      <c r="Z1023" s="96"/>
      <c r="AA1023" s="96"/>
      <c r="AB1023" s="96"/>
      <c r="AC1023" s="96"/>
      <c r="AD1023" s="96"/>
      <c r="AE1023" s="96"/>
      <c r="AF1023" s="96"/>
      <c r="AG1023" s="96"/>
      <c r="AH1023" s="96"/>
      <c r="AI1023" s="96"/>
      <c r="AJ1023" s="96"/>
      <c r="AK1023" s="96"/>
      <c r="AL1023" s="96"/>
      <c r="AM1023" s="96"/>
      <c r="AN1023" s="96"/>
      <c r="AO1023" s="96"/>
      <c r="AP1023" s="96"/>
      <c r="AQ1023" s="96"/>
      <c r="AR1023" s="96"/>
      <c r="AS1023" s="96"/>
      <c r="AT1023" s="96"/>
      <c r="AU1023" s="96"/>
      <c r="AV1023" s="96"/>
      <c r="AW1023" s="96"/>
      <c r="AX1023" s="96"/>
      <c r="AY1023" s="96"/>
      <c r="AZ1023" s="96"/>
      <c r="BA1023" s="96"/>
      <c r="BB1023" s="96"/>
      <c r="BC1023" s="96"/>
      <c r="BD1023" s="96"/>
      <c r="BE1023" s="96"/>
      <c r="BF1023" s="96"/>
    </row>
    <row r="1024" ht="15.75" customHeight="1">
      <c r="A1024" s="110"/>
      <c r="B1024" s="110"/>
      <c r="C1024" s="110"/>
      <c r="D1024" s="110"/>
      <c r="E1024" s="110"/>
      <c r="F1024" s="110"/>
      <c r="G1024" s="110"/>
      <c r="H1024" s="110"/>
      <c r="I1024" s="110" t="str">
        <f>IFERROR(__xludf.DUMMYFUNCTION("""COMPUTED_VALUE"""),"")</f>
        <v/>
      </c>
      <c r="J1024" s="110"/>
      <c r="K1024" s="110"/>
      <c r="L1024" s="110"/>
      <c r="M1024" s="110"/>
      <c r="N1024" s="96"/>
      <c r="O1024" s="96"/>
      <c r="P1024" s="134"/>
      <c r="Q1024" s="96"/>
      <c r="R1024" s="96"/>
      <c r="S1024" s="96"/>
      <c r="T1024" s="96"/>
      <c r="U1024" s="96"/>
      <c r="V1024" s="96"/>
      <c r="W1024" s="96"/>
      <c r="X1024" s="96"/>
      <c r="Y1024" s="96"/>
      <c r="Z1024" s="96"/>
      <c r="AA1024" s="96"/>
      <c r="AB1024" s="96"/>
      <c r="AC1024" s="96"/>
      <c r="AD1024" s="96"/>
      <c r="AE1024" s="96"/>
      <c r="AF1024" s="96"/>
      <c r="AG1024" s="96"/>
      <c r="AH1024" s="96"/>
      <c r="AI1024" s="96"/>
      <c r="AJ1024" s="96"/>
      <c r="AK1024" s="96"/>
      <c r="AL1024" s="96"/>
      <c r="AM1024" s="96"/>
      <c r="AN1024" s="96"/>
      <c r="AO1024" s="96"/>
      <c r="AP1024" s="96"/>
      <c r="AQ1024" s="96"/>
      <c r="AR1024" s="96"/>
      <c r="AS1024" s="96"/>
      <c r="AT1024" s="96"/>
      <c r="AU1024" s="96"/>
      <c r="AV1024" s="96"/>
      <c r="AW1024" s="96"/>
      <c r="AX1024" s="96"/>
      <c r="AY1024" s="96"/>
      <c r="AZ1024" s="96"/>
      <c r="BA1024" s="96"/>
      <c r="BB1024" s="96"/>
      <c r="BC1024" s="96"/>
      <c r="BD1024" s="96"/>
      <c r="BE1024" s="96"/>
      <c r="BF1024" s="96"/>
    </row>
    <row r="1025" ht="15.75" customHeight="1">
      <c r="A1025" s="110"/>
      <c r="B1025" s="110"/>
      <c r="C1025" s="110"/>
      <c r="D1025" s="110"/>
      <c r="E1025" s="110"/>
      <c r="F1025" s="110"/>
      <c r="G1025" s="110"/>
      <c r="H1025" s="110"/>
      <c r="I1025" s="110" t="str">
        <f>IFERROR(__xludf.DUMMYFUNCTION("""COMPUTED_VALUE"""),"")</f>
        <v/>
      </c>
      <c r="J1025" s="110"/>
      <c r="K1025" s="110"/>
      <c r="L1025" s="110"/>
      <c r="M1025" s="110"/>
      <c r="N1025" s="96"/>
      <c r="O1025" s="96"/>
      <c r="P1025" s="134"/>
      <c r="Q1025" s="96"/>
      <c r="R1025" s="96"/>
      <c r="S1025" s="96"/>
      <c r="T1025" s="96"/>
      <c r="U1025" s="96"/>
      <c r="V1025" s="96"/>
      <c r="W1025" s="96"/>
      <c r="X1025" s="96"/>
      <c r="Y1025" s="96"/>
      <c r="Z1025" s="96"/>
      <c r="AA1025" s="96"/>
      <c r="AB1025" s="96"/>
      <c r="AC1025" s="96"/>
      <c r="AD1025" s="96"/>
      <c r="AE1025" s="96"/>
      <c r="AF1025" s="96"/>
      <c r="AG1025" s="96"/>
      <c r="AH1025" s="96"/>
      <c r="AI1025" s="96"/>
      <c r="AJ1025" s="96"/>
      <c r="AK1025" s="96"/>
      <c r="AL1025" s="96"/>
      <c r="AM1025" s="96"/>
      <c r="AN1025" s="96"/>
      <c r="AO1025" s="96"/>
      <c r="AP1025" s="96"/>
      <c r="AQ1025" s="96"/>
      <c r="AR1025" s="96"/>
      <c r="AS1025" s="96"/>
      <c r="AT1025" s="96"/>
      <c r="AU1025" s="96"/>
      <c r="AV1025" s="96"/>
      <c r="AW1025" s="96"/>
      <c r="AX1025" s="96"/>
      <c r="AY1025" s="96"/>
      <c r="AZ1025" s="96"/>
      <c r="BA1025" s="96"/>
      <c r="BB1025" s="96"/>
      <c r="BC1025" s="96"/>
      <c r="BD1025" s="96"/>
      <c r="BE1025" s="96"/>
      <c r="BF1025" s="96"/>
    </row>
    <row r="1026" ht="15.75" customHeight="1">
      <c r="A1026" s="110"/>
      <c r="B1026" s="110"/>
      <c r="C1026" s="110"/>
      <c r="D1026" s="110"/>
      <c r="E1026" s="110"/>
      <c r="F1026" s="110"/>
      <c r="G1026" s="110"/>
      <c r="H1026" s="110"/>
      <c r="I1026" s="110" t="str">
        <f>IFERROR(__xludf.DUMMYFUNCTION("""COMPUTED_VALUE"""),"")</f>
        <v/>
      </c>
      <c r="J1026" s="110"/>
      <c r="K1026" s="110"/>
      <c r="L1026" s="110"/>
      <c r="M1026" s="110"/>
      <c r="N1026" s="96"/>
      <c r="O1026" s="96"/>
      <c r="P1026" s="134"/>
      <c r="Q1026" s="96"/>
      <c r="R1026" s="96"/>
      <c r="S1026" s="96"/>
      <c r="T1026" s="96"/>
      <c r="U1026" s="96"/>
      <c r="V1026" s="96"/>
      <c r="W1026" s="96"/>
      <c r="X1026" s="96"/>
      <c r="Y1026" s="96"/>
      <c r="Z1026" s="96"/>
      <c r="AA1026" s="96"/>
      <c r="AB1026" s="96"/>
      <c r="AC1026" s="96"/>
      <c r="AD1026" s="96"/>
      <c r="AE1026" s="96"/>
      <c r="AF1026" s="96"/>
      <c r="AG1026" s="96"/>
      <c r="AH1026" s="96"/>
      <c r="AI1026" s="96"/>
      <c r="AJ1026" s="96"/>
      <c r="AK1026" s="96"/>
      <c r="AL1026" s="96"/>
      <c r="AM1026" s="96"/>
      <c r="AN1026" s="96"/>
      <c r="AO1026" s="96"/>
      <c r="AP1026" s="96"/>
      <c r="AQ1026" s="96"/>
      <c r="AR1026" s="96"/>
      <c r="AS1026" s="96"/>
      <c r="AT1026" s="96"/>
      <c r="AU1026" s="96"/>
      <c r="AV1026" s="96"/>
      <c r="AW1026" s="96"/>
      <c r="AX1026" s="96"/>
      <c r="AY1026" s="96"/>
      <c r="AZ1026" s="96"/>
      <c r="BA1026" s="96"/>
      <c r="BB1026" s="96"/>
      <c r="BC1026" s="96"/>
      <c r="BD1026" s="96"/>
      <c r="BE1026" s="96"/>
      <c r="BF1026" s="96"/>
    </row>
    <row r="1027" ht="15.75" customHeight="1">
      <c r="A1027" s="110"/>
      <c r="B1027" s="110"/>
      <c r="C1027" s="110"/>
      <c r="D1027" s="110"/>
      <c r="E1027" s="110"/>
      <c r="F1027" s="110"/>
      <c r="G1027" s="110"/>
      <c r="H1027" s="110"/>
      <c r="I1027" s="110" t="str">
        <f>IFERROR(__xludf.DUMMYFUNCTION("""COMPUTED_VALUE"""),"")</f>
        <v/>
      </c>
      <c r="J1027" s="110"/>
      <c r="K1027" s="110"/>
      <c r="L1027" s="110"/>
      <c r="M1027" s="110"/>
      <c r="N1027" s="96"/>
      <c r="O1027" s="96"/>
      <c r="P1027" s="134"/>
      <c r="Q1027" s="96"/>
      <c r="R1027" s="96"/>
      <c r="S1027" s="96"/>
      <c r="T1027" s="96"/>
      <c r="U1027" s="96"/>
      <c r="V1027" s="96"/>
      <c r="W1027" s="96"/>
      <c r="X1027" s="96"/>
      <c r="Y1027" s="96"/>
      <c r="Z1027" s="96"/>
      <c r="AA1027" s="96"/>
      <c r="AB1027" s="96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6"/>
      <c r="AM1027" s="96"/>
      <c r="AN1027" s="96"/>
      <c r="AO1027" s="96"/>
      <c r="AP1027" s="96"/>
      <c r="AQ1027" s="96"/>
      <c r="AR1027" s="96"/>
      <c r="AS1027" s="96"/>
      <c r="AT1027" s="96"/>
      <c r="AU1027" s="96"/>
      <c r="AV1027" s="96"/>
      <c r="AW1027" s="96"/>
      <c r="AX1027" s="96"/>
      <c r="AY1027" s="96"/>
      <c r="AZ1027" s="96"/>
      <c r="BA1027" s="96"/>
      <c r="BB1027" s="96"/>
      <c r="BC1027" s="96"/>
      <c r="BD1027" s="96"/>
      <c r="BE1027" s="96"/>
      <c r="BF1027" s="96"/>
    </row>
    <row r="1028" ht="15.75" customHeight="1">
      <c r="A1028" s="110"/>
      <c r="B1028" s="110"/>
      <c r="C1028" s="110"/>
      <c r="D1028" s="110"/>
      <c r="E1028" s="110"/>
      <c r="F1028" s="110"/>
      <c r="G1028" s="110"/>
      <c r="H1028" s="110"/>
      <c r="I1028" s="110" t="str">
        <f>IFERROR(__xludf.DUMMYFUNCTION("""COMPUTED_VALUE"""),"")</f>
        <v/>
      </c>
      <c r="J1028" s="110"/>
      <c r="K1028" s="110"/>
      <c r="L1028" s="110"/>
      <c r="M1028" s="110"/>
      <c r="N1028" s="96"/>
      <c r="O1028" s="96"/>
      <c r="P1028" s="134"/>
      <c r="Q1028" s="96"/>
      <c r="R1028" s="96"/>
      <c r="S1028" s="96"/>
      <c r="T1028" s="96"/>
      <c r="U1028" s="96"/>
      <c r="V1028" s="96"/>
      <c r="W1028" s="96"/>
      <c r="X1028" s="96"/>
      <c r="Y1028" s="96"/>
      <c r="Z1028" s="96"/>
      <c r="AA1028" s="96"/>
      <c r="AB1028" s="96"/>
      <c r="AC1028" s="96"/>
      <c r="AD1028" s="96"/>
      <c r="AE1028" s="96"/>
      <c r="AF1028" s="96"/>
      <c r="AG1028" s="96"/>
      <c r="AH1028" s="96"/>
      <c r="AI1028" s="96"/>
      <c r="AJ1028" s="96"/>
      <c r="AK1028" s="96"/>
      <c r="AL1028" s="96"/>
      <c r="AM1028" s="96"/>
      <c r="AN1028" s="96"/>
      <c r="AO1028" s="96"/>
      <c r="AP1028" s="96"/>
      <c r="AQ1028" s="96"/>
      <c r="AR1028" s="96"/>
      <c r="AS1028" s="96"/>
      <c r="AT1028" s="96"/>
      <c r="AU1028" s="96"/>
      <c r="AV1028" s="96"/>
      <c r="AW1028" s="96"/>
      <c r="AX1028" s="96"/>
      <c r="AY1028" s="96"/>
      <c r="AZ1028" s="96"/>
      <c r="BA1028" s="96"/>
      <c r="BB1028" s="96"/>
      <c r="BC1028" s="96"/>
      <c r="BD1028" s="96"/>
      <c r="BE1028" s="96"/>
      <c r="BF1028" s="96"/>
    </row>
    <row r="1029" ht="15.75" customHeight="1">
      <c r="A1029" s="110"/>
      <c r="B1029" s="110"/>
      <c r="C1029" s="110"/>
      <c r="D1029" s="110"/>
      <c r="E1029" s="110"/>
      <c r="F1029" s="110"/>
      <c r="G1029" s="110"/>
      <c r="H1029" s="110"/>
      <c r="I1029" s="110" t="str">
        <f>IFERROR(__xludf.DUMMYFUNCTION("""COMPUTED_VALUE"""),"")</f>
        <v/>
      </c>
      <c r="J1029" s="110"/>
      <c r="K1029" s="110"/>
      <c r="L1029" s="110"/>
      <c r="M1029" s="110"/>
      <c r="N1029" s="96"/>
      <c r="O1029" s="96"/>
      <c r="P1029" s="134"/>
      <c r="Q1029" s="96"/>
      <c r="R1029" s="96"/>
      <c r="S1029" s="96"/>
      <c r="T1029" s="96"/>
      <c r="U1029" s="96"/>
      <c r="V1029" s="96"/>
      <c r="W1029" s="96"/>
      <c r="X1029" s="96"/>
      <c r="Y1029" s="96"/>
      <c r="Z1029" s="96"/>
      <c r="AA1029" s="96"/>
      <c r="AB1029" s="96"/>
      <c r="AC1029" s="96"/>
      <c r="AD1029" s="96"/>
      <c r="AE1029" s="96"/>
      <c r="AF1029" s="96"/>
      <c r="AG1029" s="96"/>
      <c r="AH1029" s="96"/>
      <c r="AI1029" s="96"/>
      <c r="AJ1029" s="96"/>
      <c r="AK1029" s="96"/>
      <c r="AL1029" s="96"/>
      <c r="AM1029" s="96"/>
      <c r="AN1029" s="96"/>
      <c r="AO1029" s="96"/>
      <c r="AP1029" s="96"/>
      <c r="AQ1029" s="96"/>
      <c r="AR1029" s="96"/>
      <c r="AS1029" s="96"/>
      <c r="AT1029" s="96"/>
      <c r="AU1029" s="96"/>
      <c r="AV1029" s="96"/>
      <c r="AW1029" s="96"/>
      <c r="AX1029" s="96"/>
      <c r="AY1029" s="96"/>
      <c r="AZ1029" s="96"/>
      <c r="BA1029" s="96"/>
      <c r="BB1029" s="96"/>
      <c r="BC1029" s="96"/>
      <c r="BD1029" s="96"/>
      <c r="BE1029" s="96"/>
      <c r="BF1029" s="96"/>
    </row>
    <row r="1030" ht="15.75" customHeight="1">
      <c r="A1030" s="110"/>
      <c r="B1030" s="110"/>
      <c r="C1030" s="110"/>
      <c r="D1030" s="110"/>
      <c r="E1030" s="110"/>
      <c r="F1030" s="110"/>
      <c r="G1030" s="110"/>
      <c r="H1030" s="110"/>
      <c r="I1030" s="110" t="str">
        <f>IFERROR(__xludf.DUMMYFUNCTION("""COMPUTED_VALUE"""),"")</f>
        <v/>
      </c>
      <c r="J1030" s="110"/>
      <c r="K1030" s="110"/>
      <c r="L1030" s="110"/>
      <c r="M1030" s="110"/>
      <c r="N1030" s="96"/>
      <c r="O1030" s="96"/>
      <c r="P1030" s="134"/>
      <c r="Q1030" s="96"/>
      <c r="R1030" s="96"/>
      <c r="S1030" s="96"/>
      <c r="T1030" s="96"/>
      <c r="U1030" s="96"/>
      <c r="V1030" s="96"/>
      <c r="W1030" s="96"/>
      <c r="X1030" s="96"/>
      <c r="Y1030" s="96"/>
      <c r="Z1030" s="96"/>
      <c r="AA1030" s="96"/>
      <c r="AB1030" s="96"/>
      <c r="AC1030" s="96"/>
      <c r="AD1030" s="96"/>
      <c r="AE1030" s="96"/>
      <c r="AF1030" s="96"/>
      <c r="AG1030" s="96"/>
      <c r="AH1030" s="96"/>
      <c r="AI1030" s="96"/>
      <c r="AJ1030" s="96"/>
      <c r="AK1030" s="96"/>
      <c r="AL1030" s="96"/>
      <c r="AM1030" s="96"/>
      <c r="AN1030" s="96"/>
      <c r="AO1030" s="96"/>
      <c r="AP1030" s="96"/>
      <c r="AQ1030" s="96"/>
      <c r="AR1030" s="96"/>
      <c r="AS1030" s="96"/>
      <c r="AT1030" s="96"/>
      <c r="AU1030" s="96"/>
      <c r="AV1030" s="96"/>
      <c r="AW1030" s="96"/>
      <c r="AX1030" s="96"/>
      <c r="AY1030" s="96"/>
      <c r="AZ1030" s="96"/>
      <c r="BA1030" s="96"/>
      <c r="BB1030" s="96"/>
      <c r="BC1030" s="96"/>
      <c r="BD1030" s="96"/>
      <c r="BE1030" s="96"/>
      <c r="BF1030" s="96"/>
    </row>
    <row r="1031" ht="15.75" customHeight="1">
      <c r="A1031" s="110"/>
      <c r="B1031" s="110"/>
      <c r="C1031" s="110"/>
      <c r="D1031" s="110"/>
      <c r="E1031" s="110"/>
      <c r="F1031" s="110"/>
      <c r="G1031" s="110"/>
      <c r="H1031" s="110"/>
      <c r="I1031" s="110" t="str">
        <f>IFERROR(__xludf.DUMMYFUNCTION("""COMPUTED_VALUE"""),"")</f>
        <v/>
      </c>
      <c r="J1031" s="110"/>
      <c r="K1031" s="110"/>
      <c r="L1031" s="110"/>
      <c r="M1031" s="110"/>
      <c r="N1031" s="96"/>
      <c r="O1031" s="96"/>
      <c r="P1031" s="134"/>
      <c r="Q1031" s="96"/>
      <c r="R1031" s="96"/>
      <c r="S1031" s="96"/>
      <c r="T1031" s="96"/>
      <c r="U1031" s="96"/>
      <c r="V1031" s="96"/>
      <c r="W1031" s="96"/>
      <c r="X1031" s="96"/>
      <c r="Y1031" s="96"/>
      <c r="Z1031" s="96"/>
      <c r="AA1031" s="96"/>
      <c r="AB1031" s="96"/>
      <c r="AC1031" s="96"/>
      <c r="AD1031" s="96"/>
      <c r="AE1031" s="96"/>
      <c r="AF1031" s="96"/>
      <c r="AG1031" s="96"/>
      <c r="AH1031" s="96"/>
      <c r="AI1031" s="96"/>
      <c r="AJ1031" s="96"/>
      <c r="AK1031" s="96"/>
      <c r="AL1031" s="96"/>
      <c r="AM1031" s="96"/>
      <c r="AN1031" s="96"/>
      <c r="AO1031" s="96"/>
      <c r="AP1031" s="96"/>
      <c r="AQ1031" s="96"/>
      <c r="AR1031" s="96"/>
      <c r="AS1031" s="96"/>
      <c r="AT1031" s="96"/>
      <c r="AU1031" s="96"/>
      <c r="AV1031" s="96"/>
      <c r="AW1031" s="96"/>
      <c r="AX1031" s="96"/>
      <c r="AY1031" s="96"/>
      <c r="AZ1031" s="96"/>
      <c r="BA1031" s="96"/>
      <c r="BB1031" s="96"/>
      <c r="BC1031" s="96"/>
      <c r="BD1031" s="96"/>
      <c r="BE1031" s="96"/>
      <c r="BF1031" s="96"/>
    </row>
    <row r="1032" ht="15.75" customHeight="1">
      <c r="A1032" s="110"/>
      <c r="B1032" s="110"/>
      <c r="C1032" s="110"/>
      <c r="D1032" s="110"/>
      <c r="E1032" s="110"/>
      <c r="F1032" s="110"/>
      <c r="G1032" s="110"/>
      <c r="H1032" s="110"/>
      <c r="I1032" s="110" t="str">
        <f>IFERROR(__xludf.DUMMYFUNCTION("""COMPUTED_VALUE"""),"")</f>
        <v/>
      </c>
      <c r="J1032" s="110"/>
      <c r="K1032" s="110"/>
      <c r="L1032" s="110"/>
      <c r="M1032" s="110"/>
      <c r="N1032" s="96"/>
      <c r="O1032" s="96"/>
      <c r="P1032" s="134"/>
      <c r="Q1032" s="96"/>
      <c r="R1032" s="96"/>
      <c r="S1032" s="96"/>
      <c r="T1032" s="96"/>
      <c r="U1032" s="96"/>
      <c r="V1032" s="96"/>
      <c r="W1032" s="96"/>
      <c r="X1032" s="96"/>
      <c r="Y1032" s="96"/>
      <c r="Z1032" s="96"/>
      <c r="AA1032" s="96"/>
      <c r="AB1032" s="96"/>
      <c r="AC1032" s="96"/>
      <c r="AD1032" s="96"/>
      <c r="AE1032" s="96"/>
      <c r="AF1032" s="96"/>
      <c r="AG1032" s="96"/>
      <c r="AH1032" s="96"/>
      <c r="AI1032" s="96"/>
      <c r="AJ1032" s="96"/>
      <c r="AK1032" s="96"/>
      <c r="AL1032" s="96"/>
      <c r="AM1032" s="96"/>
      <c r="AN1032" s="96"/>
      <c r="AO1032" s="96"/>
      <c r="AP1032" s="96"/>
      <c r="AQ1032" s="96"/>
      <c r="AR1032" s="96"/>
      <c r="AS1032" s="96"/>
      <c r="AT1032" s="96"/>
      <c r="AU1032" s="96"/>
      <c r="AV1032" s="96"/>
      <c r="AW1032" s="96"/>
      <c r="AX1032" s="96"/>
      <c r="AY1032" s="96"/>
      <c r="AZ1032" s="96"/>
      <c r="BA1032" s="96"/>
      <c r="BB1032" s="96"/>
      <c r="BC1032" s="96"/>
      <c r="BD1032" s="96"/>
      <c r="BE1032" s="96"/>
      <c r="BF1032" s="96"/>
    </row>
    <row r="1033" ht="15.75" customHeight="1">
      <c r="A1033" s="110"/>
      <c r="B1033" s="110"/>
      <c r="C1033" s="110"/>
      <c r="D1033" s="110"/>
      <c r="E1033" s="110"/>
      <c r="F1033" s="110"/>
      <c r="G1033" s="110"/>
      <c r="H1033" s="110"/>
      <c r="I1033" s="110" t="str">
        <f>IFERROR(__xludf.DUMMYFUNCTION("""COMPUTED_VALUE"""),"")</f>
        <v/>
      </c>
      <c r="J1033" s="110"/>
      <c r="K1033" s="110"/>
      <c r="L1033" s="110"/>
      <c r="M1033" s="110"/>
      <c r="N1033" s="96"/>
      <c r="O1033" s="96"/>
      <c r="P1033" s="134"/>
      <c r="Q1033" s="96"/>
      <c r="R1033" s="96"/>
      <c r="S1033" s="96"/>
      <c r="T1033" s="96"/>
      <c r="U1033" s="96"/>
      <c r="V1033" s="96"/>
      <c r="W1033" s="96"/>
      <c r="X1033" s="96"/>
      <c r="Y1033" s="96"/>
      <c r="Z1033" s="96"/>
      <c r="AA1033" s="96"/>
      <c r="AB1033" s="96"/>
      <c r="AC1033" s="96"/>
      <c r="AD1033" s="96"/>
      <c r="AE1033" s="96"/>
      <c r="AF1033" s="96"/>
      <c r="AG1033" s="96"/>
      <c r="AH1033" s="96"/>
      <c r="AI1033" s="96"/>
      <c r="AJ1033" s="96"/>
      <c r="AK1033" s="96"/>
      <c r="AL1033" s="96"/>
      <c r="AM1033" s="96"/>
      <c r="AN1033" s="96"/>
      <c r="AO1033" s="96"/>
      <c r="AP1033" s="96"/>
      <c r="AQ1033" s="96"/>
      <c r="AR1033" s="96"/>
      <c r="AS1033" s="96"/>
      <c r="AT1033" s="96"/>
      <c r="AU1033" s="96"/>
      <c r="AV1033" s="96"/>
      <c r="AW1033" s="96"/>
      <c r="AX1033" s="96"/>
      <c r="AY1033" s="96"/>
      <c r="AZ1033" s="96"/>
      <c r="BA1033" s="96"/>
      <c r="BB1033" s="96"/>
      <c r="BC1033" s="96"/>
      <c r="BD1033" s="96"/>
      <c r="BE1033" s="96"/>
      <c r="BF1033" s="96"/>
    </row>
    <row r="1034" ht="15.75" customHeight="1">
      <c r="A1034" s="110"/>
      <c r="B1034" s="110"/>
      <c r="C1034" s="110"/>
      <c r="D1034" s="110"/>
      <c r="E1034" s="110"/>
      <c r="F1034" s="110"/>
      <c r="G1034" s="110"/>
      <c r="H1034" s="110"/>
      <c r="I1034" s="110" t="str">
        <f>IFERROR(__xludf.DUMMYFUNCTION("""COMPUTED_VALUE"""),"")</f>
        <v/>
      </c>
      <c r="J1034" s="110"/>
      <c r="K1034" s="110"/>
      <c r="L1034" s="110"/>
      <c r="M1034" s="110"/>
      <c r="N1034" s="96"/>
      <c r="O1034" s="96"/>
      <c r="P1034" s="134"/>
      <c r="Q1034" s="96"/>
      <c r="R1034" s="96"/>
      <c r="S1034" s="96"/>
      <c r="T1034" s="96"/>
      <c r="U1034" s="96"/>
      <c r="V1034" s="96"/>
      <c r="W1034" s="96"/>
      <c r="X1034" s="96"/>
      <c r="Y1034" s="96"/>
      <c r="Z1034" s="96"/>
      <c r="AA1034" s="96"/>
      <c r="AB1034" s="96"/>
      <c r="AC1034" s="96"/>
      <c r="AD1034" s="96"/>
      <c r="AE1034" s="96"/>
      <c r="AF1034" s="96"/>
      <c r="AG1034" s="96"/>
      <c r="AH1034" s="96"/>
      <c r="AI1034" s="96"/>
      <c r="AJ1034" s="96"/>
      <c r="AK1034" s="96"/>
      <c r="AL1034" s="96"/>
      <c r="AM1034" s="96"/>
      <c r="AN1034" s="96"/>
      <c r="AO1034" s="96"/>
      <c r="AP1034" s="96"/>
      <c r="AQ1034" s="96"/>
      <c r="AR1034" s="96"/>
      <c r="AS1034" s="96"/>
      <c r="AT1034" s="96"/>
      <c r="AU1034" s="96"/>
      <c r="AV1034" s="96"/>
      <c r="AW1034" s="96"/>
      <c r="AX1034" s="96"/>
      <c r="AY1034" s="96"/>
      <c r="AZ1034" s="96"/>
      <c r="BA1034" s="96"/>
      <c r="BB1034" s="96"/>
      <c r="BC1034" s="96"/>
      <c r="BD1034" s="96"/>
      <c r="BE1034" s="96"/>
      <c r="BF1034" s="96"/>
    </row>
    <row r="1035" ht="15.75" customHeight="1">
      <c r="A1035" s="110"/>
      <c r="B1035" s="110"/>
      <c r="C1035" s="110"/>
      <c r="D1035" s="110"/>
      <c r="E1035" s="110"/>
      <c r="F1035" s="110"/>
      <c r="G1035" s="110"/>
      <c r="H1035" s="110"/>
      <c r="I1035" s="110" t="str">
        <f>IFERROR(__xludf.DUMMYFUNCTION("""COMPUTED_VALUE"""),"")</f>
        <v/>
      </c>
      <c r="J1035" s="110"/>
      <c r="K1035" s="110"/>
      <c r="L1035" s="110"/>
      <c r="M1035" s="110"/>
      <c r="N1035" s="96"/>
      <c r="O1035" s="96"/>
      <c r="P1035" s="134"/>
      <c r="Q1035" s="96"/>
      <c r="R1035" s="96"/>
      <c r="S1035" s="96"/>
      <c r="T1035" s="96"/>
      <c r="U1035" s="96"/>
      <c r="V1035" s="96"/>
      <c r="W1035" s="96"/>
      <c r="X1035" s="96"/>
      <c r="Y1035" s="96"/>
      <c r="Z1035" s="96"/>
      <c r="AA1035" s="96"/>
      <c r="AB1035" s="96"/>
      <c r="AC1035" s="96"/>
      <c r="AD1035" s="96"/>
      <c r="AE1035" s="96"/>
      <c r="AF1035" s="96"/>
      <c r="AG1035" s="96"/>
      <c r="AH1035" s="96"/>
      <c r="AI1035" s="96"/>
      <c r="AJ1035" s="96"/>
      <c r="AK1035" s="96"/>
      <c r="AL1035" s="96"/>
      <c r="AM1035" s="96"/>
      <c r="AN1035" s="96"/>
      <c r="AO1035" s="96"/>
      <c r="AP1035" s="96"/>
      <c r="AQ1035" s="96"/>
      <c r="AR1035" s="96"/>
      <c r="AS1035" s="96"/>
      <c r="AT1035" s="96"/>
      <c r="AU1035" s="96"/>
      <c r="AV1035" s="96"/>
      <c r="AW1035" s="96"/>
      <c r="AX1035" s="96"/>
      <c r="AY1035" s="96"/>
      <c r="AZ1035" s="96"/>
      <c r="BA1035" s="96"/>
      <c r="BB1035" s="96"/>
      <c r="BC1035" s="96"/>
      <c r="BD1035" s="96"/>
      <c r="BE1035" s="96"/>
      <c r="BF1035" s="96"/>
    </row>
    <row r="1036" ht="15.75" customHeight="1">
      <c r="A1036" s="110"/>
      <c r="B1036" s="110"/>
      <c r="C1036" s="110"/>
      <c r="D1036" s="110"/>
      <c r="E1036" s="110"/>
      <c r="F1036" s="110"/>
      <c r="G1036" s="110"/>
      <c r="H1036" s="110"/>
      <c r="I1036" s="110" t="str">
        <f>IFERROR(__xludf.DUMMYFUNCTION("""COMPUTED_VALUE"""),"")</f>
        <v/>
      </c>
      <c r="J1036" s="110"/>
      <c r="K1036" s="110"/>
      <c r="L1036" s="110"/>
      <c r="M1036" s="110"/>
      <c r="N1036" s="96"/>
      <c r="O1036" s="96"/>
      <c r="P1036" s="134"/>
      <c r="Q1036" s="96"/>
      <c r="R1036" s="96"/>
      <c r="S1036" s="96"/>
      <c r="T1036" s="96"/>
      <c r="U1036" s="96"/>
      <c r="V1036" s="96"/>
      <c r="W1036" s="96"/>
      <c r="X1036" s="96"/>
      <c r="Y1036" s="96"/>
      <c r="Z1036" s="96"/>
      <c r="AA1036" s="96"/>
      <c r="AB1036" s="96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6"/>
      <c r="AM1036" s="96"/>
      <c r="AN1036" s="96"/>
      <c r="AO1036" s="96"/>
      <c r="AP1036" s="96"/>
      <c r="AQ1036" s="96"/>
      <c r="AR1036" s="96"/>
      <c r="AS1036" s="96"/>
      <c r="AT1036" s="96"/>
      <c r="AU1036" s="96"/>
      <c r="AV1036" s="96"/>
      <c r="AW1036" s="96"/>
      <c r="AX1036" s="96"/>
      <c r="AY1036" s="96"/>
      <c r="AZ1036" s="96"/>
      <c r="BA1036" s="96"/>
      <c r="BB1036" s="96"/>
      <c r="BC1036" s="96"/>
      <c r="BD1036" s="96"/>
      <c r="BE1036" s="96"/>
      <c r="BF1036" s="96"/>
    </row>
    <row r="1037" ht="15.75" customHeight="1">
      <c r="A1037" s="110"/>
      <c r="B1037" s="110"/>
      <c r="C1037" s="110"/>
      <c r="D1037" s="110"/>
      <c r="E1037" s="110"/>
      <c r="F1037" s="110"/>
      <c r="G1037" s="110"/>
      <c r="H1037" s="110"/>
      <c r="I1037" s="110"/>
      <c r="J1037" s="110"/>
      <c r="K1037" s="110"/>
      <c r="L1037" s="110"/>
      <c r="M1037" s="110"/>
      <c r="N1037" s="96"/>
      <c r="O1037" s="96"/>
      <c r="P1037" s="134"/>
      <c r="Q1037" s="96"/>
      <c r="R1037" s="96"/>
      <c r="S1037" s="96"/>
      <c r="T1037" s="96"/>
      <c r="U1037" s="96"/>
      <c r="V1037" s="96"/>
      <c r="W1037" s="96"/>
      <c r="X1037" s="96"/>
      <c r="Y1037" s="96"/>
      <c r="Z1037" s="96"/>
      <c r="AA1037" s="96"/>
      <c r="AB1037" s="96"/>
      <c r="AC1037" s="96"/>
      <c r="AD1037" s="96"/>
      <c r="AE1037" s="96"/>
      <c r="AF1037" s="96"/>
      <c r="AG1037" s="96"/>
      <c r="AH1037" s="96"/>
      <c r="AI1037" s="96"/>
      <c r="AJ1037" s="96"/>
      <c r="AK1037" s="96"/>
      <c r="AL1037" s="96"/>
      <c r="AM1037" s="96"/>
      <c r="AN1037" s="96"/>
      <c r="AO1037" s="96"/>
      <c r="AP1037" s="96"/>
      <c r="AQ1037" s="96"/>
      <c r="AR1037" s="96"/>
      <c r="AS1037" s="96"/>
      <c r="AT1037" s="96"/>
      <c r="AU1037" s="96"/>
      <c r="AV1037" s="96"/>
      <c r="AW1037" s="96"/>
      <c r="AX1037" s="96"/>
      <c r="AY1037" s="96"/>
      <c r="AZ1037" s="96"/>
      <c r="BA1037" s="96"/>
      <c r="BB1037" s="96"/>
      <c r="BC1037" s="96"/>
      <c r="BD1037" s="96"/>
      <c r="BE1037" s="96"/>
      <c r="BF1037" s="96"/>
    </row>
    <row r="1038" ht="15.75" customHeight="1">
      <c r="A1038" s="110"/>
      <c r="B1038" s="110"/>
      <c r="C1038" s="110"/>
      <c r="D1038" s="110"/>
      <c r="E1038" s="110"/>
      <c r="F1038" s="110"/>
      <c r="G1038" s="110"/>
      <c r="H1038" s="110"/>
      <c r="I1038" s="110"/>
      <c r="J1038" s="110"/>
      <c r="K1038" s="110"/>
      <c r="L1038" s="110"/>
      <c r="M1038" s="110"/>
      <c r="N1038" s="96"/>
      <c r="O1038" s="96"/>
      <c r="P1038" s="134"/>
      <c r="Q1038" s="96"/>
      <c r="R1038" s="96"/>
      <c r="S1038" s="96"/>
      <c r="T1038" s="96"/>
      <c r="U1038" s="96"/>
      <c r="V1038" s="96"/>
      <c r="W1038" s="96"/>
      <c r="X1038" s="96"/>
      <c r="Y1038" s="96"/>
      <c r="Z1038" s="96"/>
      <c r="AA1038" s="96"/>
      <c r="AB1038" s="96"/>
      <c r="AC1038" s="96"/>
      <c r="AD1038" s="96"/>
      <c r="AE1038" s="96"/>
      <c r="AF1038" s="96"/>
      <c r="AG1038" s="96"/>
      <c r="AH1038" s="96"/>
      <c r="AI1038" s="96"/>
      <c r="AJ1038" s="96"/>
      <c r="AK1038" s="96"/>
      <c r="AL1038" s="96"/>
      <c r="AM1038" s="96"/>
      <c r="AN1038" s="96"/>
      <c r="AO1038" s="96"/>
      <c r="AP1038" s="96"/>
      <c r="AQ1038" s="96"/>
      <c r="AR1038" s="96"/>
      <c r="AS1038" s="96"/>
      <c r="AT1038" s="96"/>
      <c r="AU1038" s="96"/>
      <c r="AV1038" s="96"/>
      <c r="AW1038" s="96"/>
      <c r="AX1038" s="96"/>
      <c r="AY1038" s="96"/>
      <c r="AZ1038" s="96"/>
      <c r="BA1038" s="96"/>
      <c r="BB1038" s="96"/>
      <c r="BC1038" s="96"/>
      <c r="BD1038" s="96"/>
      <c r="BE1038" s="96"/>
      <c r="BF1038" s="96"/>
    </row>
    <row r="1039" ht="15.75" customHeight="1">
      <c r="A1039" s="110"/>
      <c r="B1039" s="110"/>
      <c r="C1039" s="110"/>
      <c r="D1039" s="110"/>
      <c r="E1039" s="110"/>
      <c r="F1039" s="110"/>
      <c r="G1039" s="110"/>
      <c r="H1039" s="110"/>
      <c r="I1039" s="110"/>
      <c r="J1039" s="110"/>
      <c r="K1039" s="110"/>
      <c r="L1039" s="110"/>
      <c r="M1039" s="110"/>
      <c r="N1039" s="96"/>
      <c r="O1039" s="96"/>
      <c r="P1039" s="134"/>
      <c r="Q1039" s="96"/>
      <c r="R1039" s="96"/>
      <c r="S1039" s="96"/>
      <c r="T1039" s="96"/>
      <c r="U1039" s="96"/>
      <c r="V1039" s="96"/>
      <c r="W1039" s="96"/>
      <c r="X1039" s="96"/>
      <c r="Y1039" s="96"/>
      <c r="Z1039" s="96"/>
      <c r="AA1039" s="96"/>
      <c r="AB1039" s="96"/>
      <c r="AC1039" s="96"/>
      <c r="AD1039" s="96"/>
      <c r="AE1039" s="96"/>
      <c r="AF1039" s="96"/>
      <c r="AG1039" s="96"/>
      <c r="AH1039" s="96"/>
      <c r="AI1039" s="96"/>
      <c r="AJ1039" s="96"/>
      <c r="AK1039" s="96"/>
      <c r="AL1039" s="96"/>
      <c r="AM1039" s="96"/>
      <c r="AN1039" s="96"/>
      <c r="AO1039" s="96"/>
      <c r="AP1039" s="96"/>
      <c r="AQ1039" s="96"/>
      <c r="AR1039" s="96"/>
      <c r="AS1039" s="96"/>
      <c r="AT1039" s="96"/>
      <c r="AU1039" s="96"/>
      <c r="AV1039" s="96"/>
      <c r="AW1039" s="96"/>
      <c r="AX1039" s="96"/>
      <c r="AY1039" s="96"/>
      <c r="AZ1039" s="96"/>
      <c r="BA1039" s="96"/>
      <c r="BB1039" s="96"/>
      <c r="BC1039" s="96"/>
      <c r="BD1039" s="96"/>
      <c r="BE1039" s="96"/>
      <c r="BF1039" s="96"/>
    </row>
    <row r="1040" ht="15.75" customHeight="1">
      <c r="A1040" s="110"/>
      <c r="B1040" s="110"/>
      <c r="C1040" s="110"/>
      <c r="D1040" s="110"/>
      <c r="E1040" s="110"/>
      <c r="F1040" s="110"/>
      <c r="G1040" s="110"/>
      <c r="H1040" s="110"/>
      <c r="I1040" s="110"/>
      <c r="J1040" s="110"/>
      <c r="K1040" s="110"/>
      <c r="L1040" s="110"/>
      <c r="M1040" s="110"/>
      <c r="N1040" s="96"/>
      <c r="O1040" s="96"/>
      <c r="P1040" s="134"/>
      <c r="Q1040" s="96"/>
      <c r="R1040" s="96"/>
      <c r="S1040" s="96"/>
      <c r="T1040" s="96"/>
      <c r="U1040" s="96"/>
      <c r="V1040" s="96"/>
      <c r="W1040" s="96"/>
      <c r="X1040" s="96"/>
      <c r="Y1040" s="96"/>
      <c r="Z1040" s="96"/>
      <c r="AA1040" s="96"/>
      <c r="AB1040" s="96"/>
      <c r="AC1040" s="96"/>
      <c r="AD1040" s="96"/>
      <c r="AE1040" s="96"/>
      <c r="AF1040" s="96"/>
      <c r="AG1040" s="96"/>
      <c r="AH1040" s="96"/>
      <c r="AI1040" s="96"/>
      <c r="AJ1040" s="96"/>
      <c r="AK1040" s="96"/>
      <c r="AL1040" s="96"/>
      <c r="AM1040" s="96"/>
      <c r="AN1040" s="96"/>
      <c r="AO1040" s="96"/>
      <c r="AP1040" s="96"/>
      <c r="AQ1040" s="96"/>
      <c r="AR1040" s="96"/>
      <c r="AS1040" s="96"/>
      <c r="AT1040" s="96"/>
      <c r="AU1040" s="96"/>
      <c r="AV1040" s="96"/>
      <c r="AW1040" s="96"/>
      <c r="AX1040" s="96"/>
      <c r="AY1040" s="96"/>
      <c r="AZ1040" s="96"/>
      <c r="BA1040" s="96"/>
      <c r="BB1040" s="96"/>
      <c r="BC1040" s="96"/>
      <c r="BD1040" s="96"/>
      <c r="BE1040" s="96"/>
      <c r="BF1040" s="96"/>
    </row>
    <row r="1041" ht="15.75" customHeight="1">
      <c r="A1041" s="110"/>
      <c r="B1041" s="110"/>
      <c r="C1041" s="110"/>
      <c r="D1041" s="110"/>
      <c r="E1041" s="110"/>
      <c r="F1041" s="110"/>
      <c r="G1041" s="110"/>
      <c r="H1041" s="110"/>
      <c r="I1041" s="110"/>
      <c r="J1041" s="110"/>
      <c r="K1041" s="110"/>
      <c r="L1041" s="110"/>
      <c r="M1041" s="110"/>
      <c r="N1041" s="96"/>
      <c r="O1041" s="96"/>
      <c r="P1041" s="134"/>
      <c r="Q1041" s="96"/>
      <c r="R1041" s="96"/>
      <c r="S1041" s="96"/>
      <c r="T1041" s="96"/>
      <c r="U1041" s="96"/>
      <c r="V1041" s="96"/>
      <c r="W1041" s="96"/>
      <c r="X1041" s="96"/>
      <c r="Y1041" s="96"/>
      <c r="Z1041" s="96"/>
      <c r="AA1041" s="96"/>
      <c r="AB1041" s="96"/>
      <c r="AC1041" s="96"/>
      <c r="AD1041" s="96"/>
      <c r="AE1041" s="96"/>
      <c r="AF1041" s="96"/>
      <c r="AG1041" s="96"/>
      <c r="AH1041" s="96"/>
      <c r="AI1041" s="96"/>
      <c r="AJ1041" s="96"/>
      <c r="AK1041" s="96"/>
      <c r="AL1041" s="96"/>
      <c r="AM1041" s="96"/>
      <c r="AN1041" s="96"/>
      <c r="AO1041" s="96"/>
      <c r="AP1041" s="96"/>
      <c r="AQ1041" s="96"/>
      <c r="AR1041" s="96"/>
      <c r="AS1041" s="96"/>
      <c r="AT1041" s="96"/>
      <c r="AU1041" s="96"/>
      <c r="AV1041" s="96"/>
      <c r="AW1041" s="96"/>
      <c r="AX1041" s="96"/>
      <c r="AY1041" s="96"/>
      <c r="AZ1041" s="96"/>
      <c r="BA1041" s="96"/>
      <c r="BB1041" s="96"/>
      <c r="BC1041" s="96"/>
      <c r="BD1041" s="96"/>
      <c r="BE1041" s="96"/>
      <c r="BF1041" s="96"/>
    </row>
    <row r="1042" ht="15.75" customHeight="1">
      <c r="A1042" s="110"/>
      <c r="B1042" s="110"/>
      <c r="C1042" s="110"/>
      <c r="D1042" s="110"/>
      <c r="E1042" s="110"/>
      <c r="F1042" s="110"/>
      <c r="G1042" s="110"/>
      <c r="H1042" s="110"/>
      <c r="I1042" s="110"/>
      <c r="J1042" s="110"/>
      <c r="K1042" s="110"/>
      <c r="L1042" s="110"/>
      <c r="M1042" s="110"/>
      <c r="N1042" s="96"/>
      <c r="O1042" s="96"/>
      <c r="P1042" s="134"/>
      <c r="Q1042" s="96"/>
      <c r="R1042" s="96"/>
      <c r="S1042" s="96"/>
      <c r="T1042" s="96"/>
      <c r="U1042" s="96"/>
      <c r="V1042" s="96"/>
      <c r="W1042" s="96"/>
      <c r="X1042" s="96"/>
      <c r="Y1042" s="96"/>
      <c r="Z1042" s="96"/>
      <c r="AA1042" s="96"/>
      <c r="AB1042" s="96"/>
      <c r="AC1042" s="96"/>
      <c r="AD1042" s="96"/>
      <c r="AE1042" s="96"/>
      <c r="AF1042" s="96"/>
      <c r="AG1042" s="96"/>
      <c r="AH1042" s="96"/>
      <c r="AI1042" s="96"/>
      <c r="AJ1042" s="96"/>
      <c r="AK1042" s="96"/>
      <c r="AL1042" s="96"/>
      <c r="AM1042" s="96"/>
      <c r="AN1042" s="96"/>
      <c r="AO1042" s="96"/>
      <c r="AP1042" s="96"/>
      <c r="AQ1042" s="96"/>
      <c r="AR1042" s="96"/>
      <c r="AS1042" s="96"/>
      <c r="AT1042" s="96"/>
      <c r="AU1042" s="96"/>
      <c r="AV1042" s="96"/>
      <c r="AW1042" s="96"/>
      <c r="AX1042" s="96"/>
      <c r="AY1042" s="96"/>
      <c r="AZ1042" s="96"/>
      <c r="BA1042" s="96"/>
      <c r="BB1042" s="96"/>
      <c r="BC1042" s="96"/>
      <c r="BD1042" s="96"/>
      <c r="BE1042" s="96"/>
      <c r="BF1042" s="96"/>
    </row>
    <row r="1043" ht="15.75" customHeight="1">
      <c r="A1043" s="110"/>
      <c r="B1043" s="110"/>
      <c r="C1043" s="110"/>
      <c r="D1043" s="110"/>
      <c r="E1043" s="110"/>
      <c r="F1043" s="110"/>
      <c r="G1043" s="110"/>
      <c r="H1043" s="110"/>
      <c r="I1043" s="110"/>
      <c r="J1043" s="110"/>
      <c r="K1043" s="110"/>
      <c r="L1043" s="110"/>
      <c r="M1043" s="110"/>
      <c r="N1043" s="96"/>
      <c r="O1043" s="96"/>
      <c r="P1043" s="134"/>
      <c r="Q1043" s="96"/>
      <c r="R1043" s="96"/>
      <c r="S1043" s="96"/>
      <c r="T1043" s="96"/>
      <c r="U1043" s="96"/>
      <c r="V1043" s="96"/>
      <c r="W1043" s="96"/>
      <c r="X1043" s="96"/>
      <c r="Y1043" s="96"/>
      <c r="Z1043" s="96"/>
      <c r="AA1043" s="96"/>
      <c r="AB1043" s="96"/>
      <c r="AC1043" s="96"/>
      <c r="AD1043" s="96"/>
      <c r="AE1043" s="96"/>
      <c r="AF1043" s="96"/>
      <c r="AG1043" s="96"/>
      <c r="AH1043" s="96"/>
      <c r="AI1043" s="96"/>
      <c r="AJ1043" s="96"/>
      <c r="AK1043" s="96"/>
      <c r="AL1043" s="96"/>
      <c r="AM1043" s="96"/>
      <c r="AN1043" s="96"/>
      <c r="AO1043" s="96"/>
      <c r="AP1043" s="96"/>
      <c r="AQ1043" s="96"/>
      <c r="AR1043" s="96"/>
      <c r="AS1043" s="96"/>
      <c r="AT1043" s="96"/>
      <c r="AU1043" s="96"/>
      <c r="AV1043" s="96"/>
      <c r="AW1043" s="96"/>
      <c r="AX1043" s="96"/>
      <c r="AY1043" s="96"/>
      <c r="AZ1043" s="96"/>
      <c r="BA1043" s="96"/>
      <c r="BB1043" s="96"/>
      <c r="BC1043" s="96"/>
      <c r="BD1043" s="96"/>
      <c r="BE1043" s="96"/>
      <c r="BF1043" s="96"/>
    </row>
    <row r="1044" ht="15.75" customHeight="1">
      <c r="A1044" s="110"/>
      <c r="B1044" s="110"/>
      <c r="C1044" s="110"/>
      <c r="D1044" s="110"/>
      <c r="E1044" s="110"/>
      <c r="F1044" s="110"/>
      <c r="G1044" s="110"/>
      <c r="H1044" s="110"/>
      <c r="I1044" s="110"/>
      <c r="J1044" s="110"/>
      <c r="K1044" s="110"/>
      <c r="L1044" s="110"/>
      <c r="M1044" s="110"/>
      <c r="N1044" s="96"/>
      <c r="O1044" s="96"/>
      <c r="P1044" s="134"/>
      <c r="Q1044" s="96"/>
      <c r="R1044" s="96"/>
      <c r="S1044" s="96"/>
      <c r="T1044" s="96"/>
      <c r="U1044" s="96"/>
      <c r="V1044" s="96"/>
      <c r="W1044" s="96"/>
      <c r="X1044" s="96"/>
      <c r="Y1044" s="96"/>
      <c r="Z1044" s="96"/>
      <c r="AA1044" s="96"/>
      <c r="AB1044" s="96"/>
      <c r="AC1044" s="96"/>
      <c r="AD1044" s="96"/>
      <c r="AE1044" s="96"/>
      <c r="AF1044" s="96"/>
      <c r="AG1044" s="96"/>
      <c r="AH1044" s="96"/>
      <c r="AI1044" s="96"/>
      <c r="AJ1044" s="96"/>
      <c r="AK1044" s="96"/>
      <c r="AL1044" s="96"/>
      <c r="AM1044" s="96"/>
      <c r="AN1044" s="96"/>
      <c r="AO1044" s="96"/>
      <c r="AP1044" s="96"/>
      <c r="AQ1044" s="96"/>
      <c r="AR1044" s="96"/>
      <c r="AS1044" s="96"/>
      <c r="AT1044" s="96"/>
      <c r="AU1044" s="96"/>
      <c r="AV1044" s="96"/>
      <c r="AW1044" s="96"/>
      <c r="AX1044" s="96"/>
      <c r="AY1044" s="96"/>
      <c r="AZ1044" s="96"/>
      <c r="BA1044" s="96"/>
      <c r="BB1044" s="96"/>
      <c r="BC1044" s="96"/>
      <c r="BD1044" s="96"/>
      <c r="BE1044" s="96"/>
      <c r="BF1044" s="96"/>
    </row>
    <row r="1045" ht="15.75" customHeight="1">
      <c r="A1045" s="110"/>
      <c r="B1045" s="110"/>
      <c r="C1045" s="110"/>
      <c r="D1045" s="110"/>
      <c r="E1045" s="110"/>
      <c r="F1045" s="110"/>
      <c r="G1045" s="110"/>
      <c r="H1045" s="110"/>
      <c r="I1045" s="110"/>
      <c r="J1045" s="110"/>
      <c r="K1045" s="110"/>
      <c r="L1045" s="110"/>
      <c r="M1045" s="110"/>
      <c r="N1045" s="96"/>
      <c r="O1045" s="96"/>
      <c r="P1045" s="134"/>
      <c r="Q1045" s="96"/>
      <c r="R1045" s="96"/>
      <c r="S1045" s="96"/>
      <c r="T1045" s="96"/>
      <c r="U1045" s="96"/>
      <c r="V1045" s="96"/>
      <c r="W1045" s="96"/>
      <c r="X1045" s="96"/>
      <c r="Y1045" s="96"/>
      <c r="Z1045" s="96"/>
      <c r="AA1045" s="96"/>
      <c r="AB1045" s="96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96"/>
      <c r="AN1045" s="96"/>
      <c r="AO1045" s="96"/>
      <c r="AP1045" s="96"/>
      <c r="AQ1045" s="96"/>
      <c r="AR1045" s="96"/>
      <c r="AS1045" s="96"/>
      <c r="AT1045" s="96"/>
      <c r="AU1045" s="96"/>
      <c r="AV1045" s="96"/>
      <c r="AW1045" s="96"/>
      <c r="AX1045" s="96"/>
      <c r="AY1045" s="96"/>
      <c r="AZ1045" s="96"/>
      <c r="BA1045" s="96"/>
      <c r="BB1045" s="96"/>
      <c r="BC1045" s="96"/>
      <c r="BD1045" s="96"/>
      <c r="BE1045" s="96"/>
      <c r="BF1045" s="96"/>
    </row>
    <row r="1046" ht="15.75" customHeight="1">
      <c r="A1046" s="110"/>
      <c r="B1046" s="110"/>
      <c r="C1046" s="110"/>
      <c r="D1046" s="110"/>
      <c r="E1046" s="110"/>
      <c r="F1046" s="110"/>
      <c r="G1046" s="110"/>
      <c r="H1046" s="110"/>
      <c r="I1046" s="110"/>
      <c r="J1046" s="110"/>
      <c r="K1046" s="110"/>
      <c r="L1046" s="110"/>
      <c r="M1046" s="110"/>
      <c r="N1046" s="96"/>
      <c r="O1046" s="96"/>
      <c r="P1046" s="134"/>
      <c r="Q1046" s="96"/>
      <c r="R1046" s="96"/>
      <c r="S1046" s="96"/>
      <c r="T1046" s="96"/>
      <c r="U1046" s="96"/>
      <c r="V1046" s="96"/>
      <c r="W1046" s="96"/>
      <c r="X1046" s="96"/>
      <c r="Y1046" s="96"/>
      <c r="Z1046" s="96"/>
      <c r="AA1046" s="96"/>
      <c r="AB1046" s="96"/>
      <c r="AC1046" s="96"/>
      <c r="AD1046" s="96"/>
      <c r="AE1046" s="96"/>
      <c r="AF1046" s="96"/>
      <c r="AG1046" s="96"/>
      <c r="AH1046" s="96"/>
      <c r="AI1046" s="96"/>
      <c r="AJ1046" s="96"/>
      <c r="AK1046" s="96"/>
      <c r="AL1046" s="96"/>
      <c r="AM1046" s="96"/>
      <c r="AN1046" s="96"/>
      <c r="AO1046" s="96"/>
      <c r="AP1046" s="96"/>
      <c r="AQ1046" s="96"/>
      <c r="AR1046" s="96"/>
      <c r="AS1046" s="96"/>
      <c r="AT1046" s="96"/>
      <c r="AU1046" s="96"/>
      <c r="AV1046" s="96"/>
      <c r="AW1046" s="96"/>
      <c r="AX1046" s="96"/>
      <c r="AY1046" s="96"/>
      <c r="AZ1046" s="96"/>
      <c r="BA1046" s="96"/>
      <c r="BB1046" s="96"/>
      <c r="BC1046" s="96"/>
      <c r="BD1046" s="96"/>
      <c r="BE1046" s="96"/>
      <c r="BF1046" s="96"/>
    </row>
    <row r="1047" ht="15.75" customHeight="1">
      <c r="A1047" s="110"/>
      <c r="B1047" s="110"/>
      <c r="C1047" s="110"/>
      <c r="D1047" s="110"/>
      <c r="E1047" s="110"/>
      <c r="F1047" s="110"/>
      <c r="G1047" s="110"/>
      <c r="H1047" s="110"/>
      <c r="I1047" s="110"/>
      <c r="J1047" s="110"/>
      <c r="K1047" s="110"/>
      <c r="L1047" s="110"/>
      <c r="M1047" s="110"/>
      <c r="N1047" s="96"/>
      <c r="O1047" s="96"/>
      <c r="P1047" s="134"/>
      <c r="Q1047" s="96"/>
      <c r="R1047" s="96"/>
      <c r="S1047" s="96"/>
      <c r="T1047" s="96"/>
      <c r="U1047" s="96"/>
      <c r="V1047" s="96"/>
      <c r="W1047" s="96"/>
      <c r="X1047" s="96"/>
      <c r="Y1047" s="96"/>
      <c r="Z1047" s="96"/>
      <c r="AA1047" s="96"/>
      <c r="AB1047" s="96"/>
      <c r="AC1047" s="96"/>
      <c r="AD1047" s="96"/>
      <c r="AE1047" s="96"/>
      <c r="AF1047" s="96"/>
      <c r="AG1047" s="96"/>
      <c r="AH1047" s="96"/>
      <c r="AI1047" s="96"/>
      <c r="AJ1047" s="96"/>
      <c r="AK1047" s="96"/>
      <c r="AL1047" s="96"/>
      <c r="AM1047" s="96"/>
      <c r="AN1047" s="96"/>
      <c r="AO1047" s="96"/>
      <c r="AP1047" s="96"/>
      <c r="AQ1047" s="96"/>
      <c r="AR1047" s="96"/>
      <c r="AS1047" s="96"/>
      <c r="AT1047" s="96"/>
      <c r="AU1047" s="96"/>
      <c r="AV1047" s="96"/>
      <c r="AW1047" s="96"/>
      <c r="AX1047" s="96"/>
      <c r="AY1047" s="96"/>
      <c r="AZ1047" s="96"/>
      <c r="BA1047" s="96"/>
      <c r="BB1047" s="96"/>
      <c r="BC1047" s="96"/>
      <c r="BD1047" s="96"/>
      <c r="BE1047" s="96"/>
      <c r="BF1047" s="96"/>
    </row>
    <row r="1048" ht="15.75" customHeight="1">
      <c r="A1048" s="110"/>
      <c r="B1048" s="110"/>
      <c r="C1048" s="110"/>
      <c r="D1048" s="110"/>
      <c r="E1048" s="110"/>
      <c r="F1048" s="110"/>
      <c r="G1048" s="110"/>
      <c r="H1048" s="110"/>
      <c r="I1048" s="110"/>
      <c r="J1048" s="110"/>
      <c r="K1048" s="110"/>
      <c r="L1048" s="110"/>
      <c r="M1048" s="110"/>
      <c r="N1048" s="96"/>
      <c r="O1048" s="96"/>
      <c r="P1048" s="134"/>
      <c r="Q1048" s="96"/>
      <c r="R1048" s="96"/>
      <c r="S1048" s="96"/>
      <c r="T1048" s="96"/>
      <c r="U1048" s="96"/>
      <c r="V1048" s="96"/>
      <c r="W1048" s="96"/>
      <c r="X1048" s="96"/>
      <c r="Y1048" s="96"/>
      <c r="Z1048" s="96"/>
      <c r="AA1048" s="96"/>
      <c r="AB1048" s="96"/>
      <c r="AC1048" s="96"/>
      <c r="AD1048" s="96"/>
      <c r="AE1048" s="96"/>
      <c r="AF1048" s="96"/>
      <c r="AG1048" s="96"/>
      <c r="AH1048" s="96"/>
      <c r="AI1048" s="96"/>
      <c r="AJ1048" s="96"/>
      <c r="AK1048" s="96"/>
      <c r="AL1048" s="96"/>
      <c r="AM1048" s="96"/>
      <c r="AN1048" s="96"/>
      <c r="AO1048" s="96"/>
      <c r="AP1048" s="96"/>
      <c r="AQ1048" s="96"/>
      <c r="AR1048" s="96"/>
      <c r="AS1048" s="96"/>
      <c r="AT1048" s="96"/>
      <c r="AU1048" s="96"/>
      <c r="AV1048" s="96"/>
      <c r="AW1048" s="96"/>
      <c r="AX1048" s="96"/>
      <c r="AY1048" s="96"/>
      <c r="AZ1048" s="96"/>
      <c r="BA1048" s="96"/>
      <c r="BB1048" s="96"/>
      <c r="BC1048" s="96"/>
      <c r="BD1048" s="96"/>
      <c r="BE1048" s="96"/>
      <c r="BF1048" s="96"/>
    </row>
    <row r="1049" ht="15.75" customHeight="1">
      <c r="A1049" s="110"/>
      <c r="B1049" s="110"/>
      <c r="C1049" s="110"/>
      <c r="D1049" s="110"/>
      <c r="E1049" s="110"/>
      <c r="F1049" s="110"/>
      <c r="G1049" s="110"/>
      <c r="H1049" s="110"/>
      <c r="I1049" s="110"/>
      <c r="J1049" s="110"/>
      <c r="K1049" s="110"/>
      <c r="L1049" s="110"/>
      <c r="M1049" s="110"/>
      <c r="N1049" s="96"/>
      <c r="O1049" s="96"/>
      <c r="P1049" s="134"/>
      <c r="Q1049" s="96"/>
      <c r="R1049" s="96"/>
      <c r="S1049" s="96"/>
      <c r="T1049" s="96"/>
      <c r="U1049" s="96"/>
      <c r="V1049" s="96"/>
      <c r="W1049" s="96"/>
      <c r="X1049" s="96"/>
      <c r="Y1049" s="96"/>
      <c r="Z1049" s="96"/>
      <c r="AA1049" s="96"/>
      <c r="AB1049" s="96"/>
      <c r="AC1049" s="96"/>
      <c r="AD1049" s="96"/>
      <c r="AE1049" s="96"/>
      <c r="AF1049" s="96"/>
      <c r="AG1049" s="96"/>
      <c r="AH1049" s="96"/>
      <c r="AI1049" s="96"/>
      <c r="AJ1049" s="96"/>
      <c r="AK1049" s="96"/>
      <c r="AL1049" s="96"/>
      <c r="AM1049" s="96"/>
      <c r="AN1049" s="96"/>
      <c r="AO1049" s="96"/>
      <c r="AP1049" s="96"/>
      <c r="AQ1049" s="96"/>
      <c r="AR1049" s="96"/>
      <c r="AS1049" s="96"/>
      <c r="AT1049" s="96"/>
      <c r="AU1049" s="96"/>
      <c r="AV1049" s="96"/>
      <c r="AW1049" s="96"/>
      <c r="AX1049" s="96"/>
      <c r="AY1049" s="96"/>
      <c r="AZ1049" s="96"/>
      <c r="BA1049" s="96"/>
      <c r="BB1049" s="96"/>
      <c r="BC1049" s="96"/>
      <c r="BD1049" s="96"/>
      <c r="BE1049" s="96"/>
      <c r="BF1049" s="96"/>
    </row>
    <row r="1050" ht="15.75" customHeight="1">
      <c r="A1050" s="110"/>
      <c r="B1050" s="110"/>
      <c r="C1050" s="110"/>
      <c r="D1050" s="110"/>
      <c r="E1050" s="110"/>
      <c r="F1050" s="110"/>
      <c r="G1050" s="110"/>
      <c r="H1050" s="110"/>
      <c r="I1050" s="110"/>
      <c r="J1050" s="110"/>
      <c r="K1050" s="110"/>
      <c r="L1050" s="110"/>
      <c r="M1050" s="110"/>
      <c r="N1050" s="96"/>
      <c r="O1050" s="96"/>
      <c r="P1050" s="134"/>
      <c r="Q1050" s="96"/>
      <c r="R1050" s="96"/>
      <c r="S1050" s="96"/>
      <c r="T1050" s="96"/>
      <c r="U1050" s="96"/>
      <c r="V1050" s="96"/>
      <c r="W1050" s="96"/>
      <c r="X1050" s="96"/>
      <c r="Y1050" s="96"/>
      <c r="Z1050" s="96"/>
      <c r="AA1050" s="96"/>
      <c r="AB1050" s="96"/>
      <c r="AC1050" s="96"/>
      <c r="AD1050" s="96"/>
      <c r="AE1050" s="96"/>
      <c r="AF1050" s="96"/>
      <c r="AG1050" s="96"/>
      <c r="AH1050" s="96"/>
      <c r="AI1050" s="96"/>
      <c r="AJ1050" s="96"/>
      <c r="AK1050" s="96"/>
      <c r="AL1050" s="96"/>
      <c r="AM1050" s="96"/>
      <c r="AN1050" s="96"/>
      <c r="AO1050" s="96"/>
      <c r="AP1050" s="96"/>
      <c r="AQ1050" s="96"/>
      <c r="AR1050" s="96"/>
      <c r="AS1050" s="96"/>
      <c r="AT1050" s="96"/>
      <c r="AU1050" s="96"/>
      <c r="AV1050" s="96"/>
      <c r="AW1050" s="96"/>
      <c r="AX1050" s="96"/>
      <c r="AY1050" s="96"/>
      <c r="AZ1050" s="96"/>
      <c r="BA1050" s="96"/>
      <c r="BB1050" s="96"/>
      <c r="BC1050" s="96"/>
      <c r="BD1050" s="96"/>
      <c r="BE1050" s="96"/>
      <c r="BF1050" s="96"/>
    </row>
    <row r="1051" ht="15.75" customHeight="1">
      <c r="A1051" s="110"/>
      <c r="B1051" s="110"/>
      <c r="C1051" s="110"/>
      <c r="D1051" s="110"/>
      <c r="E1051" s="110"/>
      <c r="F1051" s="110"/>
      <c r="G1051" s="110"/>
      <c r="H1051" s="110"/>
      <c r="I1051" s="110"/>
      <c r="J1051" s="110"/>
      <c r="K1051" s="110"/>
      <c r="L1051" s="110"/>
      <c r="M1051" s="110"/>
      <c r="N1051" s="96"/>
      <c r="O1051" s="96"/>
      <c r="P1051" s="134"/>
      <c r="Q1051" s="96"/>
      <c r="R1051" s="96"/>
      <c r="S1051" s="96"/>
      <c r="T1051" s="96"/>
      <c r="U1051" s="96"/>
      <c r="V1051" s="96"/>
      <c r="W1051" s="96"/>
      <c r="X1051" s="96"/>
      <c r="Y1051" s="96"/>
      <c r="Z1051" s="96"/>
      <c r="AA1051" s="96"/>
      <c r="AB1051" s="96"/>
      <c r="AC1051" s="96"/>
      <c r="AD1051" s="96"/>
      <c r="AE1051" s="96"/>
      <c r="AF1051" s="96"/>
      <c r="AG1051" s="96"/>
      <c r="AH1051" s="96"/>
      <c r="AI1051" s="96"/>
      <c r="AJ1051" s="96"/>
      <c r="AK1051" s="96"/>
      <c r="AL1051" s="96"/>
      <c r="AM1051" s="96"/>
      <c r="AN1051" s="96"/>
      <c r="AO1051" s="96"/>
      <c r="AP1051" s="96"/>
      <c r="AQ1051" s="96"/>
      <c r="AR1051" s="96"/>
      <c r="AS1051" s="96"/>
      <c r="AT1051" s="96"/>
      <c r="AU1051" s="96"/>
      <c r="AV1051" s="96"/>
      <c r="AW1051" s="96"/>
      <c r="AX1051" s="96"/>
      <c r="AY1051" s="96"/>
      <c r="AZ1051" s="96"/>
      <c r="BA1051" s="96"/>
      <c r="BB1051" s="96"/>
      <c r="BC1051" s="96"/>
      <c r="BD1051" s="96"/>
      <c r="BE1051" s="96"/>
      <c r="BF1051" s="96"/>
    </row>
    <row r="1052" ht="15.75" customHeight="1">
      <c r="A1052" s="110"/>
      <c r="B1052" s="110"/>
      <c r="C1052" s="110"/>
      <c r="D1052" s="110"/>
      <c r="E1052" s="110"/>
      <c r="F1052" s="110"/>
      <c r="G1052" s="110"/>
      <c r="H1052" s="110"/>
      <c r="I1052" s="110"/>
      <c r="J1052" s="110"/>
      <c r="K1052" s="110"/>
      <c r="L1052" s="110"/>
      <c r="M1052" s="110"/>
      <c r="N1052" s="96"/>
      <c r="O1052" s="96"/>
      <c r="P1052" s="134"/>
      <c r="Q1052" s="96"/>
      <c r="R1052" s="96"/>
      <c r="S1052" s="96"/>
      <c r="T1052" s="96"/>
      <c r="U1052" s="96"/>
      <c r="V1052" s="96"/>
      <c r="W1052" s="96"/>
      <c r="X1052" s="96"/>
      <c r="Y1052" s="96"/>
      <c r="Z1052" s="96"/>
      <c r="AA1052" s="96"/>
      <c r="AB1052" s="96"/>
      <c r="AC1052" s="96"/>
      <c r="AD1052" s="96"/>
      <c r="AE1052" s="96"/>
      <c r="AF1052" s="96"/>
      <c r="AG1052" s="96"/>
      <c r="AH1052" s="96"/>
      <c r="AI1052" s="96"/>
      <c r="AJ1052" s="96"/>
      <c r="AK1052" s="96"/>
      <c r="AL1052" s="96"/>
      <c r="AM1052" s="96"/>
      <c r="AN1052" s="96"/>
      <c r="AO1052" s="96"/>
      <c r="AP1052" s="96"/>
      <c r="AQ1052" s="96"/>
      <c r="AR1052" s="96"/>
      <c r="AS1052" s="96"/>
      <c r="AT1052" s="96"/>
      <c r="AU1052" s="96"/>
      <c r="AV1052" s="96"/>
      <c r="AW1052" s="96"/>
      <c r="AX1052" s="96"/>
      <c r="AY1052" s="96"/>
      <c r="AZ1052" s="96"/>
      <c r="BA1052" s="96"/>
      <c r="BB1052" s="96"/>
      <c r="BC1052" s="96"/>
      <c r="BD1052" s="96"/>
      <c r="BE1052" s="96"/>
      <c r="BF1052" s="96"/>
    </row>
    <row r="1053" ht="15.75" customHeight="1">
      <c r="A1053" s="110"/>
      <c r="B1053" s="110"/>
      <c r="C1053" s="110"/>
      <c r="D1053" s="110"/>
      <c r="E1053" s="110"/>
      <c r="F1053" s="110"/>
      <c r="G1053" s="110"/>
      <c r="H1053" s="110"/>
      <c r="I1053" s="110"/>
      <c r="J1053" s="110"/>
      <c r="K1053" s="110"/>
      <c r="L1053" s="110"/>
      <c r="M1053" s="110"/>
      <c r="N1053" s="96"/>
      <c r="O1053" s="96"/>
      <c r="P1053" s="134"/>
      <c r="Q1053" s="96"/>
      <c r="R1053" s="96"/>
      <c r="S1053" s="96"/>
      <c r="T1053" s="96"/>
      <c r="U1053" s="96"/>
      <c r="V1053" s="96"/>
      <c r="W1053" s="96"/>
      <c r="X1053" s="96"/>
      <c r="Y1053" s="96"/>
      <c r="Z1053" s="96"/>
      <c r="AA1053" s="96"/>
      <c r="AB1053" s="96"/>
      <c r="AC1053" s="96"/>
      <c r="AD1053" s="96"/>
      <c r="AE1053" s="96"/>
      <c r="AF1053" s="96"/>
      <c r="AG1053" s="96"/>
      <c r="AH1053" s="96"/>
      <c r="AI1053" s="96"/>
      <c r="AJ1053" s="96"/>
      <c r="AK1053" s="96"/>
      <c r="AL1053" s="96"/>
      <c r="AM1053" s="96"/>
      <c r="AN1053" s="96"/>
      <c r="AO1053" s="96"/>
      <c r="AP1053" s="96"/>
      <c r="AQ1053" s="96"/>
      <c r="AR1053" s="96"/>
      <c r="AS1053" s="96"/>
      <c r="AT1053" s="96"/>
      <c r="AU1053" s="96"/>
      <c r="AV1053" s="96"/>
      <c r="AW1053" s="96"/>
      <c r="AX1053" s="96"/>
      <c r="AY1053" s="96"/>
      <c r="AZ1053" s="96"/>
      <c r="BA1053" s="96"/>
      <c r="BB1053" s="96"/>
      <c r="BC1053" s="96"/>
      <c r="BD1053" s="96"/>
      <c r="BE1053" s="96"/>
      <c r="BF1053" s="96"/>
    </row>
    <row r="1054" ht="15.75" customHeight="1">
      <c r="A1054" s="110"/>
      <c r="B1054" s="110"/>
      <c r="C1054" s="110"/>
      <c r="D1054" s="110"/>
      <c r="E1054" s="110"/>
      <c r="F1054" s="110"/>
      <c r="G1054" s="110"/>
      <c r="H1054" s="110"/>
      <c r="I1054" s="110"/>
      <c r="J1054" s="110"/>
      <c r="K1054" s="110"/>
      <c r="L1054" s="110"/>
      <c r="M1054" s="110"/>
      <c r="N1054" s="96"/>
      <c r="O1054" s="96"/>
      <c r="P1054" s="134"/>
      <c r="Q1054" s="96"/>
      <c r="R1054" s="96"/>
      <c r="S1054" s="96"/>
      <c r="T1054" s="96"/>
      <c r="U1054" s="96"/>
      <c r="V1054" s="96"/>
      <c r="W1054" s="96"/>
      <c r="X1054" s="96"/>
      <c r="Y1054" s="96"/>
      <c r="Z1054" s="96"/>
      <c r="AA1054" s="96"/>
      <c r="AB1054" s="96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6"/>
      <c r="AM1054" s="96"/>
      <c r="AN1054" s="96"/>
      <c r="AO1054" s="96"/>
      <c r="AP1054" s="96"/>
      <c r="AQ1054" s="96"/>
      <c r="AR1054" s="96"/>
      <c r="AS1054" s="96"/>
      <c r="AT1054" s="96"/>
      <c r="AU1054" s="96"/>
      <c r="AV1054" s="96"/>
      <c r="AW1054" s="96"/>
      <c r="AX1054" s="96"/>
      <c r="AY1054" s="96"/>
      <c r="AZ1054" s="96"/>
      <c r="BA1054" s="96"/>
      <c r="BB1054" s="96"/>
      <c r="BC1054" s="96"/>
      <c r="BD1054" s="96"/>
      <c r="BE1054" s="96"/>
      <c r="BF1054" s="96"/>
    </row>
    <row r="1055" ht="15.75" customHeight="1">
      <c r="A1055" s="110"/>
      <c r="B1055" s="110"/>
      <c r="C1055" s="110"/>
      <c r="D1055" s="110"/>
      <c r="E1055" s="110"/>
      <c r="F1055" s="110"/>
      <c r="G1055" s="110"/>
      <c r="H1055" s="110"/>
      <c r="I1055" s="110"/>
      <c r="J1055" s="110"/>
      <c r="K1055" s="110"/>
      <c r="L1055" s="110"/>
      <c r="M1055" s="110"/>
      <c r="N1055" s="96"/>
      <c r="O1055" s="96"/>
      <c r="P1055" s="134"/>
      <c r="Q1055" s="96"/>
      <c r="R1055" s="96"/>
      <c r="S1055" s="96"/>
      <c r="T1055" s="96"/>
      <c r="U1055" s="96"/>
      <c r="V1055" s="96"/>
      <c r="W1055" s="96"/>
      <c r="X1055" s="96"/>
      <c r="Y1055" s="96"/>
      <c r="Z1055" s="96"/>
      <c r="AA1055" s="96"/>
      <c r="AB1055" s="96"/>
      <c r="AC1055" s="96"/>
      <c r="AD1055" s="96"/>
      <c r="AE1055" s="96"/>
      <c r="AF1055" s="96"/>
      <c r="AG1055" s="96"/>
      <c r="AH1055" s="96"/>
      <c r="AI1055" s="96"/>
      <c r="AJ1055" s="96"/>
      <c r="AK1055" s="96"/>
      <c r="AL1055" s="96"/>
      <c r="AM1055" s="96"/>
      <c r="AN1055" s="96"/>
      <c r="AO1055" s="96"/>
      <c r="AP1055" s="96"/>
      <c r="AQ1055" s="96"/>
      <c r="AR1055" s="96"/>
      <c r="AS1055" s="96"/>
      <c r="AT1055" s="96"/>
      <c r="AU1055" s="96"/>
      <c r="AV1055" s="96"/>
      <c r="AW1055" s="96"/>
      <c r="AX1055" s="96"/>
      <c r="AY1055" s="96"/>
      <c r="AZ1055" s="96"/>
      <c r="BA1055" s="96"/>
      <c r="BB1055" s="96"/>
      <c r="BC1055" s="96"/>
      <c r="BD1055" s="96"/>
      <c r="BE1055" s="96"/>
      <c r="BF1055" s="96"/>
    </row>
    <row r="1056" ht="15.75" customHeight="1">
      <c r="A1056" s="110"/>
      <c r="B1056" s="110"/>
      <c r="C1056" s="110"/>
      <c r="D1056" s="110"/>
      <c r="E1056" s="110"/>
      <c r="F1056" s="110"/>
      <c r="G1056" s="110"/>
      <c r="H1056" s="110"/>
      <c r="I1056" s="110"/>
      <c r="J1056" s="110"/>
      <c r="K1056" s="110"/>
      <c r="L1056" s="110"/>
      <c r="M1056" s="110"/>
      <c r="N1056" s="96"/>
      <c r="O1056" s="96"/>
      <c r="P1056" s="134"/>
      <c r="Q1056" s="96"/>
      <c r="R1056" s="96"/>
      <c r="S1056" s="96"/>
      <c r="T1056" s="96"/>
      <c r="U1056" s="96"/>
      <c r="V1056" s="96"/>
      <c r="W1056" s="96"/>
      <c r="X1056" s="96"/>
      <c r="Y1056" s="96"/>
      <c r="Z1056" s="96"/>
      <c r="AA1056" s="96"/>
      <c r="AB1056" s="96"/>
      <c r="AC1056" s="96"/>
      <c r="AD1056" s="96"/>
      <c r="AE1056" s="96"/>
      <c r="AF1056" s="96"/>
      <c r="AG1056" s="96"/>
      <c r="AH1056" s="96"/>
      <c r="AI1056" s="96"/>
      <c r="AJ1056" s="96"/>
      <c r="AK1056" s="96"/>
      <c r="AL1056" s="96"/>
      <c r="AM1056" s="96"/>
      <c r="AN1056" s="96"/>
      <c r="AO1056" s="96"/>
      <c r="AP1056" s="96"/>
      <c r="AQ1056" s="96"/>
      <c r="AR1056" s="96"/>
      <c r="AS1056" s="96"/>
      <c r="AT1056" s="96"/>
      <c r="AU1056" s="96"/>
      <c r="AV1056" s="96"/>
      <c r="AW1056" s="96"/>
      <c r="AX1056" s="96"/>
      <c r="AY1056" s="96"/>
      <c r="AZ1056" s="96"/>
      <c r="BA1056" s="96"/>
      <c r="BB1056" s="96"/>
      <c r="BC1056" s="96"/>
      <c r="BD1056" s="96"/>
      <c r="BE1056" s="96"/>
      <c r="BF1056" s="96"/>
    </row>
    <row r="1057" ht="15.75" customHeight="1">
      <c r="A1057" s="110"/>
      <c r="B1057" s="110"/>
      <c r="C1057" s="110"/>
      <c r="D1057" s="110"/>
      <c r="E1057" s="110"/>
      <c r="F1057" s="110"/>
      <c r="G1057" s="110"/>
      <c r="H1057" s="110"/>
      <c r="I1057" s="110"/>
      <c r="J1057" s="110"/>
      <c r="K1057" s="110"/>
      <c r="L1057" s="110"/>
      <c r="M1057" s="110"/>
      <c r="N1057" s="96"/>
      <c r="O1057" s="96"/>
      <c r="P1057" s="134"/>
      <c r="Q1057" s="96"/>
      <c r="R1057" s="96"/>
      <c r="S1057" s="96"/>
      <c r="T1057" s="96"/>
      <c r="U1057" s="96"/>
      <c r="V1057" s="96"/>
      <c r="W1057" s="96"/>
      <c r="X1057" s="96"/>
      <c r="Y1057" s="96"/>
      <c r="Z1057" s="96"/>
      <c r="AA1057" s="96"/>
      <c r="AB1057" s="96"/>
      <c r="AC1057" s="96"/>
      <c r="AD1057" s="96"/>
      <c r="AE1057" s="96"/>
      <c r="AF1057" s="96"/>
      <c r="AG1057" s="96"/>
      <c r="AH1057" s="96"/>
      <c r="AI1057" s="96"/>
      <c r="AJ1057" s="96"/>
      <c r="AK1057" s="96"/>
      <c r="AL1057" s="96"/>
      <c r="AM1057" s="96"/>
      <c r="AN1057" s="96"/>
      <c r="AO1057" s="96"/>
      <c r="AP1057" s="96"/>
      <c r="AQ1057" s="96"/>
      <c r="AR1057" s="96"/>
      <c r="AS1057" s="96"/>
      <c r="AT1057" s="96"/>
      <c r="AU1057" s="96"/>
      <c r="AV1057" s="96"/>
      <c r="AW1057" s="96"/>
      <c r="AX1057" s="96"/>
      <c r="AY1057" s="96"/>
      <c r="AZ1057" s="96"/>
      <c r="BA1057" s="96"/>
      <c r="BB1057" s="96"/>
      <c r="BC1057" s="96"/>
      <c r="BD1057" s="96"/>
      <c r="BE1057" s="96"/>
      <c r="BF1057" s="96"/>
    </row>
    <row r="1058" ht="15.75" customHeight="1">
      <c r="A1058" s="110"/>
      <c r="B1058" s="110"/>
      <c r="C1058" s="110"/>
      <c r="D1058" s="110"/>
      <c r="E1058" s="110"/>
      <c r="F1058" s="110"/>
      <c r="G1058" s="110"/>
      <c r="H1058" s="110"/>
      <c r="I1058" s="110"/>
      <c r="J1058" s="110"/>
      <c r="K1058" s="110"/>
      <c r="L1058" s="110"/>
      <c r="M1058" s="110"/>
      <c r="N1058" s="96"/>
      <c r="O1058" s="96"/>
      <c r="P1058" s="134"/>
      <c r="Q1058" s="96"/>
      <c r="R1058" s="96"/>
      <c r="S1058" s="96"/>
      <c r="T1058" s="96"/>
      <c r="U1058" s="96"/>
      <c r="V1058" s="96"/>
      <c r="W1058" s="96"/>
      <c r="X1058" s="96"/>
      <c r="Y1058" s="96"/>
      <c r="Z1058" s="96"/>
      <c r="AA1058" s="96"/>
      <c r="AB1058" s="96"/>
      <c r="AC1058" s="96"/>
      <c r="AD1058" s="96"/>
      <c r="AE1058" s="96"/>
      <c r="AF1058" s="96"/>
      <c r="AG1058" s="96"/>
      <c r="AH1058" s="96"/>
      <c r="AI1058" s="96"/>
      <c r="AJ1058" s="96"/>
      <c r="AK1058" s="96"/>
      <c r="AL1058" s="96"/>
      <c r="AM1058" s="96"/>
      <c r="AN1058" s="96"/>
      <c r="AO1058" s="96"/>
      <c r="AP1058" s="96"/>
      <c r="AQ1058" s="96"/>
      <c r="AR1058" s="96"/>
      <c r="AS1058" s="96"/>
      <c r="AT1058" s="96"/>
      <c r="AU1058" s="96"/>
      <c r="AV1058" s="96"/>
      <c r="AW1058" s="96"/>
      <c r="AX1058" s="96"/>
      <c r="AY1058" s="96"/>
      <c r="AZ1058" s="96"/>
      <c r="BA1058" s="96"/>
      <c r="BB1058" s="96"/>
      <c r="BC1058" s="96"/>
      <c r="BD1058" s="96"/>
      <c r="BE1058" s="96"/>
      <c r="BF1058" s="96"/>
    </row>
    <row r="1059" ht="15.75" customHeight="1">
      <c r="A1059" s="110"/>
      <c r="B1059" s="110"/>
      <c r="C1059" s="110"/>
      <c r="D1059" s="110"/>
      <c r="E1059" s="110"/>
      <c r="F1059" s="110"/>
      <c r="G1059" s="110"/>
      <c r="H1059" s="110"/>
      <c r="I1059" s="110"/>
      <c r="J1059" s="110"/>
      <c r="K1059" s="110"/>
      <c r="L1059" s="110"/>
      <c r="M1059" s="110"/>
      <c r="N1059" s="96"/>
      <c r="O1059" s="96"/>
      <c r="P1059" s="134"/>
      <c r="Q1059" s="96"/>
      <c r="R1059" s="96"/>
      <c r="S1059" s="96"/>
      <c r="T1059" s="96"/>
      <c r="U1059" s="96"/>
      <c r="V1059" s="96"/>
      <c r="W1059" s="96"/>
      <c r="X1059" s="96"/>
      <c r="Y1059" s="96"/>
      <c r="Z1059" s="96"/>
      <c r="AA1059" s="96"/>
      <c r="AB1059" s="96"/>
      <c r="AC1059" s="96"/>
      <c r="AD1059" s="96"/>
      <c r="AE1059" s="96"/>
      <c r="AF1059" s="96"/>
      <c r="AG1059" s="96"/>
      <c r="AH1059" s="96"/>
      <c r="AI1059" s="96"/>
      <c r="AJ1059" s="96"/>
      <c r="AK1059" s="96"/>
      <c r="AL1059" s="96"/>
      <c r="AM1059" s="96"/>
      <c r="AN1059" s="96"/>
      <c r="AO1059" s="96"/>
      <c r="AP1059" s="96"/>
      <c r="AQ1059" s="96"/>
      <c r="AR1059" s="96"/>
      <c r="AS1059" s="96"/>
      <c r="AT1059" s="96"/>
      <c r="AU1059" s="96"/>
      <c r="AV1059" s="96"/>
      <c r="AW1059" s="96"/>
      <c r="AX1059" s="96"/>
      <c r="AY1059" s="96"/>
      <c r="AZ1059" s="96"/>
      <c r="BA1059" s="96"/>
      <c r="BB1059" s="96"/>
      <c r="BC1059" s="96"/>
      <c r="BD1059" s="96"/>
      <c r="BE1059" s="96"/>
      <c r="BF1059" s="96"/>
    </row>
    <row r="1060" ht="15.75" customHeight="1">
      <c r="A1060" s="110"/>
      <c r="B1060" s="110"/>
      <c r="C1060" s="110"/>
      <c r="D1060" s="110"/>
      <c r="E1060" s="110"/>
      <c r="F1060" s="110"/>
      <c r="G1060" s="110"/>
      <c r="H1060" s="110"/>
      <c r="I1060" s="110"/>
      <c r="J1060" s="110"/>
      <c r="K1060" s="110"/>
      <c r="L1060" s="110"/>
      <c r="M1060" s="110"/>
      <c r="N1060" s="96"/>
      <c r="O1060" s="96"/>
      <c r="P1060" s="134"/>
      <c r="Q1060" s="96"/>
      <c r="R1060" s="96"/>
      <c r="S1060" s="96"/>
      <c r="T1060" s="96"/>
      <c r="U1060" s="96"/>
      <c r="V1060" s="96"/>
      <c r="W1060" s="96"/>
      <c r="X1060" s="96"/>
      <c r="Y1060" s="96"/>
      <c r="Z1060" s="96"/>
      <c r="AA1060" s="96"/>
      <c r="AB1060" s="96"/>
      <c r="AC1060" s="96"/>
      <c r="AD1060" s="96"/>
      <c r="AE1060" s="96"/>
      <c r="AF1060" s="96"/>
      <c r="AG1060" s="96"/>
      <c r="AH1060" s="96"/>
      <c r="AI1060" s="96"/>
      <c r="AJ1060" s="96"/>
      <c r="AK1060" s="96"/>
      <c r="AL1060" s="96"/>
      <c r="AM1060" s="96"/>
      <c r="AN1060" s="96"/>
      <c r="AO1060" s="96"/>
      <c r="AP1060" s="96"/>
      <c r="AQ1060" s="96"/>
      <c r="AR1060" s="96"/>
      <c r="AS1060" s="96"/>
      <c r="AT1060" s="96"/>
      <c r="AU1060" s="96"/>
      <c r="AV1060" s="96"/>
      <c r="AW1060" s="96"/>
      <c r="AX1060" s="96"/>
      <c r="AY1060" s="96"/>
      <c r="AZ1060" s="96"/>
      <c r="BA1060" s="96"/>
      <c r="BB1060" s="96"/>
      <c r="BC1060" s="96"/>
      <c r="BD1060" s="96"/>
      <c r="BE1060" s="96"/>
      <c r="BF1060" s="96"/>
    </row>
    <row r="1061" ht="15.75" customHeight="1">
      <c r="A1061" s="110"/>
      <c r="B1061" s="110"/>
      <c r="C1061" s="110"/>
      <c r="D1061" s="110"/>
      <c r="E1061" s="110"/>
      <c r="F1061" s="110"/>
      <c r="G1061" s="110"/>
      <c r="H1061" s="110"/>
      <c r="I1061" s="110"/>
      <c r="J1061" s="110"/>
      <c r="K1061" s="110"/>
      <c r="L1061" s="110"/>
      <c r="M1061" s="110"/>
      <c r="N1061" s="96"/>
      <c r="O1061" s="96"/>
      <c r="P1061" s="134"/>
      <c r="Q1061" s="96"/>
      <c r="R1061" s="96"/>
      <c r="S1061" s="96"/>
      <c r="T1061" s="96"/>
      <c r="U1061" s="96"/>
      <c r="V1061" s="96"/>
      <c r="W1061" s="96"/>
      <c r="X1061" s="96"/>
      <c r="Y1061" s="96"/>
      <c r="Z1061" s="96"/>
      <c r="AA1061" s="96"/>
      <c r="AB1061" s="96"/>
      <c r="AC1061" s="96"/>
      <c r="AD1061" s="96"/>
      <c r="AE1061" s="96"/>
      <c r="AF1061" s="96"/>
      <c r="AG1061" s="96"/>
      <c r="AH1061" s="96"/>
      <c r="AI1061" s="96"/>
      <c r="AJ1061" s="96"/>
      <c r="AK1061" s="96"/>
      <c r="AL1061" s="96"/>
      <c r="AM1061" s="96"/>
      <c r="AN1061" s="96"/>
      <c r="AO1061" s="96"/>
      <c r="AP1061" s="96"/>
      <c r="AQ1061" s="96"/>
      <c r="AR1061" s="96"/>
      <c r="AS1061" s="96"/>
      <c r="AT1061" s="96"/>
      <c r="AU1061" s="96"/>
      <c r="AV1061" s="96"/>
      <c r="AW1061" s="96"/>
      <c r="AX1061" s="96"/>
      <c r="AY1061" s="96"/>
      <c r="AZ1061" s="96"/>
      <c r="BA1061" s="96"/>
      <c r="BB1061" s="96"/>
      <c r="BC1061" s="96"/>
      <c r="BD1061" s="96"/>
      <c r="BE1061" s="96"/>
      <c r="BF1061" s="96"/>
    </row>
    <row r="1062" ht="15.75" customHeight="1">
      <c r="A1062" s="110"/>
      <c r="B1062" s="110"/>
      <c r="C1062" s="110"/>
      <c r="D1062" s="110"/>
      <c r="E1062" s="110"/>
      <c r="F1062" s="110"/>
      <c r="G1062" s="110"/>
      <c r="H1062" s="110"/>
      <c r="I1062" s="110"/>
      <c r="J1062" s="110"/>
      <c r="K1062" s="110"/>
      <c r="L1062" s="110"/>
      <c r="M1062" s="110"/>
      <c r="N1062" s="96"/>
      <c r="O1062" s="96"/>
      <c r="P1062" s="134"/>
      <c r="Q1062" s="96"/>
      <c r="R1062" s="96"/>
      <c r="S1062" s="96"/>
      <c r="T1062" s="96"/>
      <c r="U1062" s="96"/>
      <c r="V1062" s="96"/>
      <c r="W1062" s="96"/>
      <c r="X1062" s="96"/>
      <c r="Y1062" s="96"/>
      <c r="Z1062" s="96"/>
      <c r="AA1062" s="96"/>
      <c r="AB1062" s="96"/>
      <c r="AC1062" s="96"/>
      <c r="AD1062" s="96"/>
      <c r="AE1062" s="96"/>
      <c r="AF1062" s="96"/>
      <c r="AG1062" s="96"/>
      <c r="AH1062" s="96"/>
      <c r="AI1062" s="96"/>
      <c r="AJ1062" s="96"/>
      <c r="AK1062" s="96"/>
      <c r="AL1062" s="96"/>
      <c r="AM1062" s="96"/>
      <c r="AN1062" s="96"/>
      <c r="AO1062" s="96"/>
      <c r="AP1062" s="96"/>
      <c r="AQ1062" s="96"/>
      <c r="AR1062" s="96"/>
      <c r="AS1062" s="96"/>
      <c r="AT1062" s="96"/>
      <c r="AU1062" s="96"/>
      <c r="AV1062" s="96"/>
      <c r="AW1062" s="96"/>
      <c r="AX1062" s="96"/>
      <c r="AY1062" s="96"/>
      <c r="AZ1062" s="96"/>
      <c r="BA1062" s="96"/>
      <c r="BB1062" s="96"/>
      <c r="BC1062" s="96"/>
      <c r="BD1062" s="96"/>
      <c r="BE1062" s="96"/>
      <c r="BF1062" s="96"/>
    </row>
    <row r="1063" ht="15.75" customHeight="1">
      <c r="A1063" s="110"/>
      <c r="B1063" s="110"/>
      <c r="C1063" s="110"/>
      <c r="D1063" s="110"/>
      <c r="E1063" s="110"/>
      <c r="F1063" s="110"/>
      <c r="G1063" s="110"/>
      <c r="H1063" s="110"/>
      <c r="I1063" s="110"/>
      <c r="J1063" s="110"/>
      <c r="K1063" s="110"/>
      <c r="L1063" s="110"/>
      <c r="M1063" s="110"/>
      <c r="N1063" s="96"/>
      <c r="O1063" s="96"/>
      <c r="P1063" s="134"/>
      <c r="Q1063" s="96"/>
      <c r="R1063" s="96"/>
      <c r="S1063" s="96"/>
      <c r="T1063" s="96"/>
      <c r="U1063" s="96"/>
      <c r="V1063" s="96"/>
      <c r="W1063" s="96"/>
      <c r="X1063" s="96"/>
      <c r="Y1063" s="96"/>
      <c r="Z1063" s="96"/>
      <c r="AA1063" s="96"/>
      <c r="AB1063" s="96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6"/>
      <c r="AM1063" s="96"/>
      <c r="AN1063" s="96"/>
      <c r="AO1063" s="96"/>
      <c r="AP1063" s="96"/>
      <c r="AQ1063" s="96"/>
      <c r="AR1063" s="96"/>
      <c r="AS1063" s="96"/>
      <c r="AT1063" s="96"/>
      <c r="AU1063" s="96"/>
      <c r="AV1063" s="96"/>
      <c r="AW1063" s="96"/>
      <c r="AX1063" s="96"/>
      <c r="AY1063" s="96"/>
      <c r="AZ1063" s="96"/>
      <c r="BA1063" s="96"/>
      <c r="BB1063" s="96"/>
      <c r="BC1063" s="96"/>
      <c r="BD1063" s="96"/>
      <c r="BE1063" s="96"/>
      <c r="BF1063" s="96"/>
    </row>
    <row r="1064" ht="15.75" customHeight="1">
      <c r="A1064" s="110"/>
      <c r="B1064" s="110"/>
      <c r="C1064" s="110"/>
      <c r="D1064" s="110"/>
      <c r="E1064" s="110"/>
      <c r="F1064" s="110"/>
      <c r="G1064" s="110"/>
      <c r="H1064" s="110"/>
      <c r="I1064" s="110"/>
      <c r="J1064" s="110"/>
      <c r="K1064" s="110"/>
      <c r="L1064" s="110"/>
      <c r="M1064" s="110"/>
      <c r="N1064" s="96"/>
      <c r="O1064" s="96"/>
      <c r="P1064" s="134"/>
      <c r="Q1064" s="96"/>
      <c r="R1064" s="96"/>
      <c r="S1064" s="96"/>
      <c r="T1064" s="96"/>
      <c r="U1064" s="96"/>
      <c r="V1064" s="96"/>
      <c r="W1064" s="96"/>
      <c r="X1064" s="96"/>
      <c r="Y1064" s="96"/>
      <c r="Z1064" s="96"/>
      <c r="AA1064" s="96"/>
      <c r="AB1064" s="96"/>
      <c r="AC1064" s="96"/>
      <c r="AD1064" s="96"/>
      <c r="AE1064" s="96"/>
      <c r="AF1064" s="96"/>
      <c r="AG1064" s="96"/>
      <c r="AH1064" s="96"/>
      <c r="AI1064" s="96"/>
      <c r="AJ1064" s="96"/>
      <c r="AK1064" s="96"/>
      <c r="AL1064" s="96"/>
      <c r="AM1064" s="96"/>
      <c r="AN1064" s="96"/>
      <c r="AO1064" s="96"/>
      <c r="AP1064" s="96"/>
      <c r="AQ1064" s="96"/>
      <c r="AR1064" s="96"/>
      <c r="AS1064" s="96"/>
      <c r="AT1064" s="96"/>
      <c r="AU1064" s="96"/>
      <c r="AV1064" s="96"/>
      <c r="AW1064" s="96"/>
      <c r="AX1064" s="96"/>
      <c r="AY1064" s="96"/>
      <c r="AZ1064" s="96"/>
      <c r="BA1064" s="96"/>
      <c r="BB1064" s="96"/>
      <c r="BC1064" s="96"/>
      <c r="BD1064" s="96"/>
      <c r="BE1064" s="96"/>
      <c r="BF1064" s="96"/>
    </row>
    <row r="1065" ht="15.75" customHeight="1">
      <c r="A1065" s="110"/>
      <c r="B1065" s="110"/>
      <c r="C1065" s="110"/>
      <c r="D1065" s="110"/>
      <c r="E1065" s="110"/>
      <c r="F1065" s="110"/>
      <c r="G1065" s="110"/>
      <c r="H1065" s="110"/>
      <c r="I1065" s="110"/>
      <c r="J1065" s="110"/>
      <c r="K1065" s="110"/>
      <c r="L1065" s="110"/>
      <c r="M1065" s="110"/>
      <c r="N1065" s="96"/>
      <c r="O1065" s="96"/>
      <c r="P1065" s="134"/>
      <c r="Q1065" s="96"/>
      <c r="R1065" s="96"/>
      <c r="S1065" s="96"/>
      <c r="T1065" s="96"/>
      <c r="U1065" s="96"/>
      <c r="V1065" s="96"/>
      <c r="W1065" s="96"/>
      <c r="X1065" s="96"/>
      <c r="Y1065" s="96"/>
      <c r="Z1065" s="96"/>
      <c r="AA1065" s="96"/>
      <c r="AB1065" s="96"/>
      <c r="AC1065" s="96"/>
      <c r="AD1065" s="96"/>
      <c r="AE1065" s="96"/>
      <c r="AF1065" s="96"/>
      <c r="AG1065" s="96"/>
      <c r="AH1065" s="96"/>
      <c r="AI1065" s="96"/>
      <c r="AJ1065" s="96"/>
      <c r="AK1065" s="96"/>
      <c r="AL1065" s="96"/>
      <c r="AM1065" s="96"/>
      <c r="AN1065" s="96"/>
      <c r="AO1065" s="96"/>
      <c r="AP1065" s="96"/>
      <c r="AQ1065" s="96"/>
      <c r="AR1065" s="96"/>
      <c r="AS1065" s="96"/>
      <c r="AT1065" s="96"/>
      <c r="AU1065" s="96"/>
      <c r="AV1065" s="96"/>
      <c r="AW1065" s="96"/>
      <c r="AX1065" s="96"/>
      <c r="AY1065" s="96"/>
      <c r="AZ1065" s="96"/>
      <c r="BA1065" s="96"/>
      <c r="BB1065" s="96"/>
      <c r="BC1065" s="96"/>
      <c r="BD1065" s="96"/>
      <c r="BE1065" s="96"/>
      <c r="BF1065" s="96"/>
    </row>
    <row r="1066" ht="15.75" customHeight="1">
      <c r="A1066" s="110"/>
      <c r="B1066" s="110"/>
      <c r="C1066" s="110"/>
      <c r="D1066" s="110"/>
      <c r="E1066" s="110"/>
      <c r="F1066" s="110"/>
      <c r="G1066" s="110"/>
      <c r="H1066" s="110"/>
      <c r="I1066" s="110"/>
      <c r="J1066" s="110"/>
      <c r="K1066" s="110"/>
      <c r="L1066" s="110"/>
      <c r="M1066" s="110"/>
      <c r="N1066" s="96"/>
      <c r="O1066" s="96"/>
      <c r="P1066" s="134"/>
      <c r="Q1066" s="96"/>
      <c r="R1066" s="96"/>
      <c r="S1066" s="96"/>
      <c r="T1066" s="96"/>
      <c r="U1066" s="96"/>
      <c r="V1066" s="96"/>
      <c r="W1066" s="96"/>
      <c r="X1066" s="96"/>
      <c r="Y1066" s="96"/>
      <c r="Z1066" s="96"/>
      <c r="AA1066" s="96"/>
      <c r="AB1066" s="96"/>
      <c r="AC1066" s="96"/>
      <c r="AD1066" s="96"/>
      <c r="AE1066" s="96"/>
      <c r="AF1066" s="96"/>
      <c r="AG1066" s="96"/>
      <c r="AH1066" s="96"/>
      <c r="AI1066" s="96"/>
      <c r="AJ1066" s="96"/>
      <c r="AK1066" s="96"/>
      <c r="AL1066" s="96"/>
      <c r="AM1066" s="96"/>
      <c r="AN1066" s="96"/>
      <c r="AO1066" s="96"/>
      <c r="AP1066" s="96"/>
      <c r="AQ1066" s="96"/>
      <c r="AR1066" s="96"/>
      <c r="AS1066" s="96"/>
      <c r="AT1066" s="96"/>
      <c r="AU1066" s="96"/>
      <c r="AV1066" s="96"/>
      <c r="AW1066" s="96"/>
      <c r="AX1066" s="96"/>
      <c r="AY1066" s="96"/>
      <c r="AZ1066" s="96"/>
      <c r="BA1066" s="96"/>
      <c r="BB1066" s="96"/>
      <c r="BC1066" s="96"/>
      <c r="BD1066" s="96"/>
      <c r="BE1066" s="96"/>
      <c r="BF1066" s="96"/>
    </row>
    <row r="1067" ht="15.75" customHeight="1">
      <c r="A1067" s="110"/>
      <c r="B1067" s="110"/>
      <c r="C1067" s="110"/>
      <c r="D1067" s="110"/>
      <c r="E1067" s="110"/>
      <c r="F1067" s="110"/>
      <c r="G1067" s="110"/>
      <c r="H1067" s="110"/>
      <c r="I1067" s="110"/>
      <c r="J1067" s="110"/>
      <c r="K1067" s="110"/>
      <c r="L1067" s="110"/>
      <c r="M1067" s="110"/>
      <c r="N1067" s="96"/>
      <c r="O1067" s="96"/>
      <c r="P1067" s="134"/>
      <c r="Q1067" s="96"/>
      <c r="R1067" s="96"/>
      <c r="S1067" s="96"/>
      <c r="T1067" s="96"/>
      <c r="U1067" s="96"/>
      <c r="V1067" s="96"/>
      <c r="W1067" s="96"/>
      <c r="X1067" s="96"/>
      <c r="Y1067" s="96"/>
      <c r="Z1067" s="96"/>
      <c r="AA1067" s="96"/>
      <c r="AB1067" s="96"/>
      <c r="AC1067" s="96"/>
      <c r="AD1067" s="96"/>
      <c r="AE1067" s="96"/>
      <c r="AF1067" s="96"/>
      <c r="AG1067" s="96"/>
      <c r="AH1067" s="96"/>
      <c r="AI1067" s="96"/>
      <c r="AJ1067" s="96"/>
      <c r="AK1067" s="96"/>
      <c r="AL1067" s="96"/>
      <c r="AM1067" s="96"/>
      <c r="AN1067" s="96"/>
      <c r="AO1067" s="96"/>
      <c r="AP1067" s="96"/>
      <c r="AQ1067" s="96"/>
      <c r="AR1067" s="96"/>
      <c r="AS1067" s="96"/>
      <c r="AT1067" s="96"/>
      <c r="AU1067" s="96"/>
      <c r="AV1067" s="96"/>
      <c r="AW1067" s="96"/>
      <c r="AX1067" s="96"/>
      <c r="AY1067" s="96"/>
      <c r="AZ1067" s="96"/>
      <c r="BA1067" s="96"/>
      <c r="BB1067" s="96"/>
      <c r="BC1067" s="96"/>
      <c r="BD1067" s="96"/>
      <c r="BE1067" s="96"/>
      <c r="BF1067" s="96"/>
    </row>
    <row r="1068" ht="15.75" customHeight="1">
      <c r="A1068" s="110"/>
      <c r="B1068" s="110"/>
      <c r="C1068" s="110"/>
      <c r="D1068" s="110"/>
      <c r="E1068" s="110"/>
      <c r="F1068" s="110"/>
      <c r="G1068" s="110"/>
      <c r="H1068" s="110"/>
      <c r="I1068" s="110"/>
      <c r="J1068" s="110"/>
      <c r="K1068" s="110"/>
      <c r="L1068" s="110"/>
      <c r="M1068" s="110"/>
      <c r="N1068" s="96"/>
      <c r="O1068" s="96"/>
      <c r="P1068" s="134"/>
      <c r="Q1068" s="96"/>
      <c r="R1068" s="96"/>
      <c r="S1068" s="96"/>
      <c r="T1068" s="96"/>
      <c r="U1068" s="96"/>
      <c r="V1068" s="96"/>
      <c r="W1068" s="96"/>
      <c r="X1068" s="96"/>
      <c r="Y1068" s="96"/>
      <c r="Z1068" s="96"/>
      <c r="AA1068" s="96"/>
      <c r="AB1068" s="96"/>
      <c r="AC1068" s="96"/>
      <c r="AD1068" s="96"/>
      <c r="AE1068" s="96"/>
      <c r="AF1068" s="96"/>
      <c r="AG1068" s="96"/>
      <c r="AH1068" s="96"/>
      <c r="AI1068" s="96"/>
      <c r="AJ1068" s="96"/>
      <c r="AK1068" s="96"/>
      <c r="AL1068" s="96"/>
      <c r="AM1068" s="96"/>
      <c r="AN1068" s="96"/>
      <c r="AO1068" s="96"/>
      <c r="AP1068" s="96"/>
      <c r="AQ1068" s="96"/>
      <c r="AR1068" s="96"/>
      <c r="AS1068" s="96"/>
      <c r="AT1068" s="96"/>
      <c r="AU1068" s="96"/>
      <c r="AV1068" s="96"/>
      <c r="AW1068" s="96"/>
      <c r="AX1068" s="96"/>
      <c r="AY1068" s="96"/>
      <c r="AZ1068" s="96"/>
      <c r="BA1068" s="96"/>
      <c r="BB1068" s="96"/>
      <c r="BC1068" s="96"/>
      <c r="BD1068" s="96"/>
      <c r="BE1068" s="96"/>
      <c r="BF1068" s="96"/>
    </row>
    <row r="1069" ht="15.75" customHeight="1">
      <c r="A1069" s="110"/>
      <c r="B1069" s="110"/>
      <c r="C1069" s="110"/>
      <c r="D1069" s="110"/>
      <c r="E1069" s="110"/>
      <c r="F1069" s="110"/>
      <c r="G1069" s="110"/>
      <c r="H1069" s="110"/>
      <c r="I1069" s="110"/>
      <c r="J1069" s="110"/>
      <c r="K1069" s="110"/>
      <c r="L1069" s="110"/>
      <c r="M1069" s="110"/>
      <c r="N1069" s="96"/>
      <c r="O1069" s="96"/>
      <c r="P1069" s="134"/>
      <c r="Q1069" s="96"/>
      <c r="R1069" s="96"/>
      <c r="S1069" s="96"/>
      <c r="T1069" s="96"/>
      <c r="U1069" s="96"/>
      <c r="V1069" s="96"/>
      <c r="W1069" s="96"/>
      <c r="X1069" s="96"/>
      <c r="Y1069" s="96"/>
      <c r="Z1069" s="96"/>
      <c r="AA1069" s="96"/>
      <c r="AB1069" s="96"/>
      <c r="AC1069" s="96"/>
      <c r="AD1069" s="96"/>
      <c r="AE1069" s="96"/>
      <c r="AF1069" s="96"/>
      <c r="AG1069" s="96"/>
      <c r="AH1069" s="96"/>
      <c r="AI1069" s="96"/>
      <c r="AJ1069" s="96"/>
      <c r="AK1069" s="96"/>
      <c r="AL1069" s="96"/>
      <c r="AM1069" s="96"/>
      <c r="AN1069" s="96"/>
      <c r="AO1069" s="96"/>
      <c r="AP1069" s="96"/>
      <c r="AQ1069" s="96"/>
      <c r="AR1069" s="96"/>
      <c r="AS1069" s="96"/>
      <c r="AT1069" s="96"/>
      <c r="AU1069" s="96"/>
      <c r="AV1069" s="96"/>
      <c r="AW1069" s="96"/>
      <c r="AX1069" s="96"/>
      <c r="AY1069" s="96"/>
      <c r="AZ1069" s="96"/>
      <c r="BA1069" s="96"/>
      <c r="BB1069" s="96"/>
      <c r="BC1069" s="96"/>
      <c r="BD1069" s="96"/>
      <c r="BE1069" s="96"/>
      <c r="BF1069" s="96"/>
    </row>
    <row r="1070" ht="15.75" customHeight="1">
      <c r="A1070" s="110"/>
      <c r="B1070" s="110"/>
      <c r="C1070" s="110"/>
      <c r="D1070" s="110"/>
      <c r="E1070" s="110"/>
      <c r="F1070" s="110"/>
      <c r="G1070" s="110"/>
      <c r="H1070" s="110"/>
      <c r="I1070" s="110"/>
      <c r="J1070" s="110"/>
      <c r="K1070" s="110"/>
      <c r="L1070" s="110"/>
      <c r="M1070" s="110"/>
      <c r="N1070" s="96"/>
      <c r="O1070" s="96"/>
      <c r="P1070" s="134"/>
      <c r="Q1070" s="96"/>
      <c r="R1070" s="96"/>
      <c r="S1070" s="96"/>
      <c r="T1070" s="96"/>
      <c r="U1070" s="96"/>
      <c r="V1070" s="96"/>
      <c r="W1070" s="96"/>
      <c r="X1070" s="96"/>
      <c r="Y1070" s="96"/>
      <c r="Z1070" s="96"/>
      <c r="AA1070" s="96"/>
      <c r="AB1070" s="96"/>
      <c r="AC1070" s="96"/>
      <c r="AD1070" s="96"/>
      <c r="AE1070" s="96"/>
      <c r="AF1070" s="96"/>
      <c r="AG1070" s="96"/>
      <c r="AH1070" s="96"/>
      <c r="AI1070" s="96"/>
      <c r="AJ1070" s="96"/>
      <c r="AK1070" s="96"/>
      <c r="AL1070" s="96"/>
      <c r="AM1070" s="96"/>
      <c r="AN1070" s="96"/>
      <c r="AO1070" s="96"/>
      <c r="AP1070" s="96"/>
      <c r="AQ1070" s="96"/>
      <c r="AR1070" s="96"/>
      <c r="AS1070" s="96"/>
      <c r="AT1070" s="96"/>
      <c r="AU1070" s="96"/>
      <c r="AV1070" s="96"/>
      <c r="AW1070" s="96"/>
      <c r="AX1070" s="96"/>
      <c r="AY1070" s="96"/>
      <c r="AZ1070" s="96"/>
      <c r="BA1070" s="96"/>
      <c r="BB1070" s="96"/>
      <c r="BC1070" s="96"/>
      <c r="BD1070" s="96"/>
      <c r="BE1070" s="96"/>
      <c r="BF1070" s="96"/>
    </row>
    <row r="1071" ht="15.75" customHeight="1">
      <c r="A1071" s="110"/>
      <c r="B1071" s="110"/>
      <c r="C1071" s="110"/>
      <c r="D1071" s="110"/>
      <c r="E1071" s="110"/>
      <c r="F1071" s="110"/>
      <c r="G1071" s="110"/>
      <c r="H1071" s="110"/>
      <c r="I1071" s="110"/>
      <c r="J1071" s="110"/>
      <c r="K1071" s="110"/>
      <c r="L1071" s="110"/>
      <c r="M1071" s="110"/>
      <c r="N1071" s="96"/>
      <c r="O1071" s="96"/>
      <c r="P1071" s="134"/>
      <c r="Q1071" s="96"/>
      <c r="R1071" s="96"/>
      <c r="S1071" s="96"/>
      <c r="T1071" s="96"/>
      <c r="U1071" s="96"/>
      <c r="V1071" s="96"/>
      <c r="W1071" s="96"/>
      <c r="X1071" s="96"/>
      <c r="Y1071" s="96"/>
      <c r="Z1071" s="96"/>
      <c r="AA1071" s="96"/>
      <c r="AB1071" s="96"/>
      <c r="AC1071" s="96"/>
      <c r="AD1071" s="96"/>
      <c r="AE1071" s="96"/>
      <c r="AF1071" s="96"/>
      <c r="AG1071" s="96"/>
      <c r="AH1071" s="96"/>
      <c r="AI1071" s="96"/>
      <c r="AJ1071" s="96"/>
      <c r="AK1071" s="96"/>
      <c r="AL1071" s="96"/>
      <c r="AM1071" s="96"/>
      <c r="AN1071" s="96"/>
      <c r="AO1071" s="96"/>
      <c r="AP1071" s="96"/>
      <c r="AQ1071" s="96"/>
      <c r="AR1071" s="96"/>
      <c r="AS1071" s="96"/>
      <c r="AT1071" s="96"/>
      <c r="AU1071" s="96"/>
      <c r="AV1071" s="96"/>
      <c r="AW1071" s="96"/>
      <c r="AX1071" s="96"/>
      <c r="AY1071" s="96"/>
      <c r="AZ1071" s="96"/>
      <c r="BA1071" s="96"/>
      <c r="BB1071" s="96"/>
      <c r="BC1071" s="96"/>
      <c r="BD1071" s="96"/>
      <c r="BE1071" s="96"/>
      <c r="BF1071" s="96"/>
    </row>
    <row r="1072" ht="15.75" customHeight="1">
      <c r="A1072" s="110"/>
      <c r="B1072" s="110"/>
      <c r="C1072" s="110"/>
      <c r="D1072" s="110"/>
      <c r="E1072" s="110"/>
      <c r="F1072" s="110"/>
      <c r="G1072" s="110"/>
      <c r="H1072" s="110"/>
      <c r="I1072" s="110"/>
      <c r="J1072" s="110"/>
      <c r="K1072" s="110"/>
      <c r="L1072" s="110"/>
      <c r="M1072" s="110"/>
      <c r="N1072" s="96"/>
      <c r="O1072" s="96"/>
      <c r="P1072" s="134"/>
      <c r="Q1072" s="96"/>
      <c r="R1072" s="96"/>
      <c r="S1072" s="96"/>
      <c r="T1072" s="96"/>
      <c r="U1072" s="96"/>
      <c r="V1072" s="96"/>
      <c r="W1072" s="96"/>
      <c r="X1072" s="96"/>
      <c r="Y1072" s="96"/>
      <c r="Z1072" s="96"/>
      <c r="AA1072" s="96"/>
      <c r="AB1072" s="96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6"/>
      <c r="AM1072" s="96"/>
      <c r="AN1072" s="96"/>
      <c r="AO1072" s="96"/>
      <c r="AP1072" s="96"/>
      <c r="AQ1072" s="96"/>
      <c r="AR1072" s="96"/>
      <c r="AS1072" s="96"/>
      <c r="AT1072" s="96"/>
      <c r="AU1072" s="96"/>
      <c r="AV1072" s="96"/>
      <c r="AW1072" s="96"/>
      <c r="AX1072" s="96"/>
      <c r="AY1072" s="96"/>
      <c r="AZ1072" s="96"/>
      <c r="BA1072" s="96"/>
      <c r="BB1072" s="96"/>
      <c r="BC1072" s="96"/>
      <c r="BD1072" s="96"/>
      <c r="BE1072" s="96"/>
      <c r="BF1072" s="96"/>
    </row>
    <row r="1073" ht="15.75" customHeight="1">
      <c r="A1073" s="110"/>
      <c r="B1073" s="110"/>
      <c r="C1073" s="110"/>
      <c r="D1073" s="110"/>
      <c r="E1073" s="110"/>
      <c r="F1073" s="110"/>
      <c r="G1073" s="110"/>
      <c r="H1073" s="110"/>
      <c r="I1073" s="110"/>
      <c r="J1073" s="110"/>
      <c r="K1073" s="110"/>
      <c r="L1073" s="110"/>
      <c r="M1073" s="110"/>
      <c r="N1073" s="96"/>
      <c r="O1073" s="96"/>
      <c r="P1073" s="134"/>
      <c r="Q1073" s="96"/>
      <c r="R1073" s="96"/>
      <c r="S1073" s="96"/>
      <c r="T1073" s="96"/>
      <c r="U1073" s="96"/>
      <c r="V1073" s="96"/>
      <c r="W1073" s="96"/>
      <c r="X1073" s="96"/>
      <c r="Y1073" s="96"/>
      <c r="Z1073" s="96"/>
      <c r="AA1073" s="96"/>
      <c r="AB1073" s="96"/>
      <c r="AC1073" s="96"/>
      <c r="AD1073" s="96"/>
      <c r="AE1073" s="96"/>
      <c r="AF1073" s="96"/>
      <c r="AG1073" s="96"/>
      <c r="AH1073" s="96"/>
      <c r="AI1073" s="96"/>
      <c r="AJ1073" s="96"/>
      <c r="AK1073" s="96"/>
      <c r="AL1073" s="96"/>
      <c r="AM1073" s="96"/>
      <c r="AN1073" s="96"/>
      <c r="AO1073" s="96"/>
      <c r="AP1073" s="96"/>
      <c r="AQ1073" s="96"/>
      <c r="AR1073" s="96"/>
      <c r="AS1073" s="96"/>
      <c r="AT1073" s="96"/>
      <c r="AU1073" s="96"/>
      <c r="AV1073" s="96"/>
      <c r="AW1073" s="96"/>
      <c r="AX1073" s="96"/>
      <c r="AY1073" s="96"/>
      <c r="AZ1073" s="96"/>
      <c r="BA1073" s="96"/>
      <c r="BB1073" s="96"/>
      <c r="BC1073" s="96"/>
      <c r="BD1073" s="96"/>
      <c r="BE1073" s="96"/>
      <c r="BF1073" s="96"/>
    </row>
    <row r="1074" ht="15.75" customHeight="1">
      <c r="A1074" s="110"/>
      <c r="B1074" s="110"/>
      <c r="C1074" s="110"/>
      <c r="D1074" s="110"/>
      <c r="E1074" s="110"/>
      <c r="F1074" s="110"/>
      <c r="G1074" s="110"/>
      <c r="H1074" s="110"/>
      <c r="I1074" s="110"/>
      <c r="J1074" s="110"/>
      <c r="K1074" s="110"/>
      <c r="L1074" s="110"/>
      <c r="M1074" s="110"/>
      <c r="N1074" s="96"/>
      <c r="O1074" s="96"/>
      <c r="P1074" s="134"/>
      <c r="Q1074" s="96"/>
      <c r="R1074" s="96"/>
      <c r="S1074" s="96"/>
      <c r="T1074" s="96"/>
      <c r="U1074" s="96"/>
      <c r="V1074" s="96"/>
      <c r="W1074" s="96"/>
      <c r="X1074" s="96"/>
      <c r="Y1074" s="96"/>
      <c r="Z1074" s="96"/>
      <c r="AA1074" s="96"/>
      <c r="AB1074" s="96"/>
      <c r="AC1074" s="96"/>
      <c r="AD1074" s="96"/>
      <c r="AE1074" s="96"/>
      <c r="AF1074" s="96"/>
      <c r="AG1074" s="96"/>
      <c r="AH1074" s="96"/>
      <c r="AI1074" s="96"/>
      <c r="AJ1074" s="96"/>
      <c r="AK1074" s="96"/>
      <c r="AL1074" s="96"/>
      <c r="AM1074" s="96"/>
      <c r="AN1074" s="96"/>
      <c r="AO1074" s="96"/>
      <c r="AP1074" s="96"/>
      <c r="AQ1074" s="96"/>
      <c r="AR1074" s="96"/>
      <c r="AS1074" s="96"/>
      <c r="AT1074" s="96"/>
      <c r="AU1074" s="96"/>
      <c r="AV1074" s="96"/>
      <c r="AW1074" s="96"/>
      <c r="AX1074" s="96"/>
      <c r="AY1074" s="96"/>
      <c r="AZ1074" s="96"/>
      <c r="BA1074" s="96"/>
      <c r="BB1074" s="96"/>
      <c r="BC1074" s="96"/>
      <c r="BD1074" s="96"/>
      <c r="BE1074" s="96"/>
      <c r="BF1074" s="96"/>
    </row>
    <row r="1075" ht="15.75" customHeight="1">
      <c r="A1075" s="110"/>
      <c r="B1075" s="110"/>
      <c r="C1075" s="110"/>
      <c r="D1075" s="110"/>
      <c r="E1075" s="110"/>
      <c r="F1075" s="110"/>
      <c r="G1075" s="110"/>
      <c r="H1075" s="110"/>
      <c r="I1075" s="110"/>
      <c r="J1075" s="110"/>
      <c r="K1075" s="110"/>
      <c r="L1075" s="110"/>
      <c r="M1075" s="110"/>
      <c r="N1075" s="96"/>
      <c r="O1075" s="96"/>
      <c r="P1075" s="134"/>
      <c r="Q1075" s="96"/>
      <c r="R1075" s="96"/>
      <c r="S1075" s="96"/>
      <c r="T1075" s="96"/>
      <c r="U1075" s="96"/>
      <c r="V1075" s="96"/>
      <c r="W1075" s="96"/>
      <c r="X1075" s="96"/>
      <c r="Y1075" s="96"/>
      <c r="Z1075" s="96"/>
      <c r="AA1075" s="96"/>
      <c r="AB1075" s="96"/>
      <c r="AC1075" s="96"/>
      <c r="AD1075" s="96"/>
      <c r="AE1075" s="96"/>
      <c r="AF1075" s="96"/>
      <c r="AG1075" s="96"/>
      <c r="AH1075" s="96"/>
      <c r="AI1075" s="96"/>
      <c r="AJ1075" s="96"/>
      <c r="AK1075" s="96"/>
      <c r="AL1075" s="96"/>
      <c r="AM1075" s="96"/>
      <c r="AN1075" s="96"/>
      <c r="AO1075" s="96"/>
      <c r="AP1075" s="96"/>
      <c r="AQ1075" s="96"/>
      <c r="AR1075" s="96"/>
      <c r="AS1075" s="96"/>
      <c r="AT1075" s="96"/>
      <c r="AU1075" s="96"/>
      <c r="AV1075" s="96"/>
      <c r="AW1075" s="96"/>
      <c r="AX1075" s="96"/>
      <c r="AY1075" s="96"/>
      <c r="AZ1075" s="96"/>
      <c r="BA1075" s="96"/>
      <c r="BB1075" s="96"/>
      <c r="BC1075" s="96"/>
      <c r="BD1075" s="96"/>
      <c r="BE1075" s="96"/>
      <c r="BF1075" s="96"/>
    </row>
    <row r="1076" ht="15.75" customHeight="1">
      <c r="A1076" s="110"/>
      <c r="B1076" s="110"/>
      <c r="C1076" s="110"/>
      <c r="D1076" s="110"/>
      <c r="E1076" s="110"/>
      <c r="F1076" s="110"/>
      <c r="G1076" s="110"/>
      <c r="H1076" s="110"/>
      <c r="I1076" s="110"/>
      <c r="J1076" s="110"/>
      <c r="K1076" s="110"/>
      <c r="L1076" s="110"/>
      <c r="M1076" s="110"/>
      <c r="N1076" s="96"/>
      <c r="O1076" s="96"/>
      <c r="P1076" s="134"/>
      <c r="Q1076" s="96"/>
      <c r="R1076" s="96"/>
      <c r="S1076" s="96"/>
      <c r="T1076" s="96"/>
      <c r="U1076" s="96"/>
      <c r="V1076" s="96"/>
      <c r="W1076" s="96"/>
      <c r="X1076" s="96"/>
      <c r="Y1076" s="96"/>
      <c r="Z1076" s="96"/>
      <c r="AA1076" s="96"/>
      <c r="AB1076" s="96"/>
      <c r="AC1076" s="96"/>
      <c r="AD1076" s="96"/>
      <c r="AE1076" s="96"/>
      <c r="AF1076" s="96"/>
      <c r="AG1076" s="96"/>
      <c r="AH1076" s="96"/>
      <c r="AI1076" s="96"/>
      <c r="AJ1076" s="96"/>
      <c r="AK1076" s="96"/>
      <c r="AL1076" s="96"/>
      <c r="AM1076" s="96"/>
      <c r="AN1076" s="96"/>
      <c r="AO1076" s="96"/>
      <c r="AP1076" s="96"/>
      <c r="AQ1076" s="96"/>
      <c r="AR1076" s="96"/>
      <c r="AS1076" s="96"/>
      <c r="AT1076" s="96"/>
      <c r="AU1076" s="96"/>
      <c r="AV1076" s="96"/>
      <c r="AW1076" s="96"/>
      <c r="AX1076" s="96"/>
      <c r="AY1076" s="96"/>
      <c r="AZ1076" s="96"/>
      <c r="BA1076" s="96"/>
      <c r="BB1076" s="96"/>
      <c r="BC1076" s="96"/>
      <c r="BD1076" s="96"/>
      <c r="BE1076" s="96"/>
      <c r="BF1076" s="96"/>
    </row>
    <row r="1077" ht="15.75" customHeight="1">
      <c r="A1077" s="110"/>
      <c r="B1077" s="110"/>
      <c r="C1077" s="110"/>
      <c r="D1077" s="110"/>
      <c r="E1077" s="110"/>
      <c r="F1077" s="110"/>
      <c r="G1077" s="110"/>
      <c r="H1077" s="110"/>
      <c r="I1077" s="110"/>
      <c r="J1077" s="110"/>
      <c r="K1077" s="110"/>
      <c r="L1077" s="110"/>
      <c r="M1077" s="110"/>
      <c r="N1077" s="96"/>
      <c r="O1077" s="96"/>
      <c r="P1077" s="134"/>
      <c r="Q1077" s="96"/>
      <c r="R1077" s="96"/>
      <c r="S1077" s="96"/>
      <c r="T1077" s="96"/>
      <c r="U1077" s="96"/>
      <c r="V1077" s="96"/>
      <c r="W1077" s="96"/>
      <c r="X1077" s="96"/>
      <c r="Y1077" s="96"/>
      <c r="Z1077" s="96"/>
      <c r="AA1077" s="96"/>
      <c r="AB1077" s="96"/>
      <c r="AC1077" s="96"/>
      <c r="AD1077" s="96"/>
      <c r="AE1077" s="96"/>
      <c r="AF1077" s="96"/>
      <c r="AG1077" s="96"/>
      <c r="AH1077" s="96"/>
      <c r="AI1077" s="96"/>
      <c r="AJ1077" s="96"/>
      <c r="AK1077" s="96"/>
      <c r="AL1077" s="96"/>
      <c r="AM1077" s="96"/>
      <c r="AN1077" s="96"/>
      <c r="AO1077" s="96"/>
      <c r="AP1077" s="96"/>
      <c r="AQ1077" s="96"/>
      <c r="AR1077" s="96"/>
      <c r="AS1077" s="96"/>
      <c r="AT1077" s="96"/>
      <c r="AU1077" s="96"/>
      <c r="AV1077" s="96"/>
      <c r="AW1077" s="96"/>
      <c r="AX1077" s="96"/>
      <c r="AY1077" s="96"/>
      <c r="AZ1077" s="96"/>
      <c r="BA1077" s="96"/>
      <c r="BB1077" s="96"/>
      <c r="BC1077" s="96"/>
      <c r="BD1077" s="96"/>
      <c r="BE1077" s="96"/>
      <c r="BF1077" s="96"/>
    </row>
    <row r="1078" ht="15.75" customHeight="1">
      <c r="A1078" s="110"/>
      <c r="B1078" s="110"/>
      <c r="C1078" s="110"/>
      <c r="D1078" s="110"/>
      <c r="E1078" s="110"/>
      <c r="F1078" s="110"/>
      <c r="G1078" s="110"/>
      <c r="H1078" s="110"/>
      <c r="I1078" s="110"/>
      <c r="J1078" s="110"/>
      <c r="K1078" s="110"/>
      <c r="L1078" s="110"/>
      <c r="M1078" s="110"/>
      <c r="N1078" s="96"/>
      <c r="O1078" s="96"/>
      <c r="P1078" s="134"/>
      <c r="Q1078" s="96"/>
      <c r="R1078" s="96"/>
      <c r="S1078" s="96"/>
      <c r="T1078" s="96"/>
      <c r="U1078" s="96"/>
      <c r="V1078" s="96"/>
      <c r="W1078" s="96"/>
      <c r="X1078" s="96"/>
      <c r="Y1078" s="96"/>
      <c r="Z1078" s="96"/>
      <c r="AA1078" s="96"/>
      <c r="AB1078" s="96"/>
      <c r="AC1078" s="96"/>
      <c r="AD1078" s="96"/>
      <c r="AE1078" s="96"/>
      <c r="AF1078" s="96"/>
      <c r="AG1078" s="96"/>
      <c r="AH1078" s="96"/>
      <c r="AI1078" s="96"/>
      <c r="AJ1078" s="96"/>
      <c r="AK1078" s="96"/>
      <c r="AL1078" s="96"/>
      <c r="AM1078" s="96"/>
      <c r="AN1078" s="96"/>
      <c r="AO1078" s="96"/>
      <c r="AP1078" s="96"/>
      <c r="AQ1078" s="96"/>
      <c r="AR1078" s="96"/>
      <c r="AS1078" s="96"/>
      <c r="AT1078" s="96"/>
      <c r="AU1078" s="96"/>
      <c r="AV1078" s="96"/>
      <c r="AW1078" s="96"/>
      <c r="AX1078" s="96"/>
      <c r="AY1078" s="96"/>
      <c r="AZ1078" s="96"/>
      <c r="BA1078" s="96"/>
      <c r="BB1078" s="96"/>
      <c r="BC1078" s="96"/>
      <c r="BD1078" s="96"/>
      <c r="BE1078" s="96"/>
      <c r="BF1078" s="96"/>
    </row>
    <row r="1079" ht="15.75" customHeight="1">
      <c r="A1079" s="110"/>
      <c r="B1079" s="110"/>
      <c r="C1079" s="110"/>
      <c r="D1079" s="110"/>
      <c r="E1079" s="110"/>
      <c r="F1079" s="110"/>
      <c r="G1079" s="110"/>
      <c r="H1079" s="110"/>
      <c r="I1079" s="110"/>
      <c r="J1079" s="110"/>
      <c r="K1079" s="110"/>
      <c r="L1079" s="110"/>
      <c r="M1079" s="110"/>
      <c r="N1079" s="96"/>
      <c r="O1079" s="96"/>
      <c r="P1079" s="134"/>
      <c r="Q1079" s="96"/>
      <c r="R1079" s="96"/>
      <c r="S1079" s="96"/>
      <c r="T1079" s="96"/>
      <c r="U1079" s="96"/>
      <c r="V1079" s="96"/>
      <c r="W1079" s="96"/>
      <c r="X1079" s="96"/>
      <c r="Y1079" s="96"/>
      <c r="Z1079" s="96"/>
      <c r="AA1079" s="96"/>
      <c r="AB1079" s="96"/>
      <c r="AC1079" s="96"/>
      <c r="AD1079" s="96"/>
      <c r="AE1079" s="96"/>
      <c r="AF1079" s="96"/>
      <c r="AG1079" s="96"/>
      <c r="AH1079" s="96"/>
      <c r="AI1079" s="96"/>
      <c r="AJ1079" s="96"/>
      <c r="AK1079" s="96"/>
      <c r="AL1079" s="96"/>
      <c r="AM1079" s="96"/>
      <c r="AN1079" s="96"/>
      <c r="AO1079" s="96"/>
      <c r="AP1079" s="96"/>
      <c r="AQ1079" s="96"/>
      <c r="AR1079" s="96"/>
      <c r="AS1079" s="96"/>
      <c r="AT1079" s="96"/>
      <c r="AU1079" s="96"/>
      <c r="AV1079" s="96"/>
      <c r="AW1079" s="96"/>
      <c r="AX1079" s="96"/>
      <c r="AY1079" s="96"/>
      <c r="AZ1079" s="96"/>
      <c r="BA1079" s="96"/>
      <c r="BB1079" s="96"/>
      <c r="BC1079" s="96"/>
      <c r="BD1079" s="96"/>
      <c r="BE1079" s="96"/>
      <c r="BF1079" s="96"/>
    </row>
    <row r="1080" ht="15.75" customHeight="1">
      <c r="A1080" s="110"/>
      <c r="B1080" s="110"/>
      <c r="C1080" s="110"/>
      <c r="D1080" s="110"/>
      <c r="E1080" s="110"/>
      <c r="F1080" s="110"/>
      <c r="G1080" s="110"/>
      <c r="H1080" s="110"/>
      <c r="I1080" s="110"/>
      <c r="J1080" s="110"/>
      <c r="K1080" s="110"/>
      <c r="L1080" s="110"/>
      <c r="M1080" s="110"/>
      <c r="N1080" s="96"/>
      <c r="O1080" s="96"/>
      <c r="P1080" s="134"/>
      <c r="Q1080" s="96"/>
      <c r="R1080" s="96"/>
      <c r="S1080" s="96"/>
      <c r="T1080" s="96"/>
      <c r="U1080" s="96"/>
      <c r="V1080" s="96"/>
      <c r="W1080" s="96"/>
      <c r="X1080" s="96"/>
      <c r="Y1080" s="96"/>
      <c r="Z1080" s="96"/>
      <c r="AA1080" s="96"/>
      <c r="AB1080" s="96"/>
      <c r="AC1080" s="96"/>
      <c r="AD1080" s="96"/>
      <c r="AE1080" s="96"/>
      <c r="AF1080" s="96"/>
      <c r="AG1080" s="96"/>
      <c r="AH1080" s="96"/>
      <c r="AI1080" s="96"/>
      <c r="AJ1080" s="96"/>
      <c r="AK1080" s="96"/>
      <c r="AL1080" s="96"/>
      <c r="AM1080" s="96"/>
      <c r="AN1080" s="96"/>
      <c r="AO1080" s="96"/>
      <c r="AP1080" s="96"/>
      <c r="AQ1080" s="96"/>
      <c r="AR1080" s="96"/>
      <c r="AS1080" s="96"/>
      <c r="AT1080" s="96"/>
      <c r="AU1080" s="96"/>
      <c r="AV1080" s="96"/>
      <c r="AW1080" s="96"/>
      <c r="AX1080" s="96"/>
      <c r="AY1080" s="96"/>
      <c r="AZ1080" s="96"/>
      <c r="BA1080" s="96"/>
      <c r="BB1080" s="96"/>
      <c r="BC1080" s="96"/>
      <c r="BD1080" s="96"/>
      <c r="BE1080" s="96"/>
      <c r="BF1080" s="96"/>
    </row>
    <row r="1081" ht="15.75" customHeight="1">
      <c r="A1081" s="110"/>
      <c r="B1081" s="110"/>
      <c r="C1081" s="110"/>
      <c r="D1081" s="110"/>
      <c r="E1081" s="110"/>
      <c r="F1081" s="110"/>
      <c r="G1081" s="110"/>
      <c r="H1081" s="110"/>
      <c r="I1081" s="110"/>
      <c r="J1081" s="110"/>
      <c r="K1081" s="110"/>
      <c r="L1081" s="110"/>
      <c r="M1081" s="110"/>
      <c r="N1081" s="96"/>
      <c r="O1081" s="96"/>
      <c r="P1081" s="134"/>
      <c r="Q1081" s="96"/>
      <c r="R1081" s="96"/>
      <c r="S1081" s="96"/>
      <c r="T1081" s="96"/>
      <c r="U1081" s="96"/>
      <c r="V1081" s="96"/>
      <c r="W1081" s="96"/>
      <c r="X1081" s="96"/>
      <c r="Y1081" s="96"/>
      <c r="Z1081" s="96"/>
      <c r="AA1081" s="96"/>
      <c r="AB1081" s="96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6"/>
      <c r="AM1081" s="96"/>
      <c r="AN1081" s="96"/>
      <c r="AO1081" s="96"/>
      <c r="AP1081" s="96"/>
      <c r="AQ1081" s="96"/>
      <c r="AR1081" s="96"/>
      <c r="AS1081" s="96"/>
      <c r="AT1081" s="96"/>
      <c r="AU1081" s="96"/>
      <c r="AV1081" s="96"/>
      <c r="AW1081" s="96"/>
      <c r="AX1081" s="96"/>
      <c r="AY1081" s="96"/>
      <c r="AZ1081" s="96"/>
      <c r="BA1081" s="96"/>
      <c r="BB1081" s="96"/>
      <c r="BC1081" s="96"/>
      <c r="BD1081" s="96"/>
      <c r="BE1081" s="96"/>
      <c r="BF1081" s="96"/>
    </row>
    <row r="1082" ht="15.75" customHeight="1">
      <c r="A1082" s="110"/>
      <c r="B1082" s="110"/>
      <c r="C1082" s="110"/>
      <c r="D1082" s="110"/>
      <c r="E1082" s="110"/>
      <c r="F1082" s="110"/>
      <c r="G1082" s="110"/>
      <c r="H1082" s="110"/>
      <c r="I1082" s="110"/>
      <c r="J1082" s="110"/>
      <c r="K1082" s="110"/>
      <c r="L1082" s="110"/>
      <c r="M1082" s="110"/>
      <c r="N1082" s="96"/>
      <c r="O1082" s="96"/>
      <c r="P1082" s="134"/>
      <c r="Q1082" s="96"/>
      <c r="R1082" s="96"/>
      <c r="S1082" s="96"/>
      <c r="T1082" s="96"/>
      <c r="U1082" s="96"/>
      <c r="V1082" s="96"/>
      <c r="W1082" s="96"/>
      <c r="X1082" s="96"/>
      <c r="Y1082" s="96"/>
      <c r="Z1082" s="96"/>
      <c r="AA1082" s="96"/>
      <c r="AB1082" s="96"/>
      <c r="AC1082" s="96"/>
      <c r="AD1082" s="96"/>
      <c r="AE1082" s="96"/>
      <c r="AF1082" s="96"/>
      <c r="AG1082" s="96"/>
      <c r="AH1082" s="96"/>
      <c r="AI1082" s="96"/>
      <c r="AJ1082" s="96"/>
      <c r="AK1082" s="96"/>
      <c r="AL1082" s="96"/>
      <c r="AM1082" s="96"/>
      <c r="AN1082" s="96"/>
      <c r="AO1082" s="96"/>
      <c r="AP1082" s="96"/>
      <c r="AQ1082" s="96"/>
      <c r="AR1082" s="96"/>
      <c r="AS1082" s="96"/>
      <c r="AT1082" s="96"/>
      <c r="AU1082" s="96"/>
      <c r="AV1082" s="96"/>
      <c r="AW1082" s="96"/>
      <c r="AX1082" s="96"/>
      <c r="AY1082" s="96"/>
      <c r="AZ1082" s="96"/>
      <c r="BA1082" s="96"/>
      <c r="BB1082" s="96"/>
      <c r="BC1082" s="96"/>
      <c r="BD1082" s="96"/>
      <c r="BE1082" s="96"/>
      <c r="BF1082" s="96"/>
    </row>
    <row r="1083" ht="15.75" customHeight="1">
      <c r="A1083" s="110"/>
      <c r="B1083" s="110"/>
      <c r="C1083" s="110"/>
      <c r="D1083" s="110"/>
      <c r="E1083" s="110"/>
      <c r="F1083" s="110"/>
      <c r="G1083" s="110"/>
      <c r="H1083" s="110"/>
      <c r="I1083" s="110"/>
      <c r="J1083" s="110"/>
      <c r="K1083" s="110"/>
      <c r="L1083" s="110"/>
      <c r="M1083" s="110"/>
      <c r="N1083" s="96"/>
      <c r="O1083" s="96"/>
      <c r="P1083" s="134"/>
      <c r="Q1083" s="96"/>
      <c r="R1083" s="96"/>
      <c r="S1083" s="96"/>
      <c r="T1083" s="96"/>
      <c r="U1083" s="96"/>
      <c r="V1083" s="96"/>
      <c r="W1083" s="96"/>
      <c r="X1083" s="96"/>
      <c r="Y1083" s="96"/>
      <c r="Z1083" s="96"/>
      <c r="AA1083" s="96"/>
      <c r="AB1083" s="96"/>
      <c r="AC1083" s="96"/>
      <c r="AD1083" s="96"/>
      <c r="AE1083" s="96"/>
      <c r="AF1083" s="96"/>
      <c r="AG1083" s="96"/>
      <c r="AH1083" s="96"/>
      <c r="AI1083" s="96"/>
      <c r="AJ1083" s="96"/>
      <c r="AK1083" s="96"/>
      <c r="AL1083" s="96"/>
      <c r="AM1083" s="96"/>
      <c r="AN1083" s="96"/>
      <c r="AO1083" s="96"/>
      <c r="AP1083" s="96"/>
      <c r="AQ1083" s="96"/>
      <c r="AR1083" s="96"/>
      <c r="AS1083" s="96"/>
      <c r="AT1083" s="96"/>
      <c r="AU1083" s="96"/>
      <c r="AV1083" s="96"/>
      <c r="AW1083" s="96"/>
      <c r="AX1083" s="96"/>
      <c r="AY1083" s="96"/>
      <c r="AZ1083" s="96"/>
      <c r="BA1083" s="96"/>
      <c r="BB1083" s="96"/>
      <c r="BC1083" s="96"/>
      <c r="BD1083" s="96"/>
      <c r="BE1083" s="96"/>
      <c r="BF1083" s="96"/>
    </row>
    <row r="1084" ht="15.75" customHeight="1">
      <c r="A1084" s="110"/>
      <c r="B1084" s="110"/>
      <c r="C1084" s="110"/>
      <c r="D1084" s="110"/>
      <c r="E1084" s="110"/>
      <c r="F1084" s="110"/>
      <c r="G1084" s="110"/>
      <c r="H1084" s="110"/>
      <c r="I1084" s="110"/>
      <c r="J1084" s="110"/>
      <c r="K1084" s="110"/>
      <c r="L1084" s="110"/>
      <c r="M1084" s="110"/>
      <c r="N1084" s="96"/>
      <c r="O1084" s="96"/>
      <c r="P1084" s="134"/>
      <c r="Q1084" s="96"/>
      <c r="R1084" s="96"/>
      <c r="S1084" s="96"/>
      <c r="T1084" s="96"/>
      <c r="U1084" s="96"/>
      <c r="V1084" s="96"/>
      <c r="W1084" s="96"/>
      <c r="X1084" s="96"/>
      <c r="Y1084" s="96"/>
      <c r="Z1084" s="96"/>
      <c r="AA1084" s="96"/>
      <c r="AB1084" s="96"/>
      <c r="AC1084" s="96"/>
      <c r="AD1084" s="96"/>
      <c r="AE1084" s="96"/>
      <c r="AF1084" s="96"/>
      <c r="AG1084" s="96"/>
      <c r="AH1084" s="96"/>
      <c r="AI1084" s="96"/>
      <c r="AJ1084" s="96"/>
      <c r="AK1084" s="96"/>
      <c r="AL1084" s="96"/>
      <c r="AM1084" s="96"/>
      <c r="AN1084" s="96"/>
      <c r="AO1084" s="96"/>
      <c r="AP1084" s="96"/>
      <c r="AQ1084" s="96"/>
      <c r="AR1084" s="96"/>
      <c r="AS1084" s="96"/>
      <c r="AT1084" s="96"/>
      <c r="AU1084" s="96"/>
      <c r="AV1084" s="96"/>
      <c r="AW1084" s="96"/>
      <c r="AX1084" s="96"/>
      <c r="AY1084" s="96"/>
      <c r="AZ1084" s="96"/>
      <c r="BA1084" s="96"/>
      <c r="BB1084" s="96"/>
      <c r="BC1084" s="96"/>
      <c r="BD1084" s="96"/>
      <c r="BE1084" s="96"/>
      <c r="BF1084" s="96"/>
    </row>
    <row r="1085" ht="15.75" customHeight="1">
      <c r="A1085" s="110"/>
      <c r="B1085" s="110"/>
      <c r="C1085" s="110"/>
      <c r="D1085" s="110"/>
      <c r="E1085" s="110"/>
      <c r="F1085" s="110"/>
      <c r="G1085" s="110"/>
      <c r="H1085" s="110"/>
      <c r="I1085" s="110"/>
      <c r="J1085" s="110"/>
      <c r="K1085" s="110"/>
      <c r="L1085" s="110"/>
      <c r="M1085" s="110"/>
      <c r="N1085" s="96"/>
      <c r="O1085" s="96"/>
      <c r="P1085" s="134"/>
      <c r="Q1085" s="96"/>
      <c r="R1085" s="96"/>
      <c r="S1085" s="96"/>
      <c r="T1085" s="96"/>
      <c r="U1085" s="96"/>
      <c r="V1085" s="96"/>
      <c r="W1085" s="96"/>
      <c r="X1085" s="96"/>
      <c r="Y1085" s="96"/>
      <c r="Z1085" s="96"/>
      <c r="AA1085" s="96"/>
      <c r="AB1085" s="96"/>
      <c r="AC1085" s="96"/>
      <c r="AD1085" s="96"/>
      <c r="AE1085" s="96"/>
      <c r="AF1085" s="96"/>
      <c r="AG1085" s="96"/>
      <c r="AH1085" s="96"/>
      <c r="AI1085" s="96"/>
      <c r="AJ1085" s="96"/>
      <c r="AK1085" s="96"/>
      <c r="AL1085" s="96"/>
      <c r="AM1085" s="96"/>
      <c r="AN1085" s="96"/>
      <c r="AO1085" s="96"/>
      <c r="AP1085" s="96"/>
      <c r="AQ1085" s="96"/>
      <c r="AR1085" s="96"/>
      <c r="AS1085" s="96"/>
      <c r="AT1085" s="96"/>
      <c r="AU1085" s="96"/>
      <c r="AV1085" s="96"/>
      <c r="AW1085" s="96"/>
      <c r="AX1085" s="96"/>
      <c r="AY1085" s="96"/>
      <c r="AZ1085" s="96"/>
      <c r="BA1085" s="96"/>
      <c r="BB1085" s="96"/>
      <c r="BC1085" s="96"/>
      <c r="BD1085" s="96"/>
      <c r="BE1085" s="96"/>
      <c r="BF1085" s="96"/>
    </row>
    <row r="1086" ht="15.75" customHeight="1">
      <c r="A1086" s="110"/>
      <c r="B1086" s="110"/>
      <c r="C1086" s="110"/>
      <c r="D1086" s="110"/>
      <c r="E1086" s="110"/>
      <c r="F1086" s="110"/>
      <c r="G1086" s="110"/>
      <c r="H1086" s="110"/>
      <c r="I1086" s="110"/>
      <c r="J1086" s="110"/>
      <c r="K1086" s="110"/>
      <c r="L1086" s="110"/>
      <c r="M1086" s="110"/>
      <c r="N1086" s="96"/>
      <c r="O1086" s="96"/>
      <c r="P1086" s="134"/>
      <c r="Q1086" s="96"/>
      <c r="R1086" s="96"/>
      <c r="S1086" s="96"/>
      <c r="T1086" s="96"/>
      <c r="U1086" s="96"/>
      <c r="V1086" s="96"/>
      <c r="W1086" s="96"/>
      <c r="X1086" s="96"/>
      <c r="Y1086" s="96"/>
      <c r="Z1086" s="96"/>
      <c r="AA1086" s="96"/>
      <c r="AB1086" s="96"/>
      <c r="AC1086" s="96"/>
      <c r="AD1086" s="96"/>
      <c r="AE1086" s="96"/>
      <c r="AF1086" s="96"/>
      <c r="AG1086" s="96"/>
      <c r="AH1086" s="96"/>
      <c r="AI1086" s="96"/>
      <c r="AJ1086" s="96"/>
      <c r="AK1086" s="96"/>
      <c r="AL1086" s="96"/>
      <c r="AM1086" s="96"/>
      <c r="AN1086" s="96"/>
      <c r="AO1086" s="96"/>
      <c r="AP1086" s="96"/>
      <c r="AQ1086" s="96"/>
      <c r="AR1086" s="96"/>
      <c r="AS1086" s="96"/>
      <c r="AT1086" s="96"/>
      <c r="AU1086" s="96"/>
      <c r="AV1086" s="96"/>
      <c r="AW1086" s="96"/>
      <c r="AX1086" s="96"/>
      <c r="AY1086" s="96"/>
      <c r="AZ1086" s="96"/>
      <c r="BA1086" s="96"/>
      <c r="BB1086" s="96"/>
      <c r="BC1086" s="96"/>
      <c r="BD1086" s="96"/>
      <c r="BE1086" s="96"/>
      <c r="BF1086" s="96"/>
    </row>
    <row r="1087" ht="15.75" customHeight="1">
      <c r="A1087" s="110"/>
      <c r="B1087" s="110"/>
      <c r="C1087" s="110"/>
      <c r="D1087" s="110"/>
      <c r="E1087" s="110"/>
      <c r="F1087" s="110"/>
      <c r="G1087" s="110"/>
      <c r="H1087" s="110"/>
      <c r="I1087" s="110"/>
      <c r="J1087" s="110"/>
      <c r="K1087" s="110"/>
      <c r="L1087" s="110"/>
      <c r="M1087" s="110"/>
      <c r="N1087" s="96"/>
      <c r="O1087" s="96"/>
      <c r="P1087" s="134"/>
      <c r="Q1087" s="96"/>
      <c r="R1087" s="96"/>
      <c r="S1087" s="96"/>
      <c r="T1087" s="96"/>
      <c r="U1087" s="96"/>
      <c r="V1087" s="96"/>
      <c r="W1087" s="96"/>
      <c r="X1087" s="96"/>
      <c r="Y1087" s="96"/>
      <c r="Z1087" s="96"/>
      <c r="AA1087" s="96"/>
      <c r="AB1087" s="96"/>
      <c r="AC1087" s="96"/>
      <c r="AD1087" s="96"/>
      <c r="AE1087" s="96"/>
      <c r="AF1087" s="96"/>
      <c r="AG1087" s="96"/>
      <c r="AH1087" s="96"/>
      <c r="AI1087" s="96"/>
      <c r="AJ1087" s="96"/>
      <c r="AK1087" s="96"/>
      <c r="AL1087" s="96"/>
      <c r="AM1087" s="96"/>
      <c r="AN1087" s="96"/>
      <c r="AO1087" s="96"/>
      <c r="AP1087" s="96"/>
      <c r="AQ1087" s="96"/>
      <c r="AR1087" s="96"/>
      <c r="AS1087" s="96"/>
      <c r="AT1087" s="96"/>
      <c r="AU1087" s="96"/>
      <c r="AV1087" s="96"/>
      <c r="AW1087" s="96"/>
      <c r="AX1087" s="96"/>
      <c r="AY1087" s="96"/>
      <c r="AZ1087" s="96"/>
      <c r="BA1087" s="96"/>
      <c r="BB1087" s="96"/>
      <c r="BC1087" s="96"/>
      <c r="BD1087" s="96"/>
      <c r="BE1087" s="96"/>
      <c r="BF1087" s="96"/>
    </row>
    <row r="1088" ht="15.75" customHeight="1">
      <c r="A1088" s="110"/>
      <c r="B1088" s="110"/>
      <c r="C1088" s="110"/>
      <c r="D1088" s="110"/>
      <c r="E1088" s="110"/>
      <c r="F1088" s="110"/>
      <c r="G1088" s="110"/>
      <c r="H1088" s="110"/>
      <c r="I1088" s="110"/>
      <c r="J1088" s="110"/>
      <c r="K1088" s="110"/>
      <c r="L1088" s="110"/>
      <c r="M1088" s="110"/>
      <c r="N1088" s="96"/>
      <c r="O1088" s="96"/>
      <c r="P1088" s="134"/>
      <c r="Q1088" s="96"/>
      <c r="R1088" s="96"/>
      <c r="S1088" s="96"/>
      <c r="T1088" s="96"/>
      <c r="U1088" s="96"/>
      <c r="V1088" s="96"/>
      <c r="W1088" s="96"/>
      <c r="X1088" s="96"/>
      <c r="Y1088" s="96"/>
      <c r="Z1088" s="96"/>
      <c r="AA1088" s="96"/>
      <c r="AB1088" s="96"/>
      <c r="AC1088" s="96"/>
      <c r="AD1088" s="96"/>
      <c r="AE1088" s="96"/>
      <c r="AF1088" s="96"/>
      <c r="AG1088" s="96"/>
      <c r="AH1088" s="96"/>
      <c r="AI1088" s="96"/>
      <c r="AJ1088" s="96"/>
      <c r="AK1088" s="96"/>
      <c r="AL1088" s="96"/>
      <c r="AM1088" s="96"/>
      <c r="AN1088" s="96"/>
      <c r="AO1088" s="96"/>
      <c r="AP1088" s="96"/>
      <c r="AQ1088" s="96"/>
      <c r="AR1088" s="96"/>
      <c r="AS1088" s="96"/>
      <c r="AT1088" s="96"/>
      <c r="AU1088" s="96"/>
      <c r="AV1088" s="96"/>
      <c r="AW1088" s="96"/>
      <c r="AX1088" s="96"/>
      <c r="AY1088" s="96"/>
      <c r="AZ1088" s="96"/>
      <c r="BA1088" s="96"/>
      <c r="BB1088" s="96"/>
      <c r="BC1088" s="96"/>
      <c r="BD1088" s="96"/>
      <c r="BE1088" s="96"/>
      <c r="BF1088" s="96"/>
    </row>
    <row r="1089" ht="15.75" customHeight="1">
      <c r="A1089" s="110"/>
      <c r="B1089" s="110"/>
      <c r="C1089" s="110"/>
      <c r="D1089" s="110"/>
      <c r="E1089" s="110"/>
      <c r="F1089" s="110"/>
      <c r="G1089" s="110"/>
      <c r="H1089" s="110"/>
      <c r="I1089" s="110"/>
      <c r="J1089" s="110"/>
      <c r="K1089" s="110"/>
      <c r="L1089" s="110"/>
      <c r="M1089" s="110"/>
      <c r="N1089" s="96"/>
      <c r="O1089" s="96"/>
      <c r="P1089" s="134"/>
      <c r="Q1089" s="96"/>
      <c r="R1089" s="96"/>
      <c r="S1089" s="96"/>
      <c r="T1089" s="96"/>
      <c r="U1089" s="96"/>
      <c r="V1089" s="96"/>
      <c r="W1089" s="96"/>
      <c r="X1089" s="96"/>
      <c r="Y1089" s="96"/>
      <c r="Z1089" s="96"/>
      <c r="AA1089" s="96"/>
      <c r="AB1089" s="96"/>
      <c r="AC1089" s="96"/>
      <c r="AD1089" s="96"/>
      <c r="AE1089" s="96"/>
      <c r="AF1089" s="96"/>
      <c r="AG1089" s="96"/>
      <c r="AH1089" s="96"/>
      <c r="AI1089" s="96"/>
      <c r="AJ1089" s="96"/>
      <c r="AK1089" s="96"/>
      <c r="AL1089" s="96"/>
      <c r="AM1089" s="96"/>
      <c r="AN1089" s="96"/>
      <c r="AO1089" s="96"/>
      <c r="AP1089" s="96"/>
      <c r="AQ1089" s="96"/>
      <c r="AR1089" s="96"/>
      <c r="AS1089" s="96"/>
      <c r="AT1089" s="96"/>
      <c r="AU1089" s="96"/>
      <c r="AV1089" s="96"/>
      <c r="AW1089" s="96"/>
      <c r="AX1089" s="96"/>
      <c r="AY1089" s="96"/>
      <c r="AZ1089" s="96"/>
      <c r="BA1089" s="96"/>
      <c r="BB1089" s="96"/>
      <c r="BC1089" s="96"/>
      <c r="BD1089" s="96"/>
      <c r="BE1089" s="96"/>
      <c r="BF1089" s="96"/>
    </row>
    <row r="1090" ht="15.75" customHeight="1">
      <c r="A1090" s="110"/>
      <c r="B1090" s="110"/>
      <c r="C1090" s="110"/>
      <c r="D1090" s="110"/>
      <c r="E1090" s="110"/>
      <c r="F1090" s="110"/>
      <c r="G1090" s="110"/>
      <c r="H1090" s="110"/>
      <c r="I1090" s="110"/>
      <c r="J1090" s="110"/>
      <c r="K1090" s="110"/>
      <c r="L1090" s="110"/>
      <c r="M1090" s="110"/>
      <c r="N1090" s="96"/>
      <c r="O1090" s="96"/>
      <c r="P1090" s="134"/>
      <c r="Q1090" s="96"/>
      <c r="R1090" s="96"/>
      <c r="S1090" s="96"/>
      <c r="T1090" s="96"/>
      <c r="U1090" s="96"/>
      <c r="V1090" s="96"/>
      <c r="W1090" s="96"/>
      <c r="X1090" s="96"/>
      <c r="Y1090" s="96"/>
      <c r="Z1090" s="96"/>
      <c r="AA1090" s="96"/>
      <c r="AB1090" s="96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6"/>
      <c r="AM1090" s="96"/>
      <c r="AN1090" s="96"/>
      <c r="AO1090" s="96"/>
      <c r="AP1090" s="96"/>
      <c r="AQ1090" s="96"/>
      <c r="AR1090" s="96"/>
      <c r="AS1090" s="96"/>
      <c r="AT1090" s="96"/>
      <c r="AU1090" s="96"/>
      <c r="AV1090" s="96"/>
      <c r="AW1090" s="96"/>
      <c r="AX1090" s="96"/>
      <c r="AY1090" s="96"/>
      <c r="AZ1090" s="96"/>
      <c r="BA1090" s="96"/>
      <c r="BB1090" s="96"/>
      <c r="BC1090" s="96"/>
      <c r="BD1090" s="96"/>
      <c r="BE1090" s="96"/>
      <c r="BF1090" s="96"/>
    </row>
    <row r="1091" ht="15.75" customHeight="1">
      <c r="A1091" s="110"/>
      <c r="B1091" s="110"/>
      <c r="C1091" s="110"/>
      <c r="D1091" s="110"/>
      <c r="E1091" s="110"/>
      <c r="F1091" s="110"/>
      <c r="G1091" s="110"/>
      <c r="H1091" s="110"/>
      <c r="I1091" s="110"/>
      <c r="J1091" s="110"/>
      <c r="K1091" s="110"/>
      <c r="L1091" s="110"/>
      <c r="M1091" s="110"/>
      <c r="N1091" s="96"/>
      <c r="O1091" s="96"/>
      <c r="P1091" s="134"/>
      <c r="Q1091" s="96"/>
      <c r="R1091" s="96"/>
      <c r="S1091" s="96"/>
      <c r="T1091" s="96"/>
      <c r="U1091" s="96"/>
      <c r="V1091" s="96"/>
      <c r="W1091" s="96"/>
      <c r="X1091" s="96"/>
      <c r="Y1091" s="96"/>
      <c r="Z1091" s="96"/>
      <c r="AA1091" s="96"/>
      <c r="AB1091" s="96"/>
      <c r="AC1091" s="96"/>
      <c r="AD1091" s="96"/>
      <c r="AE1091" s="96"/>
      <c r="AF1091" s="96"/>
      <c r="AG1091" s="96"/>
      <c r="AH1091" s="96"/>
      <c r="AI1091" s="96"/>
      <c r="AJ1091" s="96"/>
      <c r="AK1091" s="96"/>
      <c r="AL1091" s="96"/>
      <c r="AM1091" s="96"/>
      <c r="AN1091" s="96"/>
      <c r="AO1091" s="96"/>
      <c r="AP1091" s="96"/>
      <c r="AQ1091" s="96"/>
      <c r="AR1091" s="96"/>
      <c r="AS1091" s="96"/>
      <c r="AT1091" s="96"/>
      <c r="AU1091" s="96"/>
      <c r="AV1091" s="96"/>
      <c r="AW1091" s="96"/>
      <c r="AX1091" s="96"/>
      <c r="AY1091" s="96"/>
      <c r="AZ1091" s="96"/>
      <c r="BA1091" s="96"/>
      <c r="BB1091" s="96"/>
      <c r="BC1091" s="96"/>
      <c r="BD1091" s="96"/>
      <c r="BE1091" s="96"/>
      <c r="BF1091" s="96"/>
    </row>
    <row r="1092" ht="15.75" customHeight="1">
      <c r="A1092" s="110"/>
      <c r="B1092" s="110"/>
      <c r="C1092" s="110"/>
      <c r="D1092" s="110"/>
      <c r="E1092" s="110"/>
      <c r="F1092" s="110"/>
      <c r="G1092" s="110"/>
      <c r="H1092" s="110"/>
      <c r="I1092" s="110"/>
      <c r="J1092" s="110"/>
      <c r="K1092" s="110"/>
      <c r="L1092" s="110"/>
      <c r="M1092" s="110"/>
      <c r="N1092" s="96"/>
      <c r="O1092" s="96"/>
      <c r="P1092" s="134"/>
      <c r="Q1092" s="96"/>
      <c r="R1092" s="96"/>
      <c r="S1092" s="96"/>
      <c r="T1092" s="96"/>
      <c r="U1092" s="96"/>
      <c r="V1092" s="96"/>
      <c r="W1092" s="96"/>
      <c r="X1092" s="96"/>
      <c r="Y1092" s="96"/>
      <c r="Z1092" s="96"/>
      <c r="AA1092" s="96"/>
      <c r="AB1092" s="96"/>
      <c r="AC1092" s="96"/>
      <c r="AD1092" s="96"/>
      <c r="AE1092" s="96"/>
      <c r="AF1092" s="96"/>
      <c r="AG1092" s="96"/>
      <c r="AH1092" s="96"/>
      <c r="AI1092" s="96"/>
      <c r="AJ1092" s="96"/>
      <c r="AK1092" s="96"/>
      <c r="AL1092" s="96"/>
      <c r="AM1092" s="96"/>
      <c r="AN1092" s="96"/>
      <c r="AO1092" s="96"/>
      <c r="AP1092" s="96"/>
      <c r="AQ1092" s="96"/>
      <c r="AR1092" s="96"/>
      <c r="AS1092" s="96"/>
      <c r="AT1092" s="96"/>
      <c r="AU1092" s="96"/>
      <c r="AV1092" s="96"/>
      <c r="AW1092" s="96"/>
      <c r="AX1092" s="96"/>
      <c r="AY1092" s="96"/>
      <c r="AZ1092" s="96"/>
      <c r="BA1092" s="96"/>
      <c r="BB1092" s="96"/>
      <c r="BC1092" s="96"/>
      <c r="BD1092" s="96"/>
      <c r="BE1092" s="96"/>
      <c r="BF1092" s="96"/>
    </row>
    <row r="1093" ht="15.75" customHeight="1">
      <c r="A1093" s="110"/>
      <c r="B1093" s="110"/>
      <c r="C1093" s="110"/>
      <c r="D1093" s="110"/>
      <c r="E1093" s="110"/>
      <c r="F1093" s="110"/>
      <c r="G1093" s="110"/>
      <c r="H1093" s="110"/>
      <c r="I1093" s="110"/>
      <c r="J1093" s="110"/>
      <c r="K1093" s="110"/>
      <c r="L1093" s="110"/>
      <c r="M1093" s="110"/>
      <c r="N1093" s="96"/>
      <c r="O1093" s="96"/>
      <c r="P1093" s="134"/>
      <c r="Q1093" s="96"/>
      <c r="R1093" s="96"/>
      <c r="S1093" s="96"/>
      <c r="T1093" s="96"/>
      <c r="U1093" s="96"/>
      <c r="V1093" s="96"/>
      <c r="W1093" s="96"/>
      <c r="X1093" s="96"/>
      <c r="Y1093" s="96"/>
      <c r="Z1093" s="96"/>
      <c r="AA1093" s="96"/>
      <c r="AB1093" s="96"/>
      <c r="AC1093" s="96"/>
      <c r="AD1093" s="96"/>
      <c r="AE1093" s="96"/>
      <c r="AF1093" s="96"/>
      <c r="AG1093" s="96"/>
      <c r="AH1093" s="96"/>
      <c r="AI1093" s="96"/>
      <c r="AJ1093" s="96"/>
      <c r="AK1093" s="96"/>
      <c r="AL1093" s="96"/>
      <c r="AM1093" s="96"/>
      <c r="AN1093" s="96"/>
      <c r="AO1093" s="96"/>
      <c r="AP1093" s="96"/>
      <c r="AQ1093" s="96"/>
      <c r="AR1093" s="96"/>
      <c r="AS1093" s="96"/>
      <c r="AT1093" s="96"/>
      <c r="AU1093" s="96"/>
      <c r="AV1093" s="96"/>
      <c r="AW1093" s="96"/>
      <c r="AX1093" s="96"/>
      <c r="AY1093" s="96"/>
      <c r="AZ1093" s="96"/>
      <c r="BA1093" s="96"/>
      <c r="BB1093" s="96"/>
      <c r="BC1093" s="96"/>
      <c r="BD1093" s="96"/>
      <c r="BE1093" s="96"/>
      <c r="BF1093" s="96"/>
    </row>
    <row r="1094" ht="15.75" customHeight="1">
      <c r="A1094" s="110"/>
      <c r="B1094" s="110"/>
      <c r="C1094" s="110"/>
      <c r="D1094" s="110"/>
      <c r="E1094" s="110"/>
      <c r="F1094" s="110"/>
      <c r="G1094" s="110"/>
      <c r="H1094" s="110"/>
      <c r="I1094" s="110"/>
      <c r="J1094" s="110"/>
      <c r="K1094" s="110"/>
      <c r="L1094" s="110"/>
      <c r="M1094" s="110"/>
      <c r="N1094" s="96"/>
      <c r="O1094" s="96"/>
      <c r="P1094" s="134"/>
      <c r="Q1094" s="96"/>
      <c r="R1094" s="96"/>
      <c r="S1094" s="96"/>
      <c r="T1094" s="96"/>
      <c r="U1094" s="96"/>
      <c r="V1094" s="96"/>
      <c r="W1094" s="96"/>
      <c r="X1094" s="96"/>
      <c r="Y1094" s="96"/>
      <c r="Z1094" s="96"/>
      <c r="AA1094" s="96"/>
      <c r="AB1094" s="96"/>
      <c r="AC1094" s="96"/>
      <c r="AD1094" s="96"/>
      <c r="AE1094" s="96"/>
      <c r="AF1094" s="96"/>
      <c r="AG1094" s="96"/>
      <c r="AH1094" s="96"/>
      <c r="AI1094" s="96"/>
      <c r="AJ1094" s="96"/>
      <c r="AK1094" s="96"/>
      <c r="AL1094" s="96"/>
      <c r="AM1094" s="96"/>
      <c r="AN1094" s="96"/>
      <c r="AO1094" s="96"/>
      <c r="AP1094" s="96"/>
      <c r="AQ1094" s="96"/>
      <c r="AR1094" s="96"/>
      <c r="AS1094" s="96"/>
      <c r="AT1094" s="96"/>
      <c r="AU1094" s="96"/>
      <c r="AV1094" s="96"/>
      <c r="AW1094" s="96"/>
      <c r="AX1094" s="96"/>
      <c r="AY1094" s="96"/>
      <c r="AZ1094" s="96"/>
      <c r="BA1094" s="96"/>
      <c r="BB1094" s="96"/>
      <c r="BC1094" s="96"/>
      <c r="BD1094" s="96"/>
      <c r="BE1094" s="96"/>
      <c r="BF1094" s="96"/>
    </row>
    <row r="1095" ht="15.75" customHeight="1">
      <c r="A1095" s="110"/>
      <c r="B1095" s="110"/>
      <c r="C1095" s="110"/>
      <c r="D1095" s="110"/>
      <c r="E1095" s="110"/>
      <c r="F1095" s="110"/>
      <c r="G1095" s="110"/>
      <c r="H1095" s="110"/>
      <c r="I1095" s="110"/>
      <c r="J1095" s="110"/>
      <c r="K1095" s="110"/>
      <c r="L1095" s="110"/>
      <c r="M1095" s="110"/>
      <c r="N1095" s="96"/>
      <c r="O1095" s="96"/>
      <c r="P1095" s="134"/>
      <c r="Q1095" s="96"/>
      <c r="R1095" s="96"/>
      <c r="S1095" s="96"/>
      <c r="T1095" s="96"/>
      <c r="U1095" s="96"/>
      <c r="V1095" s="96"/>
      <c r="W1095" s="96"/>
      <c r="X1095" s="96"/>
      <c r="Y1095" s="96"/>
      <c r="Z1095" s="96"/>
      <c r="AA1095" s="96"/>
      <c r="AB1095" s="96"/>
      <c r="AC1095" s="96"/>
      <c r="AD1095" s="96"/>
      <c r="AE1095" s="96"/>
      <c r="AF1095" s="96"/>
      <c r="AG1095" s="96"/>
      <c r="AH1095" s="96"/>
      <c r="AI1095" s="96"/>
      <c r="AJ1095" s="96"/>
      <c r="AK1095" s="96"/>
      <c r="AL1095" s="96"/>
      <c r="AM1095" s="96"/>
      <c r="AN1095" s="96"/>
      <c r="AO1095" s="96"/>
      <c r="AP1095" s="96"/>
      <c r="AQ1095" s="96"/>
      <c r="AR1095" s="96"/>
      <c r="AS1095" s="96"/>
      <c r="AT1095" s="96"/>
      <c r="AU1095" s="96"/>
      <c r="AV1095" s="96"/>
      <c r="AW1095" s="96"/>
      <c r="AX1095" s="96"/>
      <c r="AY1095" s="96"/>
      <c r="AZ1095" s="96"/>
      <c r="BA1095" s="96"/>
      <c r="BB1095" s="96"/>
      <c r="BC1095" s="96"/>
      <c r="BD1095" s="96"/>
      <c r="BE1095" s="96"/>
      <c r="BF1095" s="96"/>
    </row>
    <row r="1096" ht="15.75" customHeight="1">
      <c r="A1096" s="110"/>
      <c r="B1096" s="110"/>
      <c r="C1096" s="110"/>
      <c r="D1096" s="110"/>
      <c r="E1096" s="110"/>
      <c r="F1096" s="110"/>
      <c r="G1096" s="110"/>
      <c r="H1096" s="110"/>
      <c r="I1096" s="110"/>
      <c r="J1096" s="110"/>
      <c r="K1096" s="110"/>
      <c r="L1096" s="110"/>
      <c r="M1096" s="110"/>
      <c r="N1096" s="96"/>
      <c r="O1096" s="96"/>
      <c r="P1096" s="134"/>
      <c r="Q1096" s="96"/>
      <c r="R1096" s="96"/>
      <c r="S1096" s="96"/>
      <c r="T1096" s="96"/>
      <c r="U1096" s="96"/>
      <c r="V1096" s="96"/>
      <c r="W1096" s="96"/>
      <c r="X1096" s="96"/>
      <c r="Y1096" s="96"/>
      <c r="Z1096" s="96"/>
      <c r="AA1096" s="96"/>
      <c r="AB1096" s="96"/>
      <c r="AC1096" s="96"/>
      <c r="AD1096" s="96"/>
      <c r="AE1096" s="96"/>
      <c r="AF1096" s="96"/>
      <c r="AG1096" s="96"/>
      <c r="AH1096" s="96"/>
      <c r="AI1096" s="96"/>
      <c r="AJ1096" s="96"/>
      <c r="AK1096" s="96"/>
      <c r="AL1096" s="96"/>
      <c r="AM1096" s="96"/>
      <c r="AN1096" s="96"/>
      <c r="AO1096" s="96"/>
      <c r="AP1096" s="96"/>
      <c r="AQ1096" s="96"/>
      <c r="AR1096" s="96"/>
      <c r="AS1096" s="96"/>
      <c r="AT1096" s="96"/>
      <c r="AU1096" s="96"/>
      <c r="AV1096" s="96"/>
      <c r="AW1096" s="96"/>
      <c r="AX1096" s="96"/>
      <c r="AY1096" s="96"/>
      <c r="AZ1096" s="96"/>
      <c r="BA1096" s="96"/>
      <c r="BB1096" s="96"/>
      <c r="BC1096" s="96"/>
      <c r="BD1096" s="96"/>
      <c r="BE1096" s="96"/>
      <c r="BF1096" s="96"/>
    </row>
    <row r="1097" ht="15.75" customHeight="1">
      <c r="A1097" s="110"/>
      <c r="B1097" s="110"/>
      <c r="C1097" s="110"/>
      <c r="D1097" s="110"/>
      <c r="E1097" s="110"/>
      <c r="F1097" s="110"/>
      <c r="G1097" s="110"/>
      <c r="H1097" s="110"/>
      <c r="I1097" s="110"/>
      <c r="J1097" s="110"/>
      <c r="K1097" s="110"/>
      <c r="L1097" s="110"/>
      <c r="M1097" s="110"/>
      <c r="N1097" s="96"/>
      <c r="O1097" s="96"/>
      <c r="P1097" s="134"/>
      <c r="Q1097" s="96"/>
      <c r="R1097" s="96"/>
      <c r="S1097" s="96"/>
      <c r="T1097" s="96"/>
      <c r="U1097" s="96"/>
      <c r="V1097" s="96"/>
      <c r="W1097" s="96"/>
      <c r="X1097" s="96"/>
      <c r="Y1097" s="96"/>
      <c r="Z1097" s="96"/>
      <c r="AA1097" s="96"/>
      <c r="AB1097" s="96"/>
      <c r="AC1097" s="96"/>
      <c r="AD1097" s="96"/>
      <c r="AE1097" s="96"/>
      <c r="AF1097" s="96"/>
      <c r="AG1097" s="96"/>
      <c r="AH1097" s="96"/>
      <c r="AI1097" s="96"/>
      <c r="AJ1097" s="96"/>
      <c r="AK1097" s="96"/>
      <c r="AL1097" s="96"/>
      <c r="AM1097" s="96"/>
      <c r="AN1097" s="96"/>
      <c r="AO1097" s="96"/>
      <c r="AP1097" s="96"/>
      <c r="AQ1097" s="96"/>
      <c r="AR1097" s="96"/>
      <c r="AS1097" s="96"/>
      <c r="AT1097" s="96"/>
      <c r="AU1097" s="96"/>
      <c r="AV1097" s="96"/>
      <c r="AW1097" s="96"/>
      <c r="AX1097" s="96"/>
      <c r="AY1097" s="96"/>
      <c r="AZ1097" s="96"/>
      <c r="BA1097" s="96"/>
      <c r="BB1097" s="96"/>
      <c r="BC1097" s="96"/>
      <c r="BD1097" s="96"/>
      <c r="BE1097" s="96"/>
      <c r="BF1097" s="96"/>
    </row>
    <row r="1098" ht="15.75" customHeight="1">
      <c r="A1098" s="110"/>
      <c r="B1098" s="110"/>
      <c r="C1098" s="110"/>
      <c r="D1098" s="110"/>
      <c r="E1098" s="110"/>
      <c r="F1098" s="110"/>
      <c r="G1098" s="110"/>
      <c r="H1098" s="110"/>
      <c r="I1098" s="110"/>
      <c r="J1098" s="110"/>
      <c r="K1098" s="110"/>
      <c r="L1098" s="110"/>
      <c r="M1098" s="110"/>
      <c r="N1098" s="96"/>
      <c r="O1098" s="96"/>
      <c r="P1098" s="134"/>
      <c r="Q1098" s="96"/>
      <c r="R1098" s="96"/>
      <c r="S1098" s="96"/>
      <c r="T1098" s="96"/>
      <c r="U1098" s="96"/>
      <c r="V1098" s="96"/>
      <c r="W1098" s="96"/>
      <c r="X1098" s="96"/>
      <c r="Y1098" s="96"/>
      <c r="Z1098" s="96"/>
      <c r="AA1098" s="96"/>
      <c r="AB1098" s="96"/>
      <c r="AC1098" s="96"/>
      <c r="AD1098" s="96"/>
      <c r="AE1098" s="96"/>
      <c r="AF1098" s="96"/>
      <c r="AG1098" s="96"/>
      <c r="AH1098" s="96"/>
      <c r="AI1098" s="96"/>
      <c r="AJ1098" s="96"/>
      <c r="AK1098" s="96"/>
      <c r="AL1098" s="96"/>
      <c r="AM1098" s="96"/>
      <c r="AN1098" s="96"/>
      <c r="AO1098" s="96"/>
      <c r="AP1098" s="96"/>
      <c r="AQ1098" s="96"/>
      <c r="AR1098" s="96"/>
      <c r="AS1098" s="96"/>
      <c r="AT1098" s="96"/>
      <c r="AU1098" s="96"/>
      <c r="AV1098" s="96"/>
      <c r="AW1098" s="96"/>
      <c r="AX1098" s="96"/>
      <c r="AY1098" s="96"/>
      <c r="AZ1098" s="96"/>
      <c r="BA1098" s="96"/>
      <c r="BB1098" s="96"/>
      <c r="BC1098" s="96"/>
      <c r="BD1098" s="96"/>
      <c r="BE1098" s="96"/>
      <c r="BF1098" s="96"/>
    </row>
    <row r="1099" ht="15.75" customHeight="1">
      <c r="A1099" s="110"/>
      <c r="B1099" s="110"/>
      <c r="C1099" s="110"/>
      <c r="D1099" s="110"/>
      <c r="E1099" s="110"/>
      <c r="F1099" s="110"/>
      <c r="G1099" s="110"/>
      <c r="H1099" s="110"/>
      <c r="I1099" s="110"/>
      <c r="J1099" s="110"/>
      <c r="K1099" s="110"/>
      <c r="L1099" s="110"/>
      <c r="M1099" s="110"/>
      <c r="N1099" s="96"/>
      <c r="O1099" s="96"/>
      <c r="P1099" s="134"/>
      <c r="Q1099" s="96"/>
      <c r="R1099" s="96"/>
      <c r="S1099" s="96"/>
      <c r="T1099" s="96"/>
      <c r="U1099" s="96"/>
      <c r="V1099" s="96"/>
      <c r="W1099" s="96"/>
      <c r="X1099" s="96"/>
      <c r="Y1099" s="96"/>
      <c r="Z1099" s="96"/>
      <c r="AA1099" s="96"/>
      <c r="AB1099" s="96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6"/>
      <c r="AM1099" s="96"/>
      <c r="AN1099" s="96"/>
      <c r="AO1099" s="96"/>
      <c r="AP1099" s="96"/>
      <c r="AQ1099" s="96"/>
      <c r="AR1099" s="96"/>
      <c r="AS1099" s="96"/>
      <c r="AT1099" s="96"/>
      <c r="AU1099" s="96"/>
      <c r="AV1099" s="96"/>
      <c r="AW1099" s="96"/>
      <c r="AX1099" s="96"/>
      <c r="AY1099" s="96"/>
      <c r="AZ1099" s="96"/>
      <c r="BA1099" s="96"/>
      <c r="BB1099" s="96"/>
      <c r="BC1099" s="96"/>
      <c r="BD1099" s="96"/>
      <c r="BE1099" s="96"/>
      <c r="BF1099" s="96"/>
    </row>
    <row r="1100" ht="15.75" customHeight="1">
      <c r="A1100" s="110"/>
      <c r="B1100" s="110"/>
      <c r="C1100" s="110"/>
      <c r="D1100" s="110"/>
      <c r="E1100" s="110"/>
      <c r="F1100" s="110"/>
      <c r="G1100" s="110"/>
      <c r="H1100" s="110"/>
      <c r="I1100" s="110"/>
      <c r="J1100" s="110"/>
      <c r="K1100" s="110"/>
      <c r="L1100" s="110"/>
      <c r="M1100" s="110"/>
      <c r="N1100" s="96"/>
      <c r="O1100" s="96"/>
      <c r="P1100" s="134"/>
      <c r="Q1100" s="96"/>
      <c r="R1100" s="96"/>
      <c r="S1100" s="96"/>
      <c r="T1100" s="96"/>
      <c r="U1100" s="96"/>
      <c r="V1100" s="96"/>
      <c r="W1100" s="96"/>
      <c r="X1100" s="96"/>
      <c r="Y1100" s="96"/>
      <c r="Z1100" s="96"/>
      <c r="AA1100" s="96"/>
      <c r="AB1100" s="96"/>
      <c r="AC1100" s="96"/>
      <c r="AD1100" s="96"/>
      <c r="AE1100" s="96"/>
      <c r="AF1100" s="96"/>
      <c r="AG1100" s="96"/>
      <c r="AH1100" s="96"/>
      <c r="AI1100" s="96"/>
      <c r="AJ1100" s="96"/>
      <c r="AK1100" s="96"/>
      <c r="AL1100" s="96"/>
      <c r="AM1100" s="96"/>
      <c r="AN1100" s="96"/>
      <c r="AO1100" s="96"/>
      <c r="AP1100" s="96"/>
      <c r="AQ1100" s="96"/>
      <c r="AR1100" s="96"/>
      <c r="AS1100" s="96"/>
      <c r="AT1100" s="96"/>
      <c r="AU1100" s="96"/>
      <c r="AV1100" s="96"/>
      <c r="AW1100" s="96"/>
      <c r="AX1100" s="96"/>
      <c r="AY1100" s="96"/>
      <c r="AZ1100" s="96"/>
      <c r="BA1100" s="96"/>
      <c r="BB1100" s="96"/>
      <c r="BC1100" s="96"/>
      <c r="BD1100" s="96"/>
      <c r="BE1100" s="96"/>
      <c r="BF1100" s="96"/>
    </row>
    <row r="1101" ht="15.75" customHeight="1">
      <c r="A1101" s="110"/>
      <c r="B1101" s="110"/>
      <c r="C1101" s="110"/>
      <c r="D1101" s="110"/>
      <c r="E1101" s="110"/>
      <c r="F1101" s="110"/>
      <c r="G1101" s="110"/>
      <c r="H1101" s="110"/>
      <c r="I1101" s="110"/>
      <c r="J1101" s="110"/>
      <c r="K1101" s="110"/>
      <c r="L1101" s="110"/>
      <c r="M1101" s="110"/>
      <c r="N1101" s="96"/>
      <c r="O1101" s="96"/>
      <c r="P1101" s="134"/>
      <c r="Q1101" s="96"/>
      <c r="R1101" s="96"/>
      <c r="S1101" s="96"/>
      <c r="T1101" s="96"/>
      <c r="U1101" s="96"/>
      <c r="V1101" s="96"/>
      <c r="W1101" s="96"/>
      <c r="X1101" s="96"/>
      <c r="Y1101" s="96"/>
      <c r="Z1101" s="96"/>
      <c r="AA1101" s="96"/>
      <c r="AB1101" s="96"/>
      <c r="AC1101" s="96"/>
      <c r="AD1101" s="96"/>
      <c r="AE1101" s="96"/>
      <c r="AF1101" s="96"/>
      <c r="AG1101" s="96"/>
      <c r="AH1101" s="96"/>
      <c r="AI1101" s="96"/>
      <c r="AJ1101" s="96"/>
      <c r="AK1101" s="96"/>
      <c r="AL1101" s="96"/>
      <c r="AM1101" s="96"/>
      <c r="AN1101" s="96"/>
      <c r="AO1101" s="96"/>
      <c r="AP1101" s="96"/>
      <c r="AQ1101" s="96"/>
      <c r="AR1101" s="96"/>
      <c r="AS1101" s="96"/>
      <c r="AT1101" s="96"/>
      <c r="AU1101" s="96"/>
      <c r="AV1101" s="96"/>
      <c r="AW1101" s="96"/>
      <c r="AX1101" s="96"/>
      <c r="AY1101" s="96"/>
      <c r="AZ1101" s="96"/>
      <c r="BA1101" s="96"/>
      <c r="BB1101" s="96"/>
      <c r="BC1101" s="96"/>
      <c r="BD1101" s="96"/>
      <c r="BE1101" s="96"/>
      <c r="BF1101" s="96"/>
    </row>
    <row r="1102" ht="15.75" customHeight="1">
      <c r="A1102" s="110"/>
      <c r="B1102" s="110"/>
      <c r="C1102" s="110"/>
      <c r="D1102" s="110"/>
      <c r="E1102" s="110"/>
      <c r="F1102" s="110"/>
      <c r="G1102" s="110"/>
      <c r="H1102" s="110"/>
      <c r="I1102" s="110"/>
      <c r="J1102" s="110"/>
      <c r="K1102" s="110"/>
      <c r="L1102" s="110"/>
      <c r="M1102" s="110"/>
      <c r="N1102" s="96"/>
      <c r="O1102" s="96"/>
      <c r="P1102" s="134"/>
      <c r="Q1102" s="96"/>
      <c r="R1102" s="96"/>
      <c r="S1102" s="96"/>
      <c r="T1102" s="96"/>
      <c r="U1102" s="96"/>
      <c r="V1102" s="96"/>
      <c r="W1102" s="96"/>
      <c r="X1102" s="96"/>
      <c r="Y1102" s="96"/>
      <c r="Z1102" s="96"/>
      <c r="AA1102" s="96"/>
      <c r="AB1102" s="96"/>
      <c r="AC1102" s="96"/>
      <c r="AD1102" s="96"/>
      <c r="AE1102" s="96"/>
      <c r="AF1102" s="96"/>
      <c r="AG1102" s="96"/>
      <c r="AH1102" s="96"/>
      <c r="AI1102" s="96"/>
      <c r="AJ1102" s="96"/>
      <c r="AK1102" s="96"/>
      <c r="AL1102" s="96"/>
      <c r="AM1102" s="96"/>
      <c r="AN1102" s="96"/>
      <c r="AO1102" s="96"/>
      <c r="AP1102" s="96"/>
      <c r="AQ1102" s="96"/>
      <c r="AR1102" s="96"/>
      <c r="AS1102" s="96"/>
      <c r="AT1102" s="96"/>
      <c r="AU1102" s="96"/>
      <c r="AV1102" s="96"/>
      <c r="AW1102" s="96"/>
      <c r="AX1102" s="96"/>
      <c r="AY1102" s="96"/>
      <c r="AZ1102" s="96"/>
      <c r="BA1102" s="96"/>
      <c r="BB1102" s="96"/>
      <c r="BC1102" s="96"/>
      <c r="BD1102" s="96"/>
      <c r="BE1102" s="96"/>
      <c r="BF1102" s="96"/>
    </row>
    <row r="1103" ht="15.75" customHeight="1">
      <c r="A1103" s="110"/>
      <c r="B1103" s="110"/>
      <c r="C1103" s="110"/>
      <c r="D1103" s="110"/>
      <c r="E1103" s="110"/>
      <c r="F1103" s="110"/>
      <c r="G1103" s="110"/>
      <c r="H1103" s="110"/>
      <c r="I1103" s="110"/>
      <c r="J1103" s="110"/>
      <c r="K1103" s="110"/>
      <c r="L1103" s="110"/>
      <c r="M1103" s="110"/>
      <c r="N1103" s="96"/>
      <c r="O1103" s="96"/>
      <c r="P1103" s="134"/>
      <c r="Q1103" s="96"/>
      <c r="R1103" s="96"/>
      <c r="S1103" s="96"/>
      <c r="T1103" s="96"/>
      <c r="U1103" s="96"/>
      <c r="V1103" s="96"/>
      <c r="W1103" s="96"/>
      <c r="X1103" s="96"/>
      <c r="Y1103" s="96"/>
      <c r="Z1103" s="96"/>
      <c r="AA1103" s="96"/>
      <c r="AB1103" s="96"/>
      <c r="AC1103" s="96"/>
      <c r="AD1103" s="96"/>
      <c r="AE1103" s="96"/>
      <c r="AF1103" s="96"/>
      <c r="AG1103" s="96"/>
      <c r="AH1103" s="96"/>
      <c r="AI1103" s="96"/>
      <c r="AJ1103" s="96"/>
      <c r="AK1103" s="96"/>
      <c r="AL1103" s="96"/>
      <c r="AM1103" s="96"/>
      <c r="AN1103" s="96"/>
      <c r="AO1103" s="96"/>
      <c r="AP1103" s="96"/>
      <c r="AQ1103" s="96"/>
      <c r="AR1103" s="96"/>
      <c r="AS1103" s="96"/>
      <c r="AT1103" s="96"/>
      <c r="AU1103" s="96"/>
      <c r="AV1103" s="96"/>
      <c r="AW1103" s="96"/>
      <c r="AX1103" s="96"/>
      <c r="AY1103" s="96"/>
      <c r="AZ1103" s="96"/>
      <c r="BA1103" s="96"/>
      <c r="BB1103" s="96"/>
      <c r="BC1103" s="96"/>
      <c r="BD1103" s="96"/>
      <c r="BE1103" s="96"/>
      <c r="BF1103" s="96"/>
    </row>
    <row r="1104" ht="15.75" customHeight="1">
      <c r="A1104" s="110"/>
      <c r="B1104" s="110"/>
      <c r="C1104" s="110"/>
      <c r="D1104" s="110"/>
      <c r="E1104" s="110"/>
      <c r="F1104" s="110"/>
      <c r="G1104" s="110"/>
      <c r="H1104" s="110"/>
      <c r="I1104" s="110"/>
      <c r="J1104" s="110"/>
      <c r="K1104" s="110"/>
      <c r="L1104" s="110"/>
      <c r="M1104" s="110"/>
      <c r="N1104" s="96"/>
      <c r="O1104" s="96"/>
      <c r="P1104" s="134"/>
      <c r="Q1104" s="96"/>
      <c r="R1104" s="96"/>
      <c r="S1104" s="96"/>
      <c r="T1104" s="96"/>
      <c r="U1104" s="96"/>
      <c r="V1104" s="96"/>
      <c r="W1104" s="96"/>
      <c r="X1104" s="96"/>
      <c r="Y1104" s="96"/>
      <c r="Z1104" s="96"/>
      <c r="AA1104" s="96"/>
      <c r="AB1104" s="96"/>
      <c r="AC1104" s="96"/>
      <c r="AD1104" s="96"/>
      <c r="AE1104" s="96"/>
      <c r="AF1104" s="96"/>
      <c r="AG1104" s="96"/>
      <c r="AH1104" s="96"/>
      <c r="AI1104" s="96"/>
      <c r="AJ1104" s="96"/>
      <c r="AK1104" s="96"/>
      <c r="AL1104" s="96"/>
      <c r="AM1104" s="96"/>
      <c r="AN1104" s="96"/>
      <c r="AO1104" s="96"/>
      <c r="AP1104" s="96"/>
      <c r="AQ1104" s="96"/>
      <c r="AR1104" s="96"/>
      <c r="AS1104" s="96"/>
      <c r="AT1104" s="96"/>
      <c r="AU1104" s="96"/>
      <c r="AV1104" s="96"/>
      <c r="AW1104" s="96"/>
      <c r="AX1104" s="96"/>
      <c r="AY1104" s="96"/>
      <c r="AZ1104" s="96"/>
      <c r="BA1104" s="96"/>
      <c r="BB1104" s="96"/>
      <c r="BC1104" s="96"/>
      <c r="BD1104" s="96"/>
      <c r="BE1104" s="96"/>
      <c r="BF1104" s="96"/>
    </row>
    <row r="1105" ht="15.75" customHeight="1">
      <c r="A1105" s="110"/>
      <c r="B1105" s="110"/>
      <c r="C1105" s="110"/>
      <c r="D1105" s="110"/>
      <c r="E1105" s="110"/>
      <c r="F1105" s="110"/>
      <c r="G1105" s="110"/>
      <c r="H1105" s="110"/>
      <c r="I1105" s="110"/>
      <c r="J1105" s="110"/>
      <c r="K1105" s="110"/>
      <c r="L1105" s="110"/>
      <c r="M1105" s="110"/>
      <c r="N1105" s="96"/>
      <c r="O1105" s="96"/>
      <c r="P1105" s="134"/>
      <c r="Q1105" s="96"/>
      <c r="R1105" s="96"/>
      <c r="S1105" s="96"/>
      <c r="T1105" s="96"/>
      <c r="U1105" s="96"/>
      <c r="V1105" s="96"/>
      <c r="W1105" s="96"/>
      <c r="X1105" s="96"/>
      <c r="Y1105" s="96"/>
      <c r="Z1105" s="96"/>
      <c r="AA1105" s="96"/>
      <c r="AB1105" s="96"/>
      <c r="AC1105" s="96"/>
      <c r="AD1105" s="96"/>
      <c r="AE1105" s="96"/>
      <c r="AF1105" s="96"/>
      <c r="AG1105" s="96"/>
      <c r="AH1105" s="96"/>
      <c r="AI1105" s="96"/>
      <c r="AJ1105" s="96"/>
      <c r="AK1105" s="96"/>
      <c r="AL1105" s="96"/>
      <c r="AM1105" s="96"/>
      <c r="AN1105" s="96"/>
      <c r="AO1105" s="96"/>
      <c r="AP1105" s="96"/>
      <c r="AQ1105" s="96"/>
      <c r="AR1105" s="96"/>
      <c r="AS1105" s="96"/>
      <c r="AT1105" s="96"/>
      <c r="AU1105" s="96"/>
      <c r="AV1105" s="96"/>
      <c r="AW1105" s="96"/>
      <c r="AX1105" s="96"/>
      <c r="AY1105" s="96"/>
      <c r="AZ1105" s="96"/>
      <c r="BA1105" s="96"/>
      <c r="BB1105" s="96"/>
      <c r="BC1105" s="96"/>
      <c r="BD1105" s="96"/>
      <c r="BE1105" s="96"/>
      <c r="BF1105" s="96"/>
    </row>
    <row r="1106" ht="15.75" customHeight="1">
      <c r="A1106" s="110"/>
      <c r="B1106" s="110"/>
      <c r="C1106" s="110"/>
      <c r="D1106" s="110"/>
      <c r="E1106" s="110"/>
      <c r="F1106" s="110"/>
      <c r="G1106" s="110"/>
      <c r="H1106" s="110"/>
      <c r="I1106" s="110"/>
      <c r="J1106" s="110"/>
      <c r="K1106" s="110"/>
      <c r="L1106" s="110"/>
      <c r="M1106" s="110"/>
      <c r="N1106" s="96"/>
      <c r="O1106" s="96"/>
      <c r="P1106" s="134"/>
      <c r="Q1106" s="96"/>
      <c r="R1106" s="96"/>
      <c r="S1106" s="96"/>
      <c r="T1106" s="96"/>
      <c r="U1106" s="96"/>
      <c r="V1106" s="96"/>
      <c r="W1106" s="96"/>
      <c r="X1106" s="96"/>
      <c r="Y1106" s="96"/>
      <c r="Z1106" s="96"/>
      <c r="AA1106" s="96"/>
      <c r="AB1106" s="96"/>
      <c r="AC1106" s="96"/>
      <c r="AD1106" s="96"/>
      <c r="AE1106" s="96"/>
      <c r="AF1106" s="96"/>
      <c r="AG1106" s="96"/>
      <c r="AH1106" s="96"/>
      <c r="AI1106" s="96"/>
      <c r="AJ1106" s="96"/>
      <c r="AK1106" s="96"/>
      <c r="AL1106" s="96"/>
      <c r="AM1106" s="96"/>
      <c r="AN1106" s="96"/>
      <c r="AO1106" s="96"/>
      <c r="AP1106" s="96"/>
      <c r="AQ1106" s="96"/>
      <c r="AR1106" s="96"/>
      <c r="AS1106" s="96"/>
      <c r="AT1106" s="96"/>
      <c r="AU1106" s="96"/>
      <c r="AV1106" s="96"/>
      <c r="AW1106" s="96"/>
      <c r="AX1106" s="96"/>
      <c r="AY1106" s="96"/>
      <c r="AZ1106" s="96"/>
      <c r="BA1106" s="96"/>
      <c r="BB1106" s="96"/>
      <c r="BC1106" s="96"/>
      <c r="BD1106" s="96"/>
      <c r="BE1106" s="96"/>
      <c r="BF1106" s="96"/>
    </row>
    <row r="1107" ht="15.75" customHeight="1">
      <c r="A1107" s="110"/>
      <c r="B1107" s="110"/>
      <c r="C1107" s="110"/>
      <c r="D1107" s="110"/>
      <c r="E1107" s="110"/>
      <c r="F1107" s="110"/>
      <c r="G1107" s="110"/>
      <c r="H1107" s="110"/>
      <c r="I1107" s="110"/>
      <c r="J1107" s="110"/>
      <c r="K1107" s="110"/>
      <c r="L1107" s="110"/>
      <c r="M1107" s="110"/>
      <c r="N1107" s="96"/>
      <c r="O1107" s="96"/>
      <c r="P1107" s="134"/>
      <c r="Q1107" s="96"/>
      <c r="R1107" s="96"/>
      <c r="S1107" s="96"/>
      <c r="T1107" s="96"/>
      <c r="U1107" s="96"/>
      <c r="V1107" s="96"/>
      <c r="W1107" s="96"/>
      <c r="X1107" s="96"/>
      <c r="Y1107" s="96"/>
      <c r="Z1107" s="96"/>
      <c r="AA1107" s="96"/>
      <c r="AB1107" s="96"/>
      <c r="AC1107" s="96"/>
      <c r="AD1107" s="96"/>
      <c r="AE1107" s="96"/>
      <c r="AF1107" s="96"/>
      <c r="AG1107" s="96"/>
      <c r="AH1107" s="96"/>
      <c r="AI1107" s="96"/>
      <c r="AJ1107" s="96"/>
      <c r="AK1107" s="96"/>
      <c r="AL1107" s="96"/>
      <c r="AM1107" s="96"/>
      <c r="AN1107" s="96"/>
      <c r="AO1107" s="96"/>
      <c r="AP1107" s="96"/>
      <c r="AQ1107" s="96"/>
      <c r="AR1107" s="96"/>
      <c r="AS1107" s="96"/>
      <c r="AT1107" s="96"/>
      <c r="AU1107" s="96"/>
      <c r="AV1107" s="96"/>
      <c r="AW1107" s="96"/>
      <c r="AX1107" s="96"/>
      <c r="AY1107" s="96"/>
      <c r="AZ1107" s="96"/>
      <c r="BA1107" s="96"/>
      <c r="BB1107" s="96"/>
      <c r="BC1107" s="96"/>
      <c r="BD1107" s="96"/>
      <c r="BE1107" s="96"/>
      <c r="BF1107" s="96"/>
    </row>
    <row r="1108" ht="15.75" customHeight="1">
      <c r="A1108" s="110"/>
      <c r="B1108" s="110"/>
      <c r="C1108" s="110"/>
      <c r="D1108" s="110"/>
      <c r="E1108" s="110"/>
      <c r="F1108" s="110"/>
      <c r="G1108" s="110"/>
      <c r="H1108" s="110"/>
      <c r="I1108" s="110"/>
      <c r="J1108" s="110"/>
      <c r="K1108" s="110"/>
      <c r="L1108" s="110"/>
      <c r="M1108" s="110"/>
      <c r="N1108" s="96"/>
      <c r="O1108" s="96"/>
      <c r="P1108" s="134"/>
      <c r="Q1108" s="96"/>
      <c r="R1108" s="96"/>
      <c r="S1108" s="96"/>
      <c r="T1108" s="96"/>
      <c r="U1108" s="96"/>
      <c r="V1108" s="96"/>
      <c r="W1108" s="96"/>
      <c r="X1108" s="96"/>
      <c r="Y1108" s="96"/>
      <c r="Z1108" s="96"/>
      <c r="AA1108" s="96"/>
      <c r="AB1108" s="96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6"/>
      <c r="AM1108" s="96"/>
      <c r="AN1108" s="96"/>
      <c r="AO1108" s="96"/>
      <c r="AP1108" s="96"/>
      <c r="AQ1108" s="96"/>
      <c r="AR1108" s="96"/>
      <c r="AS1108" s="96"/>
      <c r="AT1108" s="96"/>
      <c r="AU1108" s="96"/>
      <c r="AV1108" s="96"/>
      <c r="AW1108" s="96"/>
      <c r="AX1108" s="96"/>
      <c r="AY1108" s="96"/>
      <c r="AZ1108" s="96"/>
      <c r="BA1108" s="96"/>
      <c r="BB1108" s="96"/>
      <c r="BC1108" s="96"/>
      <c r="BD1108" s="96"/>
      <c r="BE1108" s="96"/>
      <c r="BF1108" s="96"/>
    </row>
    <row r="1109" ht="15.75" customHeight="1">
      <c r="A1109" s="110"/>
      <c r="B1109" s="110"/>
      <c r="C1109" s="110"/>
      <c r="D1109" s="110"/>
      <c r="E1109" s="110"/>
      <c r="F1109" s="110"/>
      <c r="G1109" s="110"/>
      <c r="H1109" s="110"/>
      <c r="I1109" s="110"/>
      <c r="J1109" s="110"/>
      <c r="K1109" s="110"/>
      <c r="L1109" s="110"/>
      <c r="M1109" s="110"/>
      <c r="N1109" s="96"/>
      <c r="O1109" s="96"/>
      <c r="P1109" s="134"/>
      <c r="Q1109" s="96"/>
      <c r="R1109" s="96"/>
      <c r="S1109" s="96"/>
      <c r="T1109" s="96"/>
      <c r="U1109" s="96"/>
      <c r="V1109" s="96"/>
      <c r="W1109" s="96"/>
      <c r="X1109" s="96"/>
      <c r="Y1109" s="96"/>
      <c r="Z1109" s="96"/>
      <c r="AA1109" s="96"/>
      <c r="AB1109" s="96"/>
      <c r="AC1109" s="96"/>
      <c r="AD1109" s="96"/>
      <c r="AE1109" s="96"/>
      <c r="AF1109" s="96"/>
      <c r="AG1109" s="96"/>
      <c r="AH1109" s="96"/>
      <c r="AI1109" s="96"/>
      <c r="AJ1109" s="96"/>
      <c r="AK1109" s="96"/>
      <c r="AL1109" s="96"/>
      <c r="AM1109" s="96"/>
      <c r="AN1109" s="96"/>
      <c r="AO1109" s="96"/>
      <c r="AP1109" s="96"/>
      <c r="AQ1109" s="96"/>
      <c r="AR1109" s="96"/>
      <c r="AS1109" s="96"/>
      <c r="AT1109" s="96"/>
      <c r="AU1109" s="96"/>
      <c r="AV1109" s="96"/>
      <c r="AW1109" s="96"/>
      <c r="AX1109" s="96"/>
      <c r="AY1109" s="96"/>
      <c r="AZ1109" s="96"/>
      <c r="BA1109" s="96"/>
      <c r="BB1109" s="96"/>
      <c r="BC1109" s="96"/>
      <c r="BD1109" s="96"/>
      <c r="BE1109" s="96"/>
      <c r="BF1109" s="96"/>
    </row>
    <row r="1110" ht="15.75" customHeight="1">
      <c r="A1110" s="110"/>
      <c r="B1110" s="110"/>
      <c r="C1110" s="110"/>
      <c r="D1110" s="110"/>
      <c r="E1110" s="110"/>
      <c r="F1110" s="110"/>
      <c r="G1110" s="110"/>
      <c r="H1110" s="110"/>
      <c r="I1110" s="110"/>
      <c r="J1110" s="110"/>
      <c r="K1110" s="110"/>
      <c r="L1110" s="110"/>
      <c r="M1110" s="110"/>
      <c r="N1110" s="96"/>
      <c r="O1110" s="96"/>
      <c r="P1110" s="134"/>
      <c r="Q1110" s="96"/>
      <c r="R1110" s="96"/>
      <c r="S1110" s="96"/>
      <c r="T1110" s="96"/>
      <c r="U1110" s="96"/>
      <c r="V1110" s="96"/>
      <c r="W1110" s="96"/>
      <c r="X1110" s="96"/>
      <c r="Y1110" s="96"/>
      <c r="Z1110" s="96"/>
      <c r="AA1110" s="96"/>
      <c r="AB1110" s="96"/>
      <c r="AC1110" s="96"/>
      <c r="AD1110" s="96"/>
      <c r="AE1110" s="96"/>
      <c r="AF1110" s="96"/>
      <c r="AG1110" s="96"/>
      <c r="AH1110" s="96"/>
      <c r="AI1110" s="96"/>
      <c r="AJ1110" s="96"/>
      <c r="AK1110" s="96"/>
      <c r="AL1110" s="96"/>
      <c r="AM1110" s="96"/>
      <c r="AN1110" s="96"/>
      <c r="AO1110" s="96"/>
      <c r="AP1110" s="96"/>
      <c r="AQ1110" s="96"/>
      <c r="AR1110" s="96"/>
      <c r="AS1110" s="96"/>
      <c r="AT1110" s="96"/>
      <c r="AU1110" s="96"/>
      <c r="AV1110" s="96"/>
      <c r="AW1110" s="96"/>
      <c r="AX1110" s="96"/>
      <c r="AY1110" s="96"/>
      <c r="AZ1110" s="96"/>
      <c r="BA1110" s="96"/>
      <c r="BB1110" s="96"/>
      <c r="BC1110" s="96"/>
      <c r="BD1110" s="96"/>
      <c r="BE1110" s="96"/>
      <c r="BF1110" s="96"/>
    </row>
    <row r="1111" ht="15.75" customHeight="1">
      <c r="A1111" s="110"/>
      <c r="B1111" s="110"/>
      <c r="C1111" s="110"/>
      <c r="D1111" s="110"/>
      <c r="E1111" s="110"/>
      <c r="F1111" s="110"/>
      <c r="G1111" s="110"/>
      <c r="H1111" s="110"/>
      <c r="I1111" s="110"/>
      <c r="J1111" s="110"/>
      <c r="K1111" s="110"/>
      <c r="L1111" s="110"/>
      <c r="M1111" s="110"/>
      <c r="N1111" s="96"/>
      <c r="O1111" s="96"/>
      <c r="P1111" s="134"/>
      <c r="Q1111" s="96"/>
      <c r="R1111" s="96"/>
      <c r="S1111" s="96"/>
      <c r="T1111" s="96"/>
      <c r="U1111" s="96"/>
      <c r="V1111" s="96"/>
      <c r="W1111" s="96"/>
      <c r="X1111" s="96"/>
      <c r="Y1111" s="96"/>
      <c r="Z1111" s="96"/>
      <c r="AA1111" s="96"/>
      <c r="AB1111" s="96"/>
      <c r="AC1111" s="96"/>
      <c r="AD1111" s="96"/>
      <c r="AE1111" s="96"/>
      <c r="AF1111" s="96"/>
      <c r="AG1111" s="96"/>
      <c r="AH1111" s="96"/>
      <c r="AI1111" s="96"/>
      <c r="AJ1111" s="96"/>
      <c r="AK1111" s="96"/>
      <c r="AL1111" s="96"/>
      <c r="AM1111" s="96"/>
      <c r="AN1111" s="96"/>
      <c r="AO1111" s="96"/>
      <c r="AP1111" s="96"/>
      <c r="AQ1111" s="96"/>
      <c r="AR1111" s="96"/>
      <c r="AS1111" s="96"/>
      <c r="AT1111" s="96"/>
      <c r="AU1111" s="96"/>
      <c r="AV1111" s="96"/>
      <c r="AW1111" s="96"/>
      <c r="AX1111" s="96"/>
      <c r="AY1111" s="96"/>
      <c r="AZ1111" s="96"/>
      <c r="BA1111" s="96"/>
      <c r="BB1111" s="96"/>
      <c r="BC1111" s="96"/>
      <c r="BD1111" s="96"/>
      <c r="BE1111" s="96"/>
      <c r="BF1111" s="96"/>
    </row>
    <row r="1112" ht="15.75" customHeight="1">
      <c r="A1112" s="110"/>
      <c r="B1112" s="110"/>
      <c r="C1112" s="110"/>
      <c r="D1112" s="110"/>
      <c r="E1112" s="110"/>
      <c r="F1112" s="110"/>
      <c r="G1112" s="110"/>
      <c r="H1112" s="110"/>
      <c r="I1112" s="110"/>
      <c r="J1112" s="110"/>
      <c r="K1112" s="110"/>
      <c r="L1112" s="110"/>
      <c r="M1112" s="110"/>
      <c r="N1112" s="96"/>
      <c r="O1112" s="96"/>
      <c r="P1112" s="134"/>
      <c r="Q1112" s="96"/>
      <c r="R1112" s="96"/>
      <c r="S1112" s="96"/>
      <c r="T1112" s="96"/>
      <c r="U1112" s="96"/>
      <c r="V1112" s="96"/>
      <c r="W1112" s="96"/>
      <c r="X1112" s="96"/>
      <c r="Y1112" s="96"/>
      <c r="Z1112" s="96"/>
      <c r="AA1112" s="96"/>
      <c r="AB1112" s="96"/>
      <c r="AC1112" s="96"/>
      <c r="AD1112" s="96"/>
      <c r="AE1112" s="96"/>
      <c r="AF1112" s="96"/>
      <c r="AG1112" s="96"/>
      <c r="AH1112" s="96"/>
      <c r="AI1112" s="96"/>
      <c r="AJ1112" s="96"/>
      <c r="AK1112" s="96"/>
      <c r="AL1112" s="96"/>
      <c r="AM1112" s="96"/>
      <c r="AN1112" s="96"/>
      <c r="AO1112" s="96"/>
      <c r="AP1112" s="96"/>
      <c r="AQ1112" s="96"/>
      <c r="AR1112" s="96"/>
      <c r="AS1112" s="96"/>
      <c r="AT1112" s="96"/>
      <c r="AU1112" s="96"/>
      <c r="AV1112" s="96"/>
      <c r="AW1112" s="96"/>
      <c r="AX1112" s="96"/>
      <c r="AY1112" s="96"/>
      <c r="AZ1112" s="96"/>
      <c r="BA1112" s="96"/>
      <c r="BB1112" s="96"/>
      <c r="BC1112" s="96"/>
      <c r="BD1112" s="96"/>
      <c r="BE1112" s="96"/>
      <c r="BF1112" s="96"/>
    </row>
    <row r="1113" ht="15.75" customHeight="1">
      <c r="A1113" s="110"/>
      <c r="B1113" s="110"/>
      <c r="C1113" s="110"/>
      <c r="D1113" s="110"/>
      <c r="E1113" s="110"/>
      <c r="F1113" s="110"/>
      <c r="G1113" s="110"/>
      <c r="H1113" s="110"/>
      <c r="I1113" s="110"/>
      <c r="J1113" s="110"/>
      <c r="K1113" s="110"/>
      <c r="L1113" s="110"/>
      <c r="M1113" s="110"/>
      <c r="N1113" s="96"/>
      <c r="O1113" s="96"/>
      <c r="P1113" s="134"/>
      <c r="Q1113" s="96"/>
      <c r="R1113" s="96"/>
      <c r="S1113" s="96"/>
      <c r="T1113" s="96"/>
      <c r="U1113" s="96"/>
      <c r="V1113" s="96"/>
      <c r="W1113" s="96"/>
      <c r="X1113" s="96"/>
      <c r="Y1113" s="96"/>
      <c r="Z1113" s="96"/>
      <c r="AA1113" s="96"/>
      <c r="AB1113" s="96"/>
      <c r="AC1113" s="96"/>
      <c r="AD1113" s="96"/>
      <c r="AE1113" s="96"/>
      <c r="AF1113" s="96"/>
      <c r="AG1113" s="96"/>
      <c r="AH1113" s="96"/>
      <c r="AI1113" s="96"/>
      <c r="AJ1113" s="96"/>
      <c r="AK1113" s="96"/>
      <c r="AL1113" s="96"/>
      <c r="AM1113" s="96"/>
      <c r="AN1113" s="96"/>
      <c r="AO1113" s="96"/>
      <c r="AP1113" s="96"/>
      <c r="AQ1113" s="96"/>
      <c r="AR1113" s="96"/>
      <c r="AS1113" s="96"/>
      <c r="AT1113" s="96"/>
      <c r="AU1113" s="96"/>
      <c r="AV1113" s="96"/>
      <c r="AW1113" s="96"/>
      <c r="AX1113" s="96"/>
      <c r="AY1113" s="96"/>
      <c r="AZ1113" s="96"/>
      <c r="BA1113" s="96"/>
      <c r="BB1113" s="96"/>
      <c r="BC1113" s="96"/>
      <c r="BD1113" s="96"/>
      <c r="BE1113" s="96"/>
      <c r="BF1113" s="96"/>
    </row>
    <row r="1114" ht="15.75" customHeight="1">
      <c r="A1114" s="110"/>
      <c r="B1114" s="110"/>
      <c r="C1114" s="110"/>
      <c r="D1114" s="110"/>
      <c r="E1114" s="110"/>
      <c r="F1114" s="110"/>
      <c r="G1114" s="110"/>
      <c r="H1114" s="110"/>
      <c r="I1114" s="110"/>
      <c r="J1114" s="110"/>
      <c r="K1114" s="110"/>
      <c r="L1114" s="110"/>
      <c r="M1114" s="110"/>
      <c r="N1114" s="96"/>
      <c r="O1114" s="96"/>
      <c r="P1114" s="134"/>
      <c r="Q1114" s="96"/>
      <c r="R1114" s="96"/>
      <c r="S1114" s="96"/>
      <c r="T1114" s="96"/>
      <c r="U1114" s="96"/>
      <c r="V1114" s="96"/>
      <c r="W1114" s="96"/>
      <c r="X1114" s="96"/>
      <c r="Y1114" s="96"/>
      <c r="Z1114" s="96"/>
      <c r="AA1114" s="96"/>
      <c r="AB1114" s="96"/>
      <c r="AC1114" s="96"/>
      <c r="AD1114" s="96"/>
      <c r="AE1114" s="96"/>
      <c r="AF1114" s="96"/>
      <c r="AG1114" s="96"/>
      <c r="AH1114" s="96"/>
      <c r="AI1114" s="96"/>
      <c r="AJ1114" s="96"/>
      <c r="AK1114" s="96"/>
      <c r="AL1114" s="96"/>
      <c r="AM1114" s="96"/>
      <c r="AN1114" s="96"/>
      <c r="AO1114" s="96"/>
      <c r="AP1114" s="96"/>
      <c r="AQ1114" s="96"/>
      <c r="AR1114" s="96"/>
      <c r="AS1114" s="96"/>
      <c r="AT1114" s="96"/>
      <c r="AU1114" s="96"/>
      <c r="AV1114" s="96"/>
      <c r="AW1114" s="96"/>
      <c r="AX1114" s="96"/>
      <c r="AY1114" s="96"/>
      <c r="AZ1114" s="96"/>
      <c r="BA1114" s="96"/>
      <c r="BB1114" s="96"/>
      <c r="BC1114" s="96"/>
      <c r="BD1114" s="96"/>
      <c r="BE1114" s="96"/>
      <c r="BF1114" s="96"/>
    </row>
    <row r="1115" ht="15.75" customHeight="1">
      <c r="A1115" s="110"/>
      <c r="B1115" s="110"/>
      <c r="C1115" s="110"/>
      <c r="D1115" s="110"/>
      <c r="E1115" s="110"/>
      <c r="F1115" s="110"/>
      <c r="G1115" s="110"/>
      <c r="H1115" s="110"/>
      <c r="I1115" s="110"/>
      <c r="J1115" s="110"/>
      <c r="K1115" s="110"/>
      <c r="L1115" s="110"/>
      <c r="M1115" s="110"/>
      <c r="N1115" s="96"/>
      <c r="O1115" s="96"/>
      <c r="P1115" s="134"/>
      <c r="Q1115" s="96"/>
      <c r="R1115" s="96"/>
      <c r="S1115" s="96"/>
      <c r="T1115" s="96"/>
      <c r="U1115" s="96"/>
      <c r="V1115" s="96"/>
      <c r="W1115" s="96"/>
      <c r="X1115" s="96"/>
      <c r="Y1115" s="96"/>
      <c r="Z1115" s="96"/>
      <c r="AA1115" s="96"/>
      <c r="AB1115" s="96"/>
      <c r="AC1115" s="96"/>
      <c r="AD1115" s="96"/>
      <c r="AE1115" s="96"/>
      <c r="AF1115" s="96"/>
      <c r="AG1115" s="96"/>
      <c r="AH1115" s="96"/>
      <c r="AI1115" s="96"/>
      <c r="AJ1115" s="96"/>
      <c r="AK1115" s="96"/>
      <c r="AL1115" s="96"/>
      <c r="AM1115" s="96"/>
      <c r="AN1115" s="96"/>
      <c r="AO1115" s="96"/>
      <c r="AP1115" s="96"/>
      <c r="AQ1115" s="96"/>
      <c r="AR1115" s="96"/>
      <c r="AS1115" s="96"/>
      <c r="AT1115" s="96"/>
      <c r="AU1115" s="96"/>
      <c r="AV1115" s="96"/>
      <c r="AW1115" s="96"/>
      <c r="AX1115" s="96"/>
      <c r="AY1115" s="96"/>
      <c r="AZ1115" s="96"/>
      <c r="BA1115" s="96"/>
      <c r="BB1115" s="96"/>
      <c r="BC1115" s="96"/>
      <c r="BD1115" s="96"/>
      <c r="BE1115" s="96"/>
      <c r="BF1115" s="96"/>
    </row>
    <row r="1116" ht="15.75" customHeight="1">
      <c r="A1116" s="110"/>
      <c r="B1116" s="110"/>
      <c r="C1116" s="110"/>
      <c r="D1116" s="110"/>
      <c r="E1116" s="110"/>
      <c r="F1116" s="110"/>
      <c r="G1116" s="110"/>
      <c r="H1116" s="110"/>
      <c r="I1116" s="110"/>
      <c r="J1116" s="110"/>
      <c r="K1116" s="110"/>
      <c r="L1116" s="110"/>
      <c r="M1116" s="110"/>
      <c r="N1116" s="96"/>
      <c r="O1116" s="96"/>
      <c r="P1116" s="134"/>
      <c r="Q1116" s="96"/>
      <c r="R1116" s="96"/>
      <c r="S1116" s="96"/>
      <c r="T1116" s="96"/>
      <c r="U1116" s="96"/>
      <c r="V1116" s="96"/>
      <c r="W1116" s="96"/>
      <c r="X1116" s="96"/>
      <c r="Y1116" s="96"/>
      <c r="Z1116" s="96"/>
      <c r="AA1116" s="96"/>
      <c r="AB1116" s="96"/>
      <c r="AC1116" s="96"/>
      <c r="AD1116" s="96"/>
      <c r="AE1116" s="96"/>
      <c r="AF1116" s="96"/>
      <c r="AG1116" s="96"/>
      <c r="AH1116" s="96"/>
      <c r="AI1116" s="96"/>
      <c r="AJ1116" s="96"/>
      <c r="AK1116" s="96"/>
      <c r="AL1116" s="96"/>
      <c r="AM1116" s="96"/>
      <c r="AN1116" s="96"/>
      <c r="AO1116" s="96"/>
      <c r="AP1116" s="96"/>
      <c r="AQ1116" s="96"/>
      <c r="AR1116" s="96"/>
      <c r="AS1116" s="96"/>
      <c r="AT1116" s="96"/>
      <c r="AU1116" s="96"/>
      <c r="AV1116" s="96"/>
      <c r="AW1116" s="96"/>
      <c r="AX1116" s="96"/>
      <c r="AY1116" s="96"/>
      <c r="AZ1116" s="96"/>
      <c r="BA1116" s="96"/>
      <c r="BB1116" s="96"/>
      <c r="BC1116" s="96"/>
      <c r="BD1116" s="96"/>
      <c r="BE1116" s="96"/>
      <c r="BF1116" s="96"/>
    </row>
    <row r="1117" ht="15.75" customHeight="1">
      <c r="A1117" s="110"/>
      <c r="B1117" s="110"/>
      <c r="C1117" s="110"/>
      <c r="D1117" s="110"/>
      <c r="E1117" s="110"/>
      <c r="F1117" s="110"/>
      <c r="G1117" s="110"/>
      <c r="H1117" s="110"/>
      <c r="I1117" s="110"/>
      <c r="J1117" s="110"/>
      <c r="K1117" s="110"/>
      <c r="L1117" s="110"/>
      <c r="M1117" s="110"/>
      <c r="N1117" s="96"/>
      <c r="O1117" s="96"/>
      <c r="P1117" s="134"/>
      <c r="Q1117" s="96"/>
      <c r="R1117" s="96"/>
      <c r="S1117" s="96"/>
      <c r="T1117" s="96"/>
      <c r="U1117" s="96"/>
      <c r="V1117" s="96"/>
      <c r="W1117" s="96"/>
      <c r="X1117" s="96"/>
      <c r="Y1117" s="96"/>
      <c r="Z1117" s="96"/>
      <c r="AA1117" s="96"/>
      <c r="AB1117" s="96"/>
      <c r="AC1117" s="96"/>
      <c r="AD1117" s="96"/>
      <c r="AE1117" s="96"/>
      <c r="AF1117" s="96"/>
      <c r="AG1117" s="96"/>
      <c r="AH1117" s="96"/>
      <c r="AI1117" s="96"/>
      <c r="AJ1117" s="96"/>
      <c r="AK1117" s="96"/>
      <c r="AL1117" s="96"/>
      <c r="AM1117" s="96"/>
      <c r="AN1117" s="96"/>
      <c r="AO1117" s="96"/>
      <c r="AP1117" s="96"/>
      <c r="AQ1117" s="96"/>
      <c r="AR1117" s="96"/>
      <c r="AS1117" s="96"/>
      <c r="AT1117" s="96"/>
      <c r="AU1117" s="96"/>
      <c r="AV1117" s="96"/>
      <c r="AW1117" s="96"/>
      <c r="AX1117" s="96"/>
      <c r="AY1117" s="96"/>
      <c r="AZ1117" s="96"/>
      <c r="BA1117" s="96"/>
      <c r="BB1117" s="96"/>
      <c r="BC1117" s="96"/>
      <c r="BD1117" s="96"/>
      <c r="BE1117" s="96"/>
      <c r="BF1117" s="96"/>
    </row>
    <row r="1118" ht="15.75" customHeight="1">
      <c r="A1118" s="110"/>
      <c r="B1118" s="110"/>
      <c r="C1118" s="110"/>
      <c r="D1118" s="110"/>
      <c r="E1118" s="110"/>
      <c r="F1118" s="110"/>
      <c r="G1118" s="110"/>
      <c r="H1118" s="110"/>
      <c r="I1118" s="110"/>
      <c r="J1118" s="110"/>
      <c r="K1118" s="110"/>
      <c r="L1118" s="110"/>
      <c r="M1118" s="110"/>
      <c r="N1118" s="96"/>
      <c r="O1118" s="96"/>
      <c r="P1118" s="134"/>
      <c r="Q1118" s="96"/>
      <c r="R1118" s="96"/>
      <c r="S1118" s="96"/>
      <c r="T1118" s="96"/>
      <c r="U1118" s="96"/>
      <c r="V1118" s="96"/>
      <c r="W1118" s="96"/>
      <c r="X1118" s="96"/>
      <c r="Y1118" s="96"/>
      <c r="Z1118" s="96"/>
      <c r="AA1118" s="96"/>
      <c r="AB1118" s="96"/>
      <c r="AC1118" s="96"/>
      <c r="AD1118" s="96"/>
      <c r="AE1118" s="96"/>
      <c r="AF1118" s="96"/>
      <c r="AG1118" s="96"/>
      <c r="AH1118" s="96"/>
      <c r="AI1118" s="96"/>
      <c r="AJ1118" s="96"/>
      <c r="AK1118" s="96"/>
      <c r="AL1118" s="96"/>
      <c r="AM1118" s="96"/>
      <c r="AN1118" s="96"/>
      <c r="AO1118" s="96"/>
      <c r="AP1118" s="96"/>
      <c r="AQ1118" s="96"/>
      <c r="AR1118" s="96"/>
      <c r="AS1118" s="96"/>
      <c r="AT1118" s="96"/>
      <c r="AU1118" s="96"/>
      <c r="AV1118" s="96"/>
      <c r="AW1118" s="96"/>
      <c r="AX1118" s="96"/>
      <c r="AY1118" s="96"/>
      <c r="AZ1118" s="96"/>
      <c r="BA1118" s="96"/>
      <c r="BB1118" s="96"/>
      <c r="BC1118" s="96"/>
      <c r="BD1118" s="96"/>
      <c r="BE1118" s="96"/>
      <c r="BF1118" s="96"/>
    </row>
    <row r="1119" ht="15.75" customHeight="1">
      <c r="A1119" s="110"/>
      <c r="B1119" s="110"/>
      <c r="C1119" s="110"/>
      <c r="D1119" s="110"/>
      <c r="E1119" s="110"/>
      <c r="F1119" s="110"/>
      <c r="G1119" s="110"/>
      <c r="H1119" s="110"/>
      <c r="I1119" s="110"/>
      <c r="J1119" s="110"/>
      <c r="K1119" s="110"/>
      <c r="L1119" s="110"/>
      <c r="M1119" s="110"/>
      <c r="N1119" s="96"/>
      <c r="O1119" s="96"/>
      <c r="P1119" s="134"/>
      <c r="Q1119" s="96"/>
      <c r="R1119" s="96"/>
      <c r="S1119" s="96"/>
      <c r="T1119" s="96"/>
      <c r="U1119" s="96"/>
      <c r="V1119" s="96"/>
      <c r="W1119" s="96"/>
      <c r="X1119" s="96"/>
      <c r="Y1119" s="96"/>
      <c r="Z1119" s="96"/>
      <c r="AA1119" s="96"/>
      <c r="AB1119" s="96"/>
      <c r="AC1119" s="96"/>
      <c r="AD1119" s="96"/>
      <c r="AE1119" s="96"/>
      <c r="AF1119" s="96"/>
      <c r="AG1119" s="96"/>
      <c r="AH1119" s="96"/>
      <c r="AI1119" s="96"/>
      <c r="AJ1119" s="96"/>
      <c r="AK1119" s="96"/>
      <c r="AL1119" s="96"/>
      <c r="AM1119" s="96"/>
      <c r="AN1119" s="96"/>
      <c r="AO1119" s="96"/>
      <c r="AP1119" s="96"/>
      <c r="AQ1119" s="96"/>
      <c r="AR1119" s="96"/>
      <c r="AS1119" s="96"/>
      <c r="AT1119" s="96"/>
      <c r="AU1119" s="96"/>
      <c r="AV1119" s="96"/>
      <c r="AW1119" s="96"/>
      <c r="AX1119" s="96"/>
      <c r="AY1119" s="96"/>
      <c r="AZ1119" s="96"/>
      <c r="BA1119" s="96"/>
      <c r="BB1119" s="96"/>
      <c r="BC1119" s="96"/>
      <c r="BD1119" s="96"/>
      <c r="BE1119" s="96"/>
      <c r="BF1119" s="96"/>
    </row>
    <row r="1120" ht="15.75" customHeight="1">
      <c r="A1120" s="110"/>
      <c r="B1120" s="110"/>
      <c r="C1120" s="110"/>
      <c r="D1120" s="110"/>
      <c r="E1120" s="110"/>
      <c r="F1120" s="110"/>
      <c r="G1120" s="110"/>
      <c r="H1120" s="110"/>
      <c r="I1120" s="110"/>
      <c r="J1120" s="110"/>
      <c r="K1120" s="110"/>
      <c r="L1120" s="110"/>
      <c r="M1120" s="110"/>
      <c r="N1120" s="96"/>
      <c r="O1120" s="96"/>
      <c r="P1120" s="134"/>
      <c r="Q1120" s="96"/>
      <c r="R1120" s="96"/>
      <c r="S1120" s="96"/>
      <c r="T1120" s="96"/>
      <c r="U1120" s="96"/>
      <c r="V1120" s="96"/>
      <c r="W1120" s="96"/>
      <c r="X1120" s="96"/>
      <c r="Y1120" s="96"/>
      <c r="Z1120" s="96"/>
      <c r="AA1120" s="96"/>
      <c r="AB1120" s="96"/>
      <c r="AC1120" s="96"/>
      <c r="AD1120" s="96"/>
      <c r="AE1120" s="96"/>
      <c r="AF1120" s="96"/>
      <c r="AG1120" s="96"/>
      <c r="AH1120" s="96"/>
      <c r="AI1120" s="96"/>
      <c r="AJ1120" s="96"/>
      <c r="AK1120" s="96"/>
      <c r="AL1120" s="96"/>
      <c r="AM1120" s="96"/>
      <c r="AN1120" s="96"/>
      <c r="AO1120" s="96"/>
      <c r="AP1120" s="96"/>
      <c r="AQ1120" s="96"/>
      <c r="AR1120" s="96"/>
      <c r="AS1120" s="96"/>
      <c r="AT1120" s="96"/>
      <c r="AU1120" s="96"/>
      <c r="AV1120" s="96"/>
      <c r="AW1120" s="96"/>
      <c r="AX1120" s="96"/>
      <c r="AY1120" s="96"/>
      <c r="AZ1120" s="96"/>
      <c r="BA1120" s="96"/>
      <c r="BB1120" s="96"/>
      <c r="BC1120" s="96"/>
      <c r="BD1120" s="96"/>
      <c r="BE1120" s="96"/>
      <c r="BF1120" s="96"/>
    </row>
    <row r="1121" ht="15.75" customHeight="1">
      <c r="A1121" s="110"/>
      <c r="B1121" s="110"/>
      <c r="C1121" s="110"/>
      <c r="D1121" s="110"/>
      <c r="E1121" s="110"/>
      <c r="F1121" s="110"/>
      <c r="G1121" s="110"/>
      <c r="H1121" s="110"/>
      <c r="I1121" s="110"/>
      <c r="J1121" s="110"/>
      <c r="K1121" s="110"/>
      <c r="L1121" s="110"/>
      <c r="M1121" s="110"/>
      <c r="N1121" s="96"/>
      <c r="O1121" s="96"/>
      <c r="P1121" s="134"/>
      <c r="Q1121" s="96"/>
      <c r="R1121" s="96"/>
      <c r="S1121" s="96"/>
      <c r="T1121" s="96"/>
      <c r="U1121" s="96"/>
      <c r="V1121" s="96"/>
      <c r="W1121" s="96"/>
      <c r="X1121" s="96"/>
      <c r="Y1121" s="96"/>
      <c r="Z1121" s="96"/>
      <c r="AA1121" s="96"/>
      <c r="AB1121" s="96"/>
      <c r="AC1121" s="96"/>
      <c r="AD1121" s="96"/>
      <c r="AE1121" s="96"/>
      <c r="AF1121" s="96"/>
      <c r="AG1121" s="96"/>
      <c r="AH1121" s="96"/>
      <c r="AI1121" s="96"/>
      <c r="AJ1121" s="96"/>
      <c r="AK1121" s="96"/>
      <c r="AL1121" s="96"/>
      <c r="AM1121" s="96"/>
      <c r="AN1121" s="96"/>
      <c r="AO1121" s="96"/>
      <c r="AP1121" s="96"/>
      <c r="AQ1121" s="96"/>
      <c r="AR1121" s="96"/>
      <c r="AS1121" s="96"/>
      <c r="AT1121" s="96"/>
      <c r="AU1121" s="96"/>
      <c r="AV1121" s="96"/>
      <c r="AW1121" s="96"/>
      <c r="AX1121" s="96"/>
      <c r="AY1121" s="96"/>
      <c r="AZ1121" s="96"/>
      <c r="BA1121" s="96"/>
      <c r="BB1121" s="96"/>
      <c r="BC1121" s="96"/>
      <c r="BD1121" s="96"/>
      <c r="BE1121" s="96"/>
      <c r="BF1121" s="96"/>
    </row>
    <row r="1122" ht="15.75" customHeight="1">
      <c r="A1122" s="110"/>
      <c r="B1122" s="110"/>
      <c r="C1122" s="110"/>
      <c r="D1122" s="110"/>
      <c r="E1122" s="110"/>
      <c r="F1122" s="110"/>
      <c r="G1122" s="110"/>
      <c r="H1122" s="110"/>
      <c r="I1122" s="110"/>
      <c r="J1122" s="110"/>
      <c r="K1122" s="110"/>
      <c r="L1122" s="110"/>
      <c r="M1122" s="110"/>
      <c r="N1122" s="96"/>
      <c r="O1122" s="96"/>
      <c r="P1122" s="134"/>
      <c r="Q1122" s="96"/>
      <c r="R1122" s="96"/>
      <c r="S1122" s="96"/>
      <c r="T1122" s="96"/>
      <c r="U1122" s="96"/>
      <c r="V1122" s="96"/>
      <c r="W1122" s="96"/>
      <c r="X1122" s="96"/>
      <c r="Y1122" s="96"/>
      <c r="Z1122" s="96"/>
      <c r="AA1122" s="96"/>
      <c r="AB1122" s="96"/>
      <c r="AC1122" s="96"/>
      <c r="AD1122" s="96"/>
      <c r="AE1122" s="96"/>
      <c r="AF1122" s="96"/>
      <c r="AG1122" s="96"/>
      <c r="AH1122" s="96"/>
      <c r="AI1122" s="96"/>
      <c r="AJ1122" s="96"/>
      <c r="AK1122" s="96"/>
      <c r="AL1122" s="96"/>
      <c r="AM1122" s="96"/>
      <c r="AN1122" s="96"/>
      <c r="AO1122" s="96"/>
      <c r="AP1122" s="96"/>
      <c r="AQ1122" s="96"/>
      <c r="AR1122" s="96"/>
      <c r="AS1122" s="96"/>
      <c r="AT1122" s="96"/>
      <c r="AU1122" s="96"/>
      <c r="AV1122" s="96"/>
      <c r="AW1122" s="96"/>
      <c r="AX1122" s="96"/>
      <c r="AY1122" s="96"/>
      <c r="AZ1122" s="96"/>
      <c r="BA1122" s="96"/>
      <c r="BB1122" s="96"/>
      <c r="BC1122" s="96"/>
      <c r="BD1122" s="96"/>
      <c r="BE1122" s="96"/>
      <c r="BF1122" s="96"/>
    </row>
    <row r="1123" ht="15.75" customHeight="1">
      <c r="A1123" s="110"/>
      <c r="B1123" s="110"/>
      <c r="C1123" s="110"/>
      <c r="D1123" s="110"/>
      <c r="E1123" s="110"/>
      <c r="F1123" s="110"/>
      <c r="G1123" s="110"/>
      <c r="H1123" s="110"/>
      <c r="I1123" s="110"/>
      <c r="J1123" s="110"/>
      <c r="K1123" s="110"/>
      <c r="L1123" s="110"/>
      <c r="M1123" s="110"/>
      <c r="N1123" s="96"/>
      <c r="O1123" s="96"/>
      <c r="P1123" s="134"/>
      <c r="Q1123" s="96"/>
      <c r="R1123" s="96"/>
      <c r="S1123" s="96"/>
      <c r="T1123" s="96"/>
      <c r="U1123" s="96"/>
      <c r="V1123" s="96"/>
      <c r="W1123" s="96"/>
      <c r="X1123" s="96"/>
      <c r="Y1123" s="96"/>
      <c r="Z1123" s="96"/>
      <c r="AA1123" s="96"/>
      <c r="AB1123" s="96"/>
      <c r="AC1123" s="96"/>
      <c r="AD1123" s="96"/>
      <c r="AE1123" s="96"/>
      <c r="AF1123" s="96"/>
      <c r="AG1123" s="96"/>
      <c r="AH1123" s="96"/>
      <c r="AI1123" s="96"/>
      <c r="AJ1123" s="96"/>
      <c r="AK1123" s="96"/>
      <c r="AL1123" s="96"/>
      <c r="AM1123" s="96"/>
      <c r="AN1123" s="96"/>
      <c r="AO1123" s="96"/>
      <c r="AP1123" s="96"/>
      <c r="AQ1123" s="96"/>
      <c r="AR1123" s="96"/>
      <c r="AS1123" s="96"/>
      <c r="AT1123" s="96"/>
      <c r="AU1123" s="96"/>
      <c r="AV1123" s="96"/>
      <c r="AW1123" s="96"/>
      <c r="AX1123" s="96"/>
      <c r="AY1123" s="96"/>
      <c r="AZ1123" s="96"/>
      <c r="BA1123" s="96"/>
      <c r="BB1123" s="96"/>
      <c r="BC1123" s="96"/>
      <c r="BD1123" s="96"/>
      <c r="BE1123" s="96"/>
      <c r="BF1123" s="96"/>
    </row>
    <row r="1124" ht="15.75" customHeight="1">
      <c r="A1124" s="110"/>
      <c r="B1124" s="110"/>
      <c r="C1124" s="110"/>
      <c r="D1124" s="110"/>
      <c r="E1124" s="110"/>
      <c r="F1124" s="110"/>
      <c r="G1124" s="110"/>
      <c r="H1124" s="110"/>
      <c r="I1124" s="110"/>
      <c r="J1124" s="110"/>
      <c r="K1124" s="110"/>
      <c r="L1124" s="110"/>
      <c r="M1124" s="110"/>
      <c r="N1124" s="96"/>
      <c r="O1124" s="96"/>
      <c r="P1124" s="134"/>
      <c r="Q1124" s="96"/>
      <c r="R1124" s="96"/>
      <c r="S1124" s="96"/>
      <c r="T1124" s="96"/>
      <c r="U1124" s="96"/>
      <c r="V1124" s="96"/>
      <c r="W1124" s="96"/>
      <c r="X1124" s="96"/>
      <c r="Y1124" s="96"/>
      <c r="Z1124" s="96"/>
      <c r="AA1124" s="96"/>
      <c r="AB1124" s="96"/>
      <c r="AC1124" s="96"/>
      <c r="AD1124" s="96"/>
      <c r="AE1124" s="96"/>
      <c r="AF1124" s="96"/>
      <c r="AG1124" s="96"/>
      <c r="AH1124" s="96"/>
      <c r="AI1124" s="96"/>
      <c r="AJ1124" s="96"/>
      <c r="AK1124" s="96"/>
      <c r="AL1124" s="96"/>
      <c r="AM1124" s="96"/>
      <c r="AN1124" s="96"/>
      <c r="AO1124" s="96"/>
      <c r="AP1124" s="96"/>
      <c r="AQ1124" s="96"/>
      <c r="AR1124" s="96"/>
      <c r="AS1124" s="96"/>
      <c r="AT1124" s="96"/>
      <c r="AU1124" s="96"/>
      <c r="AV1124" s="96"/>
      <c r="AW1124" s="96"/>
      <c r="AX1124" s="96"/>
      <c r="AY1124" s="96"/>
      <c r="AZ1124" s="96"/>
      <c r="BA1124" s="96"/>
      <c r="BB1124" s="96"/>
      <c r="BC1124" s="96"/>
      <c r="BD1124" s="96"/>
      <c r="BE1124" s="96"/>
      <c r="BF1124" s="96"/>
    </row>
    <row r="1125" ht="15.75" customHeight="1">
      <c r="A1125" s="110"/>
      <c r="B1125" s="110"/>
      <c r="C1125" s="110"/>
      <c r="D1125" s="110"/>
      <c r="E1125" s="110"/>
      <c r="F1125" s="110"/>
      <c r="G1125" s="110"/>
      <c r="H1125" s="110"/>
      <c r="I1125" s="110"/>
      <c r="J1125" s="110"/>
      <c r="K1125" s="110"/>
      <c r="L1125" s="110"/>
      <c r="M1125" s="110"/>
      <c r="N1125" s="96"/>
      <c r="O1125" s="96"/>
      <c r="P1125" s="134"/>
      <c r="Q1125" s="96"/>
      <c r="R1125" s="96"/>
      <c r="S1125" s="96"/>
      <c r="T1125" s="96"/>
      <c r="U1125" s="96"/>
      <c r="V1125" s="96"/>
      <c r="W1125" s="96"/>
      <c r="X1125" s="96"/>
      <c r="Y1125" s="96"/>
      <c r="Z1125" s="96"/>
      <c r="AA1125" s="96"/>
      <c r="AB1125" s="96"/>
      <c r="AC1125" s="96"/>
      <c r="AD1125" s="96"/>
      <c r="AE1125" s="96"/>
      <c r="AF1125" s="96"/>
      <c r="AG1125" s="96"/>
      <c r="AH1125" s="96"/>
      <c r="AI1125" s="96"/>
      <c r="AJ1125" s="96"/>
      <c r="AK1125" s="96"/>
      <c r="AL1125" s="96"/>
      <c r="AM1125" s="96"/>
      <c r="AN1125" s="96"/>
      <c r="AO1125" s="96"/>
      <c r="AP1125" s="96"/>
      <c r="AQ1125" s="96"/>
      <c r="AR1125" s="96"/>
      <c r="AS1125" s="96"/>
      <c r="AT1125" s="96"/>
      <c r="AU1125" s="96"/>
      <c r="AV1125" s="96"/>
      <c r="AW1125" s="96"/>
      <c r="AX1125" s="96"/>
      <c r="AY1125" s="96"/>
      <c r="AZ1125" s="96"/>
      <c r="BA1125" s="96"/>
      <c r="BB1125" s="96"/>
      <c r="BC1125" s="96"/>
      <c r="BD1125" s="96"/>
      <c r="BE1125" s="96"/>
      <c r="BF1125" s="96"/>
    </row>
    <row r="1126" ht="15.75" customHeight="1">
      <c r="A1126" s="110"/>
      <c r="B1126" s="110"/>
      <c r="C1126" s="110"/>
      <c r="D1126" s="110"/>
      <c r="E1126" s="110"/>
      <c r="F1126" s="110"/>
      <c r="G1126" s="110"/>
      <c r="H1126" s="110"/>
      <c r="I1126" s="110"/>
      <c r="J1126" s="110"/>
      <c r="K1126" s="110"/>
      <c r="L1126" s="110"/>
      <c r="M1126" s="110"/>
      <c r="N1126" s="96"/>
      <c r="O1126" s="96"/>
      <c r="P1126" s="134"/>
      <c r="Q1126" s="96"/>
      <c r="R1126" s="96"/>
      <c r="S1126" s="96"/>
      <c r="T1126" s="96"/>
      <c r="U1126" s="96"/>
      <c r="V1126" s="96"/>
      <c r="W1126" s="96"/>
      <c r="X1126" s="96"/>
      <c r="Y1126" s="96"/>
      <c r="Z1126" s="96"/>
      <c r="AA1126" s="96"/>
      <c r="AB1126" s="96"/>
      <c r="AC1126" s="96"/>
      <c r="AD1126" s="96"/>
      <c r="AE1126" s="96"/>
      <c r="AF1126" s="96"/>
      <c r="AG1126" s="96"/>
      <c r="AH1126" s="96"/>
      <c r="AI1126" s="96"/>
      <c r="AJ1126" s="96"/>
      <c r="AK1126" s="96"/>
      <c r="AL1126" s="96"/>
      <c r="AM1126" s="96"/>
      <c r="AN1126" s="96"/>
      <c r="AO1126" s="96"/>
      <c r="AP1126" s="96"/>
      <c r="AQ1126" s="96"/>
      <c r="AR1126" s="96"/>
      <c r="AS1126" s="96"/>
      <c r="AT1126" s="96"/>
      <c r="AU1126" s="96"/>
      <c r="AV1126" s="96"/>
      <c r="AW1126" s="96"/>
      <c r="AX1126" s="96"/>
      <c r="AY1126" s="96"/>
      <c r="AZ1126" s="96"/>
      <c r="BA1126" s="96"/>
      <c r="BB1126" s="96"/>
      <c r="BC1126" s="96"/>
      <c r="BD1126" s="96"/>
      <c r="BE1126" s="96"/>
      <c r="BF1126" s="96"/>
    </row>
    <row r="1127" ht="15.75" customHeight="1">
      <c r="A1127" s="110"/>
      <c r="B1127" s="110"/>
      <c r="C1127" s="110"/>
      <c r="D1127" s="110"/>
      <c r="E1127" s="110"/>
      <c r="F1127" s="110"/>
      <c r="G1127" s="110"/>
      <c r="H1127" s="110"/>
      <c r="I1127" s="110"/>
      <c r="J1127" s="110"/>
      <c r="K1127" s="110"/>
      <c r="L1127" s="110"/>
      <c r="M1127" s="110"/>
      <c r="N1127" s="96"/>
      <c r="O1127" s="96"/>
      <c r="P1127" s="134"/>
      <c r="Q1127" s="96"/>
      <c r="R1127" s="96"/>
      <c r="S1127" s="96"/>
      <c r="T1127" s="96"/>
      <c r="U1127" s="96"/>
      <c r="V1127" s="96"/>
      <c r="W1127" s="96"/>
      <c r="X1127" s="96"/>
      <c r="Y1127" s="96"/>
      <c r="Z1127" s="96"/>
      <c r="AA1127" s="96"/>
      <c r="AB1127" s="96"/>
      <c r="AC1127" s="96"/>
      <c r="AD1127" s="96"/>
      <c r="AE1127" s="96"/>
      <c r="AF1127" s="96"/>
      <c r="AG1127" s="96"/>
      <c r="AH1127" s="96"/>
      <c r="AI1127" s="96"/>
      <c r="AJ1127" s="96"/>
      <c r="AK1127" s="96"/>
      <c r="AL1127" s="96"/>
      <c r="AM1127" s="96"/>
      <c r="AN1127" s="96"/>
      <c r="AO1127" s="96"/>
      <c r="AP1127" s="96"/>
      <c r="AQ1127" s="96"/>
      <c r="AR1127" s="96"/>
      <c r="AS1127" s="96"/>
      <c r="AT1127" s="96"/>
      <c r="AU1127" s="96"/>
      <c r="AV1127" s="96"/>
      <c r="AW1127" s="96"/>
      <c r="AX1127" s="96"/>
      <c r="AY1127" s="96"/>
      <c r="AZ1127" s="96"/>
      <c r="BA1127" s="96"/>
      <c r="BB1127" s="96"/>
      <c r="BC1127" s="96"/>
      <c r="BD1127" s="96"/>
      <c r="BE1127" s="96"/>
      <c r="BF1127" s="96"/>
    </row>
    <row r="1128" ht="15.75" customHeight="1">
      <c r="A1128" s="110"/>
      <c r="B1128" s="110"/>
      <c r="C1128" s="110"/>
      <c r="D1128" s="110"/>
      <c r="E1128" s="110"/>
      <c r="F1128" s="110"/>
      <c r="G1128" s="110"/>
      <c r="H1128" s="110"/>
      <c r="I1128" s="110"/>
      <c r="J1128" s="110"/>
      <c r="K1128" s="110"/>
      <c r="L1128" s="110"/>
      <c r="M1128" s="110"/>
      <c r="N1128" s="96"/>
      <c r="O1128" s="96"/>
      <c r="P1128" s="134"/>
      <c r="Q1128" s="96"/>
      <c r="R1128" s="96"/>
      <c r="S1128" s="96"/>
      <c r="T1128" s="96"/>
      <c r="U1128" s="96"/>
      <c r="V1128" s="96"/>
      <c r="W1128" s="96"/>
      <c r="X1128" s="96"/>
      <c r="Y1128" s="96"/>
      <c r="Z1128" s="96"/>
      <c r="AA1128" s="96"/>
      <c r="AB1128" s="96"/>
      <c r="AC1128" s="96"/>
      <c r="AD1128" s="96"/>
      <c r="AE1128" s="96"/>
      <c r="AF1128" s="96"/>
      <c r="AG1128" s="96"/>
      <c r="AH1128" s="96"/>
      <c r="AI1128" s="96"/>
      <c r="AJ1128" s="96"/>
      <c r="AK1128" s="96"/>
      <c r="AL1128" s="96"/>
      <c r="AM1128" s="96"/>
      <c r="AN1128" s="96"/>
      <c r="AO1128" s="96"/>
      <c r="AP1128" s="96"/>
      <c r="AQ1128" s="96"/>
      <c r="AR1128" s="96"/>
      <c r="AS1128" s="96"/>
      <c r="AT1128" s="96"/>
      <c r="AU1128" s="96"/>
      <c r="AV1128" s="96"/>
      <c r="AW1128" s="96"/>
      <c r="AX1128" s="96"/>
      <c r="AY1128" s="96"/>
      <c r="AZ1128" s="96"/>
      <c r="BA1128" s="96"/>
      <c r="BB1128" s="96"/>
      <c r="BC1128" s="96"/>
      <c r="BD1128" s="96"/>
      <c r="BE1128" s="96"/>
      <c r="BF1128" s="96"/>
    </row>
    <row r="1129" ht="15.75" customHeight="1">
      <c r="A1129" s="110"/>
      <c r="B1129" s="110"/>
      <c r="C1129" s="110"/>
      <c r="D1129" s="110"/>
      <c r="E1129" s="110"/>
      <c r="F1129" s="110"/>
      <c r="G1129" s="110"/>
      <c r="H1129" s="110"/>
      <c r="I1129" s="110"/>
      <c r="J1129" s="110"/>
      <c r="K1129" s="110"/>
      <c r="L1129" s="110"/>
      <c r="M1129" s="110"/>
      <c r="N1129" s="96"/>
      <c r="O1129" s="96"/>
      <c r="P1129" s="134"/>
      <c r="Q1129" s="96"/>
      <c r="R1129" s="96"/>
      <c r="S1129" s="96"/>
      <c r="T1129" s="96"/>
      <c r="U1129" s="96"/>
      <c r="V1129" s="96"/>
      <c r="W1129" s="96"/>
      <c r="X1129" s="96"/>
      <c r="Y1129" s="96"/>
      <c r="Z1129" s="96"/>
      <c r="AA1129" s="96"/>
      <c r="AB1129" s="96"/>
      <c r="AC1129" s="96"/>
      <c r="AD1129" s="96"/>
      <c r="AE1129" s="96"/>
      <c r="AF1129" s="96"/>
      <c r="AG1129" s="96"/>
      <c r="AH1129" s="96"/>
      <c r="AI1129" s="96"/>
      <c r="AJ1129" s="96"/>
      <c r="AK1129" s="96"/>
      <c r="AL1129" s="96"/>
      <c r="AM1129" s="96"/>
      <c r="AN1129" s="96"/>
      <c r="AO1129" s="96"/>
      <c r="AP1129" s="96"/>
      <c r="AQ1129" s="96"/>
      <c r="AR1129" s="96"/>
      <c r="AS1129" s="96"/>
      <c r="AT1129" s="96"/>
      <c r="AU1129" s="96"/>
      <c r="AV1129" s="96"/>
      <c r="AW1129" s="96"/>
      <c r="AX1129" s="96"/>
      <c r="AY1129" s="96"/>
      <c r="AZ1129" s="96"/>
      <c r="BA1129" s="96"/>
      <c r="BB1129" s="96"/>
      <c r="BC1129" s="96"/>
      <c r="BD1129" s="96"/>
      <c r="BE1129" s="96"/>
      <c r="BF1129" s="96"/>
    </row>
    <row r="1130" ht="15.75" customHeight="1">
      <c r="A1130" s="110"/>
      <c r="B1130" s="110"/>
      <c r="C1130" s="110"/>
      <c r="D1130" s="110"/>
      <c r="E1130" s="110"/>
      <c r="F1130" s="110"/>
      <c r="G1130" s="110"/>
      <c r="H1130" s="110"/>
      <c r="I1130" s="110"/>
      <c r="J1130" s="110"/>
      <c r="K1130" s="110"/>
      <c r="L1130" s="110"/>
      <c r="M1130" s="110"/>
      <c r="N1130" s="96"/>
      <c r="O1130" s="96"/>
      <c r="P1130" s="134"/>
      <c r="Q1130" s="96"/>
      <c r="R1130" s="96"/>
      <c r="S1130" s="96"/>
      <c r="T1130" s="96"/>
      <c r="U1130" s="96"/>
      <c r="V1130" s="96"/>
      <c r="W1130" s="96"/>
      <c r="X1130" s="96"/>
      <c r="Y1130" s="96"/>
      <c r="Z1130" s="96"/>
      <c r="AA1130" s="96"/>
      <c r="AB1130" s="96"/>
      <c r="AC1130" s="96"/>
      <c r="AD1130" s="96"/>
      <c r="AE1130" s="96"/>
      <c r="AF1130" s="96"/>
      <c r="AG1130" s="96"/>
      <c r="AH1130" s="96"/>
      <c r="AI1130" s="96"/>
      <c r="AJ1130" s="96"/>
      <c r="AK1130" s="96"/>
      <c r="AL1130" s="96"/>
      <c r="AM1130" s="96"/>
      <c r="AN1130" s="96"/>
      <c r="AO1130" s="96"/>
      <c r="AP1130" s="96"/>
      <c r="AQ1130" s="96"/>
      <c r="AR1130" s="96"/>
      <c r="AS1130" s="96"/>
      <c r="AT1130" s="96"/>
      <c r="AU1130" s="96"/>
      <c r="AV1130" s="96"/>
      <c r="AW1130" s="96"/>
      <c r="AX1130" s="96"/>
      <c r="AY1130" s="96"/>
      <c r="AZ1130" s="96"/>
      <c r="BA1130" s="96"/>
      <c r="BB1130" s="96"/>
      <c r="BC1130" s="96"/>
      <c r="BD1130" s="96"/>
      <c r="BE1130" s="96"/>
      <c r="BF1130" s="96"/>
    </row>
    <row r="1131" ht="15.75" customHeight="1">
      <c r="A1131" s="110"/>
      <c r="B1131" s="110"/>
      <c r="C1131" s="110"/>
      <c r="D1131" s="110"/>
      <c r="E1131" s="110"/>
      <c r="F1131" s="110"/>
      <c r="G1131" s="110"/>
      <c r="H1131" s="110"/>
      <c r="I1131" s="110"/>
      <c r="J1131" s="110"/>
      <c r="K1131" s="110"/>
      <c r="L1131" s="110"/>
      <c r="M1131" s="110"/>
      <c r="N1131" s="96"/>
      <c r="O1131" s="96"/>
      <c r="P1131" s="134"/>
      <c r="Q1131" s="96"/>
      <c r="R1131" s="96"/>
      <c r="S1131" s="96"/>
      <c r="T1131" s="96"/>
      <c r="U1131" s="96"/>
      <c r="V1131" s="96"/>
      <c r="W1131" s="96"/>
      <c r="X1131" s="96"/>
      <c r="Y1131" s="96"/>
      <c r="Z1131" s="96"/>
      <c r="AA1131" s="96"/>
      <c r="AB1131" s="96"/>
      <c r="AC1131" s="96"/>
      <c r="AD1131" s="96"/>
      <c r="AE1131" s="96"/>
      <c r="AF1131" s="96"/>
      <c r="AG1131" s="96"/>
      <c r="AH1131" s="96"/>
      <c r="AI1131" s="96"/>
      <c r="AJ1131" s="96"/>
      <c r="AK1131" s="96"/>
      <c r="AL1131" s="96"/>
      <c r="AM1131" s="96"/>
      <c r="AN1131" s="96"/>
      <c r="AO1131" s="96"/>
      <c r="AP1131" s="96"/>
      <c r="AQ1131" s="96"/>
      <c r="AR1131" s="96"/>
      <c r="AS1131" s="96"/>
      <c r="AT1131" s="96"/>
      <c r="AU1131" s="96"/>
      <c r="AV1131" s="96"/>
      <c r="AW1131" s="96"/>
      <c r="AX1131" s="96"/>
      <c r="AY1131" s="96"/>
      <c r="AZ1131" s="96"/>
      <c r="BA1131" s="96"/>
      <c r="BB1131" s="96"/>
      <c r="BC1131" s="96"/>
      <c r="BD1131" s="96"/>
      <c r="BE1131" s="96"/>
      <c r="BF1131" s="96"/>
    </row>
    <row r="1132" ht="15.75" customHeight="1">
      <c r="A1132" s="110"/>
      <c r="B1132" s="110"/>
      <c r="C1132" s="110"/>
      <c r="D1132" s="110"/>
      <c r="E1132" s="110"/>
      <c r="F1132" s="110"/>
      <c r="G1132" s="110"/>
      <c r="H1132" s="110"/>
      <c r="I1132" s="110"/>
      <c r="J1132" s="110"/>
      <c r="K1132" s="110"/>
      <c r="L1132" s="110"/>
      <c r="M1132" s="110"/>
      <c r="N1132" s="96"/>
      <c r="O1132" s="96"/>
      <c r="P1132" s="134"/>
      <c r="Q1132" s="96"/>
      <c r="R1132" s="96"/>
      <c r="S1132" s="96"/>
      <c r="T1132" s="96"/>
      <c r="U1132" s="96"/>
      <c r="V1132" s="96"/>
      <c r="W1132" s="96"/>
      <c r="X1132" s="96"/>
      <c r="Y1132" s="96"/>
      <c r="Z1132" s="96"/>
      <c r="AA1132" s="96"/>
      <c r="AB1132" s="96"/>
      <c r="AC1132" s="96"/>
      <c r="AD1132" s="96"/>
      <c r="AE1132" s="96"/>
      <c r="AF1132" s="96"/>
      <c r="AG1132" s="96"/>
      <c r="AH1132" s="96"/>
      <c r="AI1132" s="96"/>
      <c r="AJ1132" s="96"/>
      <c r="AK1132" s="96"/>
      <c r="AL1132" s="96"/>
      <c r="AM1132" s="96"/>
      <c r="AN1132" s="96"/>
      <c r="AO1132" s="96"/>
      <c r="AP1132" s="96"/>
      <c r="AQ1132" s="96"/>
      <c r="AR1132" s="96"/>
      <c r="AS1132" s="96"/>
      <c r="AT1132" s="96"/>
      <c r="AU1132" s="96"/>
      <c r="AV1132" s="96"/>
      <c r="AW1132" s="96"/>
      <c r="AX1132" s="96"/>
      <c r="AY1132" s="96"/>
      <c r="AZ1132" s="96"/>
      <c r="BA1132" s="96"/>
      <c r="BB1132" s="96"/>
      <c r="BC1132" s="96"/>
      <c r="BD1132" s="96"/>
      <c r="BE1132" s="96"/>
      <c r="BF1132" s="96"/>
    </row>
    <row r="1133" ht="15.75" customHeight="1">
      <c r="A1133" s="110"/>
      <c r="B1133" s="110"/>
      <c r="C1133" s="110"/>
      <c r="D1133" s="110"/>
      <c r="E1133" s="110"/>
      <c r="F1133" s="110"/>
      <c r="G1133" s="110"/>
      <c r="H1133" s="110"/>
      <c r="I1133" s="110"/>
      <c r="J1133" s="110"/>
      <c r="K1133" s="110"/>
      <c r="L1133" s="110"/>
      <c r="M1133" s="110"/>
      <c r="N1133" s="96"/>
      <c r="O1133" s="96"/>
      <c r="P1133" s="134"/>
      <c r="Q1133" s="96"/>
      <c r="R1133" s="96"/>
      <c r="S1133" s="96"/>
      <c r="T1133" s="96"/>
      <c r="U1133" s="96"/>
      <c r="V1133" s="96"/>
      <c r="W1133" s="96"/>
      <c r="X1133" s="96"/>
      <c r="Y1133" s="96"/>
      <c r="Z1133" s="96"/>
      <c r="AA1133" s="96"/>
      <c r="AB1133" s="96"/>
      <c r="AC1133" s="96"/>
      <c r="AD1133" s="96"/>
      <c r="AE1133" s="96"/>
      <c r="AF1133" s="96"/>
      <c r="AG1133" s="96"/>
      <c r="AH1133" s="96"/>
      <c r="AI1133" s="96"/>
      <c r="AJ1133" s="96"/>
      <c r="AK1133" s="96"/>
      <c r="AL1133" s="96"/>
      <c r="AM1133" s="96"/>
      <c r="AN1133" s="96"/>
      <c r="AO1133" s="96"/>
      <c r="AP1133" s="96"/>
      <c r="AQ1133" s="96"/>
      <c r="AR1133" s="96"/>
      <c r="AS1133" s="96"/>
      <c r="AT1133" s="96"/>
      <c r="AU1133" s="96"/>
      <c r="AV1133" s="96"/>
      <c r="AW1133" s="96"/>
      <c r="AX1133" s="96"/>
      <c r="AY1133" s="96"/>
      <c r="AZ1133" s="96"/>
      <c r="BA1133" s="96"/>
      <c r="BB1133" s="96"/>
      <c r="BC1133" s="96"/>
      <c r="BD1133" s="96"/>
      <c r="BE1133" s="96"/>
      <c r="BF1133" s="96"/>
    </row>
    <row r="1134" ht="15.75" customHeight="1">
      <c r="A1134" s="110"/>
      <c r="B1134" s="110"/>
      <c r="C1134" s="110"/>
      <c r="D1134" s="110"/>
      <c r="E1134" s="110"/>
      <c r="F1134" s="110"/>
      <c r="G1134" s="110"/>
      <c r="H1134" s="110"/>
      <c r="I1134" s="110"/>
      <c r="J1134" s="110"/>
      <c r="K1134" s="110"/>
      <c r="L1134" s="110"/>
      <c r="M1134" s="110"/>
      <c r="N1134" s="96"/>
      <c r="O1134" s="96"/>
      <c r="P1134" s="134"/>
      <c r="Q1134" s="96"/>
      <c r="R1134" s="96"/>
      <c r="S1134" s="96"/>
      <c r="T1134" s="96"/>
      <c r="U1134" s="96"/>
      <c r="V1134" s="96"/>
      <c r="W1134" s="96"/>
      <c r="X1134" s="96"/>
      <c r="Y1134" s="96"/>
      <c r="Z1134" s="96"/>
      <c r="AA1134" s="96"/>
      <c r="AB1134" s="96"/>
      <c r="AC1134" s="96"/>
      <c r="AD1134" s="96"/>
      <c r="AE1134" s="96"/>
      <c r="AF1134" s="96"/>
      <c r="AG1134" s="96"/>
      <c r="AH1134" s="96"/>
      <c r="AI1134" s="96"/>
      <c r="AJ1134" s="96"/>
      <c r="AK1134" s="96"/>
      <c r="AL1134" s="96"/>
      <c r="AM1134" s="96"/>
      <c r="AN1134" s="96"/>
      <c r="AO1134" s="96"/>
      <c r="AP1134" s="96"/>
      <c r="AQ1134" s="96"/>
      <c r="AR1134" s="96"/>
      <c r="AS1134" s="96"/>
      <c r="AT1134" s="96"/>
      <c r="AU1134" s="96"/>
      <c r="AV1134" s="96"/>
      <c r="AW1134" s="96"/>
      <c r="AX1134" s="96"/>
      <c r="AY1134" s="96"/>
      <c r="AZ1134" s="96"/>
      <c r="BA1134" s="96"/>
      <c r="BB1134" s="96"/>
      <c r="BC1134" s="96"/>
      <c r="BD1134" s="96"/>
      <c r="BE1134" s="96"/>
      <c r="BF1134" s="96"/>
    </row>
    <row r="1135" ht="15.75" customHeight="1">
      <c r="A1135" s="110"/>
      <c r="B1135" s="110"/>
      <c r="C1135" s="110"/>
      <c r="D1135" s="110"/>
      <c r="E1135" s="110"/>
      <c r="F1135" s="110"/>
      <c r="G1135" s="110"/>
      <c r="H1135" s="110"/>
      <c r="I1135" s="110"/>
      <c r="J1135" s="110"/>
      <c r="K1135" s="110"/>
      <c r="L1135" s="110"/>
      <c r="M1135" s="110"/>
      <c r="N1135" s="96"/>
      <c r="O1135" s="96"/>
      <c r="P1135" s="134"/>
      <c r="Q1135" s="96"/>
      <c r="R1135" s="96"/>
      <c r="S1135" s="96"/>
      <c r="T1135" s="96"/>
      <c r="U1135" s="96"/>
      <c r="V1135" s="96"/>
      <c r="W1135" s="96"/>
      <c r="X1135" s="96"/>
      <c r="Y1135" s="96"/>
      <c r="Z1135" s="96"/>
      <c r="AA1135" s="96"/>
      <c r="AB1135" s="96"/>
      <c r="AC1135" s="96"/>
      <c r="AD1135" s="96"/>
      <c r="AE1135" s="96"/>
      <c r="AF1135" s="96"/>
      <c r="AG1135" s="96"/>
      <c r="AH1135" s="96"/>
      <c r="AI1135" s="96"/>
      <c r="AJ1135" s="96"/>
      <c r="AK1135" s="96"/>
      <c r="AL1135" s="96"/>
      <c r="AM1135" s="96"/>
      <c r="AN1135" s="96"/>
      <c r="AO1135" s="96"/>
      <c r="AP1135" s="96"/>
      <c r="AQ1135" s="96"/>
      <c r="AR1135" s="96"/>
      <c r="AS1135" s="96"/>
      <c r="AT1135" s="96"/>
      <c r="AU1135" s="96"/>
      <c r="AV1135" s="96"/>
      <c r="AW1135" s="96"/>
      <c r="AX1135" s="96"/>
      <c r="AY1135" s="96"/>
      <c r="AZ1135" s="96"/>
      <c r="BA1135" s="96"/>
      <c r="BB1135" s="96"/>
      <c r="BC1135" s="96"/>
      <c r="BD1135" s="96"/>
      <c r="BE1135" s="96"/>
      <c r="BF1135" s="96"/>
    </row>
    <row r="1136" ht="15.75" customHeight="1">
      <c r="A1136" s="110"/>
      <c r="B1136" s="110"/>
      <c r="C1136" s="110"/>
      <c r="D1136" s="110"/>
      <c r="E1136" s="110"/>
      <c r="F1136" s="110"/>
      <c r="G1136" s="110"/>
      <c r="H1136" s="110"/>
      <c r="I1136" s="110"/>
      <c r="J1136" s="110"/>
      <c r="K1136" s="110"/>
      <c r="L1136" s="110"/>
      <c r="M1136" s="110"/>
      <c r="N1136" s="96"/>
      <c r="O1136" s="96"/>
      <c r="P1136" s="134"/>
      <c r="Q1136" s="96"/>
      <c r="R1136" s="96"/>
      <c r="S1136" s="96"/>
      <c r="T1136" s="96"/>
      <c r="U1136" s="96"/>
      <c r="V1136" s="96"/>
      <c r="W1136" s="96"/>
      <c r="X1136" s="96"/>
      <c r="Y1136" s="96"/>
      <c r="Z1136" s="96"/>
      <c r="AA1136" s="96"/>
      <c r="AB1136" s="96"/>
      <c r="AC1136" s="96"/>
      <c r="AD1136" s="96"/>
      <c r="AE1136" s="96"/>
      <c r="AF1136" s="96"/>
      <c r="AG1136" s="96"/>
      <c r="AH1136" s="96"/>
      <c r="AI1136" s="96"/>
      <c r="AJ1136" s="96"/>
      <c r="AK1136" s="96"/>
      <c r="AL1136" s="96"/>
      <c r="AM1136" s="96"/>
      <c r="AN1136" s="96"/>
      <c r="AO1136" s="96"/>
      <c r="AP1136" s="96"/>
      <c r="AQ1136" s="96"/>
      <c r="AR1136" s="96"/>
      <c r="AS1136" s="96"/>
      <c r="AT1136" s="96"/>
      <c r="AU1136" s="96"/>
      <c r="AV1136" s="96"/>
      <c r="AW1136" s="96"/>
      <c r="AX1136" s="96"/>
      <c r="AY1136" s="96"/>
      <c r="AZ1136" s="96"/>
      <c r="BA1136" s="96"/>
      <c r="BB1136" s="96"/>
      <c r="BC1136" s="96"/>
      <c r="BD1136" s="96"/>
      <c r="BE1136" s="96"/>
      <c r="BF1136" s="96"/>
    </row>
    <row r="1137" ht="15.75" customHeight="1">
      <c r="A1137" s="110"/>
      <c r="B1137" s="110"/>
      <c r="C1137" s="110"/>
      <c r="D1137" s="110"/>
      <c r="E1137" s="110"/>
      <c r="F1137" s="110"/>
      <c r="G1137" s="110"/>
      <c r="H1137" s="110"/>
      <c r="I1137" s="110"/>
      <c r="J1137" s="110"/>
      <c r="K1137" s="110"/>
      <c r="L1137" s="110"/>
      <c r="M1137" s="110"/>
      <c r="N1137" s="96"/>
      <c r="O1137" s="96"/>
      <c r="P1137" s="134"/>
      <c r="Q1137" s="96"/>
      <c r="R1137" s="96"/>
      <c r="S1137" s="96"/>
      <c r="T1137" s="96"/>
      <c r="U1137" s="96"/>
      <c r="V1137" s="96"/>
      <c r="W1137" s="96"/>
      <c r="X1137" s="96"/>
      <c r="Y1137" s="96"/>
      <c r="Z1137" s="96"/>
      <c r="AA1137" s="96"/>
      <c r="AB1137" s="96"/>
      <c r="AC1137" s="96"/>
      <c r="AD1137" s="96"/>
      <c r="AE1137" s="96"/>
      <c r="AF1137" s="96"/>
      <c r="AG1137" s="96"/>
      <c r="AH1137" s="96"/>
      <c r="AI1137" s="96"/>
      <c r="AJ1137" s="96"/>
      <c r="AK1137" s="96"/>
      <c r="AL1137" s="96"/>
      <c r="AM1137" s="96"/>
      <c r="AN1137" s="96"/>
      <c r="AO1137" s="96"/>
      <c r="AP1137" s="96"/>
      <c r="AQ1137" s="96"/>
      <c r="AR1137" s="96"/>
      <c r="AS1137" s="96"/>
      <c r="AT1137" s="96"/>
      <c r="AU1137" s="96"/>
      <c r="AV1137" s="96"/>
      <c r="AW1137" s="96"/>
      <c r="AX1137" s="96"/>
      <c r="AY1137" s="96"/>
      <c r="AZ1137" s="96"/>
      <c r="BA1137" s="96"/>
      <c r="BB1137" s="96"/>
      <c r="BC1137" s="96"/>
      <c r="BD1137" s="96"/>
      <c r="BE1137" s="96"/>
      <c r="BF1137" s="96"/>
    </row>
    <row r="1138" ht="15.75" customHeight="1">
      <c r="A1138" s="110"/>
      <c r="B1138" s="110"/>
      <c r="C1138" s="110"/>
      <c r="D1138" s="110"/>
      <c r="E1138" s="110"/>
      <c r="F1138" s="110"/>
      <c r="G1138" s="110"/>
      <c r="H1138" s="110"/>
      <c r="I1138" s="110"/>
      <c r="J1138" s="110"/>
      <c r="K1138" s="110"/>
      <c r="L1138" s="110"/>
      <c r="M1138" s="110"/>
      <c r="N1138" s="96"/>
      <c r="O1138" s="96"/>
      <c r="P1138" s="134"/>
      <c r="Q1138" s="96"/>
      <c r="R1138" s="96"/>
      <c r="S1138" s="96"/>
      <c r="T1138" s="96"/>
      <c r="U1138" s="96"/>
      <c r="V1138" s="96"/>
      <c r="W1138" s="96"/>
      <c r="X1138" s="96"/>
      <c r="Y1138" s="96"/>
      <c r="Z1138" s="96"/>
      <c r="AA1138" s="96"/>
      <c r="AB1138" s="96"/>
      <c r="AC1138" s="96"/>
      <c r="AD1138" s="96"/>
      <c r="AE1138" s="96"/>
      <c r="AF1138" s="96"/>
      <c r="AG1138" s="96"/>
      <c r="AH1138" s="96"/>
      <c r="AI1138" s="96"/>
      <c r="AJ1138" s="96"/>
      <c r="AK1138" s="96"/>
      <c r="AL1138" s="96"/>
      <c r="AM1138" s="96"/>
      <c r="AN1138" s="96"/>
      <c r="AO1138" s="96"/>
      <c r="AP1138" s="96"/>
      <c r="AQ1138" s="96"/>
      <c r="AR1138" s="96"/>
      <c r="AS1138" s="96"/>
      <c r="AT1138" s="96"/>
      <c r="AU1138" s="96"/>
      <c r="AV1138" s="96"/>
      <c r="AW1138" s="96"/>
      <c r="AX1138" s="96"/>
      <c r="AY1138" s="96"/>
      <c r="AZ1138" s="96"/>
      <c r="BA1138" s="96"/>
      <c r="BB1138" s="96"/>
      <c r="BC1138" s="96"/>
      <c r="BD1138" s="96"/>
      <c r="BE1138" s="96"/>
      <c r="BF1138" s="96"/>
    </row>
    <row r="1139" ht="15.75" customHeight="1">
      <c r="A1139" s="110"/>
      <c r="B1139" s="110"/>
      <c r="C1139" s="110"/>
      <c r="D1139" s="110"/>
      <c r="E1139" s="110"/>
      <c r="F1139" s="110"/>
      <c r="G1139" s="110"/>
      <c r="H1139" s="110"/>
      <c r="I1139" s="110"/>
      <c r="J1139" s="110"/>
      <c r="K1139" s="110"/>
      <c r="L1139" s="110"/>
      <c r="M1139" s="110"/>
      <c r="N1139" s="96"/>
      <c r="O1139" s="96"/>
      <c r="P1139" s="134"/>
      <c r="Q1139" s="96"/>
      <c r="R1139" s="96"/>
      <c r="S1139" s="96"/>
      <c r="T1139" s="96"/>
      <c r="U1139" s="96"/>
      <c r="V1139" s="96"/>
      <c r="W1139" s="96"/>
      <c r="X1139" s="96"/>
      <c r="Y1139" s="96"/>
      <c r="Z1139" s="96"/>
      <c r="AA1139" s="96"/>
      <c r="AB1139" s="96"/>
      <c r="AC1139" s="96"/>
      <c r="AD1139" s="96"/>
      <c r="AE1139" s="96"/>
      <c r="AF1139" s="96"/>
      <c r="AG1139" s="96"/>
      <c r="AH1139" s="96"/>
      <c r="AI1139" s="96"/>
      <c r="AJ1139" s="96"/>
      <c r="AK1139" s="96"/>
      <c r="AL1139" s="96"/>
      <c r="AM1139" s="96"/>
      <c r="AN1139" s="96"/>
      <c r="AO1139" s="96"/>
      <c r="AP1139" s="96"/>
      <c r="AQ1139" s="96"/>
      <c r="AR1139" s="96"/>
      <c r="AS1139" s="96"/>
      <c r="AT1139" s="96"/>
      <c r="AU1139" s="96"/>
      <c r="AV1139" s="96"/>
      <c r="AW1139" s="96"/>
      <c r="AX1139" s="96"/>
      <c r="AY1139" s="96"/>
      <c r="AZ1139" s="96"/>
      <c r="BA1139" s="96"/>
      <c r="BB1139" s="96"/>
      <c r="BC1139" s="96"/>
      <c r="BD1139" s="96"/>
      <c r="BE1139" s="96"/>
      <c r="BF1139" s="96"/>
    </row>
    <row r="1140" ht="15.75" customHeight="1">
      <c r="A1140" s="110"/>
      <c r="B1140" s="110"/>
      <c r="C1140" s="110"/>
      <c r="D1140" s="110"/>
      <c r="E1140" s="110"/>
      <c r="F1140" s="110"/>
      <c r="G1140" s="110"/>
      <c r="H1140" s="110"/>
      <c r="I1140" s="110"/>
      <c r="J1140" s="110"/>
      <c r="K1140" s="110"/>
      <c r="L1140" s="110"/>
      <c r="M1140" s="110"/>
      <c r="N1140" s="96"/>
      <c r="O1140" s="96"/>
      <c r="P1140" s="134"/>
      <c r="Q1140" s="96"/>
      <c r="R1140" s="96"/>
      <c r="S1140" s="96"/>
      <c r="T1140" s="96"/>
      <c r="U1140" s="96"/>
      <c r="V1140" s="96"/>
      <c r="W1140" s="96"/>
      <c r="X1140" s="96"/>
      <c r="Y1140" s="96"/>
      <c r="Z1140" s="96"/>
      <c r="AA1140" s="96"/>
      <c r="AB1140" s="96"/>
      <c r="AC1140" s="96"/>
      <c r="AD1140" s="96"/>
      <c r="AE1140" s="96"/>
      <c r="AF1140" s="96"/>
      <c r="AG1140" s="96"/>
      <c r="AH1140" s="96"/>
      <c r="AI1140" s="96"/>
      <c r="AJ1140" s="96"/>
      <c r="AK1140" s="96"/>
      <c r="AL1140" s="96"/>
      <c r="AM1140" s="96"/>
      <c r="AN1140" s="96"/>
      <c r="AO1140" s="96"/>
      <c r="AP1140" s="96"/>
      <c r="AQ1140" s="96"/>
      <c r="AR1140" s="96"/>
      <c r="AS1140" s="96"/>
      <c r="AT1140" s="96"/>
      <c r="AU1140" s="96"/>
      <c r="AV1140" s="96"/>
      <c r="AW1140" s="96"/>
      <c r="AX1140" s="96"/>
      <c r="AY1140" s="96"/>
      <c r="AZ1140" s="96"/>
      <c r="BA1140" s="96"/>
      <c r="BB1140" s="96"/>
      <c r="BC1140" s="96"/>
      <c r="BD1140" s="96"/>
      <c r="BE1140" s="96"/>
      <c r="BF1140" s="96"/>
    </row>
    <row r="1141" ht="15.75" customHeight="1">
      <c r="A1141" s="110"/>
      <c r="B1141" s="110"/>
      <c r="C1141" s="110"/>
      <c r="D1141" s="110"/>
      <c r="E1141" s="110"/>
      <c r="F1141" s="110"/>
      <c r="G1141" s="110"/>
      <c r="H1141" s="110"/>
      <c r="I1141" s="110"/>
      <c r="J1141" s="110"/>
      <c r="K1141" s="110"/>
      <c r="L1141" s="110"/>
      <c r="M1141" s="110"/>
      <c r="N1141" s="96"/>
      <c r="O1141" s="96"/>
      <c r="P1141" s="134"/>
      <c r="Q1141" s="96"/>
      <c r="R1141" s="96"/>
      <c r="S1141" s="96"/>
      <c r="T1141" s="96"/>
      <c r="U1141" s="96"/>
      <c r="V1141" s="96"/>
      <c r="W1141" s="96"/>
      <c r="X1141" s="96"/>
      <c r="Y1141" s="96"/>
      <c r="Z1141" s="96"/>
      <c r="AA1141" s="96"/>
      <c r="AB1141" s="96"/>
      <c r="AC1141" s="96"/>
      <c r="AD1141" s="96"/>
      <c r="AE1141" s="96"/>
      <c r="AF1141" s="96"/>
      <c r="AG1141" s="96"/>
      <c r="AH1141" s="96"/>
      <c r="AI1141" s="96"/>
      <c r="AJ1141" s="96"/>
      <c r="AK1141" s="96"/>
      <c r="AL1141" s="96"/>
      <c r="AM1141" s="96"/>
      <c r="AN1141" s="96"/>
      <c r="AO1141" s="96"/>
      <c r="AP1141" s="96"/>
      <c r="AQ1141" s="96"/>
      <c r="AR1141" s="96"/>
      <c r="AS1141" s="96"/>
      <c r="AT1141" s="96"/>
      <c r="AU1141" s="96"/>
      <c r="AV1141" s="96"/>
      <c r="AW1141" s="96"/>
      <c r="AX1141" s="96"/>
      <c r="AY1141" s="96"/>
      <c r="AZ1141" s="96"/>
      <c r="BA1141" s="96"/>
      <c r="BB1141" s="96"/>
      <c r="BC1141" s="96"/>
      <c r="BD1141" s="96"/>
      <c r="BE1141" s="96"/>
      <c r="BF1141" s="96"/>
    </row>
    <row r="1142" ht="15.75" customHeight="1">
      <c r="A1142" s="110"/>
      <c r="B1142" s="110"/>
      <c r="C1142" s="110"/>
      <c r="D1142" s="110"/>
      <c r="E1142" s="110"/>
      <c r="F1142" s="110"/>
      <c r="G1142" s="110"/>
      <c r="H1142" s="110"/>
      <c r="I1142" s="110"/>
      <c r="J1142" s="110"/>
      <c r="K1142" s="110"/>
      <c r="L1142" s="110"/>
      <c r="M1142" s="110"/>
      <c r="N1142" s="96"/>
      <c r="O1142" s="96"/>
      <c r="P1142" s="134"/>
      <c r="Q1142" s="96"/>
      <c r="R1142" s="96"/>
      <c r="S1142" s="96"/>
      <c r="T1142" s="96"/>
      <c r="U1142" s="96"/>
      <c r="V1142" s="96"/>
      <c r="W1142" s="96"/>
      <c r="X1142" s="96"/>
      <c r="Y1142" s="96"/>
      <c r="Z1142" s="96"/>
      <c r="AA1142" s="96"/>
      <c r="AB1142" s="96"/>
      <c r="AC1142" s="96"/>
      <c r="AD1142" s="96"/>
      <c r="AE1142" s="96"/>
      <c r="AF1142" s="96"/>
      <c r="AG1142" s="96"/>
      <c r="AH1142" s="96"/>
      <c r="AI1142" s="96"/>
      <c r="AJ1142" s="96"/>
      <c r="AK1142" s="96"/>
      <c r="AL1142" s="96"/>
      <c r="AM1142" s="96"/>
      <c r="AN1142" s="96"/>
      <c r="AO1142" s="96"/>
      <c r="AP1142" s="96"/>
      <c r="AQ1142" s="96"/>
      <c r="AR1142" s="96"/>
      <c r="AS1142" s="96"/>
      <c r="AT1142" s="96"/>
      <c r="AU1142" s="96"/>
      <c r="AV1142" s="96"/>
      <c r="AW1142" s="96"/>
      <c r="AX1142" s="96"/>
      <c r="AY1142" s="96"/>
      <c r="AZ1142" s="96"/>
      <c r="BA1142" s="96"/>
      <c r="BB1142" s="96"/>
      <c r="BC1142" s="96"/>
      <c r="BD1142" s="96"/>
      <c r="BE1142" s="96"/>
      <c r="BF1142" s="96"/>
    </row>
    <row r="1143" ht="15.75" customHeight="1">
      <c r="A1143" s="110"/>
      <c r="B1143" s="110"/>
      <c r="C1143" s="110"/>
      <c r="D1143" s="110"/>
      <c r="E1143" s="110"/>
      <c r="F1143" s="110"/>
      <c r="G1143" s="110"/>
      <c r="H1143" s="110"/>
      <c r="I1143" s="110"/>
      <c r="J1143" s="110"/>
      <c r="K1143" s="110"/>
      <c r="L1143" s="110"/>
      <c r="M1143" s="110"/>
      <c r="N1143" s="96"/>
      <c r="O1143" s="96"/>
      <c r="P1143" s="134"/>
      <c r="Q1143" s="96"/>
      <c r="R1143" s="96"/>
      <c r="S1143" s="96"/>
      <c r="T1143" s="96"/>
      <c r="U1143" s="96"/>
      <c r="V1143" s="96"/>
      <c r="W1143" s="96"/>
      <c r="X1143" s="96"/>
      <c r="Y1143" s="96"/>
      <c r="Z1143" s="96"/>
      <c r="AA1143" s="96"/>
      <c r="AB1143" s="96"/>
      <c r="AC1143" s="96"/>
      <c r="AD1143" s="96"/>
      <c r="AE1143" s="96"/>
      <c r="AF1143" s="96"/>
      <c r="AG1143" s="96"/>
      <c r="AH1143" s="96"/>
      <c r="AI1143" s="96"/>
      <c r="AJ1143" s="96"/>
      <c r="AK1143" s="96"/>
      <c r="AL1143" s="96"/>
      <c r="AM1143" s="96"/>
      <c r="AN1143" s="96"/>
      <c r="AO1143" s="96"/>
      <c r="AP1143" s="96"/>
      <c r="AQ1143" s="96"/>
      <c r="AR1143" s="96"/>
      <c r="AS1143" s="96"/>
      <c r="AT1143" s="96"/>
      <c r="AU1143" s="96"/>
      <c r="AV1143" s="96"/>
      <c r="AW1143" s="96"/>
      <c r="AX1143" s="96"/>
      <c r="AY1143" s="96"/>
      <c r="AZ1143" s="96"/>
      <c r="BA1143" s="96"/>
      <c r="BB1143" s="96"/>
      <c r="BC1143" s="96"/>
      <c r="BD1143" s="96"/>
      <c r="BE1143" s="96"/>
      <c r="BF1143" s="96"/>
    </row>
    <row r="1144" ht="15.75" customHeight="1">
      <c r="A1144" s="110"/>
      <c r="B1144" s="110"/>
      <c r="C1144" s="110"/>
      <c r="D1144" s="110"/>
      <c r="E1144" s="110"/>
      <c r="F1144" s="110"/>
      <c r="G1144" s="110"/>
      <c r="H1144" s="110"/>
      <c r="I1144" s="110"/>
      <c r="J1144" s="110"/>
      <c r="K1144" s="110"/>
      <c r="L1144" s="110"/>
      <c r="M1144" s="110"/>
      <c r="N1144" s="96"/>
      <c r="O1144" s="96"/>
      <c r="P1144" s="134"/>
      <c r="Q1144" s="96"/>
      <c r="R1144" s="96"/>
      <c r="S1144" s="96"/>
      <c r="T1144" s="96"/>
      <c r="U1144" s="96"/>
      <c r="V1144" s="96"/>
      <c r="W1144" s="96"/>
      <c r="X1144" s="96"/>
      <c r="Y1144" s="96"/>
      <c r="Z1144" s="96"/>
      <c r="AA1144" s="96"/>
      <c r="AB1144" s="96"/>
      <c r="AC1144" s="96"/>
      <c r="AD1144" s="96"/>
      <c r="AE1144" s="96"/>
      <c r="AF1144" s="96"/>
      <c r="AG1144" s="96"/>
      <c r="AH1144" s="96"/>
      <c r="AI1144" s="96"/>
      <c r="AJ1144" s="96"/>
      <c r="AK1144" s="96"/>
      <c r="AL1144" s="96"/>
      <c r="AM1144" s="96"/>
      <c r="AN1144" s="96"/>
      <c r="AO1144" s="96"/>
      <c r="AP1144" s="96"/>
      <c r="AQ1144" s="96"/>
      <c r="AR1144" s="96"/>
      <c r="AS1144" s="96"/>
      <c r="AT1144" s="96"/>
      <c r="AU1144" s="96"/>
      <c r="AV1144" s="96"/>
      <c r="AW1144" s="96"/>
      <c r="AX1144" s="96"/>
      <c r="AY1144" s="96"/>
      <c r="AZ1144" s="96"/>
      <c r="BA1144" s="96"/>
      <c r="BB1144" s="96"/>
      <c r="BC1144" s="96"/>
      <c r="BD1144" s="96"/>
      <c r="BE1144" s="96"/>
      <c r="BF1144" s="96"/>
    </row>
    <row r="1145" ht="15.75" customHeight="1">
      <c r="A1145" s="110"/>
      <c r="B1145" s="110"/>
      <c r="C1145" s="110"/>
      <c r="D1145" s="110"/>
      <c r="E1145" s="110"/>
      <c r="F1145" s="110"/>
      <c r="G1145" s="110"/>
      <c r="H1145" s="110"/>
      <c r="I1145" s="110"/>
      <c r="J1145" s="110"/>
      <c r="K1145" s="110"/>
      <c r="L1145" s="110"/>
      <c r="M1145" s="110"/>
      <c r="N1145" s="96"/>
      <c r="O1145" s="96"/>
      <c r="P1145" s="134"/>
      <c r="Q1145" s="96"/>
      <c r="R1145" s="96"/>
      <c r="S1145" s="96"/>
      <c r="T1145" s="96"/>
      <c r="U1145" s="96"/>
      <c r="V1145" s="96"/>
      <c r="W1145" s="96"/>
      <c r="X1145" s="96"/>
      <c r="Y1145" s="96"/>
      <c r="Z1145" s="96"/>
      <c r="AA1145" s="96"/>
      <c r="AB1145" s="96"/>
      <c r="AC1145" s="96"/>
      <c r="AD1145" s="96"/>
      <c r="AE1145" s="96"/>
      <c r="AF1145" s="96"/>
      <c r="AG1145" s="96"/>
      <c r="AH1145" s="96"/>
      <c r="AI1145" s="96"/>
      <c r="AJ1145" s="96"/>
      <c r="AK1145" s="96"/>
      <c r="AL1145" s="96"/>
      <c r="AM1145" s="96"/>
      <c r="AN1145" s="96"/>
      <c r="AO1145" s="96"/>
      <c r="AP1145" s="96"/>
      <c r="AQ1145" s="96"/>
      <c r="AR1145" s="96"/>
      <c r="AS1145" s="96"/>
      <c r="AT1145" s="96"/>
      <c r="AU1145" s="96"/>
      <c r="AV1145" s="96"/>
      <c r="AW1145" s="96"/>
      <c r="AX1145" s="96"/>
      <c r="AY1145" s="96"/>
      <c r="AZ1145" s="96"/>
      <c r="BA1145" s="96"/>
      <c r="BB1145" s="96"/>
      <c r="BC1145" s="96"/>
      <c r="BD1145" s="96"/>
      <c r="BE1145" s="96"/>
      <c r="BF1145" s="96"/>
    </row>
    <row r="1146" ht="15.75" customHeight="1">
      <c r="A1146" s="110"/>
      <c r="B1146" s="110"/>
      <c r="C1146" s="110"/>
      <c r="D1146" s="110"/>
      <c r="E1146" s="110"/>
      <c r="F1146" s="110"/>
      <c r="G1146" s="110"/>
      <c r="H1146" s="110"/>
      <c r="I1146" s="110"/>
      <c r="J1146" s="110"/>
      <c r="K1146" s="110"/>
      <c r="L1146" s="110"/>
      <c r="M1146" s="110"/>
      <c r="N1146" s="96"/>
      <c r="O1146" s="96"/>
      <c r="P1146" s="134"/>
      <c r="Q1146" s="96"/>
      <c r="R1146" s="96"/>
      <c r="S1146" s="96"/>
      <c r="T1146" s="96"/>
      <c r="U1146" s="96"/>
      <c r="V1146" s="96"/>
      <c r="W1146" s="96"/>
      <c r="X1146" s="96"/>
      <c r="Y1146" s="96"/>
      <c r="Z1146" s="96"/>
      <c r="AA1146" s="96"/>
      <c r="AB1146" s="96"/>
      <c r="AC1146" s="96"/>
      <c r="AD1146" s="96"/>
      <c r="AE1146" s="96"/>
      <c r="AF1146" s="96"/>
      <c r="AG1146" s="96"/>
      <c r="AH1146" s="96"/>
      <c r="AI1146" s="96"/>
      <c r="AJ1146" s="96"/>
      <c r="AK1146" s="96"/>
      <c r="AL1146" s="96"/>
      <c r="AM1146" s="96"/>
      <c r="AN1146" s="96"/>
      <c r="AO1146" s="96"/>
      <c r="AP1146" s="96"/>
      <c r="AQ1146" s="96"/>
      <c r="AR1146" s="96"/>
      <c r="AS1146" s="96"/>
      <c r="AT1146" s="96"/>
      <c r="AU1146" s="96"/>
      <c r="AV1146" s="96"/>
      <c r="AW1146" s="96"/>
      <c r="AX1146" s="96"/>
      <c r="AY1146" s="96"/>
      <c r="AZ1146" s="96"/>
      <c r="BA1146" s="96"/>
      <c r="BB1146" s="96"/>
      <c r="BC1146" s="96"/>
      <c r="BD1146" s="96"/>
      <c r="BE1146" s="96"/>
      <c r="BF1146" s="96"/>
    </row>
    <row r="1147" ht="15.75" customHeight="1">
      <c r="A1147" s="110"/>
      <c r="B1147" s="110"/>
      <c r="C1147" s="110"/>
      <c r="D1147" s="110"/>
      <c r="E1147" s="110"/>
      <c r="F1147" s="110"/>
      <c r="G1147" s="110"/>
      <c r="H1147" s="110"/>
      <c r="I1147" s="110"/>
      <c r="J1147" s="110"/>
      <c r="K1147" s="110"/>
      <c r="L1147" s="110"/>
      <c r="M1147" s="110"/>
      <c r="N1147" s="96"/>
      <c r="O1147" s="96"/>
      <c r="P1147" s="134"/>
      <c r="Q1147" s="96"/>
      <c r="R1147" s="96"/>
      <c r="S1147" s="96"/>
      <c r="T1147" s="96"/>
      <c r="U1147" s="96"/>
      <c r="V1147" s="96"/>
      <c r="W1147" s="96"/>
      <c r="X1147" s="96"/>
      <c r="Y1147" s="96"/>
      <c r="Z1147" s="96"/>
      <c r="AA1147" s="96"/>
      <c r="AB1147" s="96"/>
      <c r="AC1147" s="96"/>
      <c r="AD1147" s="96"/>
      <c r="AE1147" s="96"/>
      <c r="AF1147" s="96"/>
      <c r="AG1147" s="96"/>
      <c r="AH1147" s="96"/>
      <c r="AI1147" s="96"/>
      <c r="AJ1147" s="96"/>
      <c r="AK1147" s="96"/>
      <c r="AL1147" s="96"/>
      <c r="AM1147" s="96"/>
      <c r="AN1147" s="96"/>
      <c r="AO1147" s="96"/>
      <c r="AP1147" s="96"/>
      <c r="AQ1147" s="96"/>
      <c r="AR1147" s="96"/>
      <c r="AS1147" s="96"/>
      <c r="AT1147" s="96"/>
      <c r="AU1147" s="96"/>
      <c r="AV1147" s="96"/>
      <c r="AW1147" s="96"/>
      <c r="AX1147" s="96"/>
      <c r="AY1147" s="96"/>
      <c r="AZ1147" s="96"/>
      <c r="BA1147" s="96"/>
      <c r="BB1147" s="96"/>
      <c r="BC1147" s="96"/>
      <c r="BD1147" s="96"/>
      <c r="BE1147" s="96"/>
      <c r="BF1147" s="96"/>
    </row>
    <row r="1148" ht="15.75" customHeight="1">
      <c r="A1148" s="110"/>
      <c r="B1148" s="110"/>
      <c r="C1148" s="110"/>
      <c r="D1148" s="110"/>
      <c r="E1148" s="110"/>
      <c r="F1148" s="110"/>
      <c r="G1148" s="110"/>
      <c r="H1148" s="110"/>
      <c r="I1148" s="110"/>
      <c r="J1148" s="110"/>
      <c r="K1148" s="110"/>
      <c r="L1148" s="110"/>
      <c r="M1148" s="110"/>
      <c r="N1148" s="96"/>
      <c r="O1148" s="96"/>
      <c r="P1148" s="134"/>
      <c r="Q1148" s="96"/>
      <c r="R1148" s="96"/>
      <c r="S1148" s="96"/>
      <c r="T1148" s="96"/>
      <c r="U1148" s="96"/>
      <c r="V1148" s="96"/>
      <c r="W1148" s="96"/>
      <c r="X1148" s="96"/>
      <c r="Y1148" s="96"/>
      <c r="Z1148" s="96"/>
      <c r="AA1148" s="96"/>
      <c r="AB1148" s="96"/>
      <c r="AC1148" s="96"/>
      <c r="AD1148" s="96"/>
      <c r="AE1148" s="96"/>
      <c r="AF1148" s="96"/>
      <c r="AG1148" s="96"/>
      <c r="AH1148" s="96"/>
      <c r="AI1148" s="96"/>
      <c r="AJ1148" s="96"/>
      <c r="AK1148" s="96"/>
      <c r="AL1148" s="96"/>
      <c r="AM1148" s="96"/>
      <c r="AN1148" s="96"/>
      <c r="AO1148" s="96"/>
      <c r="AP1148" s="96"/>
      <c r="AQ1148" s="96"/>
      <c r="AR1148" s="96"/>
      <c r="AS1148" s="96"/>
      <c r="AT1148" s="96"/>
      <c r="AU1148" s="96"/>
      <c r="AV1148" s="96"/>
      <c r="AW1148" s="96"/>
      <c r="AX1148" s="96"/>
      <c r="AY1148" s="96"/>
      <c r="AZ1148" s="96"/>
      <c r="BA1148" s="96"/>
      <c r="BB1148" s="96"/>
      <c r="BC1148" s="96"/>
      <c r="BD1148" s="96"/>
      <c r="BE1148" s="96"/>
      <c r="BF1148" s="96"/>
    </row>
    <row r="1149" ht="15.75" customHeight="1">
      <c r="A1149" s="110"/>
      <c r="B1149" s="110"/>
      <c r="C1149" s="110"/>
      <c r="D1149" s="110"/>
      <c r="E1149" s="110"/>
      <c r="F1149" s="110"/>
      <c r="G1149" s="110"/>
      <c r="H1149" s="110"/>
      <c r="I1149" s="110"/>
      <c r="J1149" s="110"/>
      <c r="K1149" s="110"/>
      <c r="L1149" s="110"/>
      <c r="M1149" s="110"/>
      <c r="N1149" s="96"/>
      <c r="O1149" s="96"/>
      <c r="P1149" s="134"/>
      <c r="Q1149" s="96"/>
      <c r="R1149" s="96"/>
      <c r="S1149" s="96"/>
      <c r="T1149" s="96"/>
      <c r="U1149" s="96"/>
      <c r="V1149" s="96"/>
      <c r="W1149" s="96"/>
      <c r="X1149" s="96"/>
      <c r="Y1149" s="96"/>
      <c r="Z1149" s="96"/>
      <c r="AA1149" s="96"/>
      <c r="AB1149" s="96"/>
      <c r="AC1149" s="96"/>
      <c r="AD1149" s="96"/>
      <c r="AE1149" s="96"/>
      <c r="AF1149" s="96"/>
      <c r="AG1149" s="96"/>
      <c r="AH1149" s="96"/>
      <c r="AI1149" s="96"/>
      <c r="AJ1149" s="96"/>
      <c r="AK1149" s="96"/>
      <c r="AL1149" s="96"/>
      <c r="AM1149" s="96"/>
      <c r="AN1149" s="96"/>
      <c r="AO1149" s="96"/>
      <c r="AP1149" s="96"/>
      <c r="AQ1149" s="96"/>
      <c r="AR1149" s="96"/>
      <c r="AS1149" s="96"/>
      <c r="AT1149" s="96"/>
      <c r="AU1149" s="96"/>
      <c r="AV1149" s="96"/>
      <c r="AW1149" s="96"/>
      <c r="AX1149" s="96"/>
      <c r="AY1149" s="96"/>
      <c r="AZ1149" s="96"/>
      <c r="BA1149" s="96"/>
      <c r="BB1149" s="96"/>
      <c r="BC1149" s="96"/>
      <c r="BD1149" s="96"/>
      <c r="BE1149" s="96"/>
      <c r="BF1149" s="96"/>
    </row>
    <row r="1150" ht="15.75" customHeight="1">
      <c r="A1150" s="110"/>
      <c r="B1150" s="110"/>
      <c r="C1150" s="110"/>
      <c r="D1150" s="110"/>
      <c r="E1150" s="110"/>
      <c r="F1150" s="110"/>
      <c r="G1150" s="110"/>
      <c r="H1150" s="110"/>
      <c r="I1150" s="110"/>
      <c r="J1150" s="110"/>
      <c r="K1150" s="110"/>
      <c r="L1150" s="110"/>
      <c r="M1150" s="110"/>
      <c r="N1150" s="96"/>
      <c r="O1150" s="96"/>
      <c r="P1150" s="134"/>
      <c r="Q1150" s="96"/>
      <c r="R1150" s="96"/>
      <c r="S1150" s="96"/>
      <c r="T1150" s="96"/>
      <c r="U1150" s="96"/>
      <c r="V1150" s="96"/>
      <c r="W1150" s="96"/>
      <c r="X1150" s="96"/>
      <c r="Y1150" s="96"/>
      <c r="Z1150" s="96"/>
      <c r="AA1150" s="96"/>
      <c r="AB1150" s="96"/>
      <c r="AC1150" s="96"/>
      <c r="AD1150" s="96"/>
      <c r="AE1150" s="96"/>
      <c r="AF1150" s="96"/>
      <c r="AG1150" s="96"/>
      <c r="AH1150" s="96"/>
      <c r="AI1150" s="96"/>
      <c r="AJ1150" s="96"/>
      <c r="AK1150" s="96"/>
      <c r="AL1150" s="96"/>
      <c r="AM1150" s="96"/>
      <c r="AN1150" s="96"/>
      <c r="AO1150" s="96"/>
      <c r="AP1150" s="96"/>
      <c r="AQ1150" s="96"/>
      <c r="AR1150" s="96"/>
      <c r="AS1150" s="96"/>
      <c r="AT1150" s="96"/>
      <c r="AU1150" s="96"/>
      <c r="AV1150" s="96"/>
      <c r="AW1150" s="96"/>
      <c r="AX1150" s="96"/>
      <c r="AY1150" s="96"/>
      <c r="AZ1150" s="96"/>
      <c r="BA1150" s="96"/>
      <c r="BB1150" s="96"/>
      <c r="BC1150" s="96"/>
      <c r="BD1150" s="96"/>
      <c r="BE1150" s="96"/>
      <c r="BF1150" s="96"/>
    </row>
    <row r="1151" ht="15.75" customHeight="1">
      <c r="A1151" s="110"/>
      <c r="B1151" s="110"/>
      <c r="C1151" s="110"/>
      <c r="D1151" s="110"/>
      <c r="E1151" s="110"/>
      <c r="F1151" s="110"/>
      <c r="G1151" s="110"/>
      <c r="H1151" s="110"/>
      <c r="I1151" s="110"/>
      <c r="J1151" s="110"/>
      <c r="K1151" s="110"/>
      <c r="L1151" s="110"/>
      <c r="M1151" s="110"/>
      <c r="N1151" s="96"/>
      <c r="O1151" s="96"/>
      <c r="P1151" s="134"/>
      <c r="Q1151" s="96"/>
      <c r="R1151" s="96"/>
      <c r="S1151" s="96"/>
      <c r="T1151" s="96"/>
      <c r="U1151" s="96"/>
      <c r="V1151" s="96"/>
      <c r="W1151" s="96"/>
      <c r="X1151" s="96"/>
      <c r="Y1151" s="96"/>
      <c r="Z1151" s="96"/>
      <c r="AA1151" s="96"/>
      <c r="AB1151" s="96"/>
      <c r="AC1151" s="96"/>
      <c r="AD1151" s="96"/>
      <c r="AE1151" s="96"/>
      <c r="AF1151" s="96"/>
      <c r="AG1151" s="96"/>
      <c r="AH1151" s="96"/>
      <c r="AI1151" s="96"/>
      <c r="AJ1151" s="96"/>
      <c r="AK1151" s="96"/>
      <c r="AL1151" s="96"/>
      <c r="AM1151" s="96"/>
      <c r="AN1151" s="96"/>
      <c r="AO1151" s="96"/>
      <c r="AP1151" s="96"/>
      <c r="AQ1151" s="96"/>
      <c r="AR1151" s="96"/>
      <c r="AS1151" s="96"/>
      <c r="AT1151" s="96"/>
      <c r="AU1151" s="96"/>
      <c r="AV1151" s="96"/>
      <c r="AW1151" s="96"/>
      <c r="AX1151" s="96"/>
      <c r="AY1151" s="96"/>
      <c r="AZ1151" s="96"/>
      <c r="BA1151" s="96"/>
      <c r="BB1151" s="96"/>
      <c r="BC1151" s="96"/>
      <c r="BD1151" s="96"/>
      <c r="BE1151" s="96"/>
      <c r="BF1151" s="96"/>
    </row>
    <row r="1152" ht="15.75" customHeight="1">
      <c r="A1152" s="110"/>
      <c r="B1152" s="110"/>
      <c r="C1152" s="110"/>
      <c r="D1152" s="110"/>
      <c r="E1152" s="110"/>
      <c r="F1152" s="110"/>
      <c r="G1152" s="110"/>
      <c r="H1152" s="110"/>
      <c r="I1152" s="110"/>
      <c r="J1152" s="110"/>
      <c r="K1152" s="110"/>
      <c r="L1152" s="110"/>
      <c r="M1152" s="110"/>
      <c r="N1152" s="96"/>
      <c r="O1152" s="96"/>
      <c r="P1152" s="134"/>
      <c r="Q1152" s="96"/>
      <c r="R1152" s="96"/>
      <c r="S1152" s="96"/>
      <c r="T1152" s="96"/>
      <c r="U1152" s="96"/>
      <c r="V1152" s="96"/>
      <c r="W1152" s="96"/>
      <c r="X1152" s="96"/>
      <c r="Y1152" s="96"/>
      <c r="Z1152" s="96"/>
      <c r="AA1152" s="96"/>
      <c r="AB1152" s="96"/>
      <c r="AC1152" s="96"/>
      <c r="AD1152" s="96"/>
      <c r="AE1152" s="96"/>
      <c r="AF1152" s="96"/>
      <c r="AG1152" s="96"/>
      <c r="AH1152" s="96"/>
      <c r="AI1152" s="96"/>
      <c r="AJ1152" s="96"/>
      <c r="AK1152" s="96"/>
      <c r="AL1152" s="96"/>
      <c r="AM1152" s="96"/>
      <c r="AN1152" s="96"/>
      <c r="AO1152" s="96"/>
      <c r="AP1152" s="96"/>
      <c r="AQ1152" s="96"/>
      <c r="AR1152" s="96"/>
      <c r="AS1152" s="96"/>
      <c r="AT1152" s="96"/>
      <c r="AU1152" s="96"/>
      <c r="AV1152" s="96"/>
      <c r="AW1152" s="96"/>
      <c r="AX1152" s="96"/>
      <c r="AY1152" s="96"/>
      <c r="AZ1152" s="96"/>
      <c r="BA1152" s="96"/>
      <c r="BB1152" s="96"/>
      <c r="BC1152" s="96"/>
      <c r="BD1152" s="96"/>
      <c r="BE1152" s="96"/>
      <c r="BF1152" s="96"/>
    </row>
    <row r="1153" ht="15.75" customHeight="1">
      <c r="A1153" s="110"/>
      <c r="B1153" s="110"/>
      <c r="C1153" s="110"/>
      <c r="D1153" s="110"/>
      <c r="E1153" s="110"/>
      <c r="F1153" s="110"/>
      <c r="G1153" s="110"/>
      <c r="H1153" s="110"/>
      <c r="I1153" s="110"/>
      <c r="J1153" s="110"/>
      <c r="K1153" s="110"/>
      <c r="L1153" s="110"/>
      <c r="M1153" s="110"/>
      <c r="N1153" s="96"/>
      <c r="O1153" s="96"/>
      <c r="P1153" s="134"/>
      <c r="Q1153" s="96"/>
      <c r="R1153" s="96"/>
      <c r="S1153" s="96"/>
      <c r="T1153" s="96"/>
      <c r="U1153" s="96"/>
      <c r="V1153" s="96"/>
      <c r="W1153" s="96"/>
      <c r="X1153" s="96"/>
      <c r="Y1153" s="96"/>
      <c r="Z1153" s="96"/>
      <c r="AA1153" s="96"/>
      <c r="AB1153" s="96"/>
      <c r="AC1153" s="96"/>
      <c r="AD1153" s="96"/>
      <c r="AE1153" s="96"/>
      <c r="AF1153" s="96"/>
      <c r="AG1153" s="96"/>
      <c r="AH1153" s="96"/>
      <c r="AI1153" s="96"/>
      <c r="AJ1153" s="96"/>
      <c r="AK1153" s="96"/>
      <c r="AL1153" s="96"/>
      <c r="AM1153" s="96"/>
      <c r="AN1153" s="96"/>
      <c r="AO1153" s="96"/>
      <c r="AP1153" s="96"/>
      <c r="AQ1153" s="96"/>
      <c r="AR1153" s="96"/>
      <c r="AS1153" s="96"/>
      <c r="AT1153" s="96"/>
      <c r="AU1153" s="96"/>
      <c r="AV1153" s="96"/>
      <c r="AW1153" s="96"/>
      <c r="AX1153" s="96"/>
      <c r="AY1153" s="96"/>
      <c r="AZ1153" s="96"/>
      <c r="BA1153" s="96"/>
      <c r="BB1153" s="96"/>
      <c r="BC1153" s="96"/>
      <c r="BD1153" s="96"/>
      <c r="BE1153" s="96"/>
      <c r="BF1153" s="96"/>
    </row>
    <row r="1154" ht="15.75" customHeight="1">
      <c r="A1154" s="110"/>
      <c r="B1154" s="110"/>
      <c r="C1154" s="110"/>
      <c r="D1154" s="110"/>
      <c r="E1154" s="110"/>
      <c r="F1154" s="110"/>
      <c r="G1154" s="110"/>
      <c r="H1154" s="110"/>
      <c r="I1154" s="110"/>
      <c r="J1154" s="110"/>
      <c r="K1154" s="110"/>
      <c r="L1154" s="110"/>
      <c r="M1154" s="110"/>
      <c r="N1154" s="96"/>
      <c r="O1154" s="96"/>
      <c r="P1154" s="134"/>
      <c r="Q1154" s="96"/>
      <c r="R1154" s="96"/>
      <c r="S1154" s="96"/>
      <c r="T1154" s="96"/>
      <c r="U1154" s="96"/>
      <c r="V1154" s="96"/>
      <c r="W1154" s="96"/>
      <c r="X1154" s="96"/>
      <c r="Y1154" s="96"/>
      <c r="Z1154" s="96"/>
      <c r="AA1154" s="96"/>
      <c r="AB1154" s="96"/>
      <c r="AC1154" s="96"/>
      <c r="AD1154" s="96"/>
      <c r="AE1154" s="96"/>
      <c r="AF1154" s="96"/>
      <c r="AG1154" s="96"/>
      <c r="AH1154" s="96"/>
      <c r="AI1154" s="96"/>
      <c r="AJ1154" s="96"/>
      <c r="AK1154" s="96"/>
      <c r="AL1154" s="96"/>
      <c r="AM1154" s="96"/>
      <c r="AN1154" s="96"/>
      <c r="AO1154" s="96"/>
      <c r="AP1154" s="96"/>
      <c r="AQ1154" s="96"/>
      <c r="AR1154" s="96"/>
      <c r="AS1154" s="96"/>
      <c r="AT1154" s="96"/>
      <c r="AU1154" s="96"/>
      <c r="AV1154" s="96"/>
      <c r="AW1154" s="96"/>
      <c r="AX1154" s="96"/>
      <c r="AY1154" s="96"/>
      <c r="AZ1154" s="96"/>
      <c r="BA1154" s="96"/>
      <c r="BB1154" s="96"/>
      <c r="BC1154" s="96"/>
      <c r="BD1154" s="96"/>
      <c r="BE1154" s="96"/>
      <c r="BF1154" s="96"/>
    </row>
    <row r="1155" ht="15.75" customHeight="1">
      <c r="A1155" s="110"/>
      <c r="B1155" s="110"/>
      <c r="C1155" s="110"/>
      <c r="D1155" s="110"/>
      <c r="E1155" s="110"/>
      <c r="F1155" s="110"/>
      <c r="G1155" s="110"/>
      <c r="H1155" s="110"/>
      <c r="I1155" s="110"/>
      <c r="J1155" s="110"/>
      <c r="K1155" s="110"/>
      <c r="L1155" s="110"/>
      <c r="M1155" s="110"/>
      <c r="N1155" s="96"/>
      <c r="O1155" s="96"/>
      <c r="P1155" s="134"/>
      <c r="Q1155" s="96"/>
      <c r="R1155" s="96"/>
      <c r="S1155" s="96"/>
      <c r="T1155" s="96"/>
      <c r="U1155" s="96"/>
      <c r="V1155" s="96"/>
      <c r="W1155" s="96"/>
      <c r="X1155" s="96"/>
      <c r="Y1155" s="96"/>
      <c r="Z1155" s="96"/>
      <c r="AA1155" s="96"/>
      <c r="AB1155" s="96"/>
      <c r="AC1155" s="96"/>
      <c r="AD1155" s="96"/>
      <c r="AE1155" s="96"/>
      <c r="AF1155" s="96"/>
      <c r="AG1155" s="96"/>
      <c r="AH1155" s="96"/>
      <c r="AI1155" s="96"/>
      <c r="AJ1155" s="96"/>
      <c r="AK1155" s="96"/>
      <c r="AL1155" s="96"/>
      <c r="AM1155" s="96"/>
      <c r="AN1155" s="96"/>
      <c r="AO1155" s="96"/>
      <c r="AP1155" s="96"/>
      <c r="AQ1155" s="96"/>
      <c r="AR1155" s="96"/>
      <c r="AS1155" s="96"/>
      <c r="AT1155" s="96"/>
      <c r="AU1155" s="96"/>
      <c r="AV1155" s="96"/>
      <c r="AW1155" s="96"/>
      <c r="AX1155" s="96"/>
      <c r="AY1155" s="96"/>
      <c r="AZ1155" s="96"/>
      <c r="BA1155" s="96"/>
      <c r="BB1155" s="96"/>
      <c r="BC1155" s="96"/>
      <c r="BD1155" s="96"/>
      <c r="BE1155" s="96"/>
      <c r="BF1155" s="96"/>
    </row>
    <row r="1156" ht="15.75" customHeight="1">
      <c r="A1156" s="110"/>
      <c r="B1156" s="110"/>
      <c r="C1156" s="110"/>
      <c r="D1156" s="110"/>
      <c r="E1156" s="110"/>
      <c r="F1156" s="110"/>
      <c r="G1156" s="110"/>
      <c r="H1156" s="110"/>
      <c r="I1156" s="110"/>
      <c r="J1156" s="110"/>
      <c r="K1156" s="110"/>
      <c r="L1156" s="110"/>
      <c r="M1156" s="110"/>
      <c r="N1156" s="96"/>
      <c r="O1156" s="96"/>
      <c r="P1156" s="134"/>
      <c r="Q1156" s="96"/>
      <c r="R1156" s="96"/>
      <c r="S1156" s="96"/>
      <c r="T1156" s="96"/>
      <c r="U1156" s="96"/>
      <c r="V1156" s="96"/>
      <c r="W1156" s="96"/>
      <c r="X1156" s="96"/>
      <c r="Y1156" s="96"/>
      <c r="Z1156" s="96"/>
      <c r="AA1156" s="96"/>
      <c r="AB1156" s="96"/>
      <c r="AC1156" s="96"/>
      <c r="AD1156" s="96"/>
      <c r="AE1156" s="96"/>
      <c r="AF1156" s="96"/>
      <c r="AG1156" s="96"/>
      <c r="AH1156" s="96"/>
      <c r="AI1156" s="96"/>
      <c r="AJ1156" s="96"/>
      <c r="AK1156" s="96"/>
      <c r="AL1156" s="96"/>
      <c r="AM1156" s="96"/>
      <c r="AN1156" s="96"/>
      <c r="AO1156" s="96"/>
      <c r="AP1156" s="96"/>
      <c r="AQ1156" s="96"/>
      <c r="AR1156" s="96"/>
      <c r="AS1156" s="96"/>
      <c r="AT1156" s="96"/>
      <c r="AU1156" s="96"/>
      <c r="AV1156" s="96"/>
      <c r="AW1156" s="96"/>
      <c r="AX1156" s="96"/>
      <c r="AY1156" s="96"/>
      <c r="AZ1156" s="96"/>
      <c r="BA1156" s="96"/>
      <c r="BB1156" s="96"/>
      <c r="BC1156" s="96"/>
      <c r="BD1156" s="96"/>
      <c r="BE1156" s="96"/>
      <c r="BF1156" s="96"/>
    </row>
    <row r="1157" ht="15.75" customHeight="1">
      <c r="A1157" s="110"/>
      <c r="B1157" s="110"/>
      <c r="C1157" s="110"/>
      <c r="D1157" s="110"/>
      <c r="E1157" s="110"/>
      <c r="F1157" s="110"/>
      <c r="G1157" s="110"/>
      <c r="H1157" s="110"/>
      <c r="I1157" s="110"/>
      <c r="J1157" s="110"/>
      <c r="K1157" s="110"/>
      <c r="L1157" s="110"/>
      <c r="M1157" s="110"/>
      <c r="N1157" s="96"/>
      <c r="O1157" s="96"/>
      <c r="P1157" s="134"/>
      <c r="Q1157" s="96"/>
      <c r="R1157" s="96"/>
      <c r="S1157" s="96"/>
      <c r="T1157" s="96"/>
      <c r="U1157" s="96"/>
      <c r="V1157" s="96"/>
      <c r="W1157" s="96"/>
      <c r="X1157" s="96"/>
      <c r="Y1157" s="96"/>
      <c r="Z1157" s="96"/>
      <c r="AA1157" s="96"/>
      <c r="AB1157" s="96"/>
      <c r="AC1157" s="96"/>
      <c r="AD1157" s="96"/>
      <c r="AE1157" s="96"/>
      <c r="AF1157" s="96"/>
      <c r="AG1157" s="96"/>
      <c r="AH1157" s="96"/>
      <c r="AI1157" s="96"/>
      <c r="AJ1157" s="96"/>
      <c r="AK1157" s="96"/>
      <c r="AL1157" s="96"/>
      <c r="AM1157" s="96"/>
      <c r="AN1157" s="96"/>
      <c r="AO1157" s="96"/>
      <c r="AP1157" s="96"/>
      <c r="AQ1157" s="96"/>
      <c r="AR1157" s="96"/>
      <c r="AS1157" s="96"/>
      <c r="AT1157" s="96"/>
      <c r="AU1157" s="96"/>
      <c r="AV1157" s="96"/>
      <c r="AW1157" s="96"/>
      <c r="AX1157" s="96"/>
      <c r="AY1157" s="96"/>
      <c r="AZ1157" s="96"/>
      <c r="BA1157" s="96"/>
      <c r="BB1157" s="96"/>
      <c r="BC1157" s="96"/>
      <c r="BD1157" s="96"/>
      <c r="BE1157" s="96"/>
      <c r="BF1157" s="96"/>
    </row>
    <row r="1158" ht="15.75" customHeight="1">
      <c r="A1158" s="110"/>
      <c r="B1158" s="110"/>
      <c r="C1158" s="110"/>
      <c r="D1158" s="110"/>
      <c r="E1158" s="110"/>
      <c r="F1158" s="110"/>
      <c r="G1158" s="110"/>
      <c r="H1158" s="110"/>
      <c r="I1158" s="110"/>
      <c r="J1158" s="110"/>
      <c r="K1158" s="110"/>
      <c r="L1158" s="110"/>
      <c r="M1158" s="110"/>
      <c r="N1158" s="96"/>
      <c r="O1158" s="96"/>
      <c r="P1158" s="134"/>
      <c r="Q1158" s="96"/>
      <c r="R1158" s="96"/>
      <c r="S1158" s="96"/>
      <c r="T1158" s="96"/>
      <c r="U1158" s="96"/>
      <c r="V1158" s="96"/>
      <c r="W1158" s="96"/>
      <c r="X1158" s="96"/>
      <c r="Y1158" s="96"/>
      <c r="Z1158" s="96"/>
      <c r="AA1158" s="96"/>
      <c r="AB1158" s="96"/>
      <c r="AC1158" s="96"/>
      <c r="AD1158" s="96"/>
      <c r="AE1158" s="96"/>
      <c r="AF1158" s="96"/>
      <c r="AG1158" s="96"/>
      <c r="AH1158" s="96"/>
      <c r="AI1158" s="96"/>
      <c r="AJ1158" s="96"/>
      <c r="AK1158" s="96"/>
      <c r="AL1158" s="96"/>
      <c r="AM1158" s="96"/>
      <c r="AN1158" s="96"/>
      <c r="AO1158" s="96"/>
      <c r="AP1158" s="96"/>
      <c r="AQ1158" s="96"/>
      <c r="AR1158" s="96"/>
      <c r="AS1158" s="96"/>
      <c r="AT1158" s="96"/>
      <c r="AU1158" s="96"/>
      <c r="AV1158" s="96"/>
      <c r="AW1158" s="96"/>
      <c r="AX1158" s="96"/>
      <c r="AY1158" s="96"/>
      <c r="AZ1158" s="96"/>
      <c r="BA1158" s="96"/>
      <c r="BB1158" s="96"/>
      <c r="BC1158" s="96"/>
      <c r="BD1158" s="96"/>
      <c r="BE1158" s="96"/>
      <c r="BF1158" s="96"/>
    </row>
    <row r="1159" ht="15.75" customHeight="1">
      <c r="A1159" s="110"/>
      <c r="B1159" s="110"/>
      <c r="C1159" s="110"/>
      <c r="D1159" s="110"/>
      <c r="E1159" s="110"/>
      <c r="F1159" s="110"/>
      <c r="G1159" s="110"/>
      <c r="H1159" s="110"/>
      <c r="I1159" s="110"/>
      <c r="J1159" s="110"/>
      <c r="K1159" s="110"/>
      <c r="L1159" s="110"/>
      <c r="M1159" s="110"/>
      <c r="N1159" s="96"/>
      <c r="O1159" s="96"/>
      <c r="P1159" s="134"/>
      <c r="Q1159" s="96"/>
      <c r="R1159" s="96"/>
      <c r="S1159" s="96"/>
      <c r="T1159" s="96"/>
      <c r="U1159" s="96"/>
      <c r="V1159" s="96"/>
      <c r="W1159" s="96"/>
      <c r="X1159" s="96"/>
      <c r="Y1159" s="96"/>
      <c r="Z1159" s="96"/>
      <c r="AA1159" s="96"/>
      <c r="AB1159" s="96"/>
      <c r="AC1159" s="96"/>
      <c r="AD1159" s="96"/>
      <c r="AE1159" s="96"/>
      <c r="AF1159" s="96"/>
      <c r="AG1159" s="96"/>
      <c r="AH1159" s="96"/>
      <c r="AI1159" s="96"/>
      <c r="AJ1159" s="96"/>
      <c r="AK1159" s="96"/>
      <c r="AL1159" s="96"/>
      <c r="AM1159" s="96"/>
      <c r="AN1159" s="96"/>
      <c r="AO1159" s="96"/>
      <c r="AP1159" s="96"/>
      <c r="AQ1159" s="96"/>
      <c r="AR1159" s="96"/>
      <c r="AS1159" s="96"/>
      <c r="AT1159" s="96"/>
      <c r="AU1159" s="96"/>
      <c r="AV1159" s="96"/>
      <c r="AW1159" s="96"/>
      <c r="AX1159" s="96"/>
      <c r="AY1159" s="96"/>
      <c r="AZ1159" s="96"/>
      <c r="BA1159" s="96"/>
      <c r="BB1159" s="96"/>
      <c r="BC1159" s="96"/>
      <c r="BD1159" s="96"/>
      <c r="BE1159" s="96"/>
      <c r="BF1159" s="96"/>
    </row>
    <row r="1160" ht="15.75" customHeight="1">
      <c r="A1160" s="110"/>
      <c r="B1160" s="110"/>
      <c r="C1160" s="110"/>
      <c r="D1160" s="110"/>
      <c r="E1160" s="110"/>
      <c r="F1160" s="110"/>
      <c r="G1160" s="110"/>
      <c r="H1160" s="110"/>
      <c r="I1160" s="110"/>
      <c r="J1160" s="110"/>
      <c r="K1160" s="110"/>
      <c r="L1160" s="110"/>
      <c r="M1160" s="110"/>
      <c r="N1160" s="96"/>
      <c r="O1160" s="96"/>
      <c r="P1160" s="134"/>
      <c r="Q1160" s="96"/>
      <c r="R1160" s="96"/>
      <c r="S1160" s="96"/>
      <c r="T1160" s="96"/>
      <c r="U1160" s="96"/>
      <c r="V1160" s="96"/>
      <c r="W1160" s="96"/>
      <c r="X1160" s="96"/>
      <c r="Y1160" s="96"/>
      <c r="Z1160" s="96"/>
      <c r="AA1160" s="96"/>
      <c r="AB1160" s="96"/>
      <c r="AC1160" s="96"/>
      <c r="AD1160" s="96"/>
      <c r="AE1160" s="96"/>
      <c r="AF1160" s="96"/>
      <c r="AG1160" s="96"/>
      <c r="AH1160" s="96"/>
      <c r="AI1160" s="96"/>
      <c r="AJ1160" s="96"/>
      <c r="AK1160" s="96"/>
      <c r="AL1160" s="96"/>
      <c r="AM1160" s="96"/>
      <c r="AN1160" s="96"/>
      <c r="AO1160" s="96"/>
      <c r="AP1160" s="96"/>
      <c r="AQ1160" s="96"/>
      <c r="AR1160" s="96"/>
      <c r="AS1160" s="96"/>
      <c r="AT1160" s="96"/>
      <c r="AU1160" s="96"/>
      <c r="AV1160" s="96"/>
      <c r="AW1160" s="96"/>
      <c r="AX1160" s="96"/>
      <c r="AY1160" s="96"/>
      <c r="AZ1160" s="96"/>
      <c r="BA1160" s="96"/>
      <c r="BB1160" s="96"/>
      <c r="BC1160" s="96"/>
      <c r="BD1160" s="96"/>
      <c r="BE1160" s="96"/>
      <c r="BF1160" s="96"/>
    </row>
    <row r="1161" ht="15.75" customHeight="1">
      <c r="A1161" s="110"/>
      <c r="B1161" s="110"/>
      <c r="C1161" s="110"/>
      <c r="D1161" s="110"/>
      <c r="E1161" s="110"/>
      <c r="F1161" s="110"/>
      <c r="G1161" s="110"/>
      <c r="H1161" s="110"/>
      <c r="I1161" s="110"/>
      <c r="J1161" s="110"/>
      <c r="K1161" s="110"/>
      <c r="L1161" s="110"/>
      <c r="M1161" s="110"/>
      <c r="N1161" s="96"/>
      <c r="O1161" s="96"/>
      <c r="P1161" s="134"/>
      <c r="Q1161" s="96"/>
      <c r="R1161" s="96"/>
      <c r="S1161" s="96"/>
      <c r="T1161" s="96"/>
      <c r="U1161" s="96"/>
      <c r="V1161" s="96"/>
      <c r="W1161" s="96"/>
      <c r="X1161" s="96"/>
      <c r="Y1161" s="96"/>
      <c r="Z1161" s="96"/>
      <c r="AA1161" s="96"/>
      <c r="AB1161" s="96"/>
      <c r="AC1161" s="96"/>
      <c r="AD1161" s="96"/>
      <c r="AE1161" s="96"/>
      <c r="AF1161" s="96"/>
      <c r="AG1161" s="96"/>
      <c r="AH1161" s="96"/>
      <c r="AI1161" s="96"/>
      <c r="AJ1161" s="96"/>
      <c r="AK1161" s="96"/>
      <c r="AL1161" s="96"/>
      <c r="AM1161" s="96"/>
      <c r="AN1161" s="96"/>
      <c r="AO1161" s="96"/>
      <c r="AP1161" s="96"/>
      <c r="AQ1161" s="96"/>
      <c r="AR1161" s="96"/>
      <c r="AS1161" s="96"/>
      <c r="AT1161" s="96"/>
      <c r="AU1161" s="96"/>
      <c r="AV1161" s="96"/>
      <c r="AW1161" s="96"/>
      <c r="AX1161" s="96"/>
      <c r="AY1161" s="96"/>
      <c r="AZ1161" s="96"/>
      <c r="BA1161" s="96"/>
      <c r="BB1161" s="96"/>
      <c r="BC1161" s="96"/>
      <c r="BD1161" s="96"/>
      <c r="BE1161" s="96"/>
      <c r="BF1161" s="96"/>
    </row>
    <row r="1162" ht="15.75" customHeight="1">
      <c r="A1162" s="110"/>
      <c r="B1162" s="110"/>
      <c r="C1162" s="110"/>
      <c r="D1162" s="110"/>
      <c r="E1162" s="110"/>
      <c r="F1162" s="110"/>
      <c r="G1162" s="110"/>
      <c r="H1162" s="110"/>
      <c r="I1162" s="110"/>
      <c r="J1162" s="110"/>
      <c r="K1162" s="110"/>
      <c r="L1162" s="110"/>
      <c r="M1162" s="110"/>
      <c r="N1162" s="96"/>
      <c r="O1162" s="96"/>
      <c r="P1162" s="134"/>
      <c r="Q1162" s="96"/>
      <c r="R1162" s="96"/>
      <c r="S1162" s="96"/>
      <c r="T1162" s="96"/>
      <c r="U1162" s="96"/>
      <c r="V1162" s="96"/>
      <c r="W1162" s="96"/>
      <c r="X1162" s="96"/>
      <c r="Y1162" s="96"/>
      <c r="Z1162" s="96"/>
      <c r="AA1162" s="96"/>
      <c r="AB1162" s="96"/>
      <c r="AC1162" s="96"/>
      <c r="AD1162" s="96"/>
      <c r="AE1162" s="96"/>
      <c r="AF1162" s="96"/>
      <c r="AG1162" s="96"/>
      <c r="AH1162" s="96"/>
      <c r="AI1162" s="96"/>
      <c r="AJ1162" s="96"/>
      <c r="AK1162" s="96"/>
      <c r="AL1162" s="96"/>
      <c r="AM1162" s="96"/>
      <c r="AN1162" s="96"/>
      <c r="AO1162" s="96"/>
      <c r="AP1162" s="96"/>
      <c r="AQ1162" s="96"/>
      <c r="AR1162" s="96"/>
      <c r="AS1162" s="96"/>
      <c r="AT1162" s="96"/>
      <c r="AU1162" s="96"/>
      <c r="AV1162" s="96"/>
      <c r="AW1162" s="96"/>
      <c r="AX1162" s="96"/>
      <c r="AY1162" s="96"/>
      <c r="AZ1162" s="96"/>
      <c r="BA1162" s="96"/>
      <c r="BB1162" s="96"/>
      <c r="BC1162" s="96"/>
      <c r="BD1162" s="96"/>
      <c r="BE1162" s="96"/>
      <c r="BF1162" s="96"/>
    </row>
    <row r="1163" ht="15.75" customHeight="1">
      <c r="A1163" s="110"/>
      <c r="B1163" s="110"/>
      <c r="C1163" s="110"/>
      <c r="D1163" s="110"/>
      <c r="E1163" s="110"/>
      <c r="F1163" s="110"/>
      <c r="G1163" s="110"/>
      <c r="H1163" s="110"/>
      <c r="I1163" s="110"/>
      <c r="J1163" s="110"/>
      <c r="K1163" s="110"/>
      <c r="L1163" s="110"/>
      <c r="M1163" s="110"/>
      <c r="N1163" s="96"/>
      <c r="O1163" s="96"/>
      <c r="P1163" s="134"/>
      <c r="Q1163" s="96"/>
      <c r="R1163" s="96"/>
      <c r="S1163" s="96"/>
      <c r="T1163" s="96"/>
      <c r="U1163" s="96"/>
      <c r="V1163" s="96"/>
      <c r="W1163" s="96"/>
      <c r="X1163" s="96"/>
      <c r="Y1163" s="96"/>
      <c r="Z1163" s="96"/>
      <c r="AA1163" s="96"/>
      <c r="AB1163" s="96"/>
      <c r="AC1163" s="96"/>
      <c r="AD1163" s="96"/>
      <c r="AE1163" s="96"/>
      <c r="AF1163" s="96"/>
      <c r="AG1163" s="96"/>
      <c r="AH1163" s="96"/>
      <c r="AI1163" s="96"/>
      <c r="AJ1163" s="96"/>
      <c r="AK1163" s="96"/>
      <c r="AL1163" s="96"/>
      <c r="AM1163" s="96"/>
      <c r="AN1163" s="96"/>
      <c r="AO1163" s="96"/>
      <c r="AP1163" s="96"/>
      <c r="AQ1163" s="96"/>
      <c r="AR1163" s="96"/>
      <c r="AS1163" s="96"/>
      <c r="AT1163" s="96"/>
      <c r="AU1163" s="96"/>
      <c r="AV1163" s="96"/>
      <c r="AW1163" s="96"/>
      <c r="AX1163" s="96"/>
      <c r="AY1163" s="96"/>
      <c r="AZ1163" s="96"/>
      <c r="BA1163" s="96"/>
      <c r="BB1163" s="96"/>
      <c r="BC1163" s="96"/>
      <c r="BD1163" s="96"/>
      <c r="BE1163" s="96"/>
      <c r="BF1163" s="96"/>
    </row>
    <row r="1164" ht="15.75" customHeight="1">
      <c r="A1164" s="110"/>
      <c r="B1164" s="110"/>
      <c r="C1164" s="110"/>
      <c r="D1164" s="110"/>
      <c r="E1164" s="110"/>
      <c r="F1164" s="110"/>
      <c r="G1164" s="110"/>
      <c r="H1164" s="110"/>
      <c r="I1164" s="110"/>
      <c r="J1164" s="110"/>
      <c r="K1164" s="110"/>
      <c r="L1164" s="110"/>
      <c r="M1164" s="110"/>
      <c r="N1164" s="96"/>
      <c r="O1164" s="96"/>
      <c r="P1164" s="134"/>
      <c r="Q1164" s="96"/>
      <c r="R1164" s="96"/>
      <c r="S1164" s="96"/>
      <c r="T1164" s="96"/>
      <c r="U1164" s="96"/>
      <c r="V1164" s="96"/>
      <c r="W1164" s="96"/>
      <c r="X1164" s="96"/>
      <c r="Y1164" s="96"/>
      <c r="Z1164" s="96"/>
      <c r="AA1164" s="96"/>
      <c r="AB1164" s="96"/>
      <c r="AC1164" s="96"/>
      <c r="AD1164" s="96"/>
      <c r="AE1164" s="96"/>
      <c r="AF1164" s="96"/>
      <c r="AG1164" s="96"/>
      <c r="AH1164" s="96"/>
      <c r="AI1164" s="96"/>
      <c r="AJ1164" s="96"/>
      <c r="AK1164" s="96"/>
      <c r="AL1164" s="96"/>
      <c r="AM1164" s="96"/>
      <c r="AN1164" s="96"/>
      <c r="AO1164" s="96"/>
      <c r="AP1164" s="96"/>
      <c r="AQ1164" s="96"/>
      <c r="AR1164" s="96"/>
      <c r="AS1164" s="96"/>
      <c r="AT1164" s="96"/>
      <c r="AU1164" s="96"/>
      <c r="AV1164" s="96"/>
      <c r="AW1164" s="96"/>
      <c r="AX1164" s="96"/>
      <c r="AY1164" s="96"/>
      <c r="AZ1164" s="96"/>
      <c r="BA1164" s="96"/>
      <c r="BB1164" s="96"/>
      <c r="BC1164" s="96"/>
      <c r="BD1164" s="96"/>
      <c r="BE1164" s="96"/>
      <c r="BF1164" s="96"/>
    </row>
    <row r="1165" ht="15.75" customHeight="1">
      <c r="A1165" s="110"/>
      <c r="B1165" s="110"/>
      <c r="C1165" s="110"/>
      <c r="D1165" s="110"/>
      <c r="E1165" s="110"/>
      <c r="F1165" s="110"/>
      <c r="G1165" s="110"/>
      <c r="H1165" s="110"/>
      <c r="I1165" s="110"/>
      <c r="J1165" s="110"/>
      <c r="K1165" s="110"/>
      <c r="L1165" s="110"/>
      <c r="M1165" s="110"/>
      <c r="N1165" s="96"/>
      <c r="O1165" s="96"/>
      <c r="P1165" s="134"/>
      <c r="Q1165" s="96"/>
      <c r="R1165" s="96"/>
      <c r="S1165" s="96"/>
      <c r="T1165" s="96"/>
      <c r="U1165" s="96"/>
      <c r="V1165" s="96"/>
      <c r="W1165" s="96"/>
      <c r="X1165" s="96"/>
      <c r="Y1165" s="96"/>
      <c r="Z1165" s="96"/>
      <c r="AA1165" s="96"/>
      <c r="AB1165" s="96"/>
      <c r="AC1165" s="96"/>
      <c r="AD1165" s="96"/>
      <c r="AE1165" s="96"/>
      <c r="AF1165" s="96"/>
      <c r="AG1165" s="96"/>
      <c r="AH1165" s="96"/>
      <c r="AI1165" s="96"/>
      <c r="AJ1165" s="96"/>
      <c r="AK1165" s="96"/>
      <c r="AL1165" s="96"/>
      <c r="AM1165" s="96"/>
      <c r="AN1165" s="96"/>
      <c r="AO1165" s="96"/>
      <c r="AP1165" s="96"/>
      <c r="AQ1165" s="96"/>
      <c r="AR1165" s="96"/>
      <c r="AS1165" s="96"/>
      <c r="AT1165" s="96"/>
      <c r="AU1165" s="96"/>
      <c r="AV1165" s="96"/>
      <c r="AW1165" s="96"/>
      <c r="AX1165" s="96"/>
      <c r="AY1165" s="96"/>
      <c r="AZ1165" s="96"/>
      <c r="BA1165" s="96"/>
      <c r="BB1165" s="96"/>
      <c r="BC1165" s="96"/>
      <c r="BD1165" s="96"/>
      <c r="BE1165" s="96"/>
      <c r="BF1165" s="96"/>
    </row>
    <row r="1166" ht="15.75" customHeight="1">
      <c r="A1166" s="110"/>
      <c r="B1166" s="110"/>
      <c r="C1166" s="110"/>
      <c r="D1166" s="110"/>
      <c r="E1166" s="110"/>
      <c r="F1166" s="110"/>
      <c r="G1166" s="110"/>
      <c r="H1166" s="110"/>
      <c r="I1166" s="110"/>
      <c r="J1166" s="110"/>
      <c r="K1166" s="110"/>
      <c r="L1166" s="110"/>
      <c r="M1166" s="110"/>
      <c r="N1166" s="96"/>
      <c r="O1166" s="96"/>
      <c r="P1166" s="134"/>
      <c r="Q1166" s="96"/>
      <c r="R1166" s="96"/>
      <c r="S1166" s="96"/>
      <c r="T1166" s="96"/>
      <c r="U1166" s="96"/>
      <c r="V1166" s="96"/>
      <c r="W1166" s="96"/>
      <c r="X1166" s="96"/>
      <c r="Y1166" s="96"/>
      <c r="Z1166" s="96"/>
      <c r="AA1166" s="96"/>
      <c r="AB1166" s="96"/>
      <c r="AC1166" s="96"/>
      <c r="AD1166" s="96"/>
      <c r="AE1166" s="96"/>
      <c r="AF1166" s="96"/>
      <c r="AG1166" s="96"/>
      <c r="AH1166" s="96"/>
      <c r="AI1166" s="96"/>
      <c r="AJ1166" s="96"/>
      <c r="AK1166" s="96"/>
      <c r="AL1166" s="96"/>
      <c r="AM1166" s="96"/>
      <c r="AN1166" s="96"/>
      <c r="AO1166" s="96"/>
      <c r="AP1166" s="96"/>
      <c r="AQ1166" s="96"/>
      <c r="AR1166" s="96"/>
      <c r="AS1166" s="96"/>
      <c r="AT1166" s="96"/>
      <c r="AU1166" s="96"/>
      <c r="AV1166" s="96"/>
      <c r="AW1166" s="96"/>
      <c r="AX1166" s="96"/>
      <c r="AY1166" s="96"/>
      <c r="AZ1166" s="96"/>
      <c r="BA1166" s="96"/>
      <c r="BB1166" s="96"/>
      <c r="BC1166" s="96"/>
      <c r="BD1166" s="96"/>
      <c r="BE1166" s="96"/>
      <c r="BF1166" s="96"/>
    </row>
    <row r="1167" ht="15.75" customHeight="1">
      <c r="A1167" s="110"/>
      <c r="B1167" s="110"/>
      <c r="C1167" s="110"/>
      <c r="D1167" s="110"/>
      <c r="E1167" s="110"/>
      <c r="F1167" s="110"/>
      <c r="G1167" s="110"/>
      <c r="H1167" s="110"/>
      <c r="I1167" s="110"/>
      <c r="J1167" s="110"/>
      <c r="K1167" s="110"/>
      <c r="L1167" s="110"/>
      <c r="M1167" s="110"/>
      <c r="N1167" s="96"/>
      <c r="O1167" s="96"/>
      <c r="P1167" s="134"/>
      <c r="Q1167" s="96"/>
      <c r="R1167" s="96"/>
      <c r="S1167" s="96"/>
      <c r="T1167" s="96"/>
      <c r="U1167" s="96"/>
      <c r="V1167" s="96"/>
      <c r="W1167" s="96"/>
      <c r="X1167" s="96"/>
      <c r="Y1167" s="96"/>
      <c r="Z1167" s="96"/>
      <c r="AA1167" s="96"/>
      <c r="AB1167" s="96"/>
      <c r="AC1167" s="96"/>
      <c r="AD1167" s="96"/>
      <c r="AE1167" s="96"/>
      <c r="AF1167" s="96"/>
      <c r="AG1167" s="96"/>
      <c r="AH1167" s="96"/>
      <c r="AI1167" s="96"/>
      <c r="AJ1167" s="96"/>
      <c r="AK1167" s="96"/>
      <c r="AL1167" s="96"/>
      <c r="AM1167" s="96"/>
      <c r="AN1167" s="96"/>
      <c r="AO1167" s="96"/>
      <c r="AP1167" s="96"/>
      <c r="AQ1167" s="96"/>
      <c r="AR1167" s="96"/>
      <c r="AS1167" s="96"/>
      <c r="AT1167" s="96"/>
      <c r="AU1167" s="96"/>
      <c r="AV1167" s="96"/>
      <c r="AW1167" s="96"/>
      <c r="AX1167" s="96"/>
      <c r="AY1167" s="96"/>
      <c r="AZ1167" s="96"/>
      <c r="BA1167" s="96"/>
      <c r="BB1167" s="96"/>
      <c r="BC1167" s="96"/>
      <c r="BD1167" s="96"/>
      <c r="BE1167" s="96"/>
      <c r="BF1167" s="96"/>
    </row>
    <row r="1168" ht="15.75" customHeight="1">
      <c r="A1168" s="110"/>
      <c r="B1168" s="110"/>
      <c r="C1168" s="110"/>
      <c r="D1168" s="110"/>
      <c r="E1168" s="110"/>
      <c r="F1168" s="110"/>
      <c r="G1168" s="110"/>
      <c r="H1168" s="110"/>
      <c r="I1168" s="110"/>
      <c r="J1168" s="110"/>
      <c r="K1168" s="110"/>
      <c r="L1168" s="110"/>
      <c r="M1168" s="110"/>
      <c r="N1168" s="96"/>
      <c r="O1168" s="96"/>
      <c r="P1168" s="134"/>
      <c r="Q1168" s="96"/>
      <c r="R1168" s="96"/>
      <c r="S1168" s="96"/>
      <c r="T1168" s="96"/>
      <c r="U1168" s="96"/>
      <c r="V1168" s="96"/>
      <c r="W1168" s="96"/>
      <c r="X1168" s="96"/>
      <c r="Y1168" s="96"/>
      <c r="Z1168" s="96"/>
      <c r="AA1168" s="96"/>
      <c r="AB1168" s="96"/>
      <c r="AC1168" s="96"/>
      <c r="AD1168" s="96"/>
      <c r="AE1168" s="96"/>
      <c r="AF1168" s="96"/>
      <c r="AG1168" s="96"/>
      <c r="AH1168" s="96"/>
      <c r="AI1168" s="96"/>
      <c r="AJ1168" s="96"/>
      <c r="AK1168" s="96"/>
      <c r="AL1168" s="96"/>
      <c r="AM1168" s="96"/>
      <c r="AN1168" s="96"/>
      <c r="AO1168" s="96"/>
      <c r="AP1168" s="96"/>
      <c r="AQ1168" s="96"/>
      <c r="AR1168" s="96"/>
      <c r="AS1168" s="96"/>
      <c r="AT1168" s="96"/>
      <c r="AU1168" s="96"/>
      <c r="AV1168" s="96"/>
      <c r="AW1168" s="96"/>
      <c r="AX1168" s="96"/>
      <c r="AY1168" s="96"/>
      <c r="AZ1168" s="96"/>
      <c r="BA1168" s="96"/>
      <c r="BB1168" s="96"/>
      <c r="BC1168" s="96"/>
      <c r="BD1168" s="96"/>
      <c r="BE1168" s="96"/>
      <c r="BF1168" s="96"/>
    </row>
    <row r="1169" ht="15.75" customHeight="1">
      <c r="A1169" s="110"/>
      <c r="B1169" s="110"/>
      <c r="C1169" s="110"/>
      <c r="D1169" s="110"/>
      <c r="E1169" s="110"/>
      <c r="F1169" s="110"/>
      <c r="G1169" s="110"/>
      <c r="H1169" s="110"/>
      <c r="I1169" s="110"/>
      <c r="J1169" s="110"/>
      <c r="K1169" s="110"/>
      <c r="L1169" s="110"/>
      <c r="M1169" s="110"/>
      <c r="N1169" s="96"/>
      <c r="O1169" s="96"/>
      <c r="P1169" s="134"/>
      <c r="Q1169" s="96"/>
      <c r="R1169" s="96"/>
      <c r="S1169" s="96"/>
      <c r="T1169" s="96"/>
      <c r="U1169" s="96"/>
      <c r="V1169" s="96"/>
      <c r="W1169" s="96"/>
      <c r="X1169" s="96"/>
      <c r="Y1169" s="96"/>
      <c r="Z1169" s="96"/>
      <c r="AA1169" s="96"/>
      <c r="AB1169" s="96"/>
      <c r="AC1169" s="96"/>
      <c r="AD1169" s="96"/>
      <c r="AE1169" s="96"/>
      <c r="AF1169" s="96"/>
      <c r="AG1169" s="96"/>
      <c r="AH1169" s="96"/>
      <c r="AI1169" s="96"/>
      <c r="AJ1169" s="96"/>
      <c r="AK1169" s="96"/>
      <c r="AL1169" s="96"/>
      <c r="AM1169" s="96"/>
      <c r="AN1169" s="96"/>
      <c r="AO1169" s="96"/>
      <c r="AP1169" s="96"/>
      <c r="AQ1169" s="96"/>
      <c r="AR1169" s="96"/>
      <c r="AS1169" s="96"/>
      <c r="AT1169" s="96"/>
      <c r="AU1169" s="96"/>
      <c r="AV1169" s="96"/>
      <c r="AW1169" s="96"/>
      <c r="AX1169" s="96"/>
      <c r="AY1169" s="96"/>
      <c r="AZ1169" s="96"/>
      <c r="BA1169" s="96"/>
      <c r="BB1169" s="96"/>
      <c r="BC1169" s="96"/>
      <c r="BD1169" s="96"/>
      <c r="BE1169" s="96"/>
      <c r="BF1169" s="96"/>
    </row>
    <row r="1170" ht="15.75" customHeight="1">
      <c r="A1170" s="110"/>
      <c r="B1170" s="110"/>
      <c r="C1170" s="110"/>
      <c r="D1170" s="110"/>
      <c r="E1170" s="110"/>
      <c r="F1170" s="110"/>
      <c r="G1170" s="110"/>
      <c r="H1170" s="110"/>
      <c r="I1170" s="110"/>
      <c r="J1170" s="110"/>
      <c r="K1170" s="110"/>
      <c r="L1170" s="110"/>
      <c r="M1170" s="110"/>
      <c r="N1170" s="96"/>
      <c r="O1170" s="96"/>
      <c r="P1170" s="134"/>
      <c r="Q1170" s="96"/>
      <c r="R1170" s="96"/>
      <c r="S1170" s="96"/>
      <c r="T1170" s="96"/>
      <c r="U1170" s="96"/>
      <c r="V1170" s="96"/>
      <c r="W1170" s="96"/>
      <c r="X1170" s="96"/>
      <c r="Y1170" s="96"/>
      <c r="Z1170" s="96"/>
      <c r="AA1170" s="96"/>
      <c r="AB1170" s="96"/>
      <c r="AC1170" s="96"/>
      <c r="AD1170" s="96"/>
      <c r="AE1170" s="96"/>
      <c r="AF1170" s="96"/>
      <c r="AG1170" s="96"/>
      <c r="AH1170" s="96"/>
      <c r="AI1170" s="96"/>
      <c r="AJ1170" s="96"/>
      <c r="AK1170" s="96"/>
      <c r="AL1170" s="96"/>
      <c r="AM1170" s="96"/>
      <c r="AN1170" s="96"/>
      <c r="AO1170" s="96"/>
      <c r="AP1170" s="96"/>
      <c r="AQ1170" s="96"/>
      <c r="AR1170" s="96"/>
      <c r="AS1170" s="96"/>
      <c r="AT1170" s="96"/>
      <c r="AU1170" s="96"/>
      <c r="AV1170" s="96"/>
      <c r="AW1170" s="96"/>
      <c r="AX1170" s="96"/>
      <c r="AY1170" s="96"/>
      <c r="AZ1170" s="96"/>
      <c r="BA1170" s="96"/>
      <c r="BB1170" s="96"/>
      <c r="BC1170" s="96"/>
      <c r="BD1170" s="96"/>
      <c r="BE1170" s="96"/>
      <c r="BF1170" s="96"/>
    </row>
    <row r="1171" ht="15.75" customHeight="1">
      <c r="A1171" s="110"/>
      <c r="B1171" s="110"/>
      <c r="C1171" s="110"/>
      <c r="D1171" s="110"/>
      <c r="E1171" s="110"/>
      <c r="F1171" s="110"/>
      <c r="G1171" s="110"/>
      <c r="H1171" s="110"/>
      <c r="I1171" s="110"/>
      <c r="J1171" s="110"/>
      <c r="K1171" s="110"/>
      <c r="L1171" s="110"/>
      <c r="M1171" s="110"/>
      <c r="N1171" s="96"/>
      <c r="O1171" s="96"/>
      <c r="P1171" s="134"/>
      <c r="Q1171" s="96"/>
      <c r="R1171" s="96"/>
      <c r="S1171" s="96"/>
      <c r="T1171" s="96"/>
      <c r="U1171" s="96"/>
      <c r="V1171" s="96"/>
      <c r="W1171" s="96"/>
      <c r="X1171" s="96"/>
      <c r="Y1171" s="96"/>
      <c r="Z1171" s="96"/>
      <c r="AA1171" s="96"/>
      <c r="AB1171" s="96"/>
      <c r="AC1171" s="96"/>
      <c r="AD1171" s="96"/>
      <c r="AE1171" s="96"/>
      <c r="AF1171" s="96"/>
      <c r="AG1171" s="96"/>
      <c r="AH1171" s="96"/>
      <c r="AI1171" s="96"/>
      <c r="AJ1171" s="96"/>
      <c r="AK1171" s="96"/>
      <c r="AL1171" s="96"/>
      <c r="AM1171" s="96"/>
      <c r="AN1171" s="96"/>
      <c r="AO1171" s="96"/>
      <c r="AP1171" s="96"/>
      <c r="AQ1171" s="96"/>
      <c r="AR1171" s="96"/>
      <c r="AS1171" s="96"/>
      <c r="AT1171" s="96"/>
      <c r="AU1171" s="96"/>
      <c r="AV1171" s="96"/>
      <c r="AW1171" s="96"/>
      <c r="AX1171" s="96"/>
      <c r="AY1171" s="96"/>
      <c r="AZ1171" s="96"/>
      <c r="BA1171" s="96"/>
      <c r="BB1171" s="96"/>
      <c r="BC1171" s="96"/>
      <c r="BD1171" s="96"/>
      <c r="BE1171" s="96"/>
      <c r="BF1171" s="96"/>
    </row>
    <row r="1172" ht="15.75" customHeight="1">
      <c r="A1172" s="110"/>
      <c r="B1172" s="110"/>
      <c r="C1172" s="110"/>
      <c r="D1172" s="110"/>
      <c r="E1172" s="110"/>
      <c r="F1172" s="110"/>
      <c r="G1172" s="110"/>
      <c r="H1172" s="110"/>
      <c r="I1172" s="110"/>
      <c r="J1172" s="110"/>
      <c r="K1172" s="110"/>
      <c r="L1172" s="110"/>
      <c r="M1172" s="110"/>
      <c r="N1172" s="96"/>
      <c r="O1172" s="96"/>
      <c r="P1172" s="134"/>
      <c r="Q1172" s="96"/>
      <c r="R1172" s="96"/>
      <c r="S1172" s="96"/>
      <c r="T1172" s="96"/>
      <c r="U1172" s="96"/>
      <c r="V1172" s="96"/>
      <c r="W1172" s="96"/>
      <c r="X1172" s="96"/>
      <c r="Y1172" s="96"/>
      <c r="Z1172" s="96"/>
      <c r="AA1172" s="96"/>
      <c r="AB1172" s="96"/>
      <c r="AC1172" s="96"/>
      <c r="AD1172" s="96"/>
      <c r="AE1172" s="96"/>
      <c r="AF1172" s="96"/>
      <c r="AG1172" s="96"/>
      <c r="AH1172" s="96"/>
      <c r="AI1172" s="96"/>
      <c r="AJ1172" s="96"/>
      <c r="AK1172" s="96"/>
      <c r="AL1172" s="96"/>
      <c r="AM1172" s="96"/>
      <c r="AN1172" s="96"/>
      <c r="AO1172" s="96"/>
      <c r="AP1172" s="96"/>
      <c r="AQ1172" s="96"/>
      <c r="AR1172" s="96"/>
      <c r="AS1172" s="96"/>
      <c r="AT1172" s="96"/>
      <c r="AU1172" s="96"/>
      <c r="AV1172" s="96"/>
      <c r="AW1172" s="96"/>
      <c r="AX1172" s="96"/>
      <c r="AY1172" s="96"/>
      <c r="AZ1172" s="96"/>
      <c r="BA1172" s="96"/>
      <c r="BB1172" s="96"/>
      <c r="BC1172" s="96"/>
      <c r="BD1172" s="96"/>
      <c r="BE1172" s="96"/>
      <c r="BF1172" s="96"/>
    </row>
    <row r="1173" ht="15.75" customHeight="1">
      <c r="A1173" s="110"/>
      <c r="B1173" s="110"/>
      <c r="C1173" s="110"/>
      <c r="D1173" s="110"/>
      <c r="E1173" s="110"/>
      <c r="F1173" s="110"/>
      <c r="G1173" s="110"/>
      <c r="H1173" s="110"/>
      <c r="I1173" s="110"/>
      <c r="J1173" s="110"/>
      <c r="K1173" s="110"/>
      <c r="L1173" s="110"/>
      <c r="M1173" s="110"/>
      <c r="N1173" s="96"/>
      <c r="O1173" s="96"/>
      <c r="P1173" s="134"/>
      <c r="Q1173" s="96"/>
      <c r="R1173" s="96"/>
      <c r="S1173" s="96"/>
      <c r="T1173" s="96"/>
      <c r="U1173" s="96"/>
      <c r="V1173" s="96"/>
      <c r="W1173" s="96"/>
      <c r="X1173" s="96"/>
      <c r="Y1173" s="96"/>
      <c r="Z1173" s="96"/>
      <c r="AA1173" s="96"/>
      <c r="AB1173" s="96"/>
      <c r="AC1173" s="96"/>
      <c r="AD1173" s="96"/>
      <c r="AE1173" s="96"/>
      <c r="AF1173" s="96"/>
      <c r="AG1173" s="96"/>
      <c r="AH1173" s="96"/>
      <c r="AI1173" s="96"/>
      <c r="AJ1173" s="96"/>
      <c r="AK1173" s="96"/>
      <c r="AL1173" s="96"/>
      <c r="AM1173" s="96"/>
      <c r="AN1173" s="96"/>
      <c r="AO1173" s="96"/>
      <c r="AP1173" s="96"/>
      <c r="AQ1173" s="96"/>
      <c r="AR1173" s="96"/>
      <c r="AS1173" s="96"/>
      <c r="AT1173" s="96"/>
      <c r="AU1173" s="96"/>
      <c r="AV1173" s="96"/>
      <c r="AW1173" s="96"/>
      <c r="AX1173" s="96"/>
      <c r="AY1173" s="96"/>
      <c r="AZ1173" s="96"/>
      <c r="BA1173" s="96"/>
      <c r="BB1173" s="96"/>
      <c r="BC1173" s="96"/>
      <c r="BD1173" s="96"/>
      <c r="BE1173" s="96"/>
      <c r="BF1173" s="96"/>
    </row>
    <row r="1174" ht="15.75" customHeight="1">
      <c r="A1174" s="110"/>
      <c r="B1174" s="110"/>
      <c r="C1174" s="110"/>
      <c r="D1174" s="110"/>
      <c r="E1174" s="110"/>
      <c r="F1174" s="110"/>
      <c r="G1174" s="110"/>
      <c r="H1174" s="110"/>
      <c r="I1174" s="110"/>
      <c r="J1174" s="110"/>
      <c r="K1174" s="110"/>
      <c r="L1174" s="110"/>
      <c r="M1174" s="110"/>
      <c r="N1174" s="96"/>
      <c r="O1174" s="96"/>
      <c r="P1174" s="134"/>
      <c r="Q1174" s="96"/>
      <c r="R1174" s="96"/>
      <c r="S1174" s="96"/>
      <c r="T1174" s="96"/>
      <c r="U1174" s="96"/>
      <c r="V1174" s="96"/>
      <c r="W1174" s="96"/>
      <c r="X1174" s="96"/>
      <c r="Y1174" s="96"/>
      <c r="Z1174" s="96"/>
      <c r="AA1174" s="96"/>
      <c r="AB1174" s="96"/>
      <c r="AC1174" s="96"/>
      <c r="AD1174" s="96"/>
      <c r="AE1174" s="96"/>
      <c r="AF1174" s="96"/>
      <c r="AG1174" s="96"/>
      <c r="AH1174" s="96"/>
      <c r="AI1174" s="96"/>
      <c r="AJ1174" s="96"/>
      <c r="AK1174" s="96"/>
      <c r="AL1174" s="96"/>
      <c r="AM1174" s="96"/>
      <c r="AN1174" s="96"/>
      <c r="AO1174" s="96"/>
      <c r="AP1174" s="96"/>
      <c r="AQ1174" s="96"/>
      <c r="AR1174" s="96"/>
      <c r="AS1174" s="96"/>
      <c r="AT1174" s="96"/>
      <c r="AU1174" s="96"/>
      <c r="AV1174" s="96"/>
      <c r="AW1174" s="96"/>
      <c r="AX1174" s="96"/>
      <c r="AY1174" s="96"/>
      <c r="AZ1174" s="96"/>
      <c r="BA1174" s="96"/>
      <c r="BB1174" s="96"/>
      <c r="BC1174" s="96"/>
      <c r="BD1174" s="96"/>
      <c r="BE1174" s="96"/>
      <c r="BF1174" s="96"/>
    </row>
    <row r="1175" ht="15.75" customHeight="1">
      <c r="A1175" s="110"/>
      <c r="B1175" s="110"/>
      <c r="C1175" s="110"/>
      <c r="D1175" s="110"/>
      <c r="E1175" s="110"/>
      <c r="F1175" s="110"/>
      <c r="G1175" s="110"/>
      <c r="H1175" s="110"/>
      <c r="I1175" s="110"/>
      <c r="J1175" s="110"/>
      <c r="K1175" s="110"/>
      <c r="L1175" s="110"/>
      <c r="M1175" s="110"/>
      <c r="N1175" s="96"/>
      <c r="O1175" s="96"/>
      <c r="P1175" s="134"/>
      <c r="Q1175" s="96"/>
      <c r="R1175" s="96"/>
      <c r="S1175" s="96"/>
      <c r="T1175" s="96"/>
      <c r="U1175" s="96"/>
      <c r="V1175" s="96"/>
      <c r="W1175" s="96"/>
      <c r="X1175" s="96"/>
      <c r="Y1175" s="96"/>
      <c r="Z1175" s="96"/>
      <c r="AA1175" s="96"/>
      <c r="AB1175" s="96"/>
      <c r="AC1175" s="96"/>
      <c r="AD1175" s="96"/>
      <c r="AE1175" s="96"/>
      <c r="AF1175" s="96"/>
      <c r="AG1175" s="96"/>
      <c r="AH1175" s="96"/>
      <c r="AI1175" s="96"/>
      <c r="AJ1175" s="96"/>
      <c r="AK1175" s="96"/>
      <c r="AL1175" s="96"/>
      <c r="AM1175" s="96"/>
      <c r="AN1175" s="96"/>
      <c r="AO1175" s="96"/>
      <c r="AP1175" s="96"/>
      <c r="AQ1175" s="96"/>
      <c r="AR1175" s="96"/>
      <c r="AS1175" s="96"/>
      <c r="AT1175" s="96"/>
      <c r="AU1175" s="96"/>
      <c r="AV1175" s="96"/>
      <c r="AW1175" s="96"/>
      <c r="AX1175" s="96"/>
      <c r="AY1175" s="96"/>
      <c r="AZ1175" s="96"/>
      <c r="BA1175" s="96"/>
      <c r="BB1175" s="96"/>
      <c r="BC1175" s="96"/>
      <c r="BD1175" s="96"/>
      <c r="BE1175" s="96"/>
      <c r="BF1175" s="96"/>
    </row>
    <row r="1176" ht="15.75" customHeight="1">
      <c r="A1176" s="110"/>
      <c r="B1176" s="110"/>
      <c r="C1176" s="110"/>
      <c r="D1176" s="110"/>
      <c r="E1176" s="110"/>
      <c r="F1176" s="110"/>
      <c r="G1176" s="110"/>
      <c r="H1176" s="110"/>
      <c r="I1176" s="110"/>
      <c r="J1176" s="110"/>
      <c r="K1176" s="110"/>
      <c r="L1176" s="110"/>
      <c r="M1176" s="110"/>
      <c r="N1176" s="96"/>
      <c r="O1176" s="96"/>
      <c r="P1176" s="134"/>
      <c r="Q1176" s="96"/>
      <c r="R1176" s="96"/>
      <c r="S1176" s="96"/>
      <c r="T1176" s="96"/>
      <c r="U1176" s="96"/>
      <c r="V1176" s="96"/>
      <c r="W1176" s="96"/>
      <c r="X1176" s="96"/>
      <c r="Y1176" s="96"/>
      <c r="Z1176" s="96"/>
      <c r="AA1176" s="96"/>
      <c r="AB1176" s="96"/>
      <c r="AC1176" s="96"/>
      <c r="AD1176" s="96"/>
      <c r="AE1176" s="96"/>
      <c r="AF1176" s="96"/>
      <c r="AG1176" s="96"/>
      <c r="AH1176" s="96"/>
      <c r="AI1176" s="96"/>
      <c r="AJ1176" s="96"/>
      <c r="AK1176" s="96"/>
      <c r="AL1176" s="96"/>
      <c r="AM1176" s="96"/>
      <c r="AN1176" s="96"/>
      <c r="AO1176" s="96"/>
      <c r="AP1176" s="96"/>
      <c r="AQ1176" s="96"/>
      <c r="AR1176" s="96"/>
      <c r="AS1176" s="96"/>
      <c r="AT1176" s="96"/>
      <c r="AU1176" s="96"/>
      <c r="AV1176" s="96"/>
      <c r="AW1176" s="96"/>
      <c r="AX1176" s="96"/>
      <c r="AY1176" s="96"/>
      <c r="AZ1176" s="96"/>
      <c r="BA1176" s="96"/>
      <c r="BB1176" s="96"/>
      <c r="BC1176" s="96"/>
      <c r="BD1176" s="96"/>
      <c r="BE1176" s="96"/>
      <c r="BF1176" s="96"/>
    </row>
    <row r="1177" ht="15.75" customHeight="1">
      <c r="A1177" s="110"/>
      <c r="B1177" s="110"/>
      <c r="C1177" s="110"/>
      <c r="D1177" s="110"/>
      <c r="E1177" s="110"/>
      <c r="F1177" s="110"/>
      <c r="G1177" s="110"/>
      <c r="H1177" s="110"/>
      <c r="I1177" s="110"/>
      <c r="J1177" s="110"/>
      <c r="K1177" s="110"/>
      <c r="L1177" s="110"/>
      <c r="M1177" s="110"/>
      <c r="N1177" s="96"/>
      <c r="O1177" s="96"/>
      <c r="P1177" s="134"/>
      <c r="Q1177" s="96"/>
      <c r="R1177" s="96"/>
      <c r="S1177" s="96"/>
      <c r="T1177" s="96"/>
      <c r="U1177" s="96"/>
      <c r="V1177" s="96"/>
      <c r="W1177" s="96"/>
      <c r="X1177" s="96"/>
      <c r="Y1177" s="96"/>
      <c r="Z1177" s="96"/>
      <c r="AA1177" s="96"/>
      <c r="AB1177" s="96"/>
      <c r="AC1177" s="96"/>
      <c r="AD1177" s="96"/>
      <c r="AE1177" s="96"/>
      <c r="AF1177" s="96"/>
      <c r="AG1177" s="96"/>
      <c r="AH1177" s="96"/>
      <c r="AI1177" s="96"/>
      <c r="AJ1177" s="96"/>
      <c r="AK1177" s="96"/>
      <c r="AL1177" s="96"/>
      <c r="AM1177" s="96"/>
      <c r="AN1177" s="96"/>
      <c r="AO1177" s="96"/>
      <c r="AP1177" s="96"/>
      <c r="AQ1177" s="96"/>
      <c r="AR1177" s="96"/>
      <c r="AS1177" s="96"/>
      <c r="AT1177" s="96"/>
      <c r="AU1177" s="96"/>
      <c r="AV1177" s="96"/>
      <c r="AW1177" s="96"/>
      <c r="AX1177" s="96"/>
      <c r="AY1177" s="96"/>
      <c r="AZ1177" s="96"/>
      <c r="BA1177" s="96"/>
      <c r="BB1177" s="96"/>
      <c r="BC1177" s="96"/>
      <c r="BD1177" s="96"/>
      <c r="BE1177" s="96"/>
      <c r="BF1177" s="96"/>
    </row>
    <row r="1178" ht="15.75" customHeight="1">
      <c r="A1178" s="110"/>
      <c r="B1178" s="110"/>
      <c r="C1178" s="110"/>
      <c r="D1178" s="110"/>
      <c r="E1178" s="110"/>
      <c r="F1178" s="110"/>
      <c r="G1178" s="110"/>
      <c r="H1178" s="110"/>
      <c r="I1178" s="110"/>
      <c r="J1178" s="110"/>
      <c r="K1178" s="110"/>
      <c r="L1178" s="110"/>
      <c r="M1178" s="110"/>
      <c r="N1178" s="96"/>
      <c r="O1178" s="96"/>
      <c r="P1178" s="134"/>
      <c r="Q1178" s="96"/>
      <c r="R1178" s="96"/>
      <c r="S1178" s="96"/>
      <c r="T1178" s="96"/>
      <c r="U1178" s="96"/>
      <c r="V1178" s="96"/>
      <c r="W1178" s="96"/>
      <c r="X1178" s="96"/>
      <c r="Y1178" s="96"/>
      <c r="Z1178" s="96"/>
      <c r="AA1178" s="96"/>
      <c r="AB1178" s="96"/>
      <c r="AC1178" s="96"/>
      <c r="AD1178" s="96"/>
      <c r="AE1178" s="96"/>
      <c r="AF1178" s="96"/>
      <c r="AG1178" s="96"/>
      <c r="AH1178" s="96"/>
      <c r="AI1178" s="96"/>
      <c r="AJ1178" s="96"/>
      <c r="AK1178" s="96"/>
      <c r="AL1178" s="96"/>
      <c r="AM1178" s="96"/>
      <c r="AN1178" s="96"/>
      <c r="AO1178" s="96"/>
      <c r="AP1178" s="96"/>
      <c r="AQ1178" s="96"/>
      <c r="AR1178" s="96"/>
      <c r="AS1178" s="96"/>
      <c r="AT1178" s="96"/>
      <c r="AU1178" s="96"/>
      <c r="AV1178" s="96"/>
      <c r="AW1178" s="96"/>
      <c r="AX1178" s="96"/>
      <c r="AY1178" s="96"/>
      <c r="AZ1178" s="96"/>
      <c r="BA1178" s="96"/>
      <c r="BB1178" s="96"/>
      <c r="BC1178" s="96"/>
      <c r="BD1178" s="96"/>
      <c r="BE1178" s="96"/>
      <c r="BF1178" s="96"/>
    </row>
    <row r="1179" ht="15.75" customHeight="1">
      <c r="A1179" s="110"/>
      <c r="B1179" s="110"/>
      <c r="C1179" s="110"/>
      <c r="D1179" s="110"/>
      <c r="E1179" s="110"/>
      <c r="F1179" s="110"/>
      <c r="G1179" s="110"/>
      <c r="H1179" s="110"/>
      <c r="I1179" s="110"/>
      <c r="J1179" s="110"/>
      <c r="K1179" s="110"/>
      <c r="L1179" s="110"/>
      <c r="M1179" s="110"/>
      <c r="N1179" s="96"/>
      <c r="O1179" s="96"/>
      <c r="P1179" s="134"/>
      <c r="Q1179" s="96"/>
      <c r="R1179" s="96"/>
      <c r="S1179" s="96"/>
      <c r="T1179" s="96"/>
      <c r="U1179" s="96"/>
      <c r="V1179" s="96"/>
      <c r="W1179" s="96"/>
      <c r="X1179" s="96"/>
      <c r="Y1179" s="96"/>
      <c r="Z1179" s="96"/>
      <c r="AA1179" s="96"/>
      <c r="AB1179" s="96"/>
      <c r="AC1179" s="96"/>
      <c r="AD1179" s="96"/>
      <c r="AE1179" s="96"/>
      <c r="AF1179" s="96"/>
      <c r="AG1179" s="96"/>
      <c r="AH1179" s="96"/>
      <c r="AI1179" s="96"/>
      <c r="AJ1179" s="96"/>
      <c r="AK1179" s="96"/>
      <c r="AL1179" s="96"/>
      <c r="AM1179" s="96"/>
      <c r="AN1179" s="96"/>
      <c r="AO1179" s="96"/>
      <c r="AP1179" s="96"/>
      <c r="AQ1179" s="96"/>
      <c r="AR1179" s="96"/>
      <c r="AS1179" s="96"/>
      <c r="AT1179" s="96"/>
      <c r="AU1179" s="96"/>
      <c r="AV1179" s="96"/>
      <c r="AW1179" s="96"/>
      <c r="AX1179" s="96"/>
      <c r="AY1179" s="96"/>
      <c r="AZ1179" s="96"/>
      <c r="BA1179" s="96"/>
      <c r="BB1179" s="96"/>
      <c r="BC1179" s="96"/>
      <c r="BD1179" s="96"/>
      <c r="BE1179" s="96"/>
      <c r="BF1179" s="96"/>
    </row>
    <row r="1180" ht="15.75" customHeight="1">
      <c r="A1180" s="110"/>
      <c r="B1180" s="110"/>
      <c r="C1180" s="110"/>
      <c r="D1180" s="110"/>
      <c r="E1180" s="110"/>
      <c r="F1180" s="110"/>
      <c r="G1180" s="110"/>
      <c r="H1180" s="110"/>
      <c r="I1180" s="110"/>
      <c r="J1180" s="110"/>
      <c r="K1180" s="110"/>
      <c r="L1180" s="110"/>
      <c r="M1180" s="110"/>
      <c r="N1180" s="96"/>
      <c r="O1180" s="96"/>
      <c r="P1180" s="134"/>
      <c r="Q1180" s="96"/>
      <c r="R1180" s="96"/>
      <c r="S1180" s="96"/>
      <c r="T1180" s="96"/>
      <c r="U1180" s="96"/>
      <c r="V1180" s="96"/>
      <c r="W1180" s="96"/>
      <c r="X1180" s="96"/>
      <c r="Y1180" s="96"/>
      <c r="Z1180" s="96"/>
      <c r="AA1180" s="96"/>
      <c r="AB1180" s="96"/>
      <c r="AC1180" s="96"/>
      <c r="AD1180" s="96"/>
      <c r="AE1180" s="96"/>
      <c r="AF1180" s="96"/>
      <c r="AG1180" s="96"/>
      <c r="AH1180" s="96"/>
      <c r="AI1180" s="96"/>
      <c r="AJ1180" s="96"/>
      <c r="AK1180" s="96"/>
      <c r="AL1180" s="96"/>
      <c r="AM1180" s="96"/>
      <c r="AN1180" s="96"/>
      <c r="AO1180" s="96"/>
      <c r="AP1180" s="96"/>
      <c r="AQ1180" s="96"/>
      <c r="AR1180" s="96"/>
      <c r="AS1180" s="96"/>
      <c r="AT1180" s="96"/>
      <c r="AU1180" s="96"/>
      <c r="AV1180" s="96"/>
      <c r="AW1180" s="96"/>
      <c r="AX1180" s="96"/>
      <c r="AY1180" s="96"/>
      <c r="AZ1180" s="96"/>
      <c r="BA1180" s="96"/>
      <c r="BB1180" s="96"/>
      <c r="BC1180" s="96"/>
      <c r="BD1180" s="96"/>
      <c r="BE1180" s="96"/>
      <c r="BF1180" s="96"/>
    </row>
    <row r="1181" ht="15.75" customHeight="1">
      <c r="A1181" s="110"/>
      <c r="B1181" s="110"/>
      <c r="C1181" s="110"/>
      <c r="D1181" s="110"/>
      <c r="E1181" s="110"/>
      <c r="F1181" s="110"/>
      <c r="G1181" s="110"/>
      <c r="H1181" s="110"/>
      <c r="I1181" s="110"/>
      <c r="J1181" s="110"/>
      <c r="K1181" s="110"/>
      <c r="L1181" s="110"/>
      <c r="M1181" s="110"/>
      <c r="N1181" s="96"/>
      <c r="O1181" s="96"/>
      <c r="P1181" s="134"/>
      <c r="Q1181" s="96"/>
      <c r="R1181" s="96"/>
      <c r="S1181" s="96"/>
      <c r="T1181" s="96"/>
      <c r="U1181" s="96"/>
      <c r="V1181" s="96"/>
      <c r="W1181" s="96"/>
      <c r="X1181" s="96"/>
      <c r="Y1181" s="96"/>
      <c r="Z1181" s="96"/>
      <c r="AA1181" s="96"/>
      <c r="AB1181" s="96"/>
      <c r="AC1181" s="96"/>
      <c r="AD1181" s="96"/>
      <c r="AE1181" s="96"/>
      <c r="AF1181" s="96"/>
      <c r="AG1181" s="96"/>
      <c r="AH1181" s="96"/>
      <c r="AI1181" s="96"/>
      <c r="AJ1181" s="96"/>
      <c r="AK1181" s="96"/>
      <c r="AL1181" s="96"/>
      <c r="AM1181" s="96"/>
      <c r="AN1181" s="96"/>
      <c r="AO1181" s="96"/>
      <c r="AP1181" s="96"/>
      <c r="AQ1181" s="96"/>
      <c r="AR1181" s="96"/>
      <c r="AS1181" s="96"/>
      <c r="AT1181" s="96"/>
      <c r="AU1181" s="96"/>
      <c r="AV1181" s="96"/>
      <c r="AW1181" s="96"/>
      <c r="AX1181" s="96"/>
      <c r="AY1181" s="96"/>
      <c r="AZ1181" s="96"/>
      <c r="BA1181" s="96"/>
      <c r="BB1181" s="96"/>
      <c r="BC1181" s="96"/>
      <c r="BD1181" s="96"/>
      <c r="BE1181" s="96"/>
      <c r="BF1181" s="96"/>
    </row>
    <row r="1182" ht="15.75" customHeight="1">
      <c r="A1182" s="110"/>
      <c r="B1182" s="110"/>
      <c r="C1182" s="110"/>
      <c r="D1182" s="110"/>
      <c r="E1182" s="110"/>
      <c r="F1182" s="110"/>
      <c r="G1182" s="110"/>
      <c r="H1182" s="110"/>
      <c r="I1182" s="110"/>
      <c r="J1182" s="110"/>
      <c r="K1182" s="110"/>
      <c r="L1182" s="110"/>
      <c r="M1182" s="110"/>
      <c r="N1182" s="96"/>
      <c r="O1182" s="96"/>
      <c r="P1182" s="134"/>
      <c r="Q1182" s="96"/>
      <c r="R1182" s="96"/>
      <c r="S1182" s="96"/>
      <c r="T1182" s="96"/>
      <c r="U1182" s="96"/>
      <c r="V1182" s="96"/>
      <c r="W1182" s="96"/>
      <c r="X1182" s="96"/>
      <c r="Y1182" s="96"/>
      <c r="Z1182" s="96"/>
      <c r="AA1182" s="96"/>
      <c r="AB1182" s="96"/>
      <c r="AC1182" s="96"/>
      <c r="AD1182" s="96"/>
      <c r="AE1182" s="96"/>
      <c r="AF1182" s="96"/>
      <c r="AG1182" s="96"/>
      <c r="AH1182" s="96"/>
      <c r="AI1182" s="96"/>
      <c r="AJ1182" s="96"/>
      <c r="AK1182" s="96"/>
      <c r="AL1182" s="96"/>
      <c r="AM1182" s="96"/>
      <c r="AN1182" s="96"/>
      <c r="AO1182" s="96"/>
      <c r="AP1182" s="96"/>
      <c r="AQ1182" s="96"/>
      <c r="AR1182" s="96"/>
      <c r="AS1182" s="96"/>
      <c r="AT1182" s="96"/>
      <c r="AU1182" s="96"/>
      <c r="AV1182" s="96"/>
      <c r="AW1182" s="96"/>
      <c r="AX1182" s="96"/>
      <c r="AY1182" s="96"/>
      <c r="AZ1182" s="96"/>
      <c r="BA1182" s="96"/>
      <c r="BB1182" s="96"/>
      <c r="BC1182" s="96"/>
      <c r="BD1182" s="96"/>
      <c r="BE1182" s="96"/>
      <c r="BF1182" s="96"/>
    </row>
    <row r="1183" ht="15.75" customHeight="1">
      <c r="A1183" s="110"/>
      <c r="B1183" s="110"/>
      <c r="C1183" s="110"/>
      <c r="D1183" s="110"/>
      <c r="E1183" s="110"/>
      <c r="F1183" s="110"/>
      <c r="G1183" s="110"/>
      <c r="H1183" s="110"/>
      <c r="I1183" s="110"/>
      <c r="J1183" s="110"/>
      <c r="K1183" s="110"/>
      <c r="L1183" s="110"/>
      <c r="M1183" s="110"/>
      <c r="N1183" s="96"/>
      <c r="O1183" s="96"/>
      <c r="P1183" s="134"/>
      <c r="Q1183" s="96"/>
      <c r="R1183" s="96"/>
      <c r="S1183" s="96"/>
      <c r="T1183" s="96"/>
      <c r="U1183" s="96"/>
      <c r="V1183" s="96"/>
      <c r="W1183" s="96"/>
      <c r="X1183" s="96"/>
      <c r="Y1183" s="96"/>
      <c r="Z1183" s="96"/>
      <c r="AA1183" s="96"/>
      <c r="AB1183" s="96"/>
      <c r="AC1183" s="96"/>
      <c r="AD1183" s="96"/>
      <c r="AE1183" s="96"/>
      <c r="AF1183" s="96"/>
      <c r="AG1183" s="96"/>
      <c r="AH1183" s="96"/>
      <c r="AI1183" s="96"/>
      <c r="AJ1183" s="96"/>
      <c r="AK1183" s="96"/>
      <c r="AL1183" s="96"/>
      <c r="AM1183" s="96"/>
      <c r="AN1183" s="96"/>
      <c r="AO1183" s="96"/>
      <c r="AP1183" s="96"/>
      <c r="AQ1183" s="96"/>
      <c r="AR1183" s="96"/>
      <c r="AS1183" s="96"/>
      <c r="AT1183" s="96"/>
      <c r="AU1183" s="96"/>
      <c r="AV1183" s="96"/>
      <c r="AW1183" s="96"/>
      <c r="AX1183" s="96"/>
      <c r="AY1183" s="96"/>
      <c r="AZ1183" s="96"/>
      <c r="BA1183" s="96"/>
      <c r="BB1183" s="96"/>
      <c r="BC1183" s="96"/>
      <c r="BD1183" s="96"/>
      <c r="BE1183" s="96"/>
      <c r="BF1183" s="96"/>
    </row>
    <row r="1184" ht="15.75" customHeight="1">
      <c r="A1184" s="110"/>
      <c r="B1184" s="110"/>
      <c r="C1184" s="110"/>
      <c r="D1184" s="110"/>
      <c r="E1184" s="110"/>
      <c r="F1184" s="110"/>
      <c r="G1184" s="110"/>
      <c r="H1184" s="110"/>
      <c r="I1184" s="110"/>
      <c r="J1184" s="110"/>
      <c r="K1184" s="110"/>
      <c r="L1184" s="110"/>
      <c r="M1184" s="110"/>
      <c r="N1184" s="96"/>
      <c r="O1184" s="96"/>
      <c r="P1184" s="134"/>
      <c r="Q1184" s="96"/>
      <c r="R1184" s="96"/>
      <c r="S1184" s="96"/>
      <c r="T1184" s="96"/>
      <c r="U1184" s="96"/>
      <c r="V1184" s="96"/>
      <c r="W1184" s="96"/>
      <c r="X1184" s="96"/>
      <c r="Y1184" s="96"/>
      <c r="Z1184" s="96"/>
      <c r="AA1184" s="96"/>
      <c r="AB1184" s="96"/>
      <c r="AC1184" s="96"/>
      <c r="AD1184" s="96"/>
      <c r="AE1184" s="96"/>
      <c r="AF1184" s="96"/>
      <c r="AG1184" s="96"/>
      <c r="AH1184" s="96"/>
      <c r="AI1184" s="96"/>
      <c r="AJ1184" s="96"/>
      <c r="AK1184" s="96"/>
      <c r="AL1184" s="96"/>
      <c r="AM1184" s="96"/>
      <c r="AN1184" s="96"/>
      <c r="AO1184" s="96"/>
      <c r="AP1184" s="96"/>
      <c r="AQ1184" s="96"/>
      <c r="AR1184" s="96"/>
      <c r="AS1184" s="96"/>
      <c r="AT1184" s="96"/>
      <c r="AU1184" s="96"/>
      <c r="AV1184" s="96"/>
      <c r="AW1184" s="96"/>
      <c r="AX1184" s="96"/>
      <c r="AY1184" s="96"/>
      <c r="AZ1184" s="96"/>
      <c r="BA1184" s="96"/>
      <c r="BB1184" s="96"/>
      <c r="BC1184" s="96"/>
      <c r="BD1184" s="96"/>
      <c r="BE1184" s="96"/>
      <c r="BF1184" s="96"/>
    </row>
    <row r="1185" ht="15.75" customHeight="1">
      <c r="A1185" s="110"/>
      <c r="B1185" s="110"/>
      <c r="C1185" s="110"/>
      <c r="D1185" s="110"/>
      <c r="E1185" s="110"/>
      <c r="F1185" s="110"/>
      <c r="G1185" s="110"/>
      <c r="H1185" s="110"/>
      <c r="I1185" s="110"/>
      <c r="J1185" s="110"/>
      <c r="K1185" s="110"/>
      <c r="L1185" s="110"/>
      <c r="M1185" s="110"/>
      <c r="N1185" s="96"/>
      <c r="O1185" s="96"/>
      <c r="P1185" s="134"/>
      <c r="Q1185" s="96"/>
      <c r="R1185" s="96"/>
      <c r="S1185" s="96"/>
      <c r="T1185" s="96"/>
      <c r="U1185" s="96"/>
      <c r="V1185" s="96"/>
      <c r="W1185" s="96"/>
      <c r="X1185" s="96"/>
      <c r="Y1185" s="96"/>
      <c r="Z1185" s="96"/>
      <c r="AA1185" s="96"/>
      <c r="AB1185" s="96"/>
      <c r="AC1185" s="96"/>
      <c r="AD1185" s="96"/>
      <c r="AE1185" s="96"/>
      <c r="AF1185" s="96"/>
      <c r="AG1185" s="96"/>
      <c r="AH1185" s="96"/>
      <c r="AI1185" s="96"/>
      <c r="AJ1185" s="96"/>
      <c r="AK1185" s="96"/>
      <c r="AL1185" s="96"/>
      <c r="AM1185" s="96"/>
      <c r="AN1185" s="96"/>
      <c r="AO1185" s="96"/>
      <c r="AP1185" s="96"/>
      <c r="AQ1185" s="96"/>
      <c r="AR1185" s="96"/>
      <c r="AS1185" s="96"/>
      <c r="AT1185" s="96"/>
      <c r="AU1185" s="96"/>
      <c r="AV1185" s="96"/>
      <c r="AW1185" s="96"/>
      <c r="AX1185" s="96"/>
      <c r="AY1185" s="96"/>
      <c r="AZ1185" s="96"/>
      <c r="BA1185" s="96"/>
      <c r="BB1185" s="96"/>
      <c r="BC1185" s="96"/>
      <c r="BD1185" s="96"/>
      <c r="BE1185" s="96"/>
      <c r="BF1185" s="96"/>
    </row>
    <row r="1186" ht="15.75" customHeight="1">
      <c r="A1186" s="110"/>
      <c r="B1186" s="110"/>
      <c r="C1186" s="110"/>
      <c r="D1186" s="110"/>
      <c r="E1186" s="110"/>
      <c r="F1186" s="110"/>
      <c r="G1186" s="110"/>
      <c r="H1186" s="110"/>
      <c r="I1186" s="110"/>
      <c r="J1186" s="110"/>
      <c r="K1186" s="110"/>
      <c r="L1186" s="110"/>
      <c r="M1186" s="110"/>
      <c r="N1186" s="96"/>
      <c r="O1186" s="96"/>
      <c r="P1186" s="134"/>
      <c r="Q1186" s="96"/>
      <c r="R1186" s="96"/>
      <c r="S1186" s="96"/>
      <c r="T1186" s="96"/>
      <c r="U1186" s="96"/>
      <c r="V1186" s="96"/>
      <c r="W1186" s="96"/>
      <c r="X1186" s="96"/>
      <c r="Y1186" s="96"/>
      <c r="Z1186" s="96"/>
      <c r="AA1186" s="96"/>
      <c r="AB1186" s="96"/>
      <c r="AC1186" s="96"/>
      <c r="AD1186" s="96"/>
      <c r="AE1186" s="96"/>
      <c r="AF1186" s="96"/>
      <c r="AG1186" s="96"/>
      <c r="AH1186" s="96"/>
      <c r="AI1186" s="96"/>
      <c r="AJ1186" s="96"/>
      <c r="AK1186" s="96"/>
      <c r="AL1186" s="96"/>
      <c r="AM1186" s="96"/>
      <c r="AN1186" s="96"/>
      <c r="AO1186" s="96"/>
      <c r="AP1186" s="96"/>
      <c r="AQ1186" s="96"/>
      <c r="AR1186" s="96"/>
      <c r="AS1186" s="96"/>
      <c r="AT1186" s="96"/>
      <c r="AU1186" s="96"/>
      <c r="AV1186" s="96"/>
      <c r="AW1186" s="96"/>
      <c r="AX1186" s="96"/>
      <c r="AY1186" s="96"/>
      <c r="AZ1186" s="96"/>
      <c r="BA1186" s="96"/>
      <c r="BB1186" s="96"/>
      <c r="BC1186" s="96"/>
      <c r="BD1186" s="96"/>
      <c r="BE1186" s="96"/>
      <c r="BF1186" s="96"/>
    </row>
    <row r="1187" ht="15.75" customHeight="1">
      <c r="A1187" s="110"/>
      <c r="B1187" s="110"/>
      <c r="C1187" s="110"/>
      <c r="D1187" s="110"/>
      <c r="E1187" s="110"/>
      <c r="F1187" s="110"/>
      <c r="G1187" s="110"/>
      <c r="H1187" s="110"/>
      <c r="I1187" s="110"/>
      <c r="J1187" s="110"/>
      <c r="K1187" s="110"/>
      <c r="L1187" s="110"/>
      <c r="M1187" s="110"/>
      <c r="N1187" s="96"/>
      <c r="O1187" s="96"/>
      <c r="P1187" s="134"/>
      <c r="Q1187" s="96"/>
      <c r="R1187" s="96"/>
      <c r="S1187" s="96"/>
      <c r="T1187" s="96"/>
      <c r="U1187" s="96"/>
      <c r="V1187" s="96"/>
      <c r="W1187" s="96"/>
      <c r="X1187" s="96"/>
      <c r="Y1187" s="96"/>
      <c r="Z1187" s="96"/>
      <c r="AA1187" s="96"/>
      <c r="AB1187" s="96"/>
      <c r="AC1187" s="96"/>
      <c r="AD1187" s="96"/>
      <c r="AE1187" s="96"/>
      <c r="AF1187" s="96"/>
      <c r="AG1187" s="96"/>
      <c r="AH1187" s="96"/>
      <c r="AI1187" s="96"/>
      <c r="AJ1187" s="96"/>
      <c r="AK1187" s="96"/>
      <c r="AL1187" s="96"/>
      <c r="AM1187" s="96"/>
      <c r="AN1187" s="96"/>
      <c r="AO1187" s="96"/>
      <c r="AP1187" s="96"/>
      <c r="AQ1187" s="96"/>
      <c r="AR1187" s="96"/>
      <c r="AS1187" s="96"/>
      <c r="AT1187" s="96"/>
      <c r="AU1187" s="96"/>
      <c r="AV1187" s="96"/>
      <c r="AW1187" s="96"/>
      <c r="AX1187" s="96"/>
      <c r="AY1187" s="96"/>
      <c r="AZ1187" s="96"/>
      <c r="BA1187" s="96"/>
      <c r="BB1187" s="96"/>
      <c r="BC1187" s="96"/>
      <c r="BD1187" s="96"/>
      <c r="BE1187" s="96"/>
      <c r="BF1187" s="96"/>
    </row>
    <row r="1188" ht="15.75" customHeight="1">
      <c r="A1188" s="110"/>
      <c r="B1188" s="110"/>
      <c r="C1188" s="110"/>
      <c r="D1188" s="110"/>
      <c r="E1188" s="110"/>
      <c r="F1188" s="110"/>
      <c r="G1188" s="110"/>
      <c r="H1188" s="110"/>
      <c r="I1188" s="110"/>
      <c r="J1188" s="110"/>
      <c r="K1188" s="110"/>
      <c r="L1188" s="110"/>
      <c r="M1188" s="110"/>
      <c r="N1188" s="96"/>
      <c r="O1188" s="96"/>
      <c r="P1188" s="134"/>
      <c r="Q1188" s="96"/>
      <c r="R1188" s="96"/>
      <c r="S1188" s="96"/>
      <c r="T1188" s="96"/>
      <c r="U1188" s="96"/>
      <c r="V1188" s="96"/>
      <c r="W1188" s="96"/>
      <c r="X1188" s="96"/>
      <c r="Y1188" s="96"/>
      <c r="Z1188" s="96"/>
      <c r="AA1188" s="96"/>
      <c r="AB1188" s="96"/>
      <c r="AC1188" s="96"/>
      <c r="AD1188" s="96"/>
      <c r="AE1188" s="96"/>
      <c r="AF1188" s="96"/>
      <c r="AG1188" s="96"/>
      <c r="AH1188" s="96"/>
      <c r="AI1188" s="96"/>
      <c r="AJ1188" s="96"/>
      <c r="AK1188" s="96"/>
      <c r="AL1188" s="96"/>
      <c r="AM1188" s="96"/>
      <c r="AN1188" s="96"/>
      <c r="AO1188" s="96"/>
      <c r="AP1188" s="96"/>
      <c r="AQ1188" s="96"/>
      <c r="AR1188" s="96"/>
      <c r="AS1188" s="96"/>
      <c r="AT1188" s="96"/>
      <c r="AU1188" s="96"/>
      <c r="AV1188" s="96"/>
      <c r="AW1188" s="96"/>
      <c r="AX1188" s="96"/>
      <c r="AY1188" s="96"/>
      <c r="AZ1188" s="96"/>
      <c r="BA1188" s="96"/>
      <c r="BB1188" s="96"/>
      <c r="BC1188" s="96"/>
      <c r="BD1188" s="96"/>
      <c r="BE1188" s="96"/>
      <c r="BF1188" s="96"/>
    </row>
    <row r="1189" ht="15.75" customHeight="1">
      <c r="A1189" s="110"/>
      <c r="B1189" s="110"/>
      <c r="C1189" s="110"/>
      <c r="D1189" s="110"/>
      <c r="E1189" s="110"/>
      <c r="F1189" s="110"/>
      <c r="G1189" s="110"/>
      <c r="H1189" s="110"/>
      <c r="I1189" s="110"/>
      <c r="J1189" s="110"/>
      <c r="K1189" s="110"/>
      <c r="L1189" s="110"/>
      <c r="M1189" s="110"/>
      <c r="N1189" s="96"/>
      <c r="O1189" s="96"/>
      <c r="P1189" s="134"/>
      <c r="Q1189" s="96"/>
      <c r="R1189" s="96"/>
      <c r="S1189" s="96"/>
      <c r="T1189" s="96"/>
      <c r="U1189" s="96"/>
      <c r="V1189" s="96"/>
      <c r="W1189" s="96"/>
      <c r="X1189" s="96"/>
      <c r="Y1189" s="96"/>
      <c r="Z1189" s="96"/>
      <c r="AA1189" s="96"/>
      <c r="AB1189" s="96"/>
      <c r="AC1189" s="96"/>
      <c r="AD1189" s="96"/>
      <c r="AE1189" s="96"/>
      <c r="AF1189" s="96"/>
      <c r="AG1189" s="96"/>
      <c r="AH1189" s="96"/>
      <c r="AI1189" s="96"/>
      <c r="AJ1189" s="96"/>
      <c r="AK1189" s="96"/>
      <c r="AL1189" s="96"/>
      <c r="AM1189" s="96"/>
      <c r="AN1189" s="96"/>
      <c r="AO1189" s="96"/>
      <c r="AP1189" s="96"/>
      <c r="AQ1189" s="96"/>
      <c r="AR1189" s="96"/>
      <c r="AS1189" s="96"/>
      <c r="AT1189" s="96"/>
      <c r="AU1189" s="96"/>
      <c r="AV1189" s="96"/>
      <c r="AW1189" s="96"/>
      <c r="AX1189" s="96"/>
      <c r="AY1189" s="96"/>
      <c r="AZ1189" s="96"/>
      <c r="BA1189" s="96"/>
      <c r="BB1189" s="96"/>
      <c r="BC1189" s="96"/>
      <c r="BD1189" s="96"/>
      <c r="BE1189" s="96"/>
      <c r="BF1189" s="96"/>
    </row>
    <row r="1190" ht="15.75" customHeight="1">
      <c r="A1190" s="110"/>
      <c r="B1190" s="110"/>
      <c r="C1190" s="110"/>
      <c r="D1190" s="110"/>
      <c r="E1190" s="110"/>
      <c r="F1190" s="110"/>
      <c r="G1190" s="110"/>
      <c r="H1190" s="110"/>
      <c r="I1190" s="110"/>
      <c r="J1190" s="110"/>
      <c r="K1190" s="110"/>
      <c r="L1190" s="110"/>
      <c r="M1190" s="110"/>
      <c r="N1190" s="96"/>
      <c r="O1190" s="96"/>
      <c r="P1190" s="134"/>
      <c r="Q1190" s="96"/>
      <c r="R1190" s="96"/>
      <c r="S1190" s="96"/>
      <c r="T1190" s="96"/>
      <c r="U1190" s="96"/>
      <c r="V1190" s="96"/>
      <c r="W1190" s="96"/>
      <c r="X1190" s="96"/>
      <c r="Y1190" s="96"/>
      <c r="Z1190" s="96"/>
      <c r="AA1190" s="96"/>
      <c r="AB1190" s="96"/>
      <c r="AC1190" s="96"/>
      <c r="AD1190" s="96"/>
      <c r="AE1190" s="96"/>
      <c r="AF1190" s="96"/>
      <c r="AG1190" s="96"/>
      <c r="AH1190" s="96"/>
      <c r="AI1190" s="96"/>
      <c r="AJ1190" s="96"/>
      <c r="AK1190" s="96"/>
      <c r="AL1190" s="96"/>
      <c r="AM1190" s="96"/>
      <c r="AN1190" s="96"/>
      <c r="AO1190" s="96"/>
      <c r="AP1190" s="96"/>
      <c r="AQ1190" s="96"/>
      <c r="AR1190" s="96"/>
      <c r="AS1190" s="96"/>
      <c r="AT1190" s="96"/>
      <c r="AU1190" s="96"/>
      <c r="AV1190" s="96"/>
      <c r="AW1190" s="96"/>
      <c r="AX1190" s="96"/>
      <c r="AY1190" s="96"/>
      <c r="AZ1190" s="96"/>
      <c r="BA1190" s="96"/>
      <c r="BB1190" s="96"/>
      <c r="BC1190" s="96"/>
      <c r="BD1190" s="96"/>
      <c r="BE1190" s="96"/>
      <c r="BF1190" s="96"/>
    </row>
    <row r="1191" ht="15.75" customHeight="1">
      <c r="A1191" s="110"/>
      <c r="B1191" s="110"/>
      <c r="C1191" s="110"/>
      <c r="D1191" s="110"/>
      <c r="E1191" s="110"/>
      <c r="F1191" s="110"/>
      <c r="G1191" s="110"/>
      <c r="H1191" s="110"/>
      <c r="I1191" s="110"/>
      <c r="J1191" s="110"/>
      <c r="K1191" s="110"/>
      <c r="L1191" s="110"/>
      <c r="M1191" s="110"/>
      <c r="N1191" s="96"/>
      <c r="O1191" s="96"/>
      <c r="P1191" s="134"/>
      <c r="Q1191" s="96"/>
      <c r="R1191" s="96"/>
      <c r="S1191" s="96"/>
      <c r="T1191" s="96"/>
      <c r="U1191" s="96"/>
      <c r="V1191" s="96"/>
      <c r="W1191" s="96"/>
      <c r="X1191" s="96"/>
      <c r="Y1191" s="96"/>
      <c r="Z1191" s="96"/>
      <c r="AA1191" s="96"/>
      <c r="AB1191" s="96"/>
      <c r="AC1191" s="96"/>
      <c r="AD1191" s="96"/>
      <c r="AE1191" s="96"/>
      <c r="AF1191" s="96"/>
      <c r="AG1191" s="96"/>
      <c r="AH1191" s="96"/>
      <c r="AI1191" s="96"/>
      <c r="AJ1191" s="96"/>
      <c r="AK1191" s="96"/>
      <c r="AL1191" s="96"/>
      <c r="AM1191" s="96"/>
      <c r="AN1191" s="96"/>
      <c r="AO1191" s="96"/>
      <c r="AP1191" s="96"/>
      <c r="AQ1191" s="96"/>
      <c r="AR1191" s="96"/>
      <c r="AS1191" s="96"/>
      <c r="AT1191" s="96"/>
      <c r="AU1191" s="96"/>
      <c r="AV1191" s="96"/>
      <c r="AW1191" s="96"/>
      <c r="AX1191" s="96"/>
      <c r="AY1191" s="96"/>
      <c r="AZ1191" s="96"/>
      <c r="BA1191" s="96"/>
      <c r="BB1191" s="96"/>
      <c r="BC1191" s="96"/>
      <c r="BD1191" s="96"/>
      <c r="BE1191" s="96"/>
      <c r="BF1191" s="96"/>
    </row>
    <row r="1192" ht="15.75" customHeight="1">
      <c r="A1192" s="110"/>
      <c r="B1192" s="110"/>
      <c r="C1192" s="110"/>
      <c r="D1192" s="110"/>
      <c r="E1192" s="110"/>
      <c r="F1192" s="110"/>
      <c r="G1192" s="110"/>
      <c r="H1192" s="110"/>
      <c r="I1192" s="110"/>
      <c r="J1192" s="110"/>
      <c r="K1192" s="110"/>
      <c r="L1192" s="110"/>
      <c r="M1192" s="110"/>
      <c r="N1192" s="96"/>
      <c r="O1192" s="96"/>
      <c r="P1192" s="134"/>
      <c r="Q1192" s="96"/>
      <c r="R1192" s="96"/>
      <c r="S1192" s="96"/>
      <c r="T1192" s="96"/>
      <c r="U1192" s="96"/>
      <c r="V1192" s="96"/>
      <c r="W1192" s="96"/>
      <c r="X1192" s="96"/>
      <c r="Y1192" s="96"/>
      <c r="Z1192" s="96"/>
      <c r="AA1192" s="96"/>
      <c r="AB1192" s="96"/>
      <c r="AC1192" s="96"/>
      <c r="AD1192" s="96"/>
      <c r="AE1192" s="96"/>
      <c r="AF1192" s="96"/>
      <c r="AG1192" s="96"/>
      <c r="AH1192" s="96"/>
      <c r="AI1192" s="96"/>
      <c r="AJ1192" s="96"/>
      <c r="AK1192" s="96"/>
      <c r="AL1192" s="96"/>
      <c r="AM1192" s="96"/>
      <c r="AN1192" s="96"/>
      <c r="AO1192" s="96"/>
      <c r="AP1192" s="96"/>
      <c r="AQ1192" s="96"/>
      <c r="AR1192" s="96"/>
      <c r="AS1192" s="96"/>
      <c r="AT1192" s="96"/>
      <c r="AU1192" s="96"/>
      <c r="AV1192" s="96"/>
      <c r="AW1192" s="96"/>
      <c r="AX1192" s="96"/>
      <c r="AY1192" s="96"/>
      <c r="AZ1192" s="96"/>
      <c r="BA1192" s="96"/>
      <c r="BB1192" s="96"/>
      <c r="BC1192" s="96"/>
      <c r="BD1192" s="96"/>
      <c r="BE1192" s="96"/>
      <c r="BF1192" s="96"/>
    </row>
    <row r="1193" ht="15.75" customHeight="1">
      <c r="A1193" s="110"/>
      <c r="B1193" s="110"/>
      <c r="C1193" s="110"/>
      <c r="D1193" s="110"/>
      <c r="E1193" s="110"/>
      <c r="F1193" s="110"/>
      <c r="G1193" s="110"/>
      <c r="H1193" s="110"/>
      <c r="I1193" s="110"/>
      <c r="J1193" s="110"/>
      <c r="K1193" s="110"/>
      <c r="L1193" s="110"/>
      <c r="M1193" s="110"/>
      <c r="N1193" s="96"/>
      <c r="O1193" s="96"/>
      <c r="P1193" s="134"/>
      <c r="Q1193" s="96"/>
      <c r="R1193" s="96"/>
      <c r="S1193" s="96"/>
      <c r="T1193" s="96"/>
      <c r="U1193" s="96"/>
      <c r="V1193" s="96"/>
      <c r="W1193" s="96"/>
      <c r="X1193" s="96"/>
      <c r="Y1193" s="96"/>
      <c r="Z1193" s="96"/>
      <c r="AA1193" s="96"/>
      <c r="AB1193" s="96"/>
      <c r="AC1193" s="96"/>
      <c r="AD1193" s="96"/>
      <c r="AE1193" s="96"/>
      <c r="AF1193" s="96"/>
      <c r="AG1193" s="96"/>
      <c r="AH1193" s="96"/>
      <c r="AI1193" s="96"/>
      <c r="AJ1193" s="96"/>
      <c r="AK1193" s="96"/>
      <c r="AL1193" s="96"/>
      <c r="AM1193" s="96"/>
      <c r="AN1193" s="96"/>
      <c r="AO1193" s="96"/>
      <c r="AP1193" s="96"/>
      <c r="AQ1193" s="96"/>
      <c r="AR1193" s="96"/>
      <c r="AS1193" s="96"/>
      <c r="AT1193" s="96"/>
      <c r="AU1193" s="96"/>
      <c r="AV1193" s="96"/>
      <c r="AW1193" s="96"/>
      <c r="AX1193" s="96"/>
      <c r="AY1193" s="96"/>
      <c r="AZ1193" s="96"/>
      <c r="BA1193" s="96"/>
      <c r="BB1193" s="96"/>
      <c r="BC1193" s="96"/>
      <c r="BD1193" s="96"/>
      <c r="BE1193" s="96"/>
      <c r="BF1193" s="96"/>
    </row>
    <row r="1194" ht="15.75" customHeight="1">
      <c r="A1194" s="110"/>
      <c r="B1194" s="110"/>
      <c r="C1194" s="110"/>
      <c r="D1194" s="110"/>
      <c r="E1194" s="110"/>
      <c r="F1194" s="110"/>
      <c r="G1194" s="110"/>
      <c r="H1194" s="110"/>
      <c r="I1194" s="110"/>
      <c r="J1194" s="110"/>
      <c r="K1194" s="110"/>
      <c r="L1194" s="110"/>
      <c r="M1194" s="110"/>
      <c r="N1194" s="96"/>
      <c r="O1194" s="96"/>
      <c r="P1194" s="134"/>
      <c r="Q1194" s="96"/>
      <c r="R1194" s="96"/>
      <c r="S1194" s="96"/>
      <c r="T1194" s="96"/>
      <c r="U1194" s="96"/>
      <c r="V1194" s="96"/>
      <c r="W1194" s="96"/>
      <c r="X1194" s="96"/>
      <c r="Y1194" s="96"/>
      <c r="Z1194" s="96"/>
      <c r="AA1194" s="96"/>
      <c r="AB1194" s="96"/>
      <c r="AC1194" s="96"/>
      <c r="AD1194" s="96"/>
      <c r="AE1194" s="96"/>
      <c r="AF1194" s="96"/>
      <c r="AG1194" s="96"/>
      <c r="AH1194" s="96"/>
      <c r="AI1194" s="96"/>
      <c r="AJ1194" s="96"/>
      <c r="AK1194" s="96"/>
      <c r="AL1194" s="96"/>
      <c r="AM1194" s="96"/>
      <c r="AN1194" s="96"/>
      <c r="AO1194" s="96"/>
      <c r="AP1194" s="96"/>
      <c r="AQ1194" s="96"/>
      <c r="AR1194" s="96"/>
      <c r="AS1194" s="96"/>
      <c r="AT1194" s="96"/>
      <c r="AU1194" s="96"/>
      <c r="AV1194" s="96"/>
      <c r="AW1194" s="96"/>
      <c r="AX1194" s="96"/>
      <c r="AY1194" s="96"/>
      <c r="AZ1194" s="96"/>
      <c r="BA1194" s="96"/>
      <c r="BB1194" s="96"/>
      <c r="BC1194" s="96"/>
      <c r="BD1194" s="96"/>
      <c r="BE1194" s="96"/>
      <c r="BF1194" s="96"/>
    </row>
    <row r="1195" ht="15.75" customHeight="1">
      <c r="A1195" s="110"/>
      <c r="B1195" s="110"/>
      <c r="C1195" s="110"/>
      <c r="D1195" s="110"/>
      <c r="E1195" s="110"/>
      <c r="F1195" s="110"/>
      <c r="G1195" s="110"/>
      <c r="H1195" s="110"/>
      <c r="I1195" s="110"/>
      <c r="J1195" s="110"/>
      <c r="K1195" s="110"/>
      <c r="L1195" s="110"/>
      <c r="M1195" s="110"/>
      <c r="N1195" s="96"/>
      <c r="O1195" s="96"/>
      <c r="P1195" s="134"/>
      <c r="Q1195" s="96"/>
      <c r="R1195" s="96"/>
      <c r="S1195" s="96"/>
      <c r="T1195" s="96"/>
      <c r="U1195" s="96"/>
      <c r="V1195" s="96"/>
      <c r="W1195" s="96"/>
      <c r="X1195" s="96"/>
      <c r="Y1195" s="96"/>
      <c r="Z1195" s="96"/>
      <c r="AA1195" s="96"/>
      <c r="AB1195" s="96"/>
      <c r="AC1195" s="96"/>
      <c r="AD1195" s="96"/>
      <c r="AE1195" s="96"/>
      <c r="AF1195" s="96"/>
      <c r="AG1195" s="96"/>
      <c r="AH1195" s="96"/>
      <c r="AI1195" s="96"/>
      <c r="AJ1195" s="96"/>
      <c r="AK1195" s="96"/>
      <c r="AL1195" s="96"/>
      <c r="AM1195" s="96"/>
      <c r="AN1195" s="96"/>
      <c r="AO1195" s="96"/>
      <c r="AP1195" s="96"/>
      <c r="AQ1195" s="96"/>
      <c r="AR1195" s="96"/>
      <c r="AS1195" s="96"/>
      <c r="AT1195" s="96"/>
      <c r="AU1195" s="96"/>
      <c r="AV1195" s="96"/>
      <c r="AW1195" s="96"/>
      <c r="AX1195" s="96"/>
      <c r="AY1195" s="96"/>
      <c r="AZ1195" s="96"/>
      <c r="BA1195" s="96"/>
      <c r="BB1195" s="96"/>
      <c r="BC1195" s="96"/>
      <c r="BD1195" s="96"/>
      <c r="BE1195" s="96"/>
      <c r="BF1195" s="96"/>
    </row>
    <row r="1196" ht="15.75" customHeight="1">
      <c r="A1196" s="110"/>
      <c r="B1196" s="110"/>
      <c r="C1196" s="110"/>
      <c r="D1196" s="110"/>
      <c r="E1196" s="110"/>
      <c r="F1196" s="110"/>
      <c r="G1196" s="110"/>
      <c r="H1196" s="110"/>
      <c r="I1196" s="110"/>
      <c r="J1196" s="110"/>
      <c r="K1196" s="110"/>
      <c r="L1196" s="110"/>
      <c r="M1196" s="110"/>
      <c r="N1196" s="96"/>
      <c r="O1196" s="96"/>
      <c r="P1196" s="134"/>
      <c r="Q1196" s="96"/>
      <c r="R1196" s="96"/>
      <c r="S1196" s="96"/>
      <c r="T1196" s="96"/>
      <c r="U1196" s="96"/>
      <c r="V1196" s="96"/>
      <c r="W1196" s="96"/>
      <c r="X1196" s="96"/>
      <c r="Y1196" s="96"/>
      <c r="Z1196" s="96"/>
      <c r="AA1196" s="96"/>
      <c r="AB1196" s="96"/>
      <c r="AC1196" s="96"/>
      <c r="AD1196" s="96"/>
      <c r="AE1196" s="96"/>
      <c r="AF1196" s="96"/>
      <c r="AG1196" s="96"/>
      <c r="AH1196" s="96"/>
      <c r="AI1196" s="96"/>
      <c r="AJ1196" s="96"/>
      <c r="AK1196" s="96"/>
      <c r="AL1196" s="96"/>
      <c r="AM1196" s="96"/>
      <c r="AN1196" s="96"/>
      <c r="AO1196" s="96"/>
      <c r="AP1196" s="96"/>
      <c r="AQ1196" s="96"/>
      <c r="AR1196" s="96"/>
      <c r="AS1196" s="96"/>
      <c r="AT1196" s="96"/>
      <c r="AU1196" s="96"/>
      <c r="AV1196" s="96"/>
      <c r="AW1196" s="96"/>
      <c r="AX1196" s="96"/>
      <c r="AY1196" s="96"/>
      <c r="AZ1196" s="96"/>
      <c r="BA1196" s="96"/>
      <c r="BB1196" s="96"/>
      <c r="BC1196" s="96"/>
      <c r="BD1196" s="96"/>
      <c r="BE1196" s="96"/>
      <c r="BF1196" s="96"/>
    </row>
    <row r="1197" ht="15.75" customHeight="1">
      <c r="A1197" s="110"/>
      <c r="B1197" s="110"/>
      <c r="C1197" s="110"/>
      <c r="D1197" s="110"/>
      <c r="E1197" s="110"/>
      <c r="F1197" s="110"/>
      <c r="G1197" s="110"/>
      <c r="H1197" s="110"/>
      <c r="I1197" s="110"/>
      <c r="J1197" s="110"/>
      <c r="K1197" s="110"/>
      <c r="L1197" s="110"/>
      <c r="M1197" s="110"/>
      <c r="N1197" s="96"/>
      <c r="O1197" s="96"/>
      <c r="P1197" s="134"/>
      <c r="Q1197" s="96"/>
      <c r="R1197" s="96"/>
      <c r="S1197" s="96"/>
      <c r="T1197" s="96"/>
      <c r="U1197" s="96"/>
      <c r="V1197" s="96"/>
      <c r="W1197" s="96"/>
      <c r="X1197" s="96"/>
      <c r="Y1197" s="96"/>
      <c r="Z1197" s="96"/>
      <c r="AA1197" s="96"/>
      <c r="AB1197" s="96"/>
      <c r="AC1197" s="96"/>
      <c r="AD1197" s="96"/>
      <c r="AE1197" s="96"/>
      <c r="AF1197" s="96"/>
      <c r="AG1197" s="96"/>
      <c r="AH1197" s="96"/>
      <c r="AI1197" s="96"/>
      <c r="AJ1197" s="96"/>
      <c r="AK1197" s="96"/>
      <c r="AL1197" s="96"/>
      <c r="AM1197" s="96"/>
      <c r="AN1197" s="96"/>
      <c r="AO1197" s="96"/>
      <c r="AP1197" s="96"/>
      <c r="AQ1197" s="96"/>
      <c r="AR1197" s="96"/>
      <c r="AS1197" s="96"/>
      <c r="AT1197" s="96"/>
      <c r="AU1197" s="96"/>
      <c r="AV1197" s="96"/>
      <c r="AW1197" s="96"/>
      <c r="AX1197" s="96"/>
      <c r="AY1197" s="96"/>
      <c r="AZ1197" s="96"/>
      <c r="BA1197" s="96"/>
      <c r="BB1197" s="96"/>
      <c r="BC1197" s="96"/>
      <c r="BD1197" s="96"/>
      <c r="BE1197" s="96"/>
      <c r="BF1197" s="96"/>
    </row>
    <row r="1198" ht="15.75" customHeight="1">
      <c r="A1198" s="110"/>
      <c r="B1198" s="110"/>
      <c r="C1198" s="110"/>
      <c r="D1198" s="110"/>
      <c r="E1198" s="110"/>
      <c r="F1198" s="110"/>
      <c r="G1198" s="110"/>
      <c r="H1198" s="110"/>
      <c r="I1198" s="110"/>
      <c r="J1198" s="110"/>
      <c r="K1198" s="110"/>
      <c r="L1198" s="110"/>
      <c r="M1198" s="110"/>
      <c r="N1198" s="96"/>
      <c r="O1198" s="96"/>
      <c r="P1198" s="134"/>
      <c r="Q1198" s="96"/>
      <c r="R1198" s="96"/>
      <c r="S1198" s="96"/>
      <c r="T1198" s="96"/>
      <c r="U1198" s="96"/>
      <c r="V1198" s="96"/>
      <c r="W1198" s="96"/>
      <c r="X1198" s="96"/>
      <c r="Y1198" s="96"/>
      <c r="Z1198" s="96"/>
      <c r="AA1198" s="96"/>
      <c r="AB1198" s="96"/>
      <c r="AC1198" s="96"/>
      <c r="AD1198" s="96"/>
      <c r="AE1198" s="96"/>
      <c r="AF1198" s="96"/>
      <c r="AG1198" s="96"/>
      <c r="AH1198" s="96"/>
      <c r="AI1198" s="96"/>
      <c r="AJ1198" s="96"/>
      <c r="AK1198" s="96"/>
      <c r="AL1198" s="96"/>
      <c r="AM1198" s="96"/>
      <c r="AN1198" s="96"/>
      <c r="AO1198" s="96"/>
      <c r="AP1198" s="96"/>
      <c r="AQ1198" s="96"/>
      <c r="AR1198" s="96"/>
      <c r="AS1198" s="96"/>
      <c r="AT1198" s="96"/>
      <c r="AU1198" s="96"/>
      <c r="AV1198" s="96"/>
      <c r="AW1198" s="96"/>
      <c r="AX1198" s="96"/>
      <c r="AY1198" s="96"/>
      <c r="AZ1198" s="96"/>
      <c r="BA1198" s="96"/>
      <c r="BB1198" s="96"/>
      <c r="BC1198" s="96"/>
      <c r="BD1198" s="96"/>
      <c r="BE1198" s="96"/>
      <c r="BF1198" s="96"/>
    </row>
    <row r="1199" ht="15.75" customHeight="1">
      <c r="A1199" s="110"/>
      <c r="B1199" s="110"/>
      <c r="C1199" s="110"/>
      <c r="D1199" s="110"/>
      <c r="E1199" s="110"/>
      <c r="F1199" s="110"/>
      <c r="G1199" s="110"/>
      <c r="H1199" s="110"/>
      <c r="I1199" s="110"/>
      <c r="J1199" s="110"/>
      <c r="K1199" s="110"/>
      <c r="L1199" s="110"/>
      <c r="M1199" s="110"/>
      <c r="N1199" s="96"/>
      <c r="O1199" s="96"/>
      <c r="P1199" s="134"/>
      <c r="Q1199" s="96"/>
      <c r="R1199" s="96"/>
      <c r="S1199" s="96"/>
      <c r="T1199" s="96"/>
      <c r="U1199" s="96"/>
      <c r="V1199" s="96"/>
      <c r="W1199" s="96"/>
      <c r="X1199" s="96"/>
      <c r="Y1199" s="96"/>
      <c r="Z1199" s="96"/>
      <c r="AA1199" s="96"/>
      <c r="AB1199" s="96"/>
      <c r="AC1199" s="96"/>
      <c r="AD1199" s="96"/>
      <c r="AE1199" s="96"/>
      <c r="AF1199" s="96"/>
      <c r="AG1199" s="96"/>
      <c r="AH1199" s="96"/>
      <c r="AI1199" s="96"/>
      <c r="AJ1199" s="96"/>
      <c r="AK1199" s="96"/>
      <c r="AL1199" s="96"/>
      <c r="AM1199" s="96"/>
      <c r="AN1199" s="96"/>
      <c r="AO1199" s="96"/>
      <c r="AP1199" s="96"/>
      <c r="AQ1199" s="96"/>
      <c r="AR1199" s="96"/>
      <c r="AS1199" s="96"/>
      <c r="AT1199" s="96"/>
      <c r="AU1199" s="96"/>
      <c r="AV1199" s="96"/>
      <c r="AW1199" s="96"/>
      <c r="AX1199" s="96"/>
      <c r="AY1199" s="96"/>
      <c r="AZ1199" s="96"/>
      <c r="BA1199" s="96"/>
      <c r="BB1199" s="96"/>
      <c r="BC1199" s="96"/>
      <c r="BD1199" s="96"/>
      <c r="BE1199" s="96"/>
      <c r="BF1199" s="96"/>
    </row>
    <row r="1200" ht="15.75" customHeight="1">
      <c r="A1200" s="110"/>
      <c r="B1200" s="110"/>
      <c r="C1200" s="110"/>
      <c r="D1200" s="110"/>
      <c r="E1200" s="110"/>
      <c r="F1200" s="110"/>
      <c r="G1200" s="110"/>
      <c r="H1200" s="110"/>
      <c r="I1200" s="110"/>
      <c r="J1200" s="110"/>
      <c r="K1200" s="110"/>
      <c r="L1200" s="110"/>
      <c r="M1200" s="110"/>
      <c r="N1200" s="96"/>
      <c r="O1200" s="96"/>
      <c r="P1200" s="134"/>
      <c r="Q1200" s="96"/>
      <c r="R1200" s="96"/>
      <c r="S1200" s="96"/>
      <c r="T1200" s="96"/>
      <c r="U1200" s="96"/>
      <c r="V1200" s="96"/>
      <c r="W1200" s="96"/>
      <c r="X1200" s="96"/>
      <c r="Y1200" s="96"/>
      <c r="Z1200" s="96"/>
      <c r="AA1200" s="96"/>
      <c r="AB1200" s="96"/>
      <c r="AC1200" s="96"/>
      <c r="AD1200" s="96"/>
      <c r="AE1200" s="96"/>
      <c r="AF1200" s="96"/>
      <c r="AG1200" s="96"/>
      <c r="AH1200" s="96"/>
      <c r="AI1200" s="96"/>
      <c r="AJ1200" s="96"/>
      <c r="AK1200" s="96"/>
      <c r="AL1200" s="96"/>
      <c r="AM1200" s="96"/>
      <c r="AN1200" s="96"/>
      <c r="AO1200" s="96"/>
      <c r="AP1200" s="96"/>
      <c r="AQ1200" s="96"/>
      <c r="AR1200" s="96"/>
      <c r="AS1200" s="96"/>
      <c r="AT1200" s="96"/>
      <c r="AU1200" s="96"/>
      <c r="AV1200" s="96"/>
      <c r="AW1200" s="96"/>
      <c r="AX1200" s="96"/>
      <c r="AY1200" s="96"/>
      <c r="AZ1200" s="96"/>
      <c r="BA1200" s="96"/>
      <c r="BB1200" s="96"/>
      <c r="BC1200" s="96"/>
      <c r="BD1200" s="96"/>
      <c r="BE1200" s="96"/>
      <c r="BF1200" s="96"/>
    </row>
    <row r="1201" ht="15.75" customHeight="1">
      <c r="A1201" s="110"/>
      <c r="B1201" s="110"/>
      <c r="C1201" s="110"/>
      <c r="D1201" s="110"/>
      <c r="E1201" s="110"/>
      <c r="F1201" s="110"/>
      <c r="G1201" s="110"/>
      <c r="H1201" s="110"/>
      <c r="I1201" s="110"/>
      <c r="J1201" s="110"/>
      <c r="K1201" s="110"/>
      <c r="L1201" s="110"/>
      <c r="M1201" s="110"/>
      <c r="N1201" s="96"/>
      <c r="O1201" s="96"/>
      <c r="P1201" s="134"/>
      <c r="Q1201" s="96"/>
      <c r="R1201" s="96"/>
      <c r="S1201" s="96"/>
      <c r="T1201" s="96"/>
      <c r="U1201" s="96"/>
      <c r="V1201" s="96"/>
      <c r="W1201" s="96"/>
      <c r="X1201" s="96"/>
      <c r="Y1201" s="96"/>
      <c r="Z1201" s="96"/>
      <c r="AA1201" s="96"/>
      <c r="AB1201" s="96"/>
      <c r="AC1201" s="96"/>
      <c r="AD1201" s="96"/>
      <c r="AE1201" s="96"/>
      <c r="AF1201" s="96"/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  <c r="BA1201" s="96"/>
      <c r="BB1201" s="96"/>
      <c r="BC1201" s="96"/>
      <c r="BD1201" s="96"/>
      <c r="BE1201" s="96"/>
      <c r="BF1201" s="96"/>
    </row>
    <row r="1202" ht="15.75" customHeight="1">
      <c r="A1202" s="110"/>
      <c r="B1202" s="110"/>
      <c r="C1202" s="110"/>
      <c r="D1202" s="110"/>
      <c r="E1202" s="110"/>
      <c r="F1202" s="110"/>
      <c r="G1202" s="110"/>
      <c r="H1202" s="110"/>
      <c r="I1202" s="110"/>
      <c r="J1202" s="110"/>
      <c r="K1202" s="110"/>
      <c r="L1202" s="110"/>
      <c r="M1202" s="110"/>
      <c r="N1202" s="96"/>
      <c r="O1202" s="96"/>
      <c r="P1202" s="134"/>
      <c r="Q1202" s="96"/>
      <c r="R1202" s="96"/>
      <c r="S1202" s="96"/>
      <c r="T1202" s="96"/>
      <c r="U1202" s="96"/>
      <c r="V1202" s="96"/>
      <c r="W1202" s="96"/>
      <c r="X1202" s="96"/>
      <c r="Y1202" s="96"/>
      <c r="Z1202" s="96"/>
      <c r="AA1202" s="96"/>
      <c r="AB1202" s="96"/>
      <c r="AC1202" s="96"/>
      <c r="AD1202" s="96"/>
      <c r="AE1202" s="96"/>
      <c r="AF1202" s="96"/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  <c r="BA1202" s="96"/>
      <c r="BB1202" s="96"/>
      <c r="BC1202" s="96"/>
      <c r="BD1202" s="96"/>
      <c r="BE1202" s="96"/>
      <c r="BF1202" s="96"/>
    </row>
    <row r="1203" ht="15.75" customHeight="1">
      <c r="A1203" s="110"/>
      <c r="B1203" s="110"/>
      <c r="C1203" s="110"/>
      <c r="D1203" s="110"/>
      <c r="E1203" s="110"/>
      <c r="F1203" s="110"/>
      <c r="G1203" s="110"/>
      <c r="H1203" s="110"/>
      <c r="I1203" s="110"/>
      <c r="J1203" s="110"/>
      <c r="K1203" s="110"/>
      <c r="L1203" s="110"/>
      <c r="M1203" s="110"/>
      <c r="N1203" s="96"/>
      <c r="O1203" s="96"/>
      <c r="P1203" s="134"/>
      <c r="Q1203" s="96"/>
      <c r="R1203" s="96"/>
      <c r="S1203" s="96"/>
      <c r="T1203" s="96"/>
      <c r="U1203" s="96"/>
      <c r="V1203" s="96"/>
      <c r="W1203" s="96"/>
      <c r="X1203" s="96"/>
      <c r="Y1203" s="96"/>
      <c r="Z1203" s="96"/>
      <c r="AA1203" s="96"/>
      <c r="AB1203" s="96"/>
      <c r="AC1203" s="96"/>
      <c r="AD1203" s="96"/>
      <c r="AE1203" s="96"/>
      <c r="AF1203" s="96"/>
      <c r="AG1203" s="96"/>
      <c r="AH1203" s="96"/>
      <c r="AI1203" s="96"/>
      <c r="AJ1203" s="96"/>
      <c r="AK1203" s="96"/>
      <c r="AL1203" s="96"/>
      <c r="AM1203" s="96"/>
      <c r="AN1203" s="96"/>
      <c r="AO1203" s="96"/>
      <c r="AP1203" s="96"/>
      <c r="AQ1203" s="96"/>
      <c r="AR1203" s="96"/>
      <c r="AS1203" s="96"/>
      <c r="AT1203" s="96"/>
      <c r="AU1203" s="96"/>
      <c r="AV1203" s="96"/>
      <c r="AW1203" s="96"/>
      <c r="AX1203" s="96"/>
      <c r="AY1203" s="96"/>
      <c r="AZ1203" s="96"/>
      <c r="BA1203" s="96"/>
      <c r="BB1203" s="96"/>
      <c r="BC1203" s="96"/>
      <c r="BD1203" s="96"/>
      <c r="BE1203" s="96"/>
      <c r="BF1203" s="96"/>
    </row>
    <row r="1204" ht="15.75" customHeight="1">
      <c r="A1204" s="110"/>
      <c r="B1204" s="110"/>
      <c r="C1204" s="110"/>
      <c r="D1204" s="110"/>
      <c r="E1204" s="110"/>
      <c r="F1204" s="110"/>
      <c r="G1204" s="110"/>
      <c r="H1204" s="110"/>
      <c r="I1204" s="110"/>
      <c r="J1204" s="110"/>
      <c r="K1204" s="110"/>
      <c r="L1204" s="110"/>
      <c r="M1204" s="110"/>
      <c r="N1204" s="96"/>
      <c r="O1204" s="96"/>
      <c r="P1204" s="134"/>
      <c r="Q1204" s="96"/>
      <c r="R1204" s="96"/>
      <c r="S1204" s="96"/>
      <c r="T1204" s="96"/>
      <c r="U1204" s="96"/>
      <c r="V1204" s="96"/>
      <c r="W1204" s="96"/>
      <c r="X1204" s="96"/>
      <c r="Y1204" s="96"/>
      <c r="Z1204" s="96"/>
      <c r="AA1204" s="96"/>
      <c r="AB1204" s="96"/>
      <c r="AC1204" s="96"/>
      <c r="AD1204" s="96"/>
      <c r="AE1204" s="96"/>
      <c r="AF1204" s="96"/>
      <c r="AG1204" s="96"/>
      <c r="AH1204" s="96"/>
      <c r="AI1204" s="96"/>
      <c r="AJ1204" s="96"/>
      <c r="AK1204" s="96"/>
      <c r="AL1204" s="96"/>
      <c r="AM1204" s="96"/>
      <c r="AN1204" s="96"/>
      <c r="AO1204" s="96"/>
      <c r="AP1204" s="96"/>
      <c r="AQ1204" s="96"/>
      <c r="AR1204" s="96"/>
      <c r="AS1204" s="96"/>
      <c r="AT1204" s="96"/>
      <c r="AU1204" s="96"/>
      <c r="AV1204" s="96"/>
      <c r="AW1204" s="96"/>
      <c r="AX1204" s="96"/>
      <c r="AY1204" s="96"/>
      <c r="AZ1204" s="96"/>
      <c r="BA1204" s="96"/>
      <c r="BB1204" s="96"/>
      <c r="BC1204" s="96"/>
      <c r="BD1204" s="96"/>
      <c r="BE1204" s="96"/>
      <c r="BF1204" s="96"/>
    </row>
    <row r="1205" ht="15.75" customHeight="1">
      <c r="A1205" s="110"/>
      <c r="B1205" s="110"/>
      <c r="C1205" s="110"/>
      <c r="D1205" s="110"/>
      <c r="E1205" s="110"/>
      <c r="F1205" s="110"/>
      <c r="G1205" s="110"/>
      <c r="H1205" s="110"/>
      <c r="I1205" s="110"/>
      <c r="J1205" s="110"/>
      <c r="K1205" s="110"/>
      <c r="L1205" s="110"/>
      <c r="M1205" s="110"/>
      <c r="N1205" s="96"/>
      <c r="O1205" s="96"/>
      <c r="P1205" s="134"/>
      <c r="Q1205" s="96"/>
      <c r="R1205" s="96"/>
      <c r="S1205" s="96"/>
      <c r="T1205" s="96"/>
      <c r="U1205" s="96"/>
      <c r="V1205" s="96"/>
      <c r="W1205" s="96"/>
      <c r="X1205" s="96"/>
      <c r="Y1205" s="96"/>
      <c r="Z1205" s="96"/>
      <c r="AA1205" s="96"/>
      <c r="AB1205" s="96"/>
      <c r="AC1205" s="96"/>
      <c r="AD1205" s="96"/>
      <c r="AE1205" s="96"/>
      <c r="AF1205" s="96"/>
      <c r="AG1205" s="96"/>
      <c r="AH1205" s="96"/>
      <c r="AI1205" s="96"/>
      <c r="AJ1205" s="96"/>
      <c r="AK1205" s="96"/>
      <c r="AL1205" s="96"/>
      <c r="AM1205" s="96"/>
      <c r="AN1205" s="96"/>
      <c r="AO1205" s="96"/>
      <c r="AP1205" s="96"/>
      <c r="AQ1205" s="96"/>
      <c r="AR1205" s="96"/>
      <c r="AS1205" s="96"/>
      <c r="AT1205" s="96"/>
      <c r="AU1205" s="96"/>
      <c r="AV1205" s="96"/>
      <c r="AW1205" s="96"/>
      <c r="AX1205" s="96"/>
      <c r="AY1205" s="96"/>
      <c r="AZ1205" s="96"/>
      <c r="BA1205" s="96"/>
      <c r="BB1205" s="96"/>
      <c r="BC1205" s="96"/>
      <c r="BD1205" s="96"/>
      <c r="BE1205" s="96"/>
      <c r="BF1205" s="96"/>
    </row>
    <row r="1206" ht="15.75" customHeight="1">
      <c r="A1206" s="110"/>
      <c r="B1206" s="110"/>
      <c r="C1206" s="110"/>
      <c r="D1206" s="110"/>
      <c r="E1206" s="110"/>
      <c r="F1206" s="110"/>
      <c r="G1206" s="110"/>
      <c r="H1206" s="110"/>
      <c r="I1206" s="110"/>
      <c r="J1206" s="110"/>
      <c r="K1206" s="110"/>
      <c r="L1206" s="110"/>
      <c r="M1206" s="110"/>
      <c r="N1206" s="96"/>
      <c r="O1206" s="96"/>
      <c r="P1206" s="134"/>
      <c r="Q1206" s="96"/>
      <c r="R1206" s="96"/>
      <c r="S1206" s="96"/>
      <c r="T1206" s="96"/>
      <c r="U1206" s="96"/>
      <c r="V1206" s="96"/>
      <c r="W1206" s="96"/>
      <c r="X1206" s="96"/>
      <c r="Y1206" s="96"/>
      <c r="Z1206" s="96"/>
      <c r="AA1206" s="96"/>
      <c r="AB1206" s="96"/>
      <c r="AC1206" s="96"/>
      <c r="AD1206" s="96"/>
      <c r="AE1206" s="96"/>
      <c r="AF1206" s="96"/>
      <c r="AG1206" s="96"/>
      <c r="AH1206" s="96"/>
      <c r="AI1206" s="96"/>
      <c r="AJ1206" s="96"/>
      <c r="AK1206" s="96"/>
      <c r="AL1206" s="96"/>
      <c r="AM1206" s="96"/>
      <c r="AN1206" s="96"/>
      <c r="AO1206" s="96"/>
      <c r="AP1206" s="96"/>
      <c r="AQ1206" s="96"/>
      <c r="AR1206" s="96"/>
      <c r="AS1206" s="96"/>
      <c r="AT1206" s="96"/>
      <c r="AU1206" s="96"/>
      <c r="AV1206" s="96"/>
      <c r="AW1206" s="96"/>
      <c r="AX1206" s="96"/>
      <c r="AY1206" s="96"/>
      <c r="AZ1206" s="96"/>
      <c r="BA1206" s="96"/>
      <c r="BB1206" s="96"/>
      <c r="BC1206" s="96"/>
      <c r="BD1206" s="96"/>
      <c r="BE1206" s="96"/>
      <c r="BF1206" s="96"/>
    </row>
    <row r="1207" ht="15.75" customHeight="1">
      <c r="A1207" s="110"/>
      <c r="B1207" s="110"/>
      <c r="C1207" s="110"/>
      <c r="D1207" s="110"/>
      <c r="E1207" s="110"/>
      <c r="F1207" s="110"/>
      <c r="G1207" s="110"/>
      <c r="H1207" s="110"/>
      <c r="I1207" s="110"/>
      <c r="J1207" s="110"/>
      <c r="K1207" s="110"/>
      <c r="L1207" s="110"/>
      <c r="M1207" s="110"/>
      <c r="N1207" s="96"/>
      <c r="O1207" s="96"/>
      <c r="P1207" s="134"/>
      <c r="Q1207" s="96"/>
      <c r="R1207" s="96"/>
      <c r="S1207" s="96"/>
      <c r="T1207" s="96"/>
      <c r="U1207" s="96"/>
      <c r="V1207" s="96"/>
      <c r="W1207" s="96"/>
      <c r="X1207" s="96"/>
      <c r="Y1207" s="96"/>
      <c r="Z1207" s="96"/>
      <c r="AA1207" s="96"/>
      <c r="AB1207" s="96"/>
      <c r="AC1207" s="96"/>
      <c r="AD1207" s="96"/>
      <c r="AE1207" s="96"/>
      <c r="AF1207" s="96"/>
      <c r="AG1207" s="96"/>
      <c r="AH1207" s="96"/>
      <c r="AI1207" s="96"/>
      <c r="AJ1207" s="96"/>
      <c r="AK1207" s="96"/>
      <c r="AL1207" s="96"/>
      <c r="AM1207" s="96"/>
      <c r="AN1207" s="96"/>
      <c r="AO1207" s="96"/>
      <c r="AP1207" s="96"/>
      <c r="AQ1207" s="96"/>
      <c r="AR1207" s="96"/>
      <c r="AS1207" s="96"/>
      <c r="AT1207" s="96"/>
      <c r="AU1207" s="96"/>
      <c r="AV1207" s="96"/>
      <c r="AW1207" s="96"/>
      <c r="AX1207" s="96"/>
      <c r="AY1207" s="96"/>
      <c r="AZ1207" s="96"/>
      <c r="BA1207" s="96"/>
      <c r="BB1207" s="96"/>
      <c r="BC1207" s="96"/>
      <c r="BD1207" s="96"/>
      <c r="BE1207" s="96"/>
      <c r="BF1207" s="96"/>
    </row>
    <row r="1208" ht="15.75" customHeight="1">
      <c r="A1208" s="110"/>
      <c r="B1208" s="110"/>
      <c r="C1208" s="110"/>
      <c r="D1208" s="110"/>
      <c r="E1208" s="110"/>
      <c r="F1208" s="110"/>
      <c r="G1208" s="110"/>
      <c r="H1208" s="110"/>
      <c r="I1208" s="110"/>
      <c r="J1208" s="110"/>
      <c r="K1208" s="110"/>
      <c r="L1208" s="110"/>
      <c r="M1208" s="110"/>
      <c r="N1208" s="96"/>
      <c r="O1208" s="96"/>
      <c r="P1208" s="134"/>
      <c r="Q1208" s="96"/>
      <c r="R1208" s="96"/>
      <c r="S1208" s="96"/>
      <c r="T1208" s="96"/>
      <c r="U1208" s="96"/>
      <c r="V1208" s="96"/>
      <c r="W1208" s="96"/>
      <c r="X1208" s="96"/>
      <c r="Y1208" s="96"/>
      <c r="Z1208" s="96"/>
      <c r="AA1208" s="96"/>
      <c r="AB1208" s="96"/>
      <c r="AC1208" s="96"/>
      <c r="AD1208" s="96"/>
      <c r="AE1208" s="96"/>
      <c r="AF1208" s="96"/>
      <c r="AG1208" s="96"/>
      <c r="AH1208" s="96"/>
      <c r="AI1208" s="96"/>
      <c r="AJ1208" s="96"/>
      <c r="AK1208" s="96"/>
      <c r="AL1208" s="96"/>
      <c r="AM1208" s="96"/>
      <c r="AN1208" s="96"/>
      <c r="AO1208" s="96"/>
      <c r="AP1208" s="96"/>
      <c r="AQ1208" s="96"/>
      <c r="AR1208" s="96"/>
      <c r="AS1208" s="96"/>
      <c r="AT1208" s="96"/>
      <c r="AU1208" s="96"/>
      <c r="AV1208" s="96"/>
      <c r="AW1208" s="96"/>
      <c r="AX1208" s="96"/>
      <c r="AY1208" s="96"/>
      <c r="AZ1208" s="96"/>
      <c r="BA1208" s="96"/>
      <c r="BB1208" s="96"/>
      <c r="BC1208" s="96"/>
      <c r="BD1208" s="96"/>
      <c r="BE1208" s="96"/>
      <c r="BF1208" s="96"/>
    </row>
    <row r="1209" ht="15.75" customHeight="1">
      <c r="A1209" s="110"/>
      <c r="B1209" s="110"/>
      <c r="C1209" s="110"/>
      <c r="D1209" s="110"/>
      <c r="E1209" s="110"/>
      <c r="F1209" s="110"/>
      <c r="G1209" s="110"/>
      <c r="H1209" s="110"/>
      <c r="I1209" s="110"/>
      <c r="J1209" s="110"/>
      <c r="K1209" s="110"/>
      <c r="L1209" s="110"/>
      <c r="M1209" s="110"/>
      <c r="N1209" s="96"/>
      <c r="O1209" s="96"/>
      <c r="P1209" s="134"/>
      <c r="Q1209" s="96"/>
      <c r="R1209" s="96"/>
      <c r="S1209" s="96"/>
      <c r="T1209" s="96"/>
      <c r="U1209" s="96"/>
      <c r="V1209" s="96"/>
      <c r="W1209" s="96"/>
      <c r="X1209" s="96"/>
      <c r="Y1209" s="96"/>
      <c r="Z1209" s="96"/>
      <c r="AA1209" s="96"/>
      <c r="AB1209" s="96"/>
      <c r="AC1209" s="96"/>
      <c r="AD1209" s="96"/>
      <c r="AE1209" s="96"/>
      <c r="AF1209" s="96"/>
      <c r="AG1209" s="96"/>
      <c r="AH1209" s="96"/>
      <c r="AI1209" s="96"/>
      <c r="AJ1209" s="96"/>
      <c r="AK1209" s="96"/>
      <c r="AL1209" s="96"/>
      <c r="AM1209" s="96"/>
      <c r="AN1209" s="96"/>
      <c r="AO1209" s="96"/>
      <c r="AP1209" s="96"/>
      <c r="AQ1209" s="96"/>
      <c r="AR1209" s="96"/>
      <c r="AS1209" s="96"/>
      <c r="AT1209" s="96"/>
      <c r="AU1209" s="96"/>
      <c r="AV1209" s="96"/>
      <c r="AW1209" s="96"/>
      <c r="AX1209" s="96"/>
      <c r="AY1209" s="96"/>
      <c r="AZ1209" s="96"/>
      <c r="BA1209" s="96"/>
      <c r="BB1209" s="96"/>
      <c r="BC1209" s="96"/>
      <c r="BD1209" s="96"/>
      <c r="BE1209" s="96"/>
      <c r="BF1209" s="96"/>
    </row>
    <row r="1210" ht="15.75" customHeight="1">
      <c r="A1210" s="110"/>
      <c r="B1210" s="110"/>
      <c r="C1210" s="110"/>
      <c r="D1210" s="110"/>
      <c r="E1210" s="110"/>
      <c r="F1210" s="110"/>
      <c r="G1210" s="110"/>
      <c r="H1210" s="110"/>
      <c r="I1210" s="110"/>
      <c r="J1210" s="110"/>
      <c r="K1210" s="110"/>
      <c r="L1210" s="110"/>
      <c r="M1210" s="110"/>
      <c r="N1210" s="96"/>
      <c r="O1210" s="96"/>
      <c r="P1210" s="134"/>
      <c r="Q1210" s="96"/>
      <c r="R1210" s="96"/>
      <c r="S1210" s="96"/>
      <c r="T1210" s="96"/>
      <c r="U1210" s="96"/>
      <c r="V1210" s="96"/>
      <c r="W1210" s="96"/>
      <c r="X1210" s="96"/>
      <c r="Y1210" s="96"/>
      <c r="Z1210" s="96"/>
      <c r="AA1210" s="96"/>
      <c r="AB1210" s="96"/>
      <c r="AC1210" s="96"/>
      <c r="AD1210" s="96"/>
      <c r="AE1210" s="96"/>
      <c r="AF1210" s="96"/>
      <c r="AG1210" s="96"/>
      <c r="AH1210" s="96"/>
      <c r="AI1210" s="96"/>
      <c r="AJ1210" s="96"/>
      <c r="AK1210" s="96"/>
      <c r="AL1210" s="96"/>
      <c r="AM1210" s="96"/>
      <c r="AN1210" s="96"/>
      <c r="AO1210" s="96"/>
      <c r="AP1210" s="96"/>
      <c r="AQ1210" s="96"/>
      <c r="AR1210" s="96"/>
      <c r="AS1210" s="96"/>
      <c r="AT1210" s="96"/>
      <c r="AU1210" s="96"/>
      <c r="AV1210" s="96"/>
      <c r="AW1210" s="96"/>
      <c r="AX1210" s="96"/>
      <c r="AY1210" s="96"/>
      <c r="AZ1210" s="96"/>
      <c r="BA1210" s="96"/>
      <c r="BB1210" s="96"/>
      <c r="BC1210" s="96"/>
      <c r="BD1210" s="96"/>
      <c r="BE1210" s="96"/>
      <c r="BF1210" s="96"/>
    </row>
    <row r="1211" ht="15.75" customHeight="1">
      <c r="A1211" s="110"/>
      <c r="B1211" s="110"/>
      <c r="C1211" s="110"/>
      <c r="D1211" s="110"/>
      <c r="E1211" s="110"/>
      <c r="F1211" s="110"/>
      <c r="G1211" s="110"/>
      <c r="H1211" s="110"/>
      <c r="I1211" s="110"/>
      <c r="J1211" s="110"/>
      <c r="K1211" s="110"/>
      <c r="L1211" s="110"/>
      <c r="M1211" s="110"/>
      <c r="N1211" s="96"/>
      <c r="O1211" s="96"/>
      <c r="P1211" s="134"/>
      <c r="Q1211" s="96"/>
      <c r="R1211" s="96"/>
      <c r="S1211" s="96"/>
      <c r="T1211" s="96"/>
      <c r="U1211" s="96"/>
      <c r="V1211" s="96"/>
      <c r="W1211" s="96"/>
      <c r="X1211" s="96"/>
      <c r="Y1211" s="96"/>
      <c r="Z1211" s="96"/>
      <c r="AA1211" s="96"/>
      <c r="AB1211" s="96"/>
      <c r="AC1211" s="96"/>
      <c r="AD1211" s="96"/>
      <c r="AE1211" s="96"/>
      <c r="AF1211" s="96"/>
      <c r="AG1211" s="96"/>
      <c r="AH1211" s="96"/>
      <c r="AI1211" s="96"/>
      <c r="AJ1211" s="96"/>
      <c r="AK1211" s="96"/>
      <c r="AL1211" s="96"/>
      <c r="AM1211" s="96"/>
      <c r="AN1211" s="96"/>
      <c r="AO1211" s="96"/>
      <c r="AP1211" s="96"/>
      <c r="AQ1211" s="96"/>
      <c r="AR1211" s="96"/>
      <c r="AS1211" s="96"/>
      <c r="AT1211" s="96"/>
      <c r="AU1211" s="96"/>
      <c r="AV1211" s="96"/>
      <c r="AW1211" s="96"/>
      <c r="AX1211" s="96"/>
      <c r="AY1211" s="96"/>
      <c r="AZ1211" s="96"/>
      <c r="BA1211" s="96"/>
      <c r="BB1211" s="96"/>
      <c r="BC1211" s="96"/>
      <c r="BD1211" s="96"/>
      <c r="BE1211" s="96"/>
      <c r="BF1211" s="96"/>
    </row>
    <row r="1212" ht="15.75" customHeight="1">
      <c r="A1212" s="110"/>
      <c r="B1212" s="110"/>
      <c r="C1212" s="110"/>
      <c r="D1212" s="110"/>
      <c r="E1212" s="110"/>
      <c r="F1212" s="110"/>
      <c r="G1212" s="110"/>
      <c r="H1212" s="110"/>
      <c r="I1212" s="110"/>
      <c r="J1212" s="110"/>
      <c r="K1212" s="110"/>
      <c r="L1212" s="110"/>
      <c r="M1212" s="110"/>
      <c r="N1212" s="96"/>
      <c r="O1212" s="96"/>
      <c r="P1212" s="134"/>
      <c r="Q1212" s="96"/>
      <c r="R1212" s="96"/>
      <c r="S1212" s="96"/>
      <c r="T1212" s="96"/>
      <c r="U1212" s="96"/>
      <c r="V1212" s="96"/>
      <c r="W1212" s="96"/>
      <c r="X1212" s="96"/>
      <c r="Y1212" s="96"/>
      <c r="Z1212" s="96"/>
      <c r="AA1212" s="96"/>
      <c r="AB1212" s="96"/>
      <c r="AC1212" s="96"/>
      <c r="AD1212" s="96"/>
      <c r="AE1212" s="96"/>
      <c r="AF1212" s="96"/>
      <c r="AG1212" s="96"/>
      <c r="AH1212" s="96"/>
      <c r="AI1212" s="96"/>
      <c r="AJ1212" s="96"/>
      <c r="AK1212" s="96"/>
      <c r="AL1212" s="96"/>
      <c r="AM1212" s="96"/>
      <c r="AN1212" s="96"/>
      <c r="AO1212" s="96"/>
      <c r="AP1212" s="96"/>
      <c r="AQ1212" s="96"/>
      <c r="AR1212" s="96"/>
      <c r="AS1212" s="96"/>
      <c r="AT1212" s="96"/>
      <c r="AU1212" s="96"/>
      <c r="AV1212" s="96"/>
      <c r="AW1212" s="96"/>
      <c r="AX1212" s="96"/>
      <c r="AY1212" s="96"/>
      <c r="AZ1212" s="96"/>
      <c r="BA1212" s="96"/>
      <c r="BB1212" s="96"/>
      <c r="BC1212" s="96"/>
      <c r="BD1212" s="96"/>
      <c r="BE1212" s="96"/>
      <c r="BF1212" s="96"/>
    </row>
    <row r="1213" ht="15.75" customHeight="1">
      <c r="A1213" s="110"/>
      <c r="B1213" s="110"/>
      <c r="C1213" s="110"/>
      <c r="D1213" s="110"/>
      <c r="E1213" s="110"/>
      <c r="F1213" s="110"/>
      <c r="G1213" s="110"/>
      <c r="H1213" s="110"/>
      <c r="I1213" s="110"/>
      <c r="J1213" s="110"/>
      <c r="K1213" s="110"/>
      <c r="L1213" s="110"/>
      <c r="M1213" s="110"/>
      <c r="N1213" s="96"/>
      <c r="O1213" s="96"/>
      <c r="P1213" s="134"/>
      <c r="Q1213" s="96"/>
      <c r="R1213" s="96"/>
      <c r="S1213" s="96"/>
      <c r="T1213" s="96"/>
      <c r="U1213" s="96"/>
      <c r="V1213" s="96"/>
      <c r="W1213" s="96"/>
      <c r="X1213" s="96"/>
      <c r="Y1213" s="96"/>
      <c r="Z1213" s="96"/>
      <c r="AA1213" s="96"/>
      <c r="AB1213" s="96"/>
      <c r="AC1213" s="96"/>
      <c r="AD1213" s="96"/>
      <c r="AE1213" s="96"/>
      <c r="AF1213" s="96"/>
      <c r="AG1213" s="96"/>
      <c r="AH1213" s="96"/>
      <c r="AI1213" s="96"/>
      <c r="AJ1213" s="96"/>
      <c r="AK1213" s="96"/>
      <c r="AL1213" s="96"/>
      <c r="AM1213" s="96"/>
      <c r="AN1213" s="96"/>
      <c r="AO1213" s="96"/>
      <c r="AP1213" s="96"/>
      <c r="AQ1213" s="96"/>
      <c r="AR1213" s="96"/>
      <c r="AS1213" s="96"/>
      <c r="AT1213" s="96"/>
      <c r="AU1213" s="96"/>
      <c r="AV1213" s="96"/>
      <c r="AW1213" s="96"/>
      <c r="AX1213" s="96"/>
      <c r="AY1213" s="96"/>
      <c r="AZ1213" s="96"/>
      <c r="BA1213" s="96"/>
      <c r="BB1213" s="96"/>
      <c r="BC1213" s="96"/>
      <c r="BD1213" s="96"/>
      <c r="BE1213" s="96"/>
      <c r="BF1213" s="96"/>
    </row>
    <row r="1214" ht="15.75" customHeight="1">
      <c r="A1214" s="110"/>
      <c r="B1214" s="110"/>
      <c r="C1214" s="110"/>
      <c r="D1214" s="110"/>
      <c r="E1214" s="110"/>
      <c r="F1214" s="110"/>
      <c r="G1214" s="110"/>
      <c r="H1214" s="110"/>
      <c r="I1214" s="110"/>
      <c r="J1214" s="110"/>
      <c r="K1214" s="110"/>
      <c r="L1214" s="110"/>
      <c r="M1214" s="110"/>
      <c r="N1214" s="96"/>
      <c r="O1214" s="96"/>
      <c r="P1214" s="134"/>
      <c r="Q1214" s="96"/>
      <c r="R1214" s="96"/>
      <c r="S1214" s="96"/>
      <c r="T1214" s="96"/>
      <c r="U1214" s="96"/>
      <c r="V1214" s="96"/>
      <c r="W1214" s="96"/>
      <c r="X1214" s="96"/>
      <c r="Y1214" s="96"/>
      <c r="Z1214" s="96"/>
      <c r="AA1214" s="96"/>
      <c r="AB1214" s="96"/>
      <c r="AC1214" s="96"/>
      <c r="AD1214" s="96"/>
      <c r="AE1214" s="96"/>
      <c r="AF1214" s="96"/>
      <c r="AG1214" s="96"/>
      <c r="AH1214" s="96"/>
      <c r="AI1214" s="96"/>
      <c r="AJ1214" s="96"/>
      <c r="AK1214" s="96"/>
      <c r="AL1214" s="96"/>
      <c r="AM1214" s="96"/>
      <c r="AN1214" s="96"/>
      <c r="AO1214" s="96"/>
      <c r="AP1214" s="96"/>
      <c r="AQ1214" s="96"/>
      <c r="AR1214" s="96"/>
      <c r="AS1214" s="96"/>
      <c r="AT1214" s="96"/>
      <c r="AU1214" s="96"/>
      <c r="AV1214" s="96"/>
      <c r="AW1214" s="96"/>
      <c r="AX1214" s="96"/>
      <c r="AY1214" s="96"/>
      <c r="AZ1214" s="96"/>
      <c r="BA1214" s="96"/>
      <c r="BB1214" s="96"/>
      <c r="BC1214" s="96"/>
      <c r="BD1214" s="96"/>
      <c r="BE1214" s="96"/>
      <c r="BF1214" s="96"/>
    </row>
    <row r="1215" ht="15.75" customHeight="1">
      <c r="A1215" s="110"/>
      <c r="B1215" s="110"/>
      <c r="C1215" s="110"/>
      <c r="D1215" s="110"/>
      <c r="E1215" s="110"/>
      <c r="F1215" s="110"/>
      <c r="G1215" s="110"/>
      <c r="H1215" s="110"/>
      <c r="I1215" s="110"/>
      <c r="J1215" s="110"/>
      <c r="K1215" s="110"/>
      <c r="L1215" s="110"/>
      <c r="M1215" s="110"/>
      <c r="N1215" s="96"/>
      <c r="O1215" s="96"/>
      <c r="P1215" s="134"/>
      <c r="Q1215" s="96"/>
      <c r="R1215" s="96"/>
      <c r="S1215" s="96"/>
      <c r="T1215" s="96"/>
      <c r="U1215" s="96"/>
      <c r="V1215" s="96"/>
      <c r="W1215" s="96"/>
      <c r="X1215" s="96"/>
      <c r="Y1215" s="96"/>
      <c r="Z1215" s="96"/>
      <c r="AA1215" s="96"/>
      <c r="AB1215" s="96"/>
      <c r="AC1215" s="96"/>
      <c r="AD1215" s="96"/>
      <c r="AE1215" s="96"/>
      <c r="AF1215" s="96"/>
      <c r="AG1215" s="96"/>
      <c r="AH1215" s="96"/>
      <c r="AI1215" s="96"/>
      <c r="AJ1215" s="96"/>
      <c r="AK1215" s="96"/>
      <c r="AL1215" s="96"/>
      <c r="AM1215" s="96"/>
      <c r="AN1215" s="96"/>
      <c r="AO1215" s="96"/>
      <c r="AP1215" s="96"/>
      <c r="AQ1215" s="96"/>
      <c r="AR1215" s="96"/>
      <c r="AS1215" s="96"/>
      <c r="AT1215" s="96"/>
      <c r="AU1215" s="96"/>
      <c r="AV1215" s="96"/>
      <c r="AW1215" s="96"/>
      <c r="AX1215" s="96"/>
      <c r="AY1215" s="96"/>
      <c r="AZ1215" s="96"/>
      <c r="BA1215" s="96"/>
      <c r="BB1215" s="96"/>
      <c r="BC1215" s="96"/>
      <c r="BD1215" s="96"/>
      <c r="BE1215" s="96"/>
      <c r="BF1215" s="96"/>
    </row>
    <row r="1216" ht="15.75" customHeight="1">
      <c r="A1216" s="110"/>
      <c r="B1216" s="110"/>
      <c r="C1216" s="110"/>
      <c r="D1216" s="110"/>
      <c r="E1216" s="110"/>
      <c r="F1216" s="110"/>
      <c r="G1216" s="110"/>
      <c r="H1216" s="110"/>
      <c r="I1216" s="110"/>
      <c r="J1216" s="110"/>
      <c r="K1216" s="110"/>
      <c r="L1216" s="110"/>
      <c r="M1216" s="110"/>
      <c r="N1216" s="96"/>
      <c r="O1216" s="96"/>
      <c r="P1216" s="134"/>
      <c r="Q1216" s="96"/>
      <c r="R1216" s="96"/>
      <c r="S1216" s="96"/>
      <c r="T1216" s="96"/>
      <c r="U1216" s="96"/>
      <c r="V1216" s="96"/>
      <c r="W1216" s="96"/>
      <c r="X1216" s="96"/>
      <c r="Y1216" s="96"/>
      <c r="Z1216" s="96"/>
      <c r="AA1216" s="96"/>
      <c r="AB1216" s="96"/>
      <c r="AC1216" s="96"/>
      <c r="AD1216" s="96"/>
      <c r="AE1216" s="96"/>
      <c r="AF1216" s="96"/>
      <c r="AG1216" s="96"/>
      <c r="AH1216" s="96"/>
      <c r="AI1216" s="96"/>
      <c r="AJ1216" s="96"/>
      <c r="AK1216" s="96"/>
      <c r="AL1216" s="96"/>
      <c r="AM1216" s="96"/>
      <c r="AN1216" s="96"/>
      <c r="AO1216" s="96"/>
      <c r="AP1216" s="96"/>
      <c r="AQ1216" s="96"/>
      <c r="AR1216" s="96"/>
      <c r="AS1216" s="96"/>
      <c r="AT1216" s="96"/>
      <c r="AU1216" s="96"/>
      <c r="AV1216" s="96"/>
      <c r="AW1216" s="96"/>
      <c r="AX1216" s="96"/>
      <c r="AY1216" s="96"/>
      <c r="AZ1216" s="96"/>
      <c r="BA1216" s="96"/>
      <c r="BB1216" s="96"/>
      <c r="BC1216" s="96"/>
      <c r="BD1216" s="96"/>
      <c r="BE1216" s="96"/>
      <c r="BF1216" s="96"/>
    </row>
    <row r="1217" ht="15.75" customHeight="1">
      <c r="A1217" s="110"/>
      <c r="B1217" s="110"/>
      <c r="C1217" s="110"/>
      <c r="D1217" s="110"/>
      <c r="E1217" s="110"/>
      <c r="F1217" s="110"/>
      <c r="G1217" s="110"/>
      <c r="H1217" s="110"/>
      <c r="I1217" s="110"/>
      <c r="J1217" s="110"/>
      <c r="K1217" s="110"/>
      <c r="L1217" s="110"/>
      <c r="M1217" s="110"/>
      <c r="N1217" s="96"/>
      <c r="O1217" s="96"/>
      <c r="P1217" s="134"/>
      <c r="Q1217" s="96"/>
      <c r="R1217" s="96"/>
      <c r="S1217" s="96"/>
      <c r="T1217" s="96"/>
      <c r="U1217" s="96"/>
      <c r="V1217" s="96"/>
      <c r="W1217" s="96"/>
      <c r="X1217" s="96"/>
      <c r="Y1217" s="96"/>
      <c r="Z1217" s="96"/>
      <c r="AA1217" s="96"/>
      <c r="AB1217" s="96"/>
      <c r="AC1217" s="96"/>
      <c r="AD1217" s="96"/>
      <c r="AE1217" s="96"/>
      <c r="AF1217" s="96"/>
      <c r="AG1217" s="96"/>
      <c r="AH1217" s="96"/>
      <c r="AI1217" s="96"/>
      <c r="AJ1217" s="96"/>
      <c r="AK1217" s="96"/>
      <c r="AL1217" s="96"/>
      <c r="AM1217" s="96"/>
      <c r="AN1217" s="96"/>
      <c r="AO1217" s="96"/>
      <c r="AP1217" s="96"/>
      <c r="AQ1217" s="96"/>
      <c r="AR1217" s="96"/>
      <c r="AS1217" s="96"/>
      <c r="AT1217" s="96"/>
      <c r="AU1217" s="96"/>
      <c r="AV1217" s="96"/>
      <c r="AW1217" s="96"/>
      <c r="AX1217" s="96"/>
      <c r="AY1217" s="96"/>
      <c r="AZ1217" s="96"/>
      <c r="BA1217" s="96"/>
      <c r="BB1217" s="96"/>
      <c r="BC1217" s="96"/>
      <c r="BD1217" s="96"/>
      <c r="BE1217" s="96"/>
      <c r="BF1217" s="96"/>
    </row>
    <row r="1218" ht="15.75" customHeight="1">
      <c r="A1218" s="110"/>
      <c r="B1218" s="110"/>
      <c r="C1218" s="110"/>
      <c r="D1218" s="110"/>
      <c r="E1218" s="110"/>
      <c r="F1218" s="110"/>
      <c r="G1218" s="110"/>
      <c r="H1218" s="110"/>
      <c r="I1218" s="110"/>
      <c r="J1218" s="110"/>
      <c r="K1218" s="110"/>
      <c r="L1218" s="110"/>
      <c r="M1218" s="110"/>
      <c r="N1218" s="96"/>
      <c r="O1218" s="96"/>
      <c r="P1218" s="134"/>
      <c r="Q1218" s="96"/>
      <c r="R1218" s="96"/>
      <c r="S1218" s="96"/>
      <c r="T1218" s="96"/>
      <c r="U1218" s="96"/>
      <c r="V1218" s="96"/>
      <c r="W1218" s="96"/>
      <c r="X1218" s="96"/>
      <c r="Y1218" s="96"/>
      <c r="Z1218" s="96"/>
      <c r="AA1218" s="96"/>
      <c r="AB1218" s="96"/>
      <c r="AC1218" s="96"/>
      <c r="AD1218" s="96"/>
      <c r="AE1218" s="96"/>
      <c r="AF1218" s="96"/>
      <c r="AG1218" s="96"/>
      <c r="AH1218" s="96"/>
      <c r="AI1218" s="96"/>
      <c r="AJ1218" s="96"/>
      <c r="AK1218" s="96"/>
      <c r="AL1218" s="96"/>
      <c r="AM1218" s="96"/>
      <c r="AN1218" s="96"/>
      <c r="AO1218" s="96"/>
      <c r="AP1218" s="96"/>
      <c r="AQ1218" s="96"/>
      <c r="AR1218" s="96"/>
      <c r="AS1218" s="96"/>
      <c r="AT1218" s="96"/>
      <c r="AU1218" s="96"/>
      <c r="AV1218" s="96"/>
      <c r="AW1218" s="96"/>
      <c r="AX1218" s="96"/>
      <c r="AY1218" s="96"/>
      <c r="AZ1218" s="96"/>
      <c r="BA1218" s="96"/>
      <c r="BB1218" s="96"/>
      <c r="BC1218" s="96"/>
      <c r="BD1218" s="96"/>
      <c r="BE1218" s="96"/>
      <c r="BF1218" s="96"/>
    </row>
    <row r="1219" ht="15.75" customHeight="1">
      <c r="A1219" s="110"/>
      <c r="B1219" s="110"/>
      <c r="C1219" s="110"/>
      <c r="D1219" s="110"/>
      <c r="E1219" s="110"/>
      <c r="F1219" s="110"/>
      <c r="G1219" s="110"/>
      <c r="H1219" s="110"/>
      <c r="I1219" s="110"/>
      <c r="J1219" s="110"/>
      <c r="K1219" s="110"/>
      <c r="L1219" s="110"/>
      <c r="M1219" s="110"/>
      <c r="N1219" s="96"/>
      <c r="O1219" s="96"/>
      <c r="P1219" s="134"/>
      <c r="Q1219" s="96"/>
      <c r="R1219" s="96"/>
      <c r="S1219" s="96"/>
      <c r="T1219" s="96"/>
      <c r="U1219" s="96"/>
      <c r="V1219" s="96"/>
      <c r="W1219" s="96"/>
      <c r="X1219" s="96"/>
      <c r="Y1219" s="96"/>
      <c r="Z1219" s="96"/>
      <c r="AA1219" s="96"/>
      <c r="AB1219" s="96"/>
      <c r="AC1219" s="96"/>
      <c r="AD1219" s="96"/>
      <c r="AE1219" s="96"/>
      <c r="AF1219" s="96"/>
      <c r="AG1219" s="96"/>
      <c r="AH1219" s="96"/>
      <c r="AI1219" s="96"/>
      <c r="AJ1219" s="96"/>
      <c r="AK1219" s="96"/>
      <c r="AL1219" s="96"/>
      <c r="AM1219" s="96"/>
      <c r="AN1219" s="96"/>
      <c r="AO1219" s="96"/>
      <c r="AP1219" s="96"/>
      <c r="AQ1219" s="96"/>
      <c r="AR1219" s="96"/>
      <c r="AS1219" s="96"/>
      <c r="AT1219" s="96"/>
      <c r="AU1219" s="96"/>
      <c r="AV1219" s="96"/>
      <c r="AW1219" s="96"/>
      <c r="AX1219" s="96"/>
      <c r="AY1219" s="96"/>
      <c r="AZ1219" s="96"/>
      <c r="BA1219" s="96"/>
      <c r="BB1219" s="96"/>
      <c r="BC1219" s="96"/>
      <c r="BD1219" s="96"/>
      <c r="BE1219" s="96"/>
      <c r="BF1219" s="96"/>
    </row>
    <row r="1220" ht="15.75" customHeight="1">
      <c r="A1220" s="110"/>
      <c r="B1220" s="110"/>
      <c r="C1220" s="110"/>
      <c r="D1220" s="110"/>
      <c r="E1220" s="110"/>
      <c r="F1220" s="110"/>
      <c r="G1220" s="110"/>
      <c r="H1220" s="110"/>
      <c r="I1220" s="110"/>
      <c r="J1220" s="110"/>
      <c r="K1220" s="110"/>
      <c r="L1220" s="110"/>
      <c r="M1220" s="110"/>
      <c r="N1220" s="96"/>
      <c r="O1220" s="96"/>
      <c r="P1220" s="134"/>
      <c r="Q1220" s="96"/>
      <c r="R1220" s="96"/>
      <c r="S1220" s="96"/>
      <c r="T1220" s="96"/>
      <c r="U1220" s="96"/>
      <c r="V1220" s="96"/>
      <c r="W1220" s="96"/>
      <c r="X1220" s="96"/>
      <c r="Y1220" s="96"/>
      <c r="Z1220" s="96"/>
      <c r="AA1220" s="96"/>
      <c r="AB1220" s="96"/>
      <c r="AC1220" s="96"/>
      <c r="AD1220" s="96"/>
      <c r="AE1220" s="96"/>
      <c r="AF1220" s="96"/>
      <c r="AG1220" s="96"/>
      <c r="AH1220" s="96"/>
      <c r="AI1220" s="96"/>
      <c r="AJ1220" s="96"/>
      <c r="AK1220" s="96"/>
      <c r="AL1220" s="96"/>
      <c r="AM1220" s="96"/>
      <c r="AN1220" s="96"/>
      <c r="AO1220" s="96"/>
      <c r="AP1220" s="96"/>
      <c r="AQ1220" s="96"/>
      <c r="AR1220" s="96"/>
      <c r="AS1220" s="96"/>
      <c r="AT1220" s="96"/>
      <c r="AU1220" s="96"/>
      <c r="AV1220" s="96"/>
      <c r="AW1220" s="96"/>
      <c r="AX1220" s="96"/>
      <c r="AY1220" s="96"/>
      <c r="AZ1220" s="96"/>
      <c r="BA1220" s="96"/>
      <c r="BB1220" s="96"/>
      <c r="BC1220" s="96"/>
      <c r="BD1220" s="96"/>
      <c r="BE1220" s="96"/>
      <c r="BF1220" s="96"/>
    </row>
    <row r="1221" ht="15.75" customHeight="1">
      <c r="A1221" s="110"/>
      <c r="B1221" s="110"/>
      <c r="C1221" s="110"/>
      <c r="D1221" s="110"/>
      <c r="E1221" s="110"/>
      <c r="F1221" s="110"/>
      <c r="G1221" s="110"/>
      <c r="H1221" s="110"/>
      <c r="I1221" s="110"/>
      <c r="J1221" s="110"/>
      <c r="K1221" s="110"/>
      <c r="L1221" s="110"/>
      <c r="M1221" s="110"/>
      <c r="N1221" s="96"/>
      <c r="O1221" s="96"/>
      <c r="P1221" s="134"/>
      <c r="Q1221" s="96"/>
      <c r="R1221" s="96"/>
      <c r="S1221" s="96"/>
      <c r="T1221" s="96"/>
      <c r="U1221" s="96"/>
      <c r="V1221" s="96"/>
      <c r="W1221" s="96"/>
      <c r="X1221" s="96"/>
      <c r="Y1221" s="96"/>
      <c r="Z1221" s="96"/>
      <c r="AA1221" s="96"/>
      <c r="AB1221" s="96"/>
      <c r="AC1221" s="96"/>
      <c r="AD1221" s="96"/>
      <c r="AE1221" s="96"/>
      <c r="AF1221" s="96"/>
      <c r="AG1221" s="96"/>
      <c r="AH1221" s="96"/>
      <c r="AI1221" s="96"/>
      <c r="AJ1221" s="96"/>
      <c r="AK1221" s="96"/>
      <c r="AL1221" s="96"/>
      <c r="AM1221" s="96"/>
      <c r="AN1221" s="96"/>
      <c r="AO1221" s="96"/>
      <c r="AP1221" s="96"/>
      <c r="AQ1221" s="96"/>
      <c r="AR1221" s="96"/>
      <c r="AS1221" s="96"/>
      <c r="AT1221" s="96"/>
      <c r="AU1221" s="96"/>
      <c r="AV1221" s="96"/>
      <c r="AW1221" s="96"/>
      <c r="AX1221" s="96"/>
      <c r="AY1221" s="96"/>
      <c r="AZ1221" s="96"/>
      <c r="BA1221" s="96"/>
      <c r="BB1221" s="96"/>
      <c r="BC1221" s="96"/>
      <c r="BD1221" s="96"/>
      <c r="BE1221" s="96"/>
      <c r="BF1221" s="96"/>
    </row>
    <row r="1222" ht="15.75" customHeight="1">
      <c r="A1222" s="110"/>
      <c r="B1222" s="110"/>
      <c r="C1222" s="110"/>
      <c r="D1222" s="110"/>
      <c r="E1222" s="110"/>
      <c r="F1222" s="110"/>
      <c r="G1222" s="110"/>
      <c r="H1222" s="110"/>
      <c r="I1222" s="110"/>
      <c r="J1222" s="110"/>
      <c r="K1222" s="110"/>
      <c r="L1222" s="110"/>
      <c r="M1222" s="110"/>
      <c r="N1222" s="96"/>
      <c r="O1222" s="96"/>
      <c r="P1222" s="134"/>
      <c r="Q1222" s="96"/>
      <c r="R1222" s="96"/>
      <c r="S1222" s="96"/>
      <c r="T1222" s="96"/>
      <c r="U1222" s="96"/>
      <c r="V1222" s="96"/>
      <c r="W1222" s="96"/>
      <c r="X1222" s="96"/>
      <c r="Y1222" s="96"/>
      <c r="Z1222" s="96"/>
      <c r="AA1222" s="96"/>
      <c r="AB1222" s="96"/>
      <c r="AC1222" s="96"/>
      <c r="AD1222" s="96"/>
      <c r="AE1222" s="96"/>
      <c r="AF1222" s="96"/>
      <c r="AG1222" s="96"/>
      <c r="AH1222" s="96"/>
      <c r="AI1222" s="96"/>
      <c r="AJ1222" s="96"/>
      <c r="AK1222" s="96"/>
      <c r="AL1222" s="96"/>
      <c r="AM1222" s="96"/>
      <c r="AN1222" s="96"/>
      <c r="AO1222" s="96"/>
      <c r="AP1222" s="96"/>
      <c r="AQ1222" s="96"/>
      <c r="AR1222" s="96"/>
      <c r="AS1222" s="96"/>
      <c r="AT1222" s="96"/>
      <c r="AU1222" s="96"/>
      <c r="AV1222" s="96"/>
      <c r="AW1222" s="96"/>
      <c r="AX1222" s="96"/>
      <c r="AY1222" s="96"/>
      <c r="AZ1222" s="96"/>
      <c r="BA1222" s="96"/>
      <c r="BB1222" s="96"/>
      <c r="BC1222" s="96"/>
      <c r="BD1222" s="96"/>
      <c r="BE1222" s="96"/>
      <c r="BF1222" s="96"/>
    </row>
    <row r="1223" ht="15.75" customHeight="1">
      <c r="A1223" s="110"/>
      <c r="B1223" s="110"/>
      <c r="C1223" s="110"/>
      <c r="D1223" s="110"/>
      <c r="E1223" s="110"/>
      <c r="F1223" s="110"/>
      <c r="G1223" s="110"/>
      <c r="H1223" s="110"/>
      <c r="I1223" s="110"/>
      <c r="J1223" s="110"/>
      <c r="K1223" s="110"/>
      <c r="L1223" s="110"/>
      <c r="M1223" s="110"/>
      <c r="N1223" s="96"/>
      <c r="O1223" s="96"/>
      <c r="P1223" s="134"/>
      <c r="Q1223" s="96"/>
      <c r="R1223" s="96"/>
      <c r="S1223" s="96"/>
      <c r="T1223" s="96"/>
      <c r="U1223" s="96"/>
      <c r="V1223" s="96"/>
      <c r="W1223" s="96"/>
      <c r="X1223" s="96"/>
      <c r="Y1223" s="96"/>
      <c r="Z1223" s="96"/>
      <c r="AA1223" s="96"/>
      <c r="AB1223" s="96"/>
      <c r="AC1223" s="96"/>
      <c r="AD1223" s="96"/>
      <c r="AE1223" s="96"/>
      <c r="AF1223" s="96"/>
      <c r="AG1223" s="96"/>
      <c r="AH1223" s="96"/>
      <c r="AI1223" s="96"/>
      <c r="AJ1223" s="96"/>
      <c r="AK1223" s="96"/>
      <c r="AL1223" s="96"/>
      <c r="AM1223" s="96"/>
      <c r="AN1223" s="96"/>
      <c r="AO1223" s="96"/>
      <c r="AP1223" s="96"/>
      <c r="AQ1223" s="96"/>
      <c r="AR1223" s="96"/>
      <c r="AS1223" s="96"/>
      <c r="AT1223" s="96"/>
      <c r="AU1223" s="96"/>
      <c r="AV1223" s="96"/>
      <c r="AW1223" s="96"/>
      <c r="AX1223" s="96"/>
      <c r="AY1223" s="96"/>
      <c r="AZ1223" s="96"/>
      <c r="BA1223" s="96"/>
      <c r="BB1223" s="96"/>
      <c r="BC1223" s="96"/>
      <c r="BD1223" s="96"/>
      <c r="BE1223" s="96"/>
      <c r="BF1223" s="96"/>
    </row>
    <row r="1224" ht="15.75" customHeight="1">
      <c r="A1224" s="110"/>
      <c r="B1224" s="110"/>
      <c r="C1224" s="110"/>
      <c r="D1224" s="110"/>
      <c r="E1224" s="110"/>
      <c r="F1224" s="110"/>
      <c r="G1224" s="110"/>
      <c r="H1224" s="110"/>
      <c r="I1224" s="110"/>
      <c r="J1224" s="110"/>
      <c r="K1224" s="110"/>
      <c r="L1224" s="110"/>
      <c r="M1224" s="110"/>
      <c r="N1224" s="96"/>
      <c r="O1224" s="96"/>
      <c r="P1224" s="134"/>
      <c r="Q1224" s="96"/>
      <c r="R1224" s="96"/>
      <c r="S1224" s="96"/>
      <c r="T1224" s="96"/>
      <c r="U1224" s="96"/>
      <c r="V1224" s="96"/>
      <c r="W1224" s="96"/>
      <c r="X1224" s="96"/>
      <c r="Y1224" s="96"/>
      <c r="Z1224" s="96"/>
      <c r="AA1224" s="96"/>
      <c r="AB1224" s="96"/>
      <c r="AC1224" s="96"/>
      <c r="AD1224" s="96"/>
      <c r="AE1224" s="96"/>
      <c r="AF1224" s="96"/>
      <c r="AG1224" s="96"/>
      <c r="AH1224" s="96"/>
      <c r="AI1224" s="96"/>
      <c r="AJ1224" s="96"/>
      <c r="AK1224" s="96"/>
      <c r="AL1224" s="96"/>
      <c r="AM1224" s="96"/>
      <c r="AN1224" s="96"/>
      <c r="AO1224" s="96"/>
      <c r="AP1224" s="96"/>
      <c r="AQ1224" s="96"/>
      <c r="AR1224" s="96"/>
      <c r="AS1224" s="96"/>
      <c r="AT1224" s="96"/>
      <c r="AU1224" s="96"/>
      <c r="AV1224" s="96"/>
      <c r="AW1224" s="96"/>
      <c r="AX1224" s="96"/>
      <c r="AY1224" s="96"/>
      <c r="AZ1224" s="96"/>
      <c r="BA1224" s="96"/>
      <c r="BB1224" s="96"/>
      <c r="BC1224" s="96"/>
      <c r="BD1224" s="96"/>
      <c r="BE1224" s="96"/>
      <c r="BF1224" s="96"/>
    </row>
    <row r="1225" ht="15.75" customHeight="1">
      <c r="A1225" s="110"/>
      <c r="B1225" s="110"/>
      <c r="C1225" s="110"/>
      <c r="D1225" s="110"/>
      <c r="E1225" s="110"/>
      <c r="F1225" s="110"/>
      <c r="G1225" s="110"/>
      <c r="H1225" s="110"/>
      <c r="I1225" s="110"/>
      <c r="J1225" s="110"/>
      <c r="K1225" s="110"/>
      <c r="L1225" s="110"/>
      <c r="M1225" s="110"/>
      <c r="N1225" s="96"/>
      <c r="O1225" s="96"/>
      <c r="P1225" s="134"/>
      <c r="Q1225" s="96"/>
      <c r="R1225" s="96"/>
      <c r="S1225" s="96"/>
      <c r="T1225" s="96"/>
      <c r="U1225" s="96"/>
      <c r="V1225" s="96"/>
      <c r="W1225" s="96"/>
      <c r="X1225" s="96"/>
      <c r="Y1225" s="96"/>
      <c r="Z1225" s="96"/>
      <c r="AA1225" s="96"/>
      <c r="AB1225" s="96"/>
      <c r="AC1225" s="96"/>
      <c r="AD1225" s="96"/>
      <c r="AE1225" s="96"/>
      <c r="AF1225" s="96"/>
      <c r="AG1225" s="96"/>
      <c r="AH1225" s="96"/>
      <c r="AI1225" s="96"/>
      <c r="AJ1225" s="96"/>
      <c r="AK1225" s="96"/>
      <c r="AL1225" s="96"/>
      <c r="AM1225" s="96"/>
      <c r="AN1225" s="96"/>
      <c r="AO1225" s="96"/>
      <c r="AP1225" s="96"/>
      <c r="AQ1225" s="96"/>
      <c r="AR1225" s="96"/>
      <c r="AS1225" s="96"/>
      <c r="AT1225" s="96"/>
      <c r="AU1225" s="96"/>
      <c r="AV1225" s="96"/>
      <c r="AW1225" s="96"/>
      <c r="AX1225" s="96"/>
      <c r="AY1225" s="96"/>
      <c r="AZ1225" s="96"/>
      <c r="BA1225" s="96"/>
      <c r="BB1225" s="96"/>
      <c r="BC1225" s="96"/>
      <c r="BD1225" s="96"/>
      <c r="BE1225" s="96"/>
      <c r="BF1225" s="96"/>
    </row>
    <row r="1226" ht="15.75" customHeight="1">
      <c r="A1226" s="110"/>
      <c r="B1226" s="110"/>
      <c r="C1226" s="110"/>
      <c r="D1226" s="110"/>
      <c r="E1226" s="110"/>
      <c r="F1226" s="110"/>
      <c r="G1226" s="110"/>
      <c r="H1226" s="110"/>
      <c r="I1226" s="110"/>
      <c r="J1226" s="110"/>
      <c r="K1226" s="110"/>
      <c r="L1226" s="110"/>
      <c r="M1226" s="110"/>
      <c r="N1226" s="96"/>
      <c r="O1226" s="96"/>
      <c r="P1226" s="134"/>
      <c r="Q1226" s="96"/>
      <c r="R1226" s="96"/>
      <c r="S1226" s="96"/>
      <c r="T1226" s="96"/>
      <c r="U1226" s="96"/>
      <c r="V1226" s="96"/>
      <c r="W1226" s="96"/>
      <c r="X1226" s="96"/>
      <c r="Y1226" s="96"/>
      <c r="Z1226" s="96"/>
      <c r="AA1226" s="96"/>
      <c r="AB1226" s="96"/>
      <c r="AC1226" s="96"/>
      <c r="AD1226" s="96"/>
      <c r="AE1226" s="96"/>
      <c r="AF1226" s="96"/>
      <c r="AG1226" s="96"/>
      <c r="AH1226" s="96"/>
      <c r="AI1226" s="96"/>
      <c r="AJ1226" s="96"/>
      <c r="AK1226" s="96"/>
      <c r="AL1226" s="96"/>
      <c r="AM1226" s="96"/>
      <c r="AN1226" s="96"/>
      <c r="AO1226" s="96"/>
      <c r="AP1226" s="96"/>
      <c r="AQ1226" s="96"/>
      <c r="AR1226" s="96"/>
      <c r="AS1226" s="96"/>
      <c r="AT1226" s="96"/>
      <c r="AU1226" s="96"/>
      <c r="AV1226" s="96"/>
      <c r="AW1226" s="96"/>
      <c r="AX1226" s="96"/>
      <c r="AY1226" s="96"/>
      <c r="AZ1226" s="96"/>
      <c r="BA1226" s="96"/>
      <c r="BB1226" s="96"/>
      <c r="BC1226" s="96"/>
      <c r="BD1226" s="96"/>
      <c r="BE1226" s="96"/>
      <c r="BF1226" s="96"/>
    </row>
    <row r="1227" ht="15.75" customHeight="1">
      <c r="A1227" s="110"/>
      <c r="B1227" s="110"/>
      <c r="C1227" s="110"/>
      <c r="D1227" s="110"/>
      <c r="E1227" s="110"/>
      <c r="F1227" s="110"/>
      <c r="G1227" s="110"/>
      <c r="H1227" s="110"/>
      <c r="I1227" s="110"/>
      <c r="J1227" s="110"/>
      <c r="K1227" s="110"/>
      <c r="L1227" s="110"/>
      <c r="M1227" s="110"/>
      <c r="N1227" s="96"/>
      <c r="O1227" s="96"/>
      <c r="P1227" s="134"/>
      <c r="Q1227" s="96"/>
      <c r="R1227" s="96"/>
      <c r="S1227" s="96"/>
      <c r="T1227" s="96"/>
      <c r="U1227" s="96"/>
      <c r="V1227" s="96"/>
      <c r="W1227" s="96"/>
      <c r="X1227" s="96"/>
      <c r="Y1227" s="96"/>
      <c r="Z1227" s="96"/>
      <c r="AA1227" s="96"/>
      <c r="AB1227" s="96"/>
      <c r="AC1227" s="96"/>
      <c r="AD1227" s="96"/>
      <c r="AE1227" s="96"/>
      <c r="AF1227" s="96"/>
      <c r="AG1227" s="96"/>
      <c r="AH1227" s="96"/>
      <c r="AI1227" s="96"/>
      <c r="AJ1227" s="96"/>
      <c r="AK1227" s="96"/>
      <c r="AL1227" s="96"/>
      <c r="AM1227" s="96"/>
      <c r="AN1227" s="96"/>
      <c r="AO1227" s="96"/>
      <c r="AP1227" s="96"/>
      <c r="AQ1227" s="96"/>
      <c r="AR1227" s="96"/>
      <c r="AS1227" s="96"/>
      <c r="AT1227" s="96"/>
      <c r="AU1227" s="96"/>
      <c r="AV1227" s="96"/>
      <c r="AW1227" s="96"/>
      <c r="AX1227" s="96"/>
      <c r="AY1227" s="96"/>
      <c r="AZ1227" s="96"/>
      <c r="BA1227" s="96"/>
      <c r="BB1227" s="96"/>
      <c r="BC1227" s="96"/>
      <c r="BD1227" s="96"/>
      <c r="BE1227" s="96"/>
      <c r="BF1227" s="96"/>
    </row>
    <row r="1228" ht="15.75" customHeight="1">
      <c r="A1228" s="110"/>
      <c r="B1228" s="110"/>
      <c r="C1228" s="110"/>
      <c r="D1228" s="110"/>
      <c r="E1228" s="110"/>
      <c r="F1228" s="110"/>
      <c r="G1228" s="110"/>
      <c r="H1228" s="110"/>
      <c r="I1228" s="110"/>
      <c r="J1228" s="110"/>
      <c r="K1228" s="110"/>
      <c r="L1228" s="110"/>
      <c r="M1228" s="110"/>
      <c r="N1228" s="96"/>
      <c r="O1228" s="96"/>
      <c r="P1228" s="134"/>
      <c r="Q1228" s="96"/>
      <c r="R1228" s="96"/>
      <c r="S1228" s="96"/>
      <c r="T1228" s="96"/>
      <c r="U1228" s="96"/>
      <c r="V1228" s="96"/>
      <c r="W1228" s="96"/>
      <c r="X1228" s="96"/>
      <c r="Y1228" s="96"/>
      <c r="Z1228" s="96"/>
      <c r="AA1228" s="96"/>
      <c r="AB1228" s="96"/>
      <c r="AC1228" s="96"/>
      <c r="AD1228" s="96"/>
      <c r="AE1228" s="96"/>
      <c r="AF1228" s="96"/>
      <c r="AG1228" s="96"/>
      <c r="AH1228" s="96"/>
      <c r="AI1228" s="96"/>
      <c r="AJ1228" s="96"/>
      <c r="AK1228" s="96"/>
      <c r="AL1228" s="96"/>
      <c r="AM1228" s="96"/>
      <c r="AN1228" s="96"/>
      <c r="AO1228" s="96"/>
      <c r="AP1228" s="96"/>
      <c r="AQ1228" s="96"/>
      <c r="AR1228" s="96"/>
      <c r="AS1228" s="96"/>
      <c r="AT1228" s="96"/>
      <c r="AU1228" s="96"/>
      <c r="AV1228" s="96"/>
      <c r="AW1228" s="96"/>
      <c r="AX1228" s="96"/>
      <c r="AY1228" s="96"/>
      <c r="AZ1228" s="96"/>
      <c r="BA1228" s="96"/>
      <c r="BB1228" s="96"/>
      <c r="BC1228" s="96"/>
      <c r="BD1228" s="96"/>
      <c r="BE1228" s="96"/>
      <c r="BF1228" s="96"/>
    </row>
    <row r="1229" ht="15.75" customHeight="1">
      <c r="A1229" s="110"/>
      <c r="B1229" s="110"/>
      <c r="C1229" s="110"/>
      <c r="D1229" s="110"/>
      <c r="E1229" s="110"/>
      <c r="F1229" s="110"/>
      <c r="G1229" s="110"/>
      <c r="H1229" s="110"/>
      <c r="I1229" s="110"/>
      <c r="J1229" s="110"/>
      <c r="K1229" s="110"/>
      <c r="L1229" s="110"/>
      <c r="M1229" s="110"/>
      <c r="N1229" s="96"/>
      <c r="O1229" s="96"/>
      <c r="P1229" s="134"/>
      <c r="Q1229" s="96"/>
      <c r="R1229" s="96"/>
      <c r="S1229" s="96"/>
      <c r="T1229" s="96"/>
      <c r="U1229" s="96"/>
      <c r="V1229" s="96"/>
      <c r="W1229" s="96"/>
      <c r="X1229" s="96"/>
      <c r="Y1229" s="96"/>
      <c r="Z1229" s="96"/>
      <c r="AA1229" s="96"/>
      <c r="AB1229" s="96"/>
      <c r="AC1229" s="96"/>
      <c r="AD1229" s="96"/>
      <c r="AE1229" s="96"/>
      <c r="AF1229" s="96"/>
      <c r="AG1229" s="96"/>
      <c r="AH1229" s="96"/>
      <c r="AI1229" s="96"/>
      <c r="AJ1229" s="96"/>
      <c r="AK1229" s="96"/>
      <c r="AL1229" s="96"/>
      <c r="AM1229" s="96"/>
      <c r="AN1229" s="96"/>
      <c r="AO1229" s="96"/>
      <c r="AP1229" s="96"/>
      <c r="AQ1229" s="96"/>
      <c r="AR1229" s="96"/>
      <c r="AS1229" s="96"/>
      <c r="AT1229" s="96"/>
      <c r="AU1229" s="96"/>
      <c r="AV1229" s="96"/>
      <c r="AW1229" s="96"/>
      <c r="AX1229" s="96"/>
      <c r="AY1229" s="96"/>
      <c r="AZ1229" s="96"/>
      <c r="BA1229" s="96"/>
      <c r="BB1229" s="96"/>
      <c r="BC1229" s="96"/>
      <c r="BD1229" s="96"/>
      <c r="BE1229" s="96"/>
      <c r="BF1229" s="96"/>
    </row>
    <row r="1230" ht="15.75" customHeight="1">
      <c r="A1230" s="110"/>
      <c r="B1230" s="110"/>
      <c r="C1230" s="110"/>
      <c r="D1230" s="110"/>
      <c r="E1230" s="110"/>
      <c r="F1230" s="110"/>
      <c r="G1230" s="110"/>
      <c r="H1230" s="110"/>
      <c r="I1230" s="110"/>
      <c r="J1230" s="110"/>
      <c r="K1230" s="110"/>
      <c r="L1230" s="110"/>
      <c r="M1230" s="110"/>
      <c r="N1230" s="96"/>
      <c r="O1230" s="96"/>
      <c r="P1230" s="134"/>
      <c r="Q1230" s="96"/>
      <c r="R1230" s="96"/>
      <c r="S1230" s="96"/>
      <c r="T1230" s="96"/>
      <c r="U1230" s="96"/>
      <c r="V1230" s="96"/>
      <c r="W1230" s="96"/>
      <c r="X1230" s="96"/>
      <c r="Y1230" s="96"/>
      <c r="Z1230" s="96"/>
      <c r="AA1230" s="96"/>
      <c r="AB1230" s="96"/>
      <c r="AC1230" s="96"/>
      <c r="AD1230" s="96"/>
      <c r="AE1230" s="96"/>
      <c r="AF1230" s="96"/>
      <c r="AG1230" s="96"/>
      <c r="AH1230" s="96"/>
      <c r="AI1230" s="96"/>
      <c r="AJ1230" s="96"/>
      <c r="AK1230" s="96"/>
      <c r="AL1230" s="96"/>
      <c r="AM1230" s="96"/>
      <c r="AN1230" s="96"/>
      <c r="AO1230" s="96"/>
      <c r="AP1230" s="96"/>
      <c r="AQ1230" s="96"/>
      <c r="AR1230" s="96"/>
      <c r="AS1230" s="96"/>
      <c r="AT1230" s="96"/>
      <c r="AU1230" s="96"/>
      <c r="AV1230" s="96"/>
      <c r="AW1230" s="96"/>
      <c r="AX1230" s="96"/>
      <c r="AY1230" s="96"/>
      <c r="AZ1230" s="96"/>
      <c r="BA1230" s="96"/>
      <c r="BB1230" s="96"/>
      <c r="BC1230" s="96"/>
      <c r="BD1230" s="96"/>
      <c r="BE1230" s="96"/>
      <c r="BF1230" s="96"/>
    </row>
    <row r="1231" ht="15.75" customHeight="1">
      <c r="A1231" s="110"/>
      <c r="B1231" s="110"/>
      <c r="C1231" s="110"/>
      <c r="D1231" s="110"/>
      <c r="E1231" s="110"/>
      <c r="F1231" s="110"/>
      <c r="G1231" s="110"/>
      <c r="H1231" s="110"/>
      <c r="I1231" s="110"/>
      <c r="J1231" s="110"/>
      <c r="K1231" s="110"/>
      <c r="L1231" s="110"/>
      <c r="M1231" s="110"/>
      <c r="N1231" s="96"/>
      <c r="O1231" s="96"/>
      <c r="P1231" s="134"/>
      <c r="Q1231" s="96"/>
      <c r="R1231" s="96"/>
      <c r="S1231" s="96"/>
      <c r="T1231" s="96"/>
      <c r="U1231" s="96"/>
      <c r="V1231" s="96"/>
      <c r="W1231" s="96"/>
      <c r="X1231" s="96"/>
      <c r="Y1231" s="96"/>
      <c r="Z1231" s="96"/>
      <c r="AA1231" s="96"/>
      <c r="AB1231" s="96"/>
      <c r="AC1231" s="96"/>
      <c r="AD1231" s="96"/>
      <c r="AE1231" s="96"/>
      <c r="AF1231" s="96"/>
      <c r="AG1231" s="96"/>
      <c r="AH1231" s="96"/>
      <c r="AI1231" s="96"/>
      <c r="AJ1231" s="96"/>
      <c r="AK1231" s="96"/>
      <c r="AL1231" s="96"/>
      <c r="AM1231" s="96"/>
      <c r="AN1231" s="96"/>
      <c r="AO1231" s="96"/>
      <c r="AP1231" s="96"/>
      <c r="AQ1231" s="96"/>
      <c r="AR1231" s="96"/>
      <c r="AS1231" s="96"/>
      <c r="AT1231" s="96"/>
      <c r="AU1231" s="96"/>
      <c r="AV1231" s="96"/>
      <c r="AW1231" s="96"/>
      <c r="AX1231" s="96"/>
      <c r="AY1231" s="96"/>
      <c r="AZ1231" s="96"/>
      <c r="BA1231" s="96"/>
      <c r="BB1231" s="96"/>
      <c r="BC1231" s="96"/>
      <c r="BD1231" s="96"/>
      <c r="BE1231" s="96"/>
      <c r="BF1231" s="96"/>
    </row>
    <row r="1232" ht="15.75" customHeight="1">
      <c r="A1232" s="110"/>
      <c r="B1232" s="110"/>
      <c r="C1232" s="110"/>
      <c r="D1232" s="110"/>
      <c r="E1232" s="110"/>
      <c r="F1232" s="110"/>
      <c r="G1232" s="110"/>
      <c r="H1232" s="110"/>
      <c r="I1232" s="110"/>
      <c r="J1232" s="110"/>
      <c r="K1232" s="110"/>
      <c r="L1232" s="110"/>
      <c r="M1232" s="110"/>
      <c r="N1232" s="96"/>
      <c r="O1232" s="96"/>
      <c r="P1232" s="134"/>
      <c r="Q1232" s="96"/>
      <c r="R1232" s="96"/>
      <c r="S1232" s="96"/>
      <c r="T1232" s="96"/>
      <c r="U1232" s="96"/>
      <c r="V1232" s="96"/>
      <c r="W1232" s="96"/>
      <c r="X1232" s="96"/>
      <c r="Y1232" s="96"/>
      <c r="Z1232" s="96"/>
      <c r="AA1232" s="96"/>
      <c r="AB1232" s="96"/>
      <c r="AC1232" s="96"/>
      <c r="AD1232" s="96"/>
      <c r="AE1232" s="96"/>
      <c r="AF1232" s="96"/>
      <c r="AG1232" s="96"/>
      <c r="AH1232" s="96"/>
      <c r="AI1232" s="96"/>
      <c r="AJ1232" s="96"/>
      <c r="AK1232" s="96"/>
      <c r="AL1232" s="96"/>
      <c r="AM1232" s="96"/>
      <c r="AN1232" s="96"/>
      <c r="AO1232" s="96"/>
      <c r="AP1232" s="96"/>
      <c r="AQ1232" s="96"/>
      <c r="AR1232" s="96"/>
      <c r="AS1232" s="96"/>
      <c r="AT1232" s="96"/>
      <c r="AU1232" s="96"/>
      <c r="AV1232" s="96"/>
      <c r="AW1232" s="96"/>
      <c r="AX1232" s="96"/>
      <c r="AY1232" s="96"/>
      <c r="AZ1232" s="96"/>
      <c r="BA1232" s="96"/>
      <c r="BB1232" s="96"/>
      <c r="BC1232" s="96"/>
      <c r="BD1232" s="96"/>
      <c r="BE1232" s="96"/>
      <c r="BF1232" s="96"/>
    </row>
    <row r="1233" ht="15.75" customHeight="1">
      <c r="A1233" s="110"/>
      <c r="B1233" s="110"/>
      <c r="C1233" s="110"/>
      <c r="D1233" s="110"/>
      <c r="E1233" s="110"/>
      <c r="F1233" s="110"/>
      <c r="G1233" s="110"/>
      <c r="H1233" s="110"/>
      <c r="I1233" s="110"/>
      <c r="J1233" s="110"/>
      <c r="K1233" s="110"/>
      <c r="L1233" s="110"/>
      <c r="M1233" s="110"/>
      <c r="N1233" s="96"/>
      <c r="O1233" s="96"/>
      <c r="P1233" s="134"/>
      <c r="Q1233" s="96"/>
      <c r="R1233" s="96"/>
      <c r="S1233" s="96"/>
      <c r="T1233" s="96"/>
      <c r="U1233" s="96"/>
      <c r="V1233" s="96"/>
      <c r="W1233" s="96"/>
      <c r="X1233" s="96"/>
      <c r="Y1233" s="96"/>
      <c r="Z1233" s="96"/>
      <c r="AA1233" s="96"/>
      <c r="AB1233" s="96"/>
      <c r="AC1233" s="96"/>
      <c r="AD1233" s="96"/>
      <c r="AE1233" s="96"/>
      <c r="AF1233" s="96"/>
      <c r="AG1233" s="96"/>
      <c r="AH1233" s="96"/>
      <c r="AI1233" s="96"/>
      <c r="AJ1233" s="96"/>
      <c r="AK1233" s="96"/>
      <c r="AL1233" s="96"/>
      <c r="AM1233" s="96"/>
      <c r="AN1233" s="96"/>
      <c r="AO1233" s="96"/>
      <c r="AP1233" s="96"/>
      <c r="AQ1233" s="96"/>
      <c r="AR1233" s="96"/>
      <c r="AS1233" s="96"/>
      <c r="AT1233" s="96"/>
      <c r="AU1233" s="96"/>
      <c r="AV1233" s="96"/>
      <c r="AW1233" s="96"/>
      <c r="AX1233" s="96"/>
      <c r="AY1233" s="96"/>
      <c r="AZ1233" s="96"/>
      <c r="BA1233" s="96"/>
      <c r="BB1233" s="96"/>
      <c r="BC1233" s="96"/>
      <c r="BD1233" s="96"/>
      <c r="BE1233" s="96"/>
      <c r="BF1233" s="96"/>
    </row>
    <row r="1234" ht="15.75" customHeight="1">
      <c r="A1234" s="110"/>
      <c r="B1234" s="110"/>
      <c r="C1234" s="110"/>
      <c r="D1234" s="110"/>
      <c r="E1234" s="110"/>
      <c r="F1234" s="110"/>
      <c r="G1234" s="110"/>
      <c r="H1234" s="110"/>
      <c r="I1234" s="110"/>
      <c r="J1234" s="110"/>
      <c r="K1234" s="110"/>
      <c r="L1234" s="110"/>
      <c r="M1234" s="110"/>
      <c r="N1234" s="96"/>
      <c r="O1234" s="96"/>
      <c r="P1234" s="134"/>
      <c r="Q1234" s="96"/>
      <c r="R1234" s="96"/>
      <c r="S1234" s="96"/>
      <c r="T1234" s="96"/>
      <c r="U1234" s="96"/>
      <c r="V1234" s="96"/>
      <c r="W1234" s="96"/>
      <c r="X1234" s="96"/>
      <c r="Y1234" s="96"/>
      <c r="Z1234" s="96"/>
      <c r="AA1234" s="96"/>
      <c r="AB1234" s="96"/>
      <c r="AC1234" s="96"/>
      <c r="AD1234" s="96"/>
      <c r="AE1234" s="96"/>
      <c r="AF1234" s="96"/>
      <c r="AG1234" s="96"/>
      <c r="AH1234" s="96"/>
      <c r="AI1234" s="96"/>
      <c r="AJ1234" s="96"/>
      <c r="AK1234" s="96"/>
      <c r="AL1234" s="96"/>
      <c r="AM1234" s="96"/>
      <c r="AN1234" s="96"/>
      <c r="AO1234" s="96"/>
      <c r="AP1234" s="96"/>
      <c r="AQ1234" s="96"/>
      <c r="AR1234" s="96"/>
      <c r="AS1234" s="96"/>
      <c r="AT1234" s="96"/>
      <c r="AU1234" s="96"/>
      <c r="AV1234" s="96"/>
      <c r="AW1234" s="96"/>
      <c r="AX1234" s="96"/>
      <c r="AY1234" s="96"/>
      <c r="AZ1234" s="96"/>
      <c r="BA1234" s="96"/>
      <c r="BB1234" s="96"/>
      <c r="BC1234" s="96"/>
      <c r="BD1234" s="96"/>
      <c r="BE1234" s="96"/>
      <c r="BF1234" s="96"/>
    </row>
    <row r="1235" ht="15.75" customHeight="1">
      <c r="A1235" s="110"/>
      <c r="B1235" s="110"/>
      <c r="C1235" s="110"/>
      <c r="D1235" s="110"/>
      <c r="E1235" s="110"/>
      <c r="F1235" s="110"/>
      <c r="G1235" s="110"/>
      <c r="H1235" s="110"/>
      <c r="I1235" s="110"/>
      <c r="J1235" s="110"/>
      <c r="K1235" s="110"/>
      <c r="L1235" s="110"/>
      <c r="M1235" s="110"/>
      <c r="N1235" s="96"/>
      <c r="O1235" s="96"/>
      <c r="P1235" s="134"/>
      <c r="Q1235" s="96"/>
      <c r="R1235" s="96"/>
      <c r="S1235" s="96"/>
      <c r="T1235" s="96"/>
      <c r="U1235" s="96"/>
      <c r="V1235" s="96"/>
      <c r="W1235" s="96"/>
      <c r="X1235" s="96"/>
      <c r="Y1235" s="96"/>
      <c r="Z1235" s="96"/>
      <c r="AA1235" s="96"/>
      <c r="AB1235" s="96"/>
      <c r="AC1235" s="96"/>
      <c r="AD1235" s="96"/>
      <c r="AE1235" s="96"/>
      <c r="AF1235" s="96"/>
      <c r="AG1235" s="96"/>
      <c r="AH1235" s="96"/>
      <c r="AI1235" s="96"/>
      <c r="AJ1235" s="96"/>
      <c r="AK1235" s="96"/>
      <c r="AL1235" s="96"/>
      <c r="AM1235" s="96"/>
      <c r="AN1235" s="96"/>
      <c r="AO1235" s="96"/>
      <c r="AP1235" s="96"/>
      <c r="AQ1235" s="96"/>
      <c r="AR1235" s="96"/>
      <c r="AS1235" s="96"/>
      <c r="AT1235" s="96"/>
      <c r="AU1235" s="96"/>
      <c r="AV1235" s="96"/>
      <c r="AW1235" s="96"/>
      <c r="AX1235" s="96"/>
      <c r="AY1235" s="96"/>
      <c r="AZ1235" s="96"/>
      <c r="BA1235" s="96"/>
      <c r="BB1235" s="96"/>
      <c r="BC1235" s="96"/>
      <c r="BD1235" s="96"/>
      <c r="BE1235" s="96"/>
      <c r="BF1235" s="96"/>
    </row>
    <row r="1236" ht="15.75" customHeight="1">
      <c r="A1236" s="110"/>
      <c r="B1236" s="110"/>
      <c r="C1236" s="110"/>
      <c r="D1236" s="110"/>
      <c r="E1236" s="110"/>
      <c r="F1236" s="110"/>
      <c r="G1236" s="110"/>
      <c r="H1236" s="110"/>
      <c r="I1236" s="110"/>
      <c r="J1236" s="110"/>
      <c r="K1236" s="110"/>
      <c r="L1236" s="110"/>
      <c r="M1236" s="110"/>
      <c r="N1236" s="96"/>
      <c r="O1236" s="96"/>
      <c r="P1236" s="134"/>
      <c r="Q1236" s="96"/>
      <c r="R1236" s="96"/>
      <c r="S1236" s="96"/>
      <c r="T1236" s="96"/>
      <c r="U1236" s="96"/>
      <c r="V1236" s="96"/>
      <c r="W1236" s="96"/>
      <c r="X1236" s="96"/>
      <c r="Y1236" s="96"/>
      <c r="Z1236" s="96"/>
      <c r="AA1236" s="96"/>
      <c r="AB1236" s="96"/>
      <c r="AC1236" s="96"/>
      <c r="AD1236" s="96"/>
      <c r="AE1236" s="96"/>
      <c r="AF1236" s="96"/>
      <c r="AG1236" s="96"/>
      <c r="AH1236" s="96"/>
      <c r="AI1236" s="96"/>
      <c r="AJ1236" s="96"/>
      <c r="AK1236" s="96"/>
      <c r="AL1236" s="96"/>
      <c r="AM1236" s="96"/>
      <c r="AN1236" s="96"/>
      <c r="AO1236" s="96"/>
      <c r="AP1236" s="96"/>
      <c r="AQ1236" s="96"/>
      <c r="AR1236" s="96"/>
      <c r="AS1236" s="96"/>
      <c r="AT1236" s="96"/>
      <c r="AU1236" s="96"/>
      <c r="AV1236" s="96"/>
      <c r="AW1236" s="96"/>
      <c r="AX1236" s="96"/>
      <c r="AY1236" s="96"/>
      <c r="AZ1236" s="96"/>
      <c r="BA1236" s="96"/>
      <c r="BB1236" s="96"/>
      <c r="BC1236" s="96"/>
      <c r="BD1236" s="96"/>
      <c r="BE1236" s="96"/>
      <c r="BF1236" s="96"/>
    </row>
    <row r="1237" ht="15.75" customHeight="1">
      <c r="A1237" s="110"/>
      <c r="B1237" s="110"/>
      <c r="C1237" s="110"/>
      <c r="D1237" s="110"/>
      <c r="E1237" s="110"/>
      <c r="F1237" s="110"/>
      <c r="G1237" s="110"/>
      <c r="H1237" s="110"/>
      <c r="I1237" s="110"/>
      <c r="J1237" s="110"/>
      <c r="K1237" s="110"/>
      <c r="L1237" s="110"/>
      <c r="M1237" s="110"/>
      <c r="N1237" s="96"/>
      <c r="O1237" s="96"/>
      <c r="P1237" s="134"/>
      <c r="Q1237" s="96"/>
      <c r="R1237" s="96"/>
      <c r="S1237" s="96"/>
      <c r="T1237" s="96"/>
      <c r="U1237" s="96"/>
      <c r="V1237" s="96"/>
      <c r="W1237" s="96"/>
      <c r="X1237" s="96"/>
      <c r="Y1237" s="96"/>
      <c r="Z1237" s="96"/>
      <c r="AA1237" s="96"/>
      <c r="AB1237" s="96"/>
      <c r="AC1237" s="96"/>
      <c r="AD1237" s="96"/>
      <c r="AE1237" s="96"/>
      <c r="AF1237" s="96"/>
      <c r="AG1237" s="96"/>
      <c r="AH1237" s="96"/>
      <c r="AI1237" s="96"/>
      <c r="AJ1237" s="96"/>
      <c r="AK1237" s="96"/>
      <c r="AL1237" s="96"/>
      <c r="AM1237" s="96"/>
      <c r="AN1237" s="96"/>
      <c r="AO1237" s="96"/>
      <c r="AP1237" s="96"/>
      <c r="AQ1237" s="96"/>
      <c r="AR1237" s="96"/>
      <c r="AS1237" s="96"/>
      <c r="AT1237" s="96"/>
      <c r="AU1237" s="96"/>
      <c r="AV1237" s="96"/>
      <c r="AW1237" s="96"/>
      <c r="AX1237" s="96"/>
      <c r="AY1237" s="96"/>
      <c r="AZ1237" s="96"/>
      <c r="BA1237" s="96"/>
      <c r="BB1237" s="96"/>
      <c r="BC1237" s="96"/>
      <c r="BD1237" s="96"/>
      <c r="BE1237" s="96"/>
      <c r="BF1237" s="96"/>
    </row>
    <row r="1238" ht="15.75" customHeight="1">
      <c r="A1238" s="110"/>
      <c r="B1238" s="110"/>
      <c r="C1238" s="110"/>
      <c r="D1238" s="110"/>
      <c r="E1238" s="110"/>
      <c r="F1238" s="110"/>
      <c r="G1238" s="110"/>
      <c r="H1238" s="110"/>
      <c r="I1238" s="110"/>
      <c r="J1238" s="110"/>
      <c r="K1238" s="110"/>
      <c r="L1238" s="110"/>
      <c r="M1238" s="110"/>
      <c r="N1238" s="96"/>
      <c r="O1238" s="96"/>
      <c r="P1238" s="134"/>
      <c r="Q1238" s="96"/>
      <c r="R1238" s="96"/>
      <c r="S1238" s="96"/>
      <c r="T1238" s="96"/>
      <c r="U1238" s="96"/>
      <c r="V1238" s="96"/>
      <c r="W1238" s="96"/>
      <c r="X1238" s="96"/>
      <c r="Y1238" s="96"/>
      <c r="Z1238" s="96"/>
      <c r="AA1238" s="96"/>
      <c r="AB1238" s="96"/>
      <c r="AC1238" s="96"/>
      <c r="AD1238" s="96"/>
      <c r="AE1238" s="96"/>
      <c r="AF1238" s="96"/>
      <c r="AG1238" s="96"/>
      <c r="AH1238" s="96"/>
      <c r="AI1238" s="96"/>
      <c r="AJ1238" s="96"/>
      <c r="AK1238" s="96"/>
      <c r="AL1238" s="96"/>
      <c r="AM1238" s="96"/>
      <c r="AN1238" s="96"/>
      <c r="AO1238" s="96"/>
      <c r="AP1238" s="96"/>
      <c r="AQ1238" s="96"/>
      <c r="AR1238" s="96"/>
      <c r="AS1238" s="96"/>
      <c r="AT1238" s="96"/>
      <c r="AU1238" s="96"/>
      <c r="AV1238" s="96"/>
      <c r="AW1238" s="96"/>
      <c r="AX1238" s="96"/>
      <c r="AY1238" s="96"/>
      <c r="AZ1238" s="96"/>
      <c r="BA1238" s="96"/>
      <c r="BB1238" s="96"/>
      <c r="BC1238" s="96"/>
      <c r="BD1238" s="96"/>
      <c r="BE1238" s="96"/>
      <c r="BF1238" s="96"/>
    </row>
    <row r="1239" ht="15.75" customHeight="1">
      <c r="A1239" s="110"/>
      <c r="B1239" s="110"/>
      <c r="C1239" s="110"/>
      <c r="D1239" s="110"/>
      <c r="E1239" s="110"/>
      <c r="F1239" s="110"/>
      <c r="G1239" s="110"/>
      <c r="H1239" s="110"/>
      <c r="I1239" s="110"/>
      <c r="J1239" s="110"/>
      <c r="K1239" s="110"/>
      <c r="L1239" s="110"/>
      <c r="M1239" s="110"/>
      <c r="N1239" s="96"/>
      <c r="O1239" s="96"/>
      <c r="P1239" s="134"/>
      <c r="Q1239" s="96"/>
      <c r="R1239" s="96"/>
      <c r="S1239" s="96"/>
      <c r="T1239" s="96"/>
      <c r="U1239" s="96"/>
      <c r="V1239" s="96"/>
      <c r="W1239" s="96"/>
      <c r="X1239" s="96"/>
      <c r="Y1239" s="96"/>
      <c r="Z1239" s="96"/>
      <c r="AA1239" s="96"/>
      <c r="AB1239" s="96"/>
      <c r="AC1239" s="96"/>
      <c r="AD1239" s="96"/>
      <c r="AE1239" s="96"/>
      <c r="AF1239" s="96"/>
      <c r="AG1239" s="96"/>
      <c r="AH1239" s="96"/>
      <c r="AI1239" s="96"/>
      <c r="AJ1239" s="96"/>
      <c r="AK1239" s="96"/>
      <c r="AL1239" s="96"/>
      <c r="AM1239" s="96"/>
      <c r="AN1239" s="96"/>
      <c r="AO1239" s="96"/>
      <c r="AP1239" s="96"/>
      <c r="AQ1239" s="96"/>
      <c r="AR1239" s="96"/>
      <c r="AS1239" s="96"/>
      <c r="AT1239" s="96"/>
      <c r="AU1239" s="96"/>
      <c r="AV1239" s="96"/>
      <c r="AW1239" s="96"/>
      <c r="AX1239" s="96"/>
      <c r="AY1239" s="96"/>
      <c r="AZ1239" s="96"/>
      <c r="BA1239" s="96"/>
      <c r="BB1239" s="96"/>
      <c r="BC1239" s="96"/>
      <c r="BD1239" s="96"/>
      <c r="BE1239" s="96"/>
      <c r="BF1239" s="96"/>
    </row>
    <row r="1240" ht="15.75" customHeight="1">
      <c r="A1240" s="110"/>
      <c r="B1240" s="110"/>
      <c r="C1240" s="110"/>
      <c r="D1240" s="110"/>
      <c r="E1240" s="110"/>
      <c r="F1240" s="110"/>
      <c r="G1240" s="110"/>
      <c r="H1240" s="110"/>
      <c r="I1240" s="110"/>
      <c r="J1240" s="110"/>
      <c r="K1240" s="110"/>
      <c r="L1240" s="110"/>
      <c r="M1240" s="110"/>
      <c r="N1240" s="96"/>
      <c r="O1240" s="96"/>
      <c r="P1240" s="134"/>
      <c r="Q1240" s="96"/>
      <c r="R1240" s="96"/>
      <c r="S1240" s="96"/>
      <c r="T1240" s="96"/>
      <c r="U1240" s="96"/>
      <c r="V1240" s="96"/>
      <c r="W1240" s="96"/>
      <c r="X1240" s="96"/>
      <c r="Y1240" s="96"/>
      <c r="Z1240" s="96"/>
      <c r="AA1240" s="96"/>
      <c r="AB1240" s="96"/>
      <c r="AC1240" s="96"/>
      <c r="AD1240" s="96"/>
      <c r="AE1240" s="96"/>
      <c r="AF1240" s="96"/>
      <c r="AG1240" s="96"/>
      <c r="AH1240" s="96"/>
      <c r="AI1240" s="96"/>
      <c r="AJ1240" s="96"/>
      <c r="AK1240" s="96"/>
      <c r="AL1240" s="96"/>
      <c r="AM1240" s="96"/>
      <c r="AN1240" s="96"/>
      <c r="AO1240" s="96"/>
      <c r="AP1240" s="96"/>
      <c r="AQ1240" s="96"/>
      <c r="AR1240" s="96"/>
      <c r="AS1240" s="96"/>
      <c r="AT1240" s="96"/>
      <c r="AU1240" s="96"/>
      <c r="AV1240" s="96"/>
      <c r="AW1240" s="96"/>
      <c r="AX1240" s="96"/>
      <c r="AY1240" s="96"/>
      <c r="AZ1240" s="96"/>
      <c r="BA1240" s="96"/>
      <c r="BB1240" s="96"/>
      <c r="BC1240" s="96"/>
      <c r="BD1240" s="96"/>
      <c r="BE1240" s="96"/>
      <c r="BF1240" s="96"/>
    </row>
    <row r="1241" ht="15.75" customHeight="1">
      <c r="A1241" s="110"/>
      <c r="B1241" s="110"/>
      <c r="C1241" s="110"/>
      <c r="D1241" s="110"/>
      <c r="E1241" s="110"/>
      <c r="F1241" s="110"/>
      <c r="G1241" s="110"/>
      <c r="H1241" s="110"/>
      <c r="I1241" s="110"/>
      <c r="J1241" s="110"/>
      <c r="K1241" s="110"/>
      <c r="L1241" s="110"/>
      <c r="M1241" s="110"/>
      <c r="N1241" s="96"/>
      <c r="O1241" s="96"/>
      <c r="P1241" s="134"/>
      <c r="Q1241" s="96"/>
      <c r="R1241" s="96"/>
      <c r="S1241" s="96"/>
      <c r="T1241" s="96"/>
      <c r="U1241" s="96"/>
      <c r="V1241" s="96"/>
      <c r="W1241" s="96"/>
      <c r="X1241" s="96"/>
      <c r="Y1241" s="96"/>
      <c r="Z1241" s="96"/>
      <c r="AA1241" s="96"/>
      <c r="AB1241" s="96"/>
      <c r="AC1241" s="96"/>
      <c r="AD1241" s="96"/>
      <c r="AE1241" s="96"/>
      <c r="AF1241" s="96"/>
      <c r="AG1241" s="96"/>
      <c r="AH1241" s="96"/>
      <c r="AI1241" s="96"/>
      <c r="AJ1241" s="96"/>
      <c r="AK1241" s="96"/>
      <c r="AL1241" s="96"/>
      <c r="AM1241" s="96"/>
      <c r="AN1241" s="96"/>
      <c r="AO1241" s="96"/>
      <c r="AP1241" s="96"/>
      <c r="AQ1241" s="96"/>
      <c r="AR1241" s="96"/>
      <c r="AS1241" s="96"/>
      <c r="AT1241" s="96"/>
      <c r="AU1241" s="96"/>
      <c r="AV1241" s="96"/>
      <c r="AW1241" s="96"/>
      <c r="AX1241" s="96"/>
      <c r="AY1241" s="96"/>
      <c r="AZ1241" s="96"/>
      <c r="BA1241" s="96"/>
      <c r="BB1241" s="96"/>
      <c r="BC1241" s="96"/>
      <c r="BD1241" s="96"/>
      <c r="BE1241" s="96"/>
      <c r="BF1241" s="96"/>
    </row>
    <row r="1242" ht="15.75" customHeight="1">
      <c r="A1242" s="110"/>
      <c r="B1242" s="110"/>
      <c r="C1242" s="110"/>
      <c r="D1242" s="110"/>
      <c r="E1242" s="110"/>
      <c r="F1242" s="110"/>
      <c r="G1242" s="110"/>
      <c r="H1242" s="110"/>
      <c r="I1242" s="110"/>
      <c r="J1242" s="110"/>
      <c r="K1242" s="110"/>
      <c r="L1242" s="110"/>
      <c r="M1242" s="110"/>
      <c r="N1242" s="96"/>
      <c r="O1242" s="96"/>
      <c r="P1242" s="134"/>
      <c r="Q1242" s="96"/>
      <c r="R1242" s="96"/>
      <c r="S1242" s="96"/>
      <c r="T1242" s="96"/>
      <c r="U1242" s="96"/>
      <c r="V1242" s="96"/>
      <c r="W1242" s="96"/>
      <c r="X1242" s="96"/>
      <c r="Y1242" s="96"/>
      <c r="Z1242" s="96"/>
      <c r="AA1242" s="96"/>
      <c r="AB1242" s="96"/>
      <c r="AC1242" s="96"/>
      <c r="AD1242" s="96"/>
      <c r="AE1242" s="96"/>
      <c r="AF1242" s="96"/>
      <c r="AG1242" s="96"/>
      <c r="AH1242" s="96"/>
      <c r="AI1242" s="96"/>
      <c r="AJ1242" s="96"/>
      <c r="AK1242" s="96"/>
      <c r="AL1242" s="96"/>
      <c r="AM1242" s="96"/>
      <c r="AN1242" s="96"/>
      <c r="AO1242" s="96"/>
      <c r="AP1242" s="96"/>
      <c r="AQ1242" s="96"/>
      <c r="AR1242" s="96"/>
      <c r="AS1242" s="96"/>
      <c r="AT1242" s="96"/>
      <c r="AU1242" s="96"/>
      <c r="AV1242" s="96"/>
      <c r="AW1242" s="96"/>
      <c r="AX1242" s="96"/>
      <c r="AY1242" s="96"/>
      <c r="AZ1242" s="96"/>
      <c r="BA1242" s="96"/>
      <c r="BB1242" s="96"/>
      <c r="BC1242" s="96"/>
      <c r="BD1242" s="96"/>
      <c r="BE1242" s="96"/>
      <c r="BF1242" s="96"/>
    </row>
    <row r="1243" ht="15.75" customHeight="1">
      <c r="A1243" s="110"/>
      <c r="B1243" s="110"/>
      <c r="C1243" s="110"/>
      <c r="D1243" s="110"/>
      <c r="E1243" s="110"/>
      <c r="F1243" s="110"/>
      <c r="G1243" s="110"/>
      <c r="H1243" s="110"/>
      <c r="I1243" s="110"/>
      <c r="J1243" s="110"/>
      <c r="K1243" s="110"/>
      <c r="L1243" s="110"/>
      <c r="M1243" s="110"/>
      <c r="N1243" s="96"/>
      <c r="O1243" s="96"/>
      <c r="P1243" s="134"/>
      <c r="Q1243" s="96"/>
      <c r="R1243" s="96"/>
      <c r="S1243" s="96"/>
      <c r="T1243" s="96"/>
      <c r="U1243" s="96"/>
      <c r="V1243" s="96"/>
      <c r="W1243" s="96"/>
      <c r="X1243" s="96"/>
      <c r="Y1243" s="96"/>
      <c r="Z1243" s="96"/>
      <c r="AA1243" s="96"/>
      <c r="AB1243" s="96"/>
      <c r="AC1243" s="96"/>
      <c r="AD1243" s="96"/>
      <c r="AE1243" s="96"/>
      <c r="AF1243" s="96"/>
      <c r="AG1243" s="96"/>
      <c r="AH1243" s="96"/>
      <c r="AI1243" s="96"/>
      <c r="AJ1243" s="96"/>
      <c r="AK1243" s="96"/>
      <c r="AL1243" s="96"/>
      <c r="AM1243" s="96"/>
      <c r="AN1243" s="96"/>
      <c r="AO1243" s="96"/>
      <c r="AP1243" s="96"/>
      <c r="AQ1243" s="96"/>
      <c r="AR1243" s="96"/>
      <c r="AS1243" s="96"/>
      <c r="AT1243" s="96"/>
      <c r="AU1243" s="96"/>
      <c r="AV1243" s="96"/>
      <c r="AW1243" s="96"/>
      <c r="AX1243" s="96"/>
      <c r="AY1243" s="96"/>
      <c r="AZ1243" s="96"/>
      <c r="BA1243" s="96"/>
      <c r="BB1243" s="96"/>
      <c r="BC1243" s="96"/>
      <c r="BD1243" s="96"/>
      <c r="BE1243" s="96"/>
      <c r="BF1243" s="96"/>
    </row>
    <row r="1244" ht="15.75" customHeight="1">
      <c r="A1244" s="110"/>
      <c r="B1244" s="110"/>
      <c r="C1244" s="110"/>
      <c r="D1244" s="110"/>
      <c r="E1244" s="110"/>
      <c r="F1244" s="110"/>
      <c r="G1244" s="110"/>
      <c r="H1244" s="110"/>
      <c r="I1244" s="110"/>
      <c r="J1244" s="110"/>
      <c r="K1244" s="110"/>
      <c r="L1244" s="110"/>
      <c r="M1244" s="110"/>
      <c r="N1244" s="96"/>
      <c r="O1244" s="96"/>
      <c r="P1244" s="134"/>
      <c r="Q1244" s="96"/>
      <c r="R1244" s="96"/>
      <c r="S1244" s="96"/>
      <c r="T1244" s="96"/>
      <c r="U1244" s="96"/>
      <c r="V1244" s="96"/>
      <c r="W1244" s="96"/>
      <c r="X1244" s="96"/>
      <c r="Y1244" s="96"/>
      <c r="Z1244" s="96"/>
      <c r="AA1244" s="96"/>
      <c r="AB1244" s="96"/>
      <c r="AC1244" s="96"/>
      <c r="AD1244" s="96"/>
      <c r="AE1244" s="96"/>
      <c r="AF1244" s="96"/>
      <c r="AG1244" s="96"/>
      <c r="AH1244" s="96"/>
      <c r="AI1244" s="96"/>
      <c r="AJ1244" s="96"/>
      <c r="AK1244" s="96"/>
      <c r="AL1244" s="96"/>
      <c r="AM1244" s="96"/>
      <c r="AN1244" s="96"/>
      <c r="AO1244" s="96"/>
      <c r="AP1244" s="96"/>
      <c r="AQ1244" s="96"/>
      <c r="AR1244" s="96"/>
      <c r="AS1244" s="96"/>
      <c r="AT1244" s="96"/>
      <c r="AU1244" s="96"/>
      <c r="AV1244" s="96"/>
      <c r="AW1244" s="96"/>
      <c r="AX1244" s="96"/>
      <c r="AY1244" s="96"/>
      <c r="AZ1244" s="96"/>
      <c r="BA1244" s="96"/>
      <c r="BB1244" s="96"/>
      <c r="BC1244" s="96"/>
      <c r="BD1244" s="96"/>
      <c r="BE1244" s="96"/>
      <c r="BF1244" s="96"/>
    </row>
    <row r="1245" ht="15.75" customHeight="1">
      <c r="A1245" s="110"/>
      <c r="B1245" s="110"/>
      <c r="C1245" s="110"/>
      <c r="D1245" s="110"/>
      <c r="E1245" s="110"/>
      <c r="F1245" s="110"/>
      <c r="G1245" s="110"/>
      <c r="H1245" s="110"/>
      <c r="I1245" s="110"/>
      <c r="J1245" s="110"/>
      <c r="K1245" s="110"/>
      <c r="L1245" s="110"/>
      <c r="M1245" s="110"/>
      <c r="N1245" s="96"/>
      <c r="O1245" s="96"/>
      <c r="P1245" s="134"/>
      <c r="Q1245" s="96"/>
      <c r="R1245" s="96"/>
      <c r="S1245" s="96"/>
      <c r="T1245" s="96"/>
      <c r="U1245" s="96"/>
      <c r="V1245" s="96"/>
      <c r="W1245" s="96"/>
      <c r="X1245" s="96"/>
      <c r="Y1245" s="96"/>
      <c r="Z1245" s="96"/>
      <c r="AA1245" s="96"/>
      <c r="AB1245" s="96"/>
      <c r="AC1245" s="96"/>
      <c r="AD1245" s="96"/>
      <c r="AE1245" s="96"/>
      <c r="AF1245" s="96"/>
      <c r="AG1245" s="96"/>
      <c r="AH1245" s="96"/>
      <c r="AI1245" s="96"/>
      <c r="AJ1245" s="96"/>
      <c r="AK1245" s="96"/>
      <c r="AL1245" s="96"/>
      <c r="AM1245" s="96"/>
      <c r="AN1245" s="96"/>
      <c r="AO1245" s="96"/>
      <c r="AP1245" s="96"/>
      <c r="AQ1245" s="96"/>
      <c r="AR1245" s="96"/>
      <c r="AS1245" s="96"/>
      <c r="AT1245" s="96"/>
      <c r="AU1245" s="96"/>
      <c r="AV1245" s="96"/>
      <c r="AW1245" s="96"/>
      <c r="AX1245" s="96"/>
      <c r="AY1245" s="96"/>
      <c r="AZ1245" s="96"/>
      <c r="BA1245" s="96"/>
      <c r="BB1245" s="96"/>
      <c r="BC1245" s="96"/>
      <c r="BD1245" s="96"/>
      <c r="BE1245" s="96"/>
      <c r="BF1245" s="96"/>
    </row>
    <row r="1246" ht="15.75" customHeight="1">
      <c r="A1246" s="110"/>
      <c r="B1246" s="110"/>
      <c r="C1246" s="110"/>
      <c r="D1246" s="110"/>
      <c r="E1246" s="110"/>
      <c r="F1246" s="110"/>
      <c r="G1246" s="110"/>
      <c r="H1246" s="110"/>
      <c r="I1246" s="110"/>
      <c r="J1246" s="110"/>
      <c r="K1246" s="110"/>
      <c r="L1246" s="110"/>
      <c r="M1246" s="110"/>
      <c r="N1246" s="96"/>
      <c r="O1246" s="96"/>
      <c r="P1246" s="134"/>
      <c r="Q1246" s="96"/>
      <c r="R1246" s="96"/>
      <c r="S1246" s="96"/>
      <c r="T1246" s="96"/>
      <c r="U1246" s="96"/>
      <c r="V1246" s="96"/>
      <c r="W1246" s="96"/>
      <c r="X1246" s="96"/>
      <c r="Y1246" s="96"/>
      <c r="Z1246" s="96"/>
      <c r="AA1246" s="96"/>
      <c r="AB1246" s="96"/>
      <c r="AC1246" s="96"/>
      <c r="AD1246" s="96"/>
      <c r="AE1246" s="96"/>
      <c r="AF1246" s="96"/>
      <c r="AG1246" s="96"/>
      <c r="AH1246" s="96"/>
      <c r="AI1246" s="96"/>
      <c r="AJ1246" s="96"/>
      <c r="AK1246" s="96"/>
      <c r="AL1246" s="96"/>
      <c r="AM1246" s="96"/>
      <c r="AN1246" s="96"/>
      <c r="AO1246" s="96"/>
      <c r="AP1246" s="96"/>
      <c r="AQ1246" s="96"/>
      <c r="AR1246" s="96"/>
      <c r="AS1246" s="96"/>
      <c r="AT1246" s="96"/>
      <c r="AU1246" s="96"/>
      <c r="AV1246" s="96"/>
      <c r="AW1246" s="96"/>
      <c r="AX1246" s="96"/>
      <c r="AY1246" s="96"/>
      <c r="AZ1246" s="96"/>
      <c r="BA1246" s="96"/>
      <c r="BB1246" s="96"/>
      <c r="BC1246" s="96"/>
      <c r="BD1246" s="96"/>
      <c r="BE1246" s="96"/>
      <c r="BF1246" s="96"/>
    </row>
    <row r="1247" ht="15.75" customHeight="1">
      <c r="A1247" s="110"/>
      <c r="B1247" s="110"/>
      <c r="C1247" s="110"/>
      <c r="D1247" s="110"/>
      <c r="E1247" s="110"/>
      <c r="F1247" s="110"/>
      <c r="G1247" s="110"/>
      <c r="H1247" s="110"/>
      <c r="I1247" s="110"/>
      <c r="J1247" s="110"/>
      <c r="K1247" s="110"/>
      <c r="L1247" s="110"/>
      <c r="M1247" s="110"/>
      <c r="N1247" s="96"/>
      <c r="O1247" s="96"/>
      <c r="P1247" s="134"/>
      <c r="Q1247" s="96"/>
      <c r="R1247" s="96"/>
      <c r="S1247" s="96"/>
      <c r="T1247" s="96"/>
      <c r="U1247" s="96"/>
      <c r="V1247" s="96"/>
      <c r="W1247" s="96"/>
      <c r="X1247" s="96"/>
      <c r="Y1247" s="96"/>
      <c r="Z1247" s="96"/>
      <c r="AA1247" s="96"/>
      <c r="AB1247" s="96"/>
      <c r="AC1247" s="96"/>
      <c r="AD1247" s="96"/>
      <c r="AE1247" s="96"/>
      <c r="AF1247" s="96"/>
      <c r="AG1247" s="96"/>
      <c r="AH1247" s="96"/>
      <c r="AI1247" s="96"/>
      <c r="AJ1247" s="96"/>
      <c r="AK1247" s="96"/>
      <c r="AL1247" s="96"/>
      <c r="AM1247" s="96"/>
      <c r="AN1247" s="96"/>
      <c r="AO1247" s="96"/>
      <c r="AP1247" s="96"/>
      <c r="AQ1247" s="96"/>
      <c r="AR1247" s="96"/>
      <c r="AS1247" s="96"/>
      <c r="AT1247" s="96"/>
      <c r="AU1247" s="96"/>
      <c r="AV1247" s="96"/>
      <c r="AW1247" s="96"/>
      <c r="AX1247" s="96"/>
      <c r="AY1247" s="96"/>
      <c r="AZ1247" s="96"/>
      <c r="BA1247" s="96"/>
      <c r="BB1247" s="96"/>
      <c r="BC1247" s="96"/>
      <c r="BD1247" s="96"/>
      <c r="BE1247" s="96"/>
      <c r="BF1247" s="96"/>
    </row>
    <row r="1248" ht="15.75" customHeight="1">
      <c r="A1248" s="110"/>
      <c r="B1248" s="110"/>
      <c r="C1248" s="110"/>
      <c r="D1248" s="110"/>
      <c r="E1248" s="110"/>
      <c r="F1248" s="110"/>
      <c r="G1248" s="110"/>
      <c r="H1248" s="110"/>
      <c r="I1248" s="110"/>
      <c r="J1248" s="110"/>
      <c r="K1248" s="110"/>
      <c r="L1248" s="110"/>
      <c r="M1248" s="110"/>
      <c r="N1248" s="96"/>
      <c r="O1248" s="96"/>
      <c r="P1248" s="134"/>
      <c r="Q1248" s="96"/>
      <c r="R1248" s="96"/>
      <c r="S1248" s="96"/>
      <c r="T1248" s="96"/>
      <c r="U1248" s="96"/>
      <c r="V1248" s="96"/>
      <c r="W1248" s="96"/>
      <c r="X1248" s="96"/>
      <c r="Y1248" s="96"/>
      <c r="Z1248" s="96"/>
      <c r="AA1248" s="96"/>
      <c r="AB1248" s="96"/>
      <c r="AC1248" s="96"/>
      <c r="AD1248" s="96"/>
      <c r="AE1248" s="96"/>
      <c r="AF1248" s="96"/>
      <c r="AG1248" s="96"/>
      <c r="AH1248" s="96"/>
      <c r="AI1248" s="96"/>
      <c r="AJ1248" s="96"/>
      <c r="AK1248" s="96"/>
      <c r="AL1248" s="96"/>
      <c r="AM1248" s="96"/>
      <c r="AN1248" s="96"/>
      <c r="AO1248" s="96"/>
      <c r="AP1248" s="96"/>
      <c r="AQ1248" s="96"/>
      <c r="AR1248" s="96"/>
      <c r="AS1248" s="96"/>
      <c r="AT1248" s="96"/>
      <c r="AU1248" s="96"/>
      <c r="AV1248" s="96"/>
      <c r="AW1248" s="96"/>
      <c r="AX1248" s="96"/>
      <c r="AY1248" s="96"/>
      <c r="AZ1248" s="96"/>
      <c r="BA1248" s="96"/>
      <c r="BB1248" s="96"/>
      <c r="BC1248" s="96"/>
      <c r="BD1248" s="96"/>
      <c r="BE1248" s="96"/>
      <c r="BF1248" s="96"/>
    </row>
    <row r="1249" ht="15.75" customHeight="1">
      <c r="A1249" s="110"/>
      <c r="B1249" s="110"/>
      <c r="C1249" s="110"/>
      <c r="D1249" s="110"/>
      <c r="E1249" s="110"/>
      <c r="F1249" s="110"/>
      <c r="G1249" s="110"/>
      <c r="H1249" s="110"/>
      <c r="I1249" s="110"/>
      <c r="J1249" s="110"/>
      <c r="K1249" s="110"/>
      <c r="L1249" s="110"/>
      <c r="M1249" s="110"/>
      <c r="N1249" s="96"/>
      <c r="O1249" s="96"/>
      <c r="P1249" s="134"/>
      <c r="Q1249" s="96"/>
      <c r="R1249" s="96"/>
      <c r="S1249" s="96"/>
      <c r="T1249" s="96"/>
      <c r="U1249" s="96"/>
      <c r="V1249" s="96"/>
      <c r="W1249" s="96"/>
      <c r="X1249" s="96"/>
      <c r="Y1249" s="96"/>
      <c r="Z1249" s="96"/>
      <c r="AA1249" s="96"/>
      <c r="AB1249" s="96"/>
      <c r="AC1249" s="96"/>
      <c r="AD1249" s="96"/>
      <c r="AE1249" s="96"/>
      <c r="AF1249" s="96"/>
      <c r="AG1249" s="96"/>
      <c r="AH1249" s="96"/>
      <c r="AI1249" s="96"/>
      <c r="AJ1249" s="96"/>
      <c r="AK1249" s="96"/>
      <c r="AL1249" s="96"/>
      <c r="AM1249" s="96"/>
      <c r="AN1249" s="96"/>
      <c r="AO1249" s="96"/>
      <c r="AP1249" s="96"/>
      <c r="AQ1249" s="96"/>
      <c r="AR1249" s="96"/>
      <c r="AS1249" s="96"/>
      <c r="AT1249" s="96"/>
      <c r="AU1249" s="96"/>
      <c r="AV1249" s="96"/>
      <c r="AW1249" s="96"/>
      <c r="AX1249" s="96"/>
      <c r="AY1249" s="96"/>
      <c r="AZ1249" s="96"/>
      <c r="BA1249" s="96"/>
      <c r="BB1249" s="96"/>
      <c r="BC1249" s="96"/>
      <c r="BD1249" s="96"/>
      <c r="BE1249" s="96"/>
      <c r="BF1249" s="96"/>
    </row>
    <row r="1250" ht="15.75" customHeight="1">
      <c r="A1250" s="110"/>
      <c r="B1250" s="110"/>
      <c r="C1250" s="110"/>
      <c r="D1250" s="110"/>
      <c r="E1250" s="110"/>
      <c r="F1250" s="110"/>
      <c r="G1250" s="110"/>
      <c r="H1250" s="110"/>
      <c r="I1250" s="110"/>
      <c r="J1250" s="110"/>
      <c r="K1250" s="110"/>
      <c r="L1250" s="110"/>
      <c r="M1250" s="110"/>
      <c r="N1250" s="96"/>
      <c r="O1250" s="96"/>
      <c r="P1250" s="134"/>
      <c r="Q1250" s="96"/>
      <c r="R1250" s="96"/>
      <c r="S1250" s="96"/>
      <c r="T1250" s="96"/>
      <c r="U1250" s="96"/>
      <c r="V1250" s="96"/>
      <c r="W1250" s="96"/>
      <c r="X1250" s="96"/>
      <c r="Y1250" s="96"/>
      <c r="Z1250" s="96"/>
      <c r="AA1250" s="96"/>
      <c r="AB1250" s="96"/>
      <c r="AC1250" s="96"/>
      <c r="AD1250" s="96"/>
      <c r="AE1250" s="96"/>
      <c r="AF1250" s="96"/>
      <c r="AG1250" s="96"/>
      <c r="AH1250" s="96"/>
      <c r="AI1250" s="96"/>
      <c r="AJ1250" s="96"/>
      <c r="AK1250" s="96"/>
      <c r="AL1250" s="96"/>
      <c r="AM1250" s="96"/>
      <c r="AN1250" s="96"/>
      <c r="AO1250" s="96"/>
      <c r="AP1250" s="96"/>
      <c r="AQ1250" s="96"/>
      <c r="AR1250" s="96"/>
      <c r="AS1250" s="96"/>
      <c r="AT1250" s="96"/>
      <c r="AU1250" s="96"/>
      <c r="AV1250" s="96"/>
      <c r="AW1250" s="96"/>
      <c r="AX1250" s="96"/>
      <c r="AY1250" s="96"/>
      <c r="AZ1250" s="96"/>
      <c r="BA1250" s="96"/>
      <c r="BB1250" s="96"/>
      <c r="BC1250" s="96"/>
      <c r="BD1250" s="96"/>
      <c r="BE1250" s="96"/>
      <c r="BF1250" s="96"/>
    </row>
    <row r="1251" ht="15.75" customHeight="1">
      <c r="A1251" s="110"/>
      <c r="B1251" s="110"/>
      <c r="C1251" s="110"/>
      <c r="D1251" s="110"/>
      <c r="E1251" s="110"/>
      <c r="F1251" s="110"/>
      <c r="G1251" s="110"/>
      <c r="H1251" s="110"/>
      <c r="I1251" s="110"/>
      <c r="J1251" s="110"/>
      <c r="K1251" s="110"/>
      <c r="L1251" s="110"/>
      <c r="M1251" s="110"/>
      <c r="N1251" s="96"/>
      <c r="O1251" s="96"/>
      <c r="P1251" s="134"/>
      <c r="Q1251" s="96"/>
      <c r="R1251" s="96"/>
      <c r="S1251" s="96"/>
      <c r="T1251" s="96"/>
      <c r="U1251" s="96"/>
      <c r="V1251" s="96"/>
      <c r="W1251" s="96"/>
      <c r="X1251" s="96"/>
      <c r="Y1251" s="96"/>
      <c r="Z1251" s="96"/>
      <c r="AA1251" s="96"/>
      <c r="AB1251" s="96"/>
      <c r="AC1251" s="96"/>
      <c r="AD1251" s="96"/>
      <c r="AE1251" s="96"/>
      <c r="AF1251" s="96"/>
      <c r="AG1251" s="96"/>
      <c r="AH1251" s="96"/>
      <c r="AI1251" s="96"/>
      <c r="AJ1251" s="96"/>
      <c r="AK1251" s="96"/>
      <c r="AL1251" s="96"/>
      <c r="AM1251" s="96"/>
      <c r="AN1251" s="96"/>
      <c r="AO1251" s="96"/>
      <c r="AP1251" s="96"/>
      <c r="AQ1251" s="96"/>
      <c r="AR1251" s="96"/>
      <c r="AS1251" s="96"/>
      <c r="AT1251" s="96"/>
      <c r="AU1251" s="96"/>
      <c r="AV1251" s="96"/>
      <c r="AW1251" s="96"/>
      <c r="AX1251" s="96"/>
      <c r="AY1251" s="96"/>
      <c r="AZ1251" s="96"/>
      <c r="BA1251" s="96"/>
      <c r="BB1251" s="96"/>
      <c r="BC1251" s="96"/>
      <c r="BD1251" s="96"/>
      <c r="BE1251" s="96"/>
      <c r="BF1251" s="96"/>
    </row>
    <row r="1252" ht="15.75" customHeight="1">
      <c r="A1252" s="110"/>
      <c r="B1252" s="110"/>
      <c r="C1252" s="110"/>
      <c r="D1252" s="110"/>
      <c r="E1252" s="110"/>
      <c r="F1252" s="110"/>
      <c r="G1252" s="110"/>
      <c r="H1252" s="110"/>
      <c r="I1252" s="110"/>
      <c r="J1252" s="110"/>
      <c r="K1252" s="110"/>
      <c r="L1252" s="110"/>
      <c r="M1252" s="110"/>
      <c r="N1252" s="96"/>
      <c r="O1252" s="96"/>
      <c r="P1252" s="134"/>
      <c r="Q1252" s="96"/>
      <c r="R1252" s="96"/>
      <c r="S1252" s="96"/>
      <c r="T1252" s="96"/>
      <c r="U1252" s="96"/>
      <c r="V1252" s="96"/>
      <c r="W1252" s="96"/>
      <c r="X1252" s="96"/>
      <c r="Y1252" s="96"/>
      <c r="Z1252" s="96"/>
      <c r="AA1252" s="96"/>
      <c r="AB1252" s="96"/>
      <c r="AC1252" s="96"/>
      <c r="AD1252" s="96"/>
      <c r="AE1252" s="96"/>
      <c r="AF1252" s="96"/>
      <c r="AG1252" s="96"/>
      <c r="AH1252" s="96"/>
      <c r="AI1252" s="96"/>
      <c r="AJ1252" s="96"/>
      <c r="AK1252" s="96"/>
      <c r="AL1252" s="96"/>
      <c r="AM1252" s="96"/>
      <c r="AN1252" s="96"/>
      <c r="AO1252" s="96"/>
      <c r="AP1252" s="96"/>
      <c r="AQ1252" s="96"/>
      <c r="AR1252" s="96"/>
      <c r="AS1252" s="96"/>
      <c r="AT1252" s="96"/>
      <c r="AU1252" s="96"/>
      <c r="AV1252" s="96"/>
      <c r="AW1252" s="96"/>
      <c r="AX1252" s="96"/>
      <c r="AY1252" s="96"/>
      <c r="AZ1252" s="96"/>
      <c r="BA1252" s="96"/>
      <c r="BB1252" s="96"/>
      <c r="BC1252" s="96"/>
      <c r="BD1252" s="96"/>
      <c r="BE1252" s="96"/>
      <c r="BF1252" s="96"/>
    </row>
    <row r="1253" ht="15.75" customHeight="1">
      <c r="A1253" s="110"/>
      <c r="B1253" s="110"/>
      <c r="C1253" s="110"/>
      <c r="D1253" s="110"/>
      <c r="E1253" s="110"/>
      <c r="F1253" s="110"/>
      <c r="G1253" s="110"/>
      <c r="H1253" s="110"/>
      <c r="I1253" s="110"/>
      <c r="J1253" s="110"/>
      <c r="K1253" s="110"/>
      <c r="L1253" s="110"/>
      <c r="M1253" s="110"/>
      <c r="N1253" s="96"/>
      <c r="O1253" s="96"/>
      <c r="P1253" s="134"/>
      <c r="Q1253" s="96"/>
      <c r="R1253" s="96"/>
      <c r="S1253" s="96"/>
      <c r="T1253" s="96"/>
      <c r="U1253" s="96"/>
      <c r="V1253" s="96"/>
      <c r="W1253" s="96"/>
      <c r="X1253" s="96"/>
      <c r="Y1253" s="96"/>
      <c r="Z1253" s="96"/>
      <c r="AA1253" s="96"/>
      <c r="AB1253" s="96"/>
      <c r="AC1253" s="96"/>
      <c r="AD1253" s="96"/>
      <c r="AE1253" s="96"/>
      <c r="AF1253" s="96"/>
      <c r="AG1253" s="96"/>
      <c r="AH1253" s="96"/>
      <c r="AI1253" s="96"/>
      <c r="AJ1253" s="96"/>
      <c r="AK1253" s="96"/>
      <c r="AL1253" s="96"/>
      <c r="AM1253" s="96"/>
      <c r="AN1253" s="96"/>
      <c r="AO1253" s="96"/>
      <c r="AP1253" s="96"/>
      <c r="AQ1253" s="96"/>
      <c r="AR1253" s="96"/>
      <c r="AS1253" s="96"/>
      <c r="AT1253" s="96"/>
      <c r="AU1253" s="96"/>
      <c r="AV1253" s="96"/>
      <c r="AW1253" s="96"/>
      <c r="AX1253" s="96"/>
      <c r="AY1253" s="96"/>
      <c r="AZ1253" s="96"/>
      <c r="BA1253" s="96"/>
      <c r="BB1253" s="96"/>
      <c r="BC1253" s="96"/>
      <c r="BD1253" s="96"/>
      <c r="BE1253" s="96"/>
      <c r="BF1253" s="96"/>
    </row>
    <row r="1254" ht="15.75" customHeight="1">
      <c r="A1254" s="110"/>
      <c r="B1254" s="110"/>
      <c r="C1254" s="110"/>
      <c r="D1254" s="110"/>
      <c r="E1254" s="110"/>
      <c r="F1254" s="110"/>
      <c r="G1254" s="110"/>
      <c r="H1254" s="110"/>
      <c r="I1254" s="110"/>
      <c r="J1254" s="110"/>
      <c r="K1254" s="110"/>
      <c r="L1254" s="110"/>
      <c r="M1254" s="110"/>
      <c r="N1254" s="96"/>
      <c r="O1254" s="96"/>
      <c r="P1254" s="134"/>
      <c r="Q1254" s="96"/>
      <c r="R1254" s="96"/>
      <c r="S1254" s="96"/>
      <c r="T1254" s="96"/>
      <c r="U1254" s="96"/>
      <c r="V1254" s="96"/>
      <c r="W1254" s="96"/>
      <c r="X1254" s="96"/>
      <c r="Y1254" s="96"/>
      <c r="Z1254" s="96"/>
      <c r="AA1254" s="96"/>
      <c r="AB1254" s="96"/>
      <c r="AC1254" s="96"/>
      <c r="AD1254" s="96"/>
      <c r="AE1254" s="96"/>
      <c r="AF1254" s="96"/>
      <c r="AG1254" s="96"/>
      <c r="AH1254" s="96"/>
      <c r="AI1254" s="96"/>
      <c r="AJ1254" s="96"/>
      <c r="AK1254" s="96"/>
      <c r="AL1254" s="96"/>
      <c r="AM1254" s="96"/>
      <c r="AN1254" s="96"/>
      <c r="AO1254" s="96"/>
      <c r="AP1254" s="96"/>
      <c r="AQ1254" s="96"/>
      <c r="AR1254" s="96"/>
      <c r="AS1254" s="96"/>
      <c r="AT1254" s="96"/>
      <c r="AU1254" s="96"/>
      <c r="AV1254" s="96"/>
      <c r="AW1254" s="96"/>
      <c r="AX1254" s="96"/>
      <c r="AY1254" s="96"/>
      <c r="AZ1254" s="96"/>
      <c r="BA1254" s="96"/>
      <c r="BB1254" s="96"/>
      <c r="BC1254" s="96"/>
      <c r="BD1254" s="96"/>
      <c r="BE1254" s="96"/>
      <c r="BF1254" s="96"/>
    </row>
    <row r="1255" ht="15.75" customHeight="1">
      <c r="A1255" s="110"/>
      <c r="B1255" s="110"/>
      <c r="C1255" s="110"/>
      <c r="D1255" s="110"/>
      <c r="E1255" s="110"/>
      <c r="F1255" s="110"/>
      <c r="G1255" s="110"/>
      <c r="H1255" s="110"/>
      <c r="I1255" s="110"/>
      <c r="J1255" s="110"/>
      <c r="K1255" s="110"/>
      <c r="L1255" s="110"/>
      <c r="M1255" s="110"/>
      <c r="N1255" s="96"/>
      <c r="O1255" s="96"/>
      <c r="P1255" s="134"/>
      <c r="Q1255" s="96"/>
      <c r="R1255" s="96"/>
      <c r="S1255" s="96"/>
      <c r="T1255" s="96"/>
      <c r="U1255" s="96"/>
      <c r="V1255" s="96"/>
      <c r="W1255" s="96"/>
      <c r="X1255" s="96"/>
      <c r="Y1255" s="96"/>
      <c r="Z1255" s="96"/>
      <c r="AA1255" s="96"/>
      <c r="AB1255" s="96"/>
      <c r="AC1255" s="96"/>
      <c r="AD1255" s="96"/>
      <c r="AE1255" s="96"/>
      <c r="AF1255" s="96"/>
      <c r="AG1255" s="96"/>
      <c r="AH1255" s="96"/>
      <c r="AI1255" s="96"/>
      <c r="AJ1255" s="96"/>
      <c r="AK1255" s="96"/>
      <c r="AL1255" s="96"/>
      <c r="AM1255" s="96"/>
      <c r="AN1255" s="96"/>
      <c r="AO1255" s="96"/>
      <c r="AP1255" s="96"/>
      <c r="AQ1255" s="96"/>
      <c r="AR1255" s="96"/>
      <c r="AS1255" s="96"/>
      <c r="AT1255" s="96"/>
      <c r="AU1255" s="96"/>
      <c r="AV1255" s="96"/>
      <c r="AW1255" s="96"/>
      <c r="AX1255" s="96"/>
      <c r="AY1255" s="96"/>
      <c r="AZ1255" s="96"/>
      <c r="BA1255" s="96"/>
      <c r="BB1255" s="96"/>
      <c r="BC1255" s="96"/>
      <c r="BD1255" s="96"/>
      <c r="BE1255" s="96"/>
      <c r="BF1255" s="96"/>
    </row>
    <row r="1256" ht="15.75" customHeight="1">
      <c r="A1256" s="110"/>
      <c r="B1256" s="110"/>
      <c r="C1256" s="110"/>
      <c r="D1256" s="110"/>
      <c r="E1256" s="110"/>
      <c r="F1256" s="110"/>
      <c r="G1256" s="110"/>
      <c r="H1256" s="110"/>
      <c r="I1256" s="110"/>
      <c r="J1256" s="110"/>
      <c r="K1256" s="110"/>
      <c r="L1256" s="110"/>
      <c r="M1256" s="110"/>
      <c r="N1256" s="96"/>
      <c r="O1256" s="96"/>
      <c r="P1256" s="134"/>
      <c r="Q1256" s="96"/>
      <c r="R1256" s="96"/>
      <c r="S1256" s="96"/>
      <c r="T1256" s="96"/>
      <c r="U1256" s="96"/>
      <c r="V1256" s="96"/>
      <c r="W1256" s="96"/>
      <c r="X1256" s="96"/>
      <c r="Y1256" s="96"/>
      <c r="Z1256" s="96"/>
      <c r="AA1256" s="96"/>
      <c r="AB1256" s="96"/>
      <c r="AC1256" s="96"/>
      <c r="AD1256" s="96"/>
      <c r="AE1256" s="96"/>
      <c r="AF1256" s="96"/>
      <c r="AG1256" s="96"/>
      <c r="AH1256" s="96"/>
      <c r="AI1256" s="96"/>
      <c r="AJ1256" s="96"/>
      <c r="AK1256" s="96"/>
      <c r="AL1256" s="96"/>
      <c r="AM1256" s="96"/>
      <c r="AN1256" s="96"/>
      <c r="AO1256" s="96"/>
      <c r="AP1256" s="96"/>
      <c r="AQ1256" s="96"/>
      <c r="AR1256" s="96"/>
      <c r="AS1256" s="96"/>
      <c r="AT1256" s="96"/>
      <c r="AU1256" s="96"/>
      <c r="AV1256" s="96"/>
      <c r="AW1256" s="96"/>
      <c r="AX1256" s="96"/>
      <c r="AY1256" s="96"/>
      <c r="AZ1256" s="96"/>
      <c r="BA1256" s="96"/>
      <c r="BB1256" s="96"/>
      <c r="BC1256" s="96"/>
      <c r="BD1256" s="96"/>
      <c r="BE1256" s="96"/>
      <c r="BF1256" s="96"/>
    </row>
    <row r="1257" ht="15.75" customHeight="1">
      <c r="A1257" s="110"/>
      <c r="B1257" s="110"/>
      <c r="C1257" s="110"/>
      <c r="D1257" s="110"/>
      <c r="E1257" s="110"/>
      <c r="F1257" s="110"/>
      <c r="G1257" s="110"/>
      <c r="H1257" s="110"/>
      <c r="I1257" s="110"/>
      <c r="J1257" s="110"/>
      <c r="K1257" s="110"/>
      <c r="L1257" s="110"/>
      <c r="M1257" s="110"/>
      <c r="N1257" s="96"/>
      <c r="O1257" s="96"/>
      <c r="P1257" s="134"/>
      <c r="Q1257" s="96"/>
      <c r="R1257" s="96"/>
      <c r="S1257" s="96"/>
      <c r="T1257" s="96"/>
      <c r="U1257" s="96"/>
      <c r="V1257" s="96"/>
      <c r="W1257" s="96"/>
      <c r="X1257" s="96"/>
      <c r="Y1257" s="96"/>
      <c r="Z1257" s="96"/>
      <c r="AA1257" s="96"/>
      <c r="AB1257" s="96"/>
      <c r="AC1257" s="96"/>
      <c r="AD1257" s="96"/>
      <c r="AE1257" s="96"/>
      <c r="AF1257" s="96"/>
      <c r="AG1257" s="96"/>
      <c r="AH1257" s="96"/>
      <c r="AI1257" s="96"/>
      <c r="AJ1257" s="96"/>
      <c r="AK1257" s="96"/>
      <c r="AL1257" s="96"/>
      <c r="AM1257" s="96"/>
      <c r="AN1257" s="96"/>
      <c r="AO1257" s="96"/>
      <c r="AP1257" s="96"/>
      <c r="AQ1257" s="96"/>
      <c r="AR1257" s="96"/>
      <c r="AS1257" s="96"/>
      <c r="AT1257" s="96"/>
      <c r="AU1257" s="96"/>
      <c r="AV1257" s="96"/>
      <c r="AW1257" s="96"/>
      <c r="AX1257" s="96"/>
      <c r="AY1257" s="96"/>
      <c r="AZ1257" s="96"/>
      <c r="BA1257" s="96"/>
      <c r="BB1257" s="96"/>
      <c r="BC1257" s="96"/>
      <c r="BD1257" s="96"/>
      <c r="BE1257" s="96"/>
      <c r="BF1257" s="96"/>
    </row>
    <row r="1258" ht="15.75" customHeight="1">
      <c r="A1258" s="110"/>
      <c r="B1258" s="110"/>
      <c r="C1258" s="110"/>
      <c r="D1258" s="110"/>
      <c r="E1258" s="110"/>
      <c r="F1258" s="110"/>
      <c r="G1258" s="110"/>
      <c r="H1258" s="110"/>
      <c r="I1258" s="110"/>
      <c r="J1258" s="110"/>
      <c r="K1258" s="110"/>
      <c r="L1258" s="110"/>
      <c r="M1258" s="110"/>
      <c r="N1258" s="96"/>
      <c r="O1258" s="96"/>
      <c r="P1258" s="134"/>
      <c r="Q1258" s="96"/>
      <c r="R1258" s="96"/>
      <c r="S1258" s="96"/>
      <c r="T1258" s="96"/>
      <c r="U1258" s="96"/>
      <c r="V1258" s="96"/>
      <c r="W1258" s="96"/>
      <c r="X1258" s="96"/>
      <c r="Y1258" s="96"/>
      <c r="Z1258" s="96"/>
      <c r="AA1258" s="96"/>
      <c r="AB1258" s="96"/>
      <c r="AC1258" s="96"/>
      <c r="AD1258" s="96"/>
      <c r="AE1258" s="96"/>
      <c r="AF1258" s="96"/>
      <c r="AG1258" s="96"/>
      <c r="AH1258" s="96"/>
      <c r="AI1258" s="96"/>
      <c r="AJ1258" s="96"/>
      <c r="AK1258" s="96"/>
      <c r="AL1258" s="96"/>
      <c r="AM1258" s="96"/>
      <c r="AN1258" s="96"/>
      <c r="AO1258" s="96"/>
      <c r="AP1258" s="96"/>
      <c r="AQ1258" s="96"/>
      <c r="AR1258" s="96"/>
      <c r="AS1258" s="96"/>
      <c r="AT1258" s="96"/>
      <c r="AU1258" s="96"/>
      <c r="AV1258" s="96"/>
      <c r="AW1258" s="96"/>
      <c r="AX1258" s="96"/>
      <c r="AY1258" s="96"/>
      <c r="AZ1258" s="96"/>
      <c r="BA1258" s="96"/>
      <c r="BB1258" s="96"/>
      <c r="BC1258" s="96"/>
      <c r="BD1258" s="96"/>
      <c r="BE1258" s="96"/>
      <c r="BF1258" s="96"/>
    </row>
    <row r="1259" ht="15.75" customHeight="1">
      <c r="A1259" s="110"/>
      <c r="B1259" s="110"/>
      <c r="C1259" s="110"/>
      <c r="D1259" s="110"/>
      <c r="E1259" s="110"/>
      <c r="F1259" s="110"/>
      <c r="G1259" s="110"/>
      <c r="H1259" s="110"/>
      <c r="I1259" s="110"/>
      <c r="J1259" s="110"/>
      <c r="K1259" s="110"/>
      <c r="L1259" s="110"/>
      <c r="M1259" s="110"/>
      <c r="N1259" s="96"/>
      <c r="O1259" s="96"/>
      <c r="P1259" s="134"/>
      <c r="Q1259" s="96"/>
      <c r="R1259" s="96"/>
      <c r="S1259" s="96"/>
      <c r="T1259" s="96"/>
      <c r="U1259" s="96"/>
      <c r="V1259" s="96"/>
      <c r="W1259" s="96"/>
      <c r="X1259" s="96"/>
      <c r="Y1259" s="96"/>
      <c r="Z1259" s="96"/>
      <c r="AA1259" s="96"/>
      <c r="AB1259" s="96"/>
      <c r="AC1259" s="96"/>
      <c r="AD1259" s="96"/>
      <c r="AE1259" s="96"/>
      <c r="AF1259" s="96"/>
      <c r="AG1259" s="96"/>
      <c r="AH1259" s="96"/>
      <c r="AI1259" s="96"/>
      <c r="AJ1259" s="96"/>
      <c r="AK1259" s="96"/>
      <c r="AL1259" s="96"/>
      <c r="AM1259" s="96"/>
      <c r="AN1259" s="96"/>
      <c r="AO1259" s="96"/>
      <c r="AP1259" s="96"/>
      <c r="AQ1259" s="96"/>
      <c r="AR1259" s="96"/>
      <c r="AS1259" s="96"/>
      <c r="AT1259" s="96"/>
      <c r="AU1259" s="96"/>
      <c r="AV1259" s="96"/>
      <c r="AW1259" s="96"/>
      <c r="AX1259" s="96"/>
      <c r="AY1259" s="96"/>
      <c r="AZ1259" s="96"/>
      <c r="BA1259" s="96"/>
      <c r="BB1259" s="96"/>
      <c r="BC1259" s="96"/>
      <c r="BD1259" s="96"/>
      <c r="BE1259" s="96"/>
      <c r="BF1259" s="96"/>
    </row>
    <row r="1260" ht="15.75" customHeight="1">
      <c r="A1260" s="110"/>
      <c r="B1260" s="110"/>
      <c r="C1260" s="110"/>
      <c r="D1260" s="110"/>
      <c r="E1260" s="110"/>
      <c r="F1260" s="110"/>
      <c r="G1260" s="110"/>
      <c r="H1260" s="110"/>
      <c r="I1260" s="110"/>
      <c r="J1260" s="110"/>
      <c r="K1260" s="110"/>
      <c r="L1260" s="110"/>
      <c r="M1260" s="110"/>
      <c r="N1260" s="96"/>
      <c r="O1260" s="96"/>
      <c r="P1260" s="134"/>
      <c r="Q1260" s="96"/>
      <c r="R1260" s="96"/>
      <c r="S1260" s="96"/>
      <c r="T1260" s="96"/>
      <c r="U1260" s="96"/>
      <c r="V1260" s="96"/>
      <c r="W1260" s="96"/>
      <c r="X1260" s="96"/>
      <c r="Y1260" s="96"/>
      <c r="Z1260" s="96"/>
      <c r="AA1260" s="96"/>
      <c r="AB1260" s="96"/>
      <c r="AC1260" s="96"/>
      <c r="AD1260" s="96"/>
      <c r="AE1260" s="96"/>
      <c r="AF1260" s="96"/>
      <c r="AG1260" s="96"/>
      <c r="AH1260" s="96"/>
      <c r="AI1260" s="96"/>
      <c r="AJ1260" s="96"/>
      <c r="AK1260" s="96"/>
      <c r="AL1260" s="96"/>
      <c r="AM1260" s="96"/>
      <c r="AN1260" s="96"/>
      <c r="AO1260" s="96"/>
      <c r="AP1260" s="96"/>
      <c r="AQ1260" s="96"/>
      <c r="AR1260" s="96"/>
      <c r="AS1260" s="96"/>
      <c r="AT1260" s="96"/>
      <c r="AU1260" s="96"/>
      <c r="AV1260" s="96"/>
      <c r="AW1260" s="96"/>
      <c r="AX1260" s="96"/>
      <c r="AY1260" s="96"/>
      <c r="AZ1260" s="96"/>
      <c r="BA1260" s="96"/>
      <c r="BB1260" s="96"/>
      <c r="BC1260" s="96"/>
      <c r="BD1260" s="96"/>
      <c r="BE1260" s="96"/>
      <c r="BF1260" s="96"/>
    </row>
    <row r="1261" ht="15.75" customHeight="1">
      <c r="A1261" s="110"/>
      <c r="B1261" s="110"/>
      <c r="C1261" s="110"/>
      <c r="D1261" s="110"/>
      <c r="E1261" s="110"/>
      <c r="F1261" s="110"/>
      <c r="G1261" s="110"/>
      <c r="H1261" s="110"/>
      <c r="I1261" s="110"/>
      <c r="J1261" s="110"/>
      <c r="K1261" s="110"/>
      <c r="L1261" s="110"/>
      <c r="M1261" s="110"/>
      <c r="N1261" s="96"/>
      <c r="O1261" s="96"/>
      <c r="P1261" s="134"/>
      <c r="Q1261" s="96"/>
      <c r="R1261" s="96"/>
      <c r="S1261" s="96"/>
      <c r="T1261" s="96"/>
      <c r="U1261" s="96"/>
      <c r="V1261" s="96"/>
      <c r="W1261" s="96"/>
      <c r="X1261" s="96"/>
      <c r="Y1261" s="96"/>
      <c r="Z1261" s="96"/>
      <c r="AA1261" s="96"/>
      <c r="AB1261" s="96"/>
      <c r="AC1261" s="96"/>
      <c r="AD1261" s="96"/>
      <c r="AE1261" s="96"/>
      <c r="AF1261" s="96"/>
      <c r="AG1261" s="96"/>
      <c r="AH1261" s="96"/>
      <c r="AI1261" s="96"/>
      <c r="AJ1261" s="96"/>
      <c r="AK1261" s="96"/>
      <c r="AL1261" s="96"/>
      <c r="AM1261" s="96"/>
      <c r="AN1261" s="96"/>
      <c r="AO1261" s="96"/>
      <c r="AP1261" s="96"/>
      <c r="AQ1261" s="96"/>
      <c r="AR1261" s="96"/>
      <c r="AS1261" s="96"/>
      <c r="AT1261" s="96"/>
      <c r="AU1261" s="96"/>
      <c r="AV1261" s="96"/>
      <c r="AW1261" s="96"/>
      <c r="AX1261" s="96"/>
      <c r="AY1261" s="96"/>
      <c r="AZ1261" s="96"/>
      <c r="BA1261" s="96"/>
      <c r="BB1261" s="96"/>
      <c r="BC1261" s="96"/>
      <c r="BD1261" s="96"/>
      <c r="BE1261" s="96"/>
      <c r="BF1261" s="96"/>
    </row>
    <row r="1262" ht="15.75" customHeight="1">
      <c r="A1262" s="110"/>
      <c r="B1262" s="110"/>
      <c r="C1262" s="110"/>
      <c r="D1262" s="110"/>
      <c r="E1262" s="110"/>
      <c r="F1262" s="110"/>
      <c r="G1262" s="110"/>
      <c r="H1262" s="110"/>
      <c r="I1262" s="110"/>
      <c r="J1262" s="110"/>
      <c r="K1262" s="110"/>
      <c r="L1262" s="110"/>
      <c r="M1262" s="110"/>
      <c r="N1262" s="96"/>
      <c r="O1262" s="96"/>
      <c r="P1262" s="134"/>
      <c r="Q1262" s="96"/>
      <c r="R1262" s="96"/>
      <c r="S1262" s="96"/>
      <c r="T1262" s="96"/>
      <c r="U1262" s="96"/>
      <c r="V1262" s="96"/>
      <c r="W1262" s="96"/>
      <c r="X1262" s="96"/>
      <c r="Y1262" s="96"/>
      <c r="Z1262" s="96"/>
      <c r="AA1262" s="96"/>
      <c r="AB1262" s="96"/>
      <c r="AC1262" s="96"/>
      <c r="AD1262" s="96"/>
      <c r="AE1262" s="96"/>
      <c r="AF1262" s="96"/>
      <c r="AG1262" s="96"/>
      <c r="AH1262" s="96"/>
      <c r="AI1262" s="96"/>
      <c r="AJ1262" s="96"/>
      <c r="AK1262" s="96"/>
      <c r="AL1262" s="96"/>
      <c r="AM1262" s="96"/>
      <c r="AN1262" s="96"/>
      <c r="AO1262" s="96"/>
      <c r="AP1262" s="96"/>
      <c r="AQ1262" s="96"/>
      <c r="AR1262" s="96"/>
      <c r="AS1262" s="96"/>
      <c r="AT1262" s="96"/>
      <c r="AU1262" s="96"/>
      <c r="AV1262" s="96"/>
      <c r="AW1262" s="96"/>
      <c r="AX1262" s="96"/>
      <c r="AY1262" s="96"/>
      <c r="AZ1262" s="96"/>
      <c r="BA1262" s="96"/>
      <c r="BB1262" s="96"/>
      <c r="BC1262" s="96"/>
      <c r="BD1262" s="96"/>
      <c r="BE1262" s="96"/>
      <c r="BF1262" s="96"/>
    </row>
    <row r="1263" ht="15.75" customHeight="1">
      <c r="A1263" s="110"/>
      <c r="B1263" s="110"/>
      <c r="C1263" s="110"/>
      <c r="D1263" s="110"/>
      <c r="E1263" s="110"/>
      <c r="F1263" s="110"/>
      <c r="G1263" s="110"/>
      <c r="H1263" s="110"/>
      <c r="I1263" s="110"/>
      <c r="J1263" s="110"/>
      <c r="K1263" s="110"/>
      <c r="L1263" s="110"/>
      <c r="M1263" s="110"/>
      <c r="N1263" s="96"/>
      <c r="O1263" s="96"/>
      <c r="P1263" s="134"/>
      <c r="Q1263" s="96"/>
      <c r="R1263" s="96"/>
      <c r="S1263" s="96"/>
      <c r="T1263" s="96"/>
      <c r="U1263" s="96"/>
      <c r="V1263" s="96"/>
      <c r="W1263" s="96"/>
      <c r="X1263" s="96"/>
      <c r="Y1263" s="96"/>
      <c r="Z1263" s="96"/>
      <c r="AA1263" s="96"/>
      <c r="AB1263" s="96"/>
      <c r="AC1263" s="96"/>
      <c r="AD1263" s="96"/>
      <c r="AE1263" s="96"/>
      <c r="AF1263" s="96"/>
      <c r="AG1263" s="96"/>
      <c r="AH1263" s="96"/>
      <c r="AI1263" s="96"/>
      <c r="AJ1263" s="96"/>
      <c r="AK1263" s="96"/>
      <c r="AL1263" s="96"/>
      <c r="AM1263" s="96"/>
      <c r="AN1263" s="96"/>
      <c r="AO1263" s="96"/>
      <c r="AP1263" s="96"/>
      <c r="AQ1263" s="96"/>
      <c r="AR1263" s="96"/>
      <c r="AS1263" s="96"/>
      <c r="AT1263" s="96"/>
      <c r="AU1263" s="96"/>
      <c r="AV1263" s="96"/>
      <c r="AW1263" s="96"/>
      <c r="AX1263" s="96"/>
      <c r="AY1263" s="96"/>
      <c r="AZ1263" s="96"/>
      <c r="BA1263" s="96"/>
      <c r="BB1263" s="96"/>
      <c r="BC1263" s="96"/>
      <c r="BD1263" s="96"/>
      <c r="BE1263" s="96"/>
      <c r="BF1263" s="96"/>
    </row>
    <row r="1264" ht="15.75" customHeight="1">
      <c r="A1264" s="110"/>
      <c r="B1264" s="110"/>
      <c r="C1264" s="110"/>
      <c r="D1264" s="110"/>
      <c r="E1264" s="110"/>
      <c r="F1264" s="110"/>
      <c r="G1264" s="110"/>
      <c r="H1264" s="110"/>
      <c r="I1264" s="110"/>
      <c r="J1264" s="110"/>
      <c r="K1264" s="110"/>
      <c r="L1264" s="110"/>
      <c r="M1264" s="110"/>
      <c r="N1264" s="96"/>
      <c r="O1264" s="96"/>
      <c r="P1264" s="134"/>
      <c r="Q1264" s="96"/>
      <c r="R1264" s="96"/>
      <c r="S1264" s="96"/>
      <c r="T1264" s="96"/>
      <c r="U1264" s="96"/>
      <c r="V1264" s="96"/>
      <c r="W1264" s="96"/>
      <c r="X1264" s="96"/>
      <c r="Y1264" s="96"/>
      <c r="Z1264" s="96"/>
      <c r="AA1264" s="96"/>
      <c r="AB1264" s="96"/>
      <c r="AC1264" s="96"/>
      <c r="AD1264" s="96"/>
      <c r="AE1264" s="96"/>
      <c r="AF1264" s="96"/>
      <c r="AG1264" s="96"/>
      <c r="AH1264" s="96"/>
      <c r="AI1264" s="96"/>
      <c r="AJ1264" s="96"/>
      <c r="AK1264" s="96"/>
      <c r="AL1264" s="96"/>
      <c r="AM1264" s="96"/>
      <c r="AN1264" s="96"/>
      <c r="AO1264" s="96"/>
      <c r="AP1264" s="96"/>
      <c r="AQ1264" s="96"/>
      <c r="AR1264" s="96"/>
      <c r="AS1264" s="96"/>
      <c r="AT1264" s="96"/>
      <c r="AU1264" s="96"/>
      <c r="AV1264" s="96"/>
      <c r="AW1264" s="96"/>
      <c r="AX1264" s="96"/>
      <c r="AY1264" s="96"/>
      <c r="AZ1264" s="96"/>
      <c r="BA1264" s="96"/>
      <c r="BB1264" s="96"/>
      <c r="BC1264" s="96"/>
      <c r="BD1264" s="96"/>
      <c r="BE1264" s="96"/>
      <c r="BF1264" s="96"/>
    </row>
    <row r="1265" ht="15.75" customHeight="1">
      <c r="A1265" s="110"/>
      <c r="B1265" s="110"/>
      <c r="C1265" s="110"/>
      <c r="D1265" s="110"/>
      <c r="E1265" s="110"/>
      <c r="F1265" s="110"/>
      <c r="G1265" s="110"/>
      <c r="H1265" s="110"/>
      <c r="I1265" s="110"/>
      <c r="J1265" s="110"/>
      <c r="K1265" s="110"/>
      <c r="L1265" s="110"/>
      <c r="M1265" s="110"/>
      <c r="N1265" s="96"/>
      <c r="O1265" s="96"/>
      <c r="P1265" s="134"/>
      <c r="Q1265" s="96"/>
      <c r="R1265" s="96"/>
      <c r="S1265" s="96"/>
      <c r="T1265" s="96"/>
      <c r="U1265" s="96"/>
      <c r="V1265" s="96"/>
      <c r="W1265" s="96"/>
      <c r="X1265" s="96"/>
      <c r="Y1265" s="96"/>
      <c r="Z1265" s="96"/>
      <c r="AA1265" s="96"/>
      <c r="AB1265" s="96"/>
      <c r="AC1265" s="96"/>
      <c r="AD1265" s="96"/>
      <c r="AE1265" s="96"/>
      <c r="AF1265" s="96"/>
      <c r="AG1265" s="96"/>
      <c r="AH1265" s="96"/>
      <c r="AI1265" s="96"/>
      <c r="AJ1265" s="96"/>
      <c r="AK1265" s="96"/>
      <c r="AL1265" s="96"/>
      <c r="AM1265" s="96"/>
      <c r="AN1265" s="96"/>
      <c r="AO1265" s="96"/>
      <c r="AP1265" s="96"/>
      <c r="AQ1265" s="96"/>
      <c r="AR1265" s="96"/>
      <c r="AS1265" s="96"/>
      <c r="AT1265" s="96"/>
      <c r="AU1265" s="96"/>
      <c r="AV1265" s="96"/>
      <c r="AW1265" s="96"/>
      <c r="AX1265" s="96"/>
      <c r="AY1265" s="96"/>
      <c r="AZ1265" s="96"/>
      <c r="BA1265" s="96"/>
      <c r="BB1265" s="96"/>
      <c r="BC1265" s="96"/>
      <c r="BD1265" s="96"/>
      <c r="BE1265" s="96"/>
      <c r="BF1265" s="96"/>
    </row>
    <row r="1266" ht="15.75" customHeight="1">
      <c r="A1266" s="110"/>
      <c r="B1266" s="110"/>
      <c r="C1266" s="110"/>
      <c r="D1266" s="110"/>
      <c r="E1266" s="110"/>
      <c r="F1266" s="110"/>
      <c r="G1266" s="110"/>
      <c r="H1266" s="110"/>
      <c r="I1266" s="110"/>
      <c r="J1266" s="110"/>
      <c r="K1266" s="110"/>
      <c r="L1266" s="110"/>
      <c r="M1266" s="110"/>
      <c r="N1266" s="96"/>
      <c r="O1266" s="96"/>
      <c r="P1266" s="134"/>
      <c r="Q1266" s="96"/>
      <c r="R1266" s="96"/>
      <c r="S1266" s="96"/>
      <c r="T1266" s="96"/>
      <c r="U1266" s="96"/>
      <c r="V1266" s="96"/>
      <c r="W1266" s="96"/>
      <c r="X1266" s="96"/>
      <c r="Y1266" s="96"/>
      <c r="Z1266" s="96"/>
      <c r="AA1266" s="96"/>
      <c r="AB1266" s="96"/>
      <c r="AC1266" s="96"/>
      <c r="AD1266" s="96"/>
      <c r="AE1266" s="96"/>
      <c r="AF1266" s="96"/>
      <c r="AG1266" s="96"/>
      <c r="AH1266" s="96"/>
      <c r="AI1266" s="96"/>
      <c r="AJ1266" s="96"/>
      <c r="AK1266" s="96"/>
      <c r="AL1266" s="96"/>
      <c r="AM1266" s="96"/>
      <c r="AN1266" s="96"/>
      <c r="AO1266" s="96"/>
      <c r="AP1266" s="96"/>
      <c r="AQ1266" s="96"/>
      <c r="AR1266" s="96"/>
      <c r="AS1266" s="96"/>
      <c r="AT1266" s="96"/>
      <c r="AU1266" s="96"/>
      <c r="AV1266" s="96"/>
      <c r="AW1266" s="96"/>
      <c r="AX1266" s="96"/>
      <c r="AY1266" s="96"/>
      <c r="AZ1266" s="96"/>
      <c r="BA1266" s="96"/>
      <c r="BB1266" s="96"/>
      <c r="BC1266" s="96"/>
      <c r="BD1266" s="96"/>
      <c r="BE1266" s="96"/>
      <c r="BF1266" s="96"/>
    </row>
    <row r="1267" ht="15.75" customHeight="1">
      <c r="A1267" s="110"/>
      <c r="B1267" s="110"/>
      <c r="C1267" s="110"/>
      <c r="D1267" s="110"/>
      <c r="E1267" s="110"/>
      <c r="F1267" s="110"/>
      <c r="G1267" s="110"/>
      <c r="H1267" s="110"/>
      <c r="I1267" s="110"/>
      <c r="J1267" s="110"/>
      <c r="K1267" s="110"/>
      <c r="L1267" s="110"/>
      <c r="M1267" s="110"/>
      <c r="N1267" s="96"/>
      <c r="O1267" s="96"/>
      <c r="P1267" s="134"/>
      <c r="Q1267" s="96"/>
      <c r="R1267" s="96"/>
      <c r="S1267" s="96"/>
      <c r="T1267" s="96"/>
      <c r="U1267" s="96"/>
      <c r="V1267" s="96"/>
      <c r="W1267" s="96"/>
      <c r="X1267" s="96"/>
      <c r="Y1267" s="96"/>
      <c r="Z1267" s="96"/>
      <c r="AA1267" s="96"/>
      <c r="AB1267" s="96"/>
      <c r="AC1267" s="96"/>
      <c r="AD1267" s="96"/>
      <c r="AE1267" s="96"/>
      <c r="AF1267" s="96"/>
      <c r="AG1267" s="96"/>
      <c r="AH1267" s="96"/>
      <c r="AI1267" s="96"/>
      <c r="AJ1267" s="96"/>
      <c r="AK1267" s="96"/>
      <c r="AL1267" s="96"/>
      <c r="AM1267" s="96"/>
      <c r="AN1267" s="96"/>
      <c r="AO1267" s="96"/>
      <c r="AP1267" s="96"/>
      <c r="AQ1267" s="96"/>
      <c r="AR1267" s="96"/>
      <c r="AS1267" s="96"/>
      <c r="AT1267" s="96"/>
      <c r="AU1267" s="96"/>
      <c r="AV1267" s="96"/>
      <c r="AW1267" s="96"/>
      <c r="AX1267" s="96"/>
      <c r="AY1267" s="96"/>
      <c r="AZ1267" s="96"/>
      <c r="BA1267" s="96"/>
      <c r="BB1267" s="96"/>
      <c r="BC1267" s="96"/>
      <c r="BD1267" s="96"/>
      <c r="BE1267" s="96"/>
      <c r="BF1267" s="96"/>
    </row>
    <row r="1268" ht="15.75" customHeight="1">
      <c r="A1268" s="110"/>
      <c r="B1268" s="110"/>
      <c r="C1268" s="110"/>
      <c r="D1268" s="110"/>
      <c r="E1268" s="110"/>
      <c r="F1268" s="110"/>
      <c r="G1268" s="110"/>
      <c r="H1268" s="110"/>
      <c r="I1268" s="110"/>
      <c r="J1268" s="110"/>
      <c r="K1268" s="110"/>
      <c r="L1268" s="110"/>
      <c r="M1268" s="110"/>
      <c r="N1268" s="96"/>
      <c r="O1268" s="96"/>
      <c r="P1268" s="134"/>
      <c r="Q1268" s="96"/>
      <c r="R1268" s="96"/>
      <c r="S1268" s="96"/>
      <c r="T1268" s="96"/>
      <c r="U1268" s="96"/>
      <c r="V1268" s="96"/>
      <c r="W1268" s="96"/>
      <c r="X1268" s="96"/>
      <c r="Y1268" s="96"/>
      <c r="Z1268" s="96"/>
      <c r="AA1268" s="96"/>
      <c r="AB1268" s="96"/>
      <c r="AC1268" s="96"/>
      <c r="AD1268" s="96"/>
      <c r="AE1268" s="96"/>
      <c r="AF1268" s="96"/>
      <c r="AG1268" s="96"/>
      <c r="AH1268" s="96"/>
      <c r="AI1268" s="96"/>
      <c r="AJ1268" s="96"/>
      <c r="AK1268" s="96"/>
      <c r="AL1268" s="96"/>
      <c r="AM1268" s="96"/>
      <c r="AN1268" s="96"/>
      <c r="AO1268" s="96"/>
      <c r="AP1268" s="96"/>
      <c r="AQ1268" s="96"/>
      <c r="AR1268" s="96"/>
      <c r="AS1268" s="96"/>
      <c r="AT1268" s="96"/>
      <c r="AU1268" s="96"/>
      <c r="AV1268" s="96"/>
      <c r="AW1268" s="96"/>
      <c r="AX1268" s="96"/>
      <c r="AY1268" s="96"/>
      <c r="AZ1268" s="96"/>
      <c r="BA1268" s="96"/>
      <c r="BB1268" s="96"/>
      <c r="BC1268" s="96"/>
      <c r="BD1268" s="96"/>
      <c r="BE1268" s="96"/>
      <c r="BF1268" s="96"/>
    </row>
    <row r="1269" ht="15.75" customHeight="1">
      <c r="A1269" s="110"/>
      <c r="B1269" s="110"/>
      <c r="C1269" s="110"/>
      <c r="D1269" s="110"/>
      <c r="E1269" s="110"/>
      <c r="F1269" s="110"/>
      <c r="G1269" s="110"/>
      <c r="H1269" s="110"/>
      <c r="I1269" s="110"/>
      <c r="J1269" s="110"/>
      <c r="K1269" s="110"/>
      <c r="L1269" s="110"/>
      <c r="M1269" s="110"/>
      <c r="N1269" s="96"/>
      <c r="O1269" s="96"/>
      <c r="P1269" s="134"/>
      <c r="Q1269" s="96"/>
      <c r="R1269" s="96"/>
      <c r="S1269" s="96"/>
      <c r="T1269" s="96"/>
      <c r="U1269" s="96"/>
      <c r="V1269" s="96"/>
      <c r="W1269" s="96"/>
      <c r="X1269" s="96"/>
      <c r="Y1269" s="96"/>
      <c r="Z1269" s="96"/>
      <c r="AA1269" s="96"/>
      <c r="AB1269" s="96"/>
      <c r="AC1269" s="96"/>
      <c r="AD1269" s="96"/>
      <c r="AE1269" s="96"/>
      <c r="AF1269" s="96"/>
      <c r="AG1269" s="96"/>
      <c r="AH1269" s="96"/>
      <c r="AI1269" s="96"/>
      <c r="AJ1269" s="96"/>
      <c r="AK1269" s="96"/>
      <c r="AL1269" s="96"/>
      <c r="AM1269" s="96"/>
      <c r="AN1269" s="96"/>
      <c r="AO1269" s="96"/>
      <c r="AP1269" s="96"/>
      <c r="AQ1269" s="96"/>
      <c r="AR1269" s="96"/>
      <c r="AS1269" s="96"/>
      <c r="AT1269" s="96"/>
      <c r="AU1269" s="96"/>
      <c r="AV1269" s="96"/>
      <c r="AW1269" s="96"/>
      <c r="AX1269" s="96"/>
      <c r="AY1269" s="96"/>
      <c r="AZ1269" s="96"/>
      <c r="BA1269" s="96"/>
      <c r="BB1269" s="96"/>
      <c r="BC1269" s="96"/>
      <c r="BD1269" s="96"/>
      <c r="BE1269" s="96"/>
      <c r="BF1269" s="96"/>
    </row>
    <row r="1270" ht="15.75" customHeight="1">
      <c r="A1270" s="110"/>
      <c r="B1270" s="110"/>
      <c r="C1270" s="110"/>
      <c r="D1270" s="110"/>
      <c r="E1270" s="110"/>
      <c r="F1270" s="110"/>
      <c r="G1270" s="110"/>
      <c r="H1270" s="110"/>
      <c r="I1270" s="110"/>
      <c r="J1270" s="110"/>
      <c r="K1270" s="110"/>
      <c r="L1270" s="110"/>
      <c r="M1270" s="110"/>
      <c r="N1270" s="96"/>
      <c r="O1270" s="96"/>
      <c r="P1270" s="134"/>
      <c r="Q1270" s="96"/>
      <c r="R1270" s="96"/>
      <c r="S1270" s="96"/>
      <c r="T1270" s="96"/>
      <c r="U1270" s="96"/>
      <c r="V1270" s="96"/>
      <c r="W1270" s="96"/>
      <c r="X1270" s="96"/>
      <c r="Y1270" s="96"/>
      <c r="Z1270" s="96"/>
      <c r="AA1270" s="96"/>
      <c r="AB1270" s="96"/>
      <c r="AC1270" s="96"/>
      <c r="AD1270" s="96"/>
      <c r="AE1270" s="96"/>
      <c r="AF1270" s="96"/>
      <c r="AG1270" s="96"/>
      <c r="AH1270" s="96"/>
      <c r="AI1270" s="96"/>
      <c r="AJ1270" s="96"/>
      <c r="AK1270" s="96"/>
      <c r="AL1270" s="96"/>
      <c r="AM1270" s="96"/>
      <c r="AN1270" s="96"/>
      <c r="AO1270" s="96"/>
      <c r="AP1270" s="96"/>
      <c r="AQ1270" s="96"/>
      <c r="AR1270" s="96"/>
      <c r="AS1270" s="96"/>
      <c r="AT1270" s="96"/>
      <c r="AU1270" s="96"/>
      <c r="AV1270" s="96"/>
      <c r="AW1270" s="96"/>
      <c r="AX1270" s="96"/>
      <c r="AY1270" s="96"/>
      <c r="AZ1270" s="96"/>
      <c r="BA1270" s="96"/>
      <c r="BB1270" s="96"/>
      <c r="BC1270" s="96"/>
      <c r="BD1270" s="96"/>
      <c r="BE1270" s="96"/>
      <c r="BF1270" s="96"/>
    </row>
    <row r="1271" ht="15.75" customHeight="1">
      <c r="A1271" s="110"/>
      <c r="B1271" s="110"/>
      <c r="C1271" s="110"/>
      <c r="D1271" s="110"/>
      <c r="E1271" s="110"/>
      <c r="F1271" s="110"/>
      <c r="G1271" s="110"/>
      <c r="H1271" s="110"/>
      <c r="I1271" s="110"/>
      <c r="J1271" s="110"/>
      <c r="K1271" s="110"/>
      <c r="L1271" s="110"/>
      <c r="M1271" s="110"/>
      <c r="N1271" s="96"/>
      <c r="O1271" s="96"/>
      <c r="P1271" s="134"/>
      <c r="Q1271" s="96"/>
      <c r="R1271" s="96"/>
      <c r="S1271" s="96"/>
      <c r="T1271" s="96"/>
      <c r="U1271" s="96"/>
      <c r="V1271" s="96"/>
      <c r="W1271" s="96"/>
      <c r="X1271" s="96"/>
      <c r="Y1271" s="96"/>
      <c r="Z1271" s="96"/>
      <c r="AA1271" s="96"/>
      <c r="AB1271" s="96"/>
      <c r="AC1271" s="96"/>
      <c r="AD1271" s="96"/>
      <c r="AE1271" s="96"/>
      <c r="AF1271" s="96"/>
      <c r="AG1271" s="96"/>
      <c r="AH1271" s="96"/>
      <c r="AI1271" s="96"/>
      <c r="AJ1271" s="96"/>
      <c r="AK1271" s="96"/>
      <c r="AL1271" s="96"/>
      <c r="AM1271" s="96"/>
      <c r="AN1271" s="96"/>
      <c r="AO1271" s="96"/>
      <c r="AP1271" s="96"/>
      <c r="AQ1271" s="96"/>
      <c r="AR1271" s="96"/>
      <c r="AS1271" s="96"/>
      <c r="AT1271" s="96"/>
      <c r="AU1271" s="96"/>
      <c r="AV1271" s="96"/>
      <c r="AW1271" s="96"/>
      <c r="AX1271" s="96"/>
      <c r="AY1271" s="96"/>
      <c r="AZ1271" s="96"/>
      <c r="BA1271" s="96"/>
      <c r="BB1271" s="96"/>
      <c r="BC1271" s="96"/>
      <c r="BD1271" s="96"/>
      <c r="BE1271" s="96"/>
      <c r="BF1271" s="96"/>
    </row>
    <row r="1272" ht="15.75" customHeight="1">
      <c r="A1272" s="110"/>
      <c r="B1272" s="110"/>
      <c r="C1272" s="110"/>
      <c r="D1272" s="110"/>
      <c r="E1272" s="110"/>
      <c r="F1272" s="110"/>
      <c r="G1272" s="110"/>
      <c r="H1272" s="110"/>
      <c r="I1272" s="110"/>
      <c r="J1272" s="110"/>
      <c r="K1272" s="110"/>
      <c r="L1272" s="110"/>
      <c r="M1272" s="110"/>
      <c r="N1272" s="96"/>
      <c r="O1272" s="96"/>
      <c r="P1272" s="134"/>
      <c r="Q1272" s="96"/>
      <c r="R1272" s="96"/>
      <c r="S1272" s="96"/>
      <c r="T1272" s="96"/>
      <c r="U1272" s="96"/>
      <c r="V1272" s="96"/>
      <c r="W1272" s="96"/>
      <c r="X1272" s="96"/>
      <c r="Y1272" s="96"/>
      <c r="Z1272" s="96"/>
      <c r="AA1272" s="96"/>
      <c r="AB1272" s="96"/>
      <c r="AC1272" s="96"/>
      <c r="AD1272" s="96"/>
      <c r="AE1272" s="96"/>
      <c r="AF1272" s="96"/>
      <c r="AG1272" s="96"/>
      <c r="AH1272" s="96"/>
      <c r="AI1272" s="96"/>
      <c r="AJ1272" s="96"/>
      <c r="AK1272" s="96"/>
      <c r="AL1272" s="96"/>
      <c r="AM1272" s="96"/>
      <c r="AN1272" s="96"/>
      <c r="AO1272" s="96"/>
      <c r="AP1272" s="96"/>
      <c r="AQ1272" s="96"/>
      <c r="AR1272" s="96"/>
      <c r="AS1272" s="96"/>
      <c r="AT1272" s="96"/>
      <c r="AU1272" s="96"/>
      <c r="AV1272" s="96"/>
      <c r="AW1272" s="96"/>
      <c r="AX1272" s="96"/>
      <c r="AY1272" s="96"/>
      <c r="AZ1272" s="96"/>
      <c r="BA1272" s="96"/>
      <c r="BB1272" s="96"/>
      <c r="BC1272" s="96"/>
      <c r="BD1272" s="96"/>
      <c r="BE1272" s="96"/>
      <c r="BF1272" s="96"/>
    </row>
    <row r="1273" ht="15.75" customHeight="1">
      <c r="A1273" s="110"/>
      <c r="B1273" s="110"/>
      <c r="C1273" s="110"/>
      <c r="D1273" s="110"/>
      <c r="E1273" s="110"/>
      <c r="F1273" s="110"/>
      <c r="G1273" s="110"/>
      <c r="H1273" s="110"/>
      <c r="I1273" s="110"/>
      <c r="J1273" s="110"/>
      <c r="K1273" s="110"/>
      <c r="L1273" s="110"/>
      <c r="M1273" s="110"/>
      <c r="N1273" s="96"/>
      <c r="O1273" s="96"/>
      <c r="P1273" s="134"/>
      <c r="Q1273" s="96"/>
      <c r="R1273" s="96"/>
      <c r="S1273" s="96"/>
      <c r="T1273" s="96"/>
      <c r="U1273" s="96"/>
      <c r="V1273" s="96"/>
      <c r="W1273" s="96"/>
      <c r="X1273" s="96"/>
      <c r="Y1273" s="96"/>
      <c r="Z1273" s="96"/>
      <c r="AA1273" s="96"/>
      <c r="AB1273" s="96"/>
      <c r="AC1273" s="96"/>
      <c r="AD1273" s="96"/>
      <c r="AE1273" s="96"/>
      <c r="AF1273" s="96"/>
      <c r="AG1273" s="96"/>
      <c r="AH1273" s="96"/>
      <c r="AI1273" s="96"/>
      <c r="AJ1273" s="96"/>
      <c r="AK1273" s="96"/>
      <c r="AL1273" s="96"/>
      <c r="AM1273" s="96"/>
      <c r="AN1273" s="96"/>
      <c r="AO1273" s="96"/>
      <c r="AP1273" s="96"/>
      <c r="AQ1273" s="96"/>
      <c r="AR1273" s="96"/>
      <c r="AS1273" s="96"/>
      <c r="AT1273" s="96"/>
      <c r="AU1273" s="96"/>
      <c r="AV1273" s="96"/>
      <c r="AW1273" s="96"/>
      <c r="AX1273" s="96"/>
      <c r="AY1273" s="96"/>
      <c r="AZ1273" s="96"/>
      <c r="BA1273" s="96"/>
      <c r="BB1273" s="96"/>
      <c r="BC1273" s="96"/>
      <c r="BD1273" s="96"/>
      <c r="BE1273" s="96"/>
      <c r="BF1273" s="96"/>
    </row>
    <row r="1274" ht="15.75" customHeight="1">
      <c r="A1274" s="110"/>
      <c r="B1274" s="110"/>
      <c r="C1274" s="110"/>
      <c r="D1274" s="110"/>
      <c r="E1274" s="110"/>
      <c r="F1274" s="110"/>
      <c r="G1274" s="110"/>
      <c r="H1274" s="110"/>
      <c r="I1274" s="110"/>
      <c r="J1274" s="110"/>
      <c r="K1274" s="110"/>
      <c r="L1274" s="110"/>
      <c r="M1274" s="110"/>
      <c r="N1274" s="96"/>
      <c r="O1274" s="96"/>
      <c r="P1274" s="134"/>
      <c r="Q1274" s="96"/>
      <c r="R1274" s="96"/>
      <c r="S1274" s="96"/>
      <c r="T1274" s="96"/>
      <c r="U1274" s="96"/>
      <c r="V1274" s="96"/>
      <c r="W1274" s="96"/>
      <c r="X1274" s="96"/>
      <c r="Y1274" s="96"/>
      <c r="Z1274" s="96"/>
      <c r="AA1274" s="96"/>
      <c r="AB1274" s="96"/>
      <c r="AC1274" s="96"/>
      <c r="AD1274" s="96"/>
      <c r="AE1274" s="96"/>
      <c r="AF1274" s="96"/>
      <c r="AG1274" s="96"/>
      <c r="AH1274" s="96"/>
      <c r="AI1274" s="96"/>
      <c r="AJ1274" s="96"/>
      <c r="AK1274" s="96"/>
      <c r="AL1274" s="96"/>
      <c r="AM1274" s="96"/>
      <c r="AN1274" s="96"/>
      <c r="AO1274" s="96"/>
      <c r="AP1274" s="96"/>
      <c r="AQ1274" s="96"/>
      <c r="AR1274" s="96"/>
      <c r="AS1274" s="96"/>
      <c r="AT1274" s="96"/>
      <c r="AU1274" s="96"/>
      <c r="AV1274" s="96"/>
      <c r="AW1274" s="96"/>
      <c r="AX1274" s="96"/>
      <c r="AY1274" s="96"/>
      <c r="AZ1274" s="96"/>
      <c r="BA1274" s="96"/>
      <c r="BB1274" s="96"/>
      <c r="BC1274" s="96"/>
      <c r="BD1274" s="96"/>
      <c r="BE1274" s="96"/>
      <c r="BF1274" s="96"/>
    </row>
    <row r="1275" ht="15.75" customHeight="1">
      <c r="A1275" s="110"/>
      <c r="B1275" s="110"/>
      <c r="C1275" s="110"/>
      <c r="D1275" s="110"/>
      <c r="E1275" s="110"/>
      <c r="F1275" s="110"/>
      <c r="G1275" s="110"/>
      <c r="H1275" s="110"/>
      <c r="I1275" s="110"/>
      <c r="J1275" s="110"/>
      <c r="K1275" s="110"/>
      <c r="L1275" s="110"/>
      <c r="M1275" s="110"/>
      <c r="N1275" s="96"/>
      <c r="O1275" s="96"/>
      <c r="P1275" s="134"/>
      <c r="Q1275" s="96"/>
      <c r="R1275" s="96"/>
      <c r="S1275" s="96"/>
      <c r="T1275" s="96"/>
      <c r="U1275" s="96"/>
      <c r="V1275" s="96"/>
      <c r="W1275" s="96"/>
      <c r="X1275" s="96"/>
      <c r="Y1275" s="96"/>
      <c r="Z1275" s="96"/>
      <c r="AA1275" s="96"/>
      <c r="AB1275" s="96"/>
      <c r="AC1275" s="96"/>
      <c r="AD1275" s="96"/>
      <c r="AE1275" s="96"/>
      <c r="AF1275" s="96"/>
      <c r="AG1275" s="96"/>
      <c r="AH1275" s="96"/>
      <c r="AI1275" s="96"/>
      <c r="AJ1275" s="96"/>
      <c r="AK1275" s="96"/>
      <c r="AL1275" s="96"/>
      <c r="AM1275" s="96"/>
      <c r="AN1275" s="96"/>
      <c r="AO1275" s="96"/>
      <c r="AP1275" s="96"/>
      <c r="AQ1275" s="96"/>
      <c r="AR1275" s="96"/>
      <c r="AS1275" s="96"/>
      <c r="AT1275" s="96"/>
      <c r="AU1275" s="96"/>
      <c r="AV1275" s="96"/>
      <c r="AW1275" s="96"/>
      <c r="AX1275" s="96"/>
      <c r="AY1275" s="96"/>
      <c r="AZ1275" s="96"/>
      <c r="BA1275" s="96"/>
      <c r="BB1275" s="96"/>
      <c r="BC1275" s="96"/>
      <c r="BD1275" s="96"/>
      <c r="BE1275" s="96"/>
      <c r="BF1275" s="96"/>
    </row>
    <row r="1276" ht="15.75" customHeight="1">
      <c r="A1276" s="110"/>
      <c r="B1276" s="110"/>
      <c r="C1276" s="110"/>
      <c r="D1276" s="110"/>
      <c r="E1276" s="110"/>
      <c r="F1276" s="110"/>
      <c r="G1276" s="110"/>
      <c r="H1276" s="110"/>
      <c r="I1276" s="110"/>
      <c r="J1276" s="110"/>
      <c r="K1276" s="110"/>
      <c r="L1276" s="110"/>
      <c r="M1276" s="110"/>
      <c r="N1276" s="96"/>
      <c r="O1276" s="96"/>
      <c r="P1276" s="134"/>
      <c r="Q1276" s="96"/>
      <c r="R1276" s="96"/>
      <c r="S1276" s="96"/>
      <c r="T1276" s="96"/>
      <c r="U1276" s="96"/>
      <c r="V1276" s="96"/>
      <c r="W1276" s="96"/>
      <c r="X1276" s="96"/>
      <c r="Y1276" s="96"/>
      <c r="Z1276" s="96"/>
      <c r="AA1276" s="96"/>
      <c r="AB1276" s="96"/>
      <c r="AC1276" s="96"/>
      <c r="AD1276" s="96"/>
      <c r="AE1276" s="96"/>
      <c r="AF1276" s="96"/>
      <c r="AG1276" s="96"/>
      <c r="AH1276" s="96"/>
      <c r="AI1276" s="96"/>
      <c r="AJ1276" s="96"/>
      <c r="AK1276" s="96"/>
      <c r="AL1276" s="96"/>
      <c r="AM1276" s="96"/>
      <c r="AN1276" s="96"/>
      <c r="AO1276" s="96"/>
      <c r="AP1276" s="96"/>
      <c r="AQ1276" s="96"/>
      <c r="AR1276" s="96"/>
      <c r="AS1276" s="96"/>
      <c r="AT1276" s="96"/>
      <c r="AU1276" s="96"/>
      <c r="AV1276" s="96"/>
      <c r="AW1276" s="96"/>
      <c r="AX1276" s="96"/>
      <c r="AY1276" s="96"/>
      <c r="AZ1276" s="96"/>
      <c r="BA1276" s="96"/>
      <c r="BB1276" s="96"/>
      <c r="BC1276" s="96"/>
      <c r="BD1276" s="96"/>
      <c r="BE1276" s="96"/>
      <c r="BF1276" s="96"/>
    </row>
    <row r="1277" ht="15.75" customHeight="1">
      <c r="A1277" s="110"/>
      <c r="B1277" s="110"/>
      <c r="C1277" s="110"/>
      <c r="D1277" s="110"/>
      <c r="E1277" s="110"/>
      <c r="F1277" s="110"/>
      <c r="G1277" s="110"/>
      <c r="H1277" s="110"/>
      <c r="I1277" s="110"/>
      <c r="J1277" s="110"/>
      <c r="K1277" s="110"/>
      <c r="L1277" s="110"/>
      <c r="M1277" s="110"/>
      <c r="N1277" s="96"/>
      <c r="O1277" s="96"/>
      <c r="P1277" s="134"/>
      <c r="Q1277" s="96"/>
      <c r="R1277" s="96"/>
      <c r="S1277" s="96"/>
      <c r="T1277" s="96"/>
      <c r="U1277" s="96"/>
      <c r="V1277" s="96"/>
      <c r="W1277" s="96"/>
      <c r="X1277" s="96"/>
      <c r="Y1277" s="96"/>
      <c r="Z1277" s="96"/>
      <c r="AA1277" s="96"/>
      <c r="AB1277" s="96"/>
      <c r="AC1277" s="96"/>
      <c r="AD1277" s="96"/>
      <c r="AE1277" s="96"/>
      <c r="AF1277" s="96"/>
      <c r="AG1277" s="96"/>
      <c r="AH1277" s="96"/>
      <c r="AI1277" s="96"/>
      <c r="AJ1277" s="96"/>
      <c r="AK1277" s="96"/>
      <c r="AL1277" s="96"/>
      <c r="AM1277" s="96"/>
      <c r="AN1277" s="96"/>
      <c r="AO1277" s="96"/>
      <c r="AP1277" s="96"/>
      <c r="AQ1277" s="96"/>
      <c r="AR1277" s="96"/>
      <c r="AS1277" s="96"/>
      <c r="AT1277" s="96"/>
      <c r="AU1277" s="96"/>
      <c r="AV1277" s="96"/>
      <c r="AW1277" s="96"/>
      <c r="AX1277" s="96"/>
      <c r="AY1277" s="96"/>
      <c r="AZ1277" s="96"/>
      <c r="BA1277" s="96"/>
      <c r="BB1277" s="96"/>
      <c r="BC1277" s="96"/>
      <c r="BD1277" s="96"/>
      <c r="BE1277" s="96"/>
      <c r="BF1277" s="96"/>
    </row>
    <row r="1278" ht="15.75" customHeight="1">
      <c r="A1278" s="110"/>
      <c r="B1278" s="110"/>
      <c r="C1278" s="110"/>
      <c r="D1278" s="110"/>
      <c r="E1278" s="110"/>
      <c r="F1278" s="110"/>
      <c r="G1278" s="110"/>
      <c r="H1278" s="110"/>
      <c r="I1278" s="110"/>
      <c r="J1278" s="110"/>
      <c r="K1278" s="110"/>
      <c r="L1278" s="110"/>
      <c r="M1278" s="110"/>
      <c r="N1278" s="96"/>
      <c r="O1278" s="96"/>
      <c r="P1278" s="134"/>
      <c r="Q1278" s="96"/>
      <c r="R1278" s="96"/>
      <c r="S1278" s="96"/>
      <c r="T1278" s="96"/>
      <c r="U1278" s="96"/>
      <c r="V1278" s="96"/>
      <c r="W1278" s="96"/>
      <c r="X1278" s="96"/>
      <c r="Y1278" s="96"/>
      <c r="Z1278" s="96"/>
      <c r="AA1278" s="96"/>
      <c r="AB1278" s="96"/>
      <c r="AC1278" s="96"/>
      <c r="AD1278" s="96"/>
      <c r="AE1278" s="96"/>
      <c r="AF1278" s="96"/>
      <c r="AG1278" s="96"/>
      <c r="AH1278" s="96"/>
      <c r="AI1278" s="96"/>
      <c r="AJ1278" s="96"/>
      <c r="AK1278" s="96"/>
      <c r="AL1278" s="96"/>
      <c r="AM1278" s="96"/>
      <c r="AN1278" s="96"/>
      <c r="AO1278" s="96"/>
      <c r="AP1278" s="96"/>
      <c r="AQ1278" s="96"/>
      <c r="AR1278" s="96"/>
      <c r="AS1278" s="96"/>
      <c r="AT1278" s="96"/>
      <c r="AU1278" s="96"/>
      <c r="AV1278" s="96"/>
      <c r="AW1278" s="96"/>
      <c r="AX1278" s="96"/>
      <c r="AY1278" s="96"/>
      <c r="AZ1278" s="96"/>
      <c r="BA1278" s="96"/>
      <c r="BB1278" s="96"/>
      <c r="BC1278" s="96"/>
      <c r="BD1278" s="96"/>
      <c r="BE1278" s="96"/>
      <c r="BF1278" s="96"/>
    </row>
    <row r="1279" ht="15.75" customHeight="1">
      <c r="A1279" s="110"/>
      <c r="B1279" s="110"/>
      <c r="C1279" s="110"/>
      <c r="D1279" s="110"/>
      <c r="E1279" s="110"/>
      <c r="F1279" s="110"/>
      <c r="G1279" s="110"/>
      <c r="H1279" s="110"/>
      <c r="I1279" s="110"/>
      <c r="J1279" s="110"/>
      <c r="K1279" s="110"/>
      <c r="L1279" s="110"/>
      <c r="M1279" s="110"/>
      <c r="N1279" s="96"/>
      <c r="O1279" s="96"/>
      <c r="P1279" s="134"/>
      <c r="Q1279" s="96"/>
      <c r="R1279" s="96"/>
      <c r="S1279" s="96"/>
      <c r="T1279" s="96"/>
      <c r="U1279" s="96"/>
      <c r="V1279" s="96"/>
      <c r="W1279" s="96"/>
      <c r="X1279" s="96"/>
      <c r="Y1279" s="96"/>
      <c r="Z1279" s="96"/>
      <c r="AA1279" s="96"/>
      <c r="AB1279" s="96"/>
      <c r="AC1279" s="96"/>
      <c r="AD1279" s="96"/>
      <c r="AE1279" s="96"/>
      <c r="AF1279" s="96"/>
      <c r="AG1279" s="96"/>
      <c r="AH1279" s="96"/>
      <c r="AI1279" s="96"/>
      <c r="AJ1279" s="96"/>
      <c r="AK1279" s="96"/>
      <c r="AL1279" s="96"/>
      <c r="AM1279" s="96"/>
      <c r="AN1279" s="96"/>
      <c r="AO1279" s="96"/>
      <c r="AP1279" s="96"/>
      <c r="AQ1279" s="96"/>
      <c r="AR1279" s="96"/>
      <c r="AS1279" s="96"/>
      <c r="AT1279" s="96"/>
      <c r="AU1279" s="96"/>
      <c r="AV1279" s="96"/>
      <c r="AW1279" s="96"/>
      <c r="AX1279" s="96"/>
      <c r="AY1279" s="96"/>
      <c r="AZ1279" s="96"/>
      <c r="BA1279" s="96"/>
      <c r="BB1279" s="96"/>
      <c r="BC1279" s="96"/>
      <c r="BD1279" s="96"/>
      <c r="BE1279" s="96"/>
      <c r="BF1279" s="96"/>
    </row>
    <row r="1280" ht="15.75" customHeight="1">
      <c r="A1280" s="110"/>
      <c r="B1280" s="110"/>
      <c r="C1280" s="110"/>
      <c r="D1280" s="110"/>
      <c r="E1280" s="110"/>
      <c r="F1280" s="110"/>
      <c r="G1280" s="110"/>
      <c r="H1280" s="110"/>
      <c r="I1280" s="110"/>
      <c r="J1280" s="110"/>
      <c r="K1280" s="110"/>
      <c r="L1280" s="110"/>
      <c r="M1280" s="110"/>
      <c r="N1280" s="96"/>
      <c r="O1280" s="96"/>
      <c r="P1280" s="134"/>
      <c r="Q1280" s="96"/>
      <c r="R1280" s="96"/>
      <c r="S1280" s="96"/>
      <c r="T1280" s="96"/>
      <c r="U1280" s="96"/>
      <c r="V1280" s="96"/>
      <c r="W1280" s="96"/>
      <c r="X1280" s="96"/>
      <c r="Y1280" s="96"/>
      <c r="Z1280" s="96"/>
      <c r="AA1280" s="96"/>
      <c r="AB1280" s="96"/>
      <c r="AC1280" s="96"/>
      <c r="AD1280" s="96"/>
      <c r="AE1280" s="96"/>
      <c r="AF1280" s="96"/>
      <c r="AG1280" s="96"/>
      <c r="AH1280" s="96"/>
      <c r="AI1280" s="96"/>
      <c r="AJ1280" s="96"/>
      <c r="AK1280" s="96"/>
      <c r="AL1280" s="96"/>
      <c r="AM1280" s="96"/>
      <c r="AN1280" s="96"/>
      <c r="AO1280" s="96"/>
      <c r="AP1280" s="96"/>
      <c r="AQ1280" s="96"/>
      <c r="AR1280" s="96"/>
      <c r="AS1280" s="96"/>
      <c r="AT1280" s="96"/>
      <c r="AU1280" s="96"/>
      <c r="AV1280" s="96"/>
      <c r="AW1280" s="96"/>
      <c r="AX1280" s="96"/>
      <c r="AY1280" s="96"/>
      <c r="AZ1280" s="96"/>
      <c r="BA1280" s="96"/>
      <c r="BB1280" s="96"/>
      <c r="BC1280" s="96"/>
      <c r="BD1280" s="96"/>
      <c r="BE1280" s="96"/>
      <c r="BF1280" s="96"/>
    </row>
    <row r="1281" ht="15.75" customHeight="1">
      <c r="A1281" s="110"/>
      <c r="B1281" s="110"/>
      <c r="C1281" s="110"/>
      <c r="D1281" s="110"/>
      <c r="E1281" s="110"/>
      <c r="F1281" s="110"/>
      <c r="G1281" s="110"/>
      <c r="H1281" s="110"/>
      <c r="I1281" s="110"/>
      <c r="J1281" s="110"/>
      <c r="K1281" s="110"/>
      <c r="L1281" s="110"/>
      <c r="M1281" s="110"/>
      <c r="N1281" s="96"/>
      <c r="O1281" s="96"/>
      <c r="P1281" s="134"/>
      <c r="Q1281" s="96"/>
      <c r="R1281" s="96"/>
      <c r="S1281" s="96"/>
      <c r="T1281" s="96"/>
      <c r="U1281" s="96"/>
      <c r="V1281" s="96"/>
      <c r="W1281" s="96"/>
      <c r="X1281" s="96"/>
      <c r="Y1281" s="96"/>
      <c r="Z1281" s="96"/>
      <c r="AA1281" s="96"/>
      <c r="AB1281" s="96"/>
      <c r="AC1281" s="96"/>
      <c r="AD1281" s="96"/>
      <c r="AE1281" s="96"/>
      <c r="AF1281" s="96"/>
      <c r="AG1281" s="96"/>
      <c r="AH1281" s="96"/>
      <c r="AI1281" s="96"/>
      <c r="AJ1281" s="96"/>
      <c r="AK1281" s="96"/>
      <c r="AL1281" s="96"/>
      <c r="AM1281" s="96"/>
      <c r="AN1281" s="96"/>
      <c r="AO1281" s="96"/>
      <c r="AP1281" s="96"/>
      <c r="AQ1281" s="96"/>
      <c r="AR1281" s="96"/>
      <c r="AS1281" s="96"/>
      <c r="AT1281" s="96"/>
      <c r="AU1281" s="96"/>
      <c r="AV1281" s="96"/>
      <c r="AW1281" s="96"/>
      <c r="AX1281" s="96"/>
      <c r="AY1281" s="96"/>
      <c r="AZ1281" s="96"/>
      <c r="BA1281" s="96"/>
      <c r="BB1281" s="96"/>
      <c r="BC1281" s="96"/>
      <c r="BD1281" s="96"/>
      <c r="BE1281" s="96"/>
      <c r="BF1281" s="96"/>
    </row>
    <row r="1282" ht="15.75" customHeight="1">
      <c r="A1282" s="110"/>
      <c r="B1282" s="110"/>
      <c r="C1282" s="110"/>
      <c r="D1282" s="110"/>
      <c r="E1282" s="110"/>
      <c r="F1282" s="110"/>
      <c r="G1282" s="110"/>
      <c r="H1282" s="110"/>
      <c r="I1282" s="110"/>
      <c r="J1282" s="110"/>
      <c r="K1282" s="110"/>
      <c r="L1282" s="110"/>
      <c r="M1282" s="110"/>
      <c r="N1282" s="96"/>
      <c r="O1282" s="96"/>
      <c r="P1282" s="134"/>
      <c r="Q1282" s="96"/>
      <c r="R1282" s="96"/>
      <c r="S1282" s="96"/>
      <c r="T1282" s="96"/>
      <c r="U1282" s="96"/>
      <c r="V1282" s="96"/>
      <c r="W1282" s="96"/>
      <c r="X1282" s="96"/>
      <c r="Y1282" s="96"/>
      <c r="Z1282" s="96"/>
      <c r="AA1282" s="96"/>
      <c r="AB1282" s="96"/>
      <c r="AC1282" s="96"/>
      <c r="AD1282" s="96"/>
      <c r="AE1282" s="96"/>
      <c r="AF1282" s="96"/>
      <c r="AG1282" s="96"/>
      <c r="AH1282" s="96"/>
      <c r="AI1282" s="96"/>
      <c r="AJ1282" s="96"/>
      <c r="AK1282" s="96"/>
      <c r="AL1282" s="96"/>
      <c r="AM1282" s="96"/>
      <c r="AN1282" s="96"/>
      <c r="AO1282" s="96"/>
      <c r="AP1282" s="96"/>
      <c r="AQ1282" s="96"/>
      <c r="AR1282" s="96"/>
      <c r="AS1282" s="96"/>
      <c r="AT1282" s="96"/>
      <c r="AU1282" s="96"/>
      <c r="AV1282" s="96"/>
      <c r="AW1282" s="96"/>
      <c r="AX1282" s="96"/>
      <c r="AY1282" s="96"/>
      <c r="AZ1282" s="96"/>
      <c r="BA1282" s="96"/>
      <c r="BB1282" s="96"/>
      <c r="BC1282" s="96"/>
      <c r="BD1282" s="96"/>
      <c r="BE1282" s="96"/>
      <c r="BF1282" s="96"/>
    </row>
    <row r="1283" ht="15.75" customHeight="1">
      <c r="A1283" s="110"/>
      <c r="B1283" s="110"/>
      <c r="C1283" s="110"/>
      <c r="D1283" s="110"/>
      <c r="E1283" s="110"/>
      <c r="F1283" s="110"/>
      <c r="G1283" s="110"/>
      <c r="H1283" s="110"/>
      <c r="I1283" s="110"/>
      <c r="J1283" s="110"/>
      <c r="K1283" s="110"/>
      <c r="L1283" s="110"/>
      <c r="M1283" s="110"/>
      <c r="N1283" s="96"/>
      <c r="O1283" s="96"/>
      <c r="P1283" s="134"/>
      <c r="Q1283" s="96"/>
      <c r="R1283" s="96"/>
      <c r="S1283" s="96"/>
      <c r="T1283" s="96"/>
      <c r="U1283" s="96"/>
      <c r="V1283" s="96"/>
      <c r="W1283" s="96"/>
      <c r="X1283" s="96"/>
      <c r="Y1283" s="96"/>
      <c r="Z1283" s="96"/>
      <c r="AA1283" s="96"/>
      <c r="AB1283" s="96"/>
      <c r="AC1283" s="96"/>
      <c r="AD1283" s="96"/>
      <c r="AE1283" s="96"/>
      <c r="AF1283" s="96"/>
      <c r="AG1283" s="96"/>
      <c r="AH1283" s="96"/>
      <c r="AI1283" s="96"/>
      <c r="AJ1283" s="96"/>
      <c r="AK1283" s="96"/>
      <c r="AL1283" s="96"/>
      <c r="AM1283" s="96"/>
      <c r="AN1283" s="96"/>
      <c r="AO1283" s="96"/>
      <c r="AP1283" s="96"/>
      <c r="AQ1283" s="96"/>
      <c r="AR1283" s="96"/>
      <c r="AS1283" s="96"/>
      <c r="AT1283" s="96"/>
      <c r="AU1283" s="96"/>
      <c r="AV1283" s="96"/>
      <c r="AW1283" s="96"/>
      <c r="AX1283" s="96"/>
      <c r="AY1283" s="96"/>
      <c r="AZ1283" s="96"/>
      <c r="BA1283" s="96"/>
      <c r="BB1283" s="96"/>
      <c r="BC1283" s="96"/>
      <c r="BD1283" s="96"/>
      <c r="BE1283" s="96"/>
      <c r="BF1283" s="96"/>
    </row>
    <row r="1284" ht="15.75" customHeight="1">
      <c r="A1284" s="110"/>
      <c r="B1284" s="110"/>
      <c r="C1284" s="110"/>
      <c r="D1284" s="110"/>
      <c r="E1284" s="110"/>
      <c r="F1284" s="110"/>
      <c r="G1284" s="110"/>
      <c r="H1284" s="110"/>
      <c r="I1284" s="110"/>
      <c r="J1284" s="110"/>
      <c r="K1284" s="110"/>
      <c r="L1284" s="110"/>
      <c r="M1284" s="110"/>
      <c r="N1284" s="96"/>
      <c r="O1284" s="96"/>
      <c r="P1284" s="134"/>
      <c r="Q1284" s="96"/>
      <c r="R1284" s="96"/>
      <c r="S1284" s="96"/>
      <c r="T1284" s="96"/>
      <c r="U1284" s="96"/>
      <c r="V1284" s="96"/>
      <c r="W1284" s="96"/>
      <c r="X1284" s="96"/>
      <c r="Y1284" s="96"/>
      <c r="Z1284" s="96"/>
      <c r="AA1284" s="96"/>
      <c r="AB1284" s="96"/>
      <c r="AC1284" s="96"/>
      <c r="AD1284" s="96"/>
      <c r="AE1284" s="96"/>
      <c r="AF1284" s="96"/>
      <c r="AG1284" s="96"/>
      <c r="AH1284" s="96"/>
      <c r="AI1284" s="96"/>
      <c r="AJ1284" s="96"/>
      <c r="AK1284" s="96"/>
      <c r="AL1284" s="96"/>
      <c r="AM1284" s="96"/>
      <c r="AN1284" s="96"/>
      <c r="AO1284" s="96"/>
      <c r="AP1284" s="96"/>
      <c r="AQ1284" s="96"/>
      <c r="AR1284" s="96"/>
      <c r="AS1284" s="96"/>
      <c r="AT1284" s="96"/>
      <c r="AU1284" s="96"/>
      <c r="AV1284" s="96"/>
      <c r="AW1284" s="96"/>
      <c r="AX1284" s="96"/>
      <c r="AY1284" s="96"/>
      <c r="AZ1284" s="96"/>
      <c r="BA1284" s="96"/>
      <c r="BB1284" s="96"/>
      <c r="BC1284" s="96"/>
      <c r="BD1284" s="96"/>
      <c r="BE1284" s="96"/>
      <c r="BF1284" s="96"/>
    </row>
    <row r="1285" ht="15.75" customHeight="1">
      <c r="A1285" s="110"/>
      <c r="B1285" s="110"/>
      <c r="C1285" s="110"/>
      <c r="D1285" s="110"/>
      <c r="E1285" s="110"/>
      <c r="F1285" s="110"/>
      <c r="G1285" s="110"/>
      <c r="H1285" s="110"/>
      <c r="I1285" s="110"/>
      <c r="J1285" s="110"/>
      <c r="K1285" s="110"/>
      <c r="L1285" s="110"/>
      <c r="M1285" s="110"/>
      <c r="N1285" s="96"/>
      <c r="O1285" s="96"/>
      <c r="P1285" s="134"/>
      <c r="Q1285" s="96"/>
      <c r="R1285" s="96"/>
      <c r="S1285" s="96"/>
      <c r="T1285" s="96"/>
      <c r="U1285" s="96"/>
      <c r="V1285" s="96"/>
      <c r="W1285" s="96"/>
      <c r="X1285" s="96"/>
      <c r="Y1285" s="96"/>
      <c r="Z1285" s="96"/>
      <c r="AA1285" s="96"/>
      <c r="AB1285" s="96"/>
      <c r="AC1285" s="96"/>
      <c r="AD1285" s="96"/>
      <c r="AE1285" s="96"/>
      <c r="AF1285" s="96"/>
      <c r="AG1285" s="96"/>
      <c r="AH1285" s="96"/>
      <c r="AI1285" s="96"/>
      <c r="AJ1285" s="96"/>
      <c r="AK1285" s="96"/>
      <c r="AL1285" s="96"/>
      <c r="AM1285" s="96"/>
      <c r="AN1285" s="96"/>
      <c r="AO1285" s="96"/>
      <c r="AP1285" s="96"/>
      <c r="AQ1285" s="96"/>
      <c r="AR1285" s="96"/>
      <c r="AS1285" s="96"/>
      <c r="AT1285" s="96"/>
      <c r="AU1285" s="96"/>
      <c r="AV1285" s="96"/>
      <c r="AW1285" s="96"/>
      <c r="AX1285" s="96"/>
      <c r="AY1285" s="96"/>
      <c r="AZ1285" s="96"/>
      <c r="BA1285" s="96"/>
      <c r="BB1285" s="96"/>
      <c r="BC1285" s="96"/>
      <c r="BD1285" s="96"/>
      <c r="BE1285" s="96"/>
      <c r="BF1285" s="96"/>
    </row>
    <row r="1286" ht="15.75" customHeight="1">
      <c r="A1286" s="110"/>
      <c r="B1286" s="110"/>
      <c r="C1286" s="110"/>
      <c r="D1286" s="110"/>
      <c r="E1286" s="110"/>
      <c r="F1286" s="110"/>
      <c r="G1286" s="110"/>
      <c r="H1286" s="110"/>
      <c r="I1286" s="110"/>
      <c r="J1286" s="110"/>
      <c r="K1286" s="110"/>
      <c r="L1286" s="110"/>
      <c r="M1286" s="110"/>
      <c r="N1286" s="96"/>
      <c r="O1286" s="96"/>
      <c r="P1286" s="134"/>
      <c r="Q1286" s="96"/>
      <c r="R1286" s="96"/>
      <c r="S1286" s="96"/>
      <c r="T1286" s="96"/>
      <c r="U1286" s="96"/>
      <c r="V1286" s="96"/>
      <c r="W1286" s="96"/>
      <c r="X1286" s="96"/>
      <c r="Y1286" s="96"/>
      <c r="Z1286" s="96"/>
      <c r="AA1286" s="96"/>
      <c r="AB1286" s="96"/>
      <c r="AC1286" s="96"/>
      <c r="AD1286" s="96"/>
      <c r="AE1286" s="96"/>
      <c r="AF1286" s="96"/>
      <c r="AG1286" s="96"/>
      <c r="AH1286" s="96"/>
      <c r="AI1286" s="96"/>
      <c r="AJ1286" s="96"/>
      <c r="AK1286" s="96"/>
      <c r="AL1286" s="96"/>
      <c r="AM1286" s="96"/>
      <c r="AN1286" s="96"/>
      <c r="AO1286" s="96"/>
      <c r="AP1286" s="96"/>
      <c r="AQ1286" s="96"/>
      <c r="AR1286" s="96"/>
      <c r="AS1286" s="96"/>
      <c r="AT1286" s="96"/>
      <c r="AU1286" s="96"/>
      <c r="AV1286" s="96"/>
      <c r="AW1286" s="96"/>
      <c r="AX1286" s="96"/>
      <c r="AY1286" s="96"/>
      <c r="AZ1286" s="96"/>
      <c r="BA1286" s="96"/>
      <c r="BB1286" s="96"/>
      <c r="BC1286" s="96"/>
      <c r="BD1286" s="96"/>
      <c r="BE1286" s="96"/>
      <c r="BF1286" s="96"/>
    </row>
    <row r="1287" ht="15.75" customHeight="1">
      <c r="A1287" s="110"/>
      <c r="B1287" s="110"/>
      <c r="C1287" s="110"/>
      <c r="D1287" s="110"/>
      <c r="E1287" s="110"/>
      <c r="F1287" s="110"/>
      <c r="G1287" s="110"/>
      <c r="H1287" s="110"/>
      <c r="I1287" s="110"/>
      <c r="J1287" s="110"/>
      <c r="K1287" s="110"/>
      <c r="L1287" s="110"/>
      <c r="M1287" s="110"/>
      <c r="N1287" s="96"/>
      <c r="O1287" s="96"/>
      <c r="P1287" s="134"/>
      <c r="Q1287" s="96"/>
      <c r="R1287" s="96"/>
      <c r="S1287" s="96"/>
      <c r="T1287" s="96"/>
      <c r="U1287" s="96"/>
      <c r="V1287" s="96"/>
      <c r="W1287" s="96"/>
      <c r="X1287" s="96"/>
      <c r="Y1287" s="96"/>
      <c r="Z1287" s="96"/>
      <c r="AA1287" s="96"/>
      <c r="AB1287" s="96"/>
      <c r="AC1287" s="96"/>
      <c r="AD1287" s="96"/>
      <c r="AE1287" s="96"/>
      <c r="AF1287" s="96"/>
      <c r="AG1287" s="96"/>
      <c r="AH1287" s="96"/>
      <c r="AI1287" s="96"/>
      <c r="AJ1287" s="96"/>
      <c r="AK1287" s="96"/>
      <c r="AL1287" s="96"/>
      <c r="AM1287" s="96"/>
      <c r="AN1287" s="96"/>
      <c r="AO1287" s="96"/>
      <c r="AP1287" s="96"/>
      <c r="AQ1287" s="96"/>
      <c r="AR1287" s="96"/>
      <c r="AS1287" s="96"/>
      <c r="AT1287" s="96"/>
      <c r="AU1287" s="96"/>
      <c r="AV1287" s="96"/>
      <c r="AW1287" s="96"/>
      <c r="AX1287" s="96"/>
      <c r="AY1287" s="96"/>
      <c r="AZ1287" s="96"/>
      <c r="BA1287" s="96"/>
      <c r="BB1287" s="96"/>
      <c r="BC1287" s="96"/>
      <c r="BD1287" s="96"/>
      <c r="BE1287" s="96"/>
      <c r="BF1287" s="96"/>
    </row>
    <row r="1288" ht="15.75" customHeight="1">
      <c r="A1288" s="110"/>
      <c r="B1288" s="110"/>
      <c r="C1288" s="110"/>
      <c r="D1288" s="110"/>
      <c r="E1288" s="110"/>
      <c r="F1288" s="110"/>
      <c r="G1288" s="110"/>
      <c r="H1288" s="110"/>
      <c r="I1288" s="110"/>
      <c r="J1288" s="110"/>
      <c r="K1288" s="110"/>
      <c r="L1288" s="110"/>
      <c r="M1288" s="110"/>
      <c r="N1288" s="96"/>
      <c r="O1288" s="96"/>
      <c r="P1288" s="134"/>
      <c r="Q1288" s="96"/>
      <c r="R1288" s="96"/>
      <c r="S1288" s="96"/>
      <c r="T1288" s="96"/>
      <c r="U1288" s="96"/>
      <c r="V1288" s="96"/>
      <c r="W1288" s="96"/>
      <c r="X1288" s="96"/>
      <c r="Y1288" s="96"/>
      <c r="Z1288" s="96"/>
      <c r="AA1288" s="96"/>
      <c r="AB1288" s="96"/>
      <c r="AC1288" s="96"/>
      <c r="AD1288" s="96"/>
      <c r="AE1288" s="96"/>
      <c r="AF1288" s="96"/>
      <c r="AG1288" s="96"/>
      <c r="AH1288" s="96"/>
      <c r="AI1288" s="96"/>
      <c r="AJ1288" s="96"/>
      <c r="AK1288" s="96"/>
      <c r="AL1288" s="96"/>
      <c r="AM1288" s="96"/>
      <c r="AN1288" s="96"/>
      <c r="AO1288" s="96"/>
      <c r="AP1288" s="96"/>
      <c r="AQ1288" s="96"/>
      <c r="AR1288" s="96"/>
      <c r="AS1288" s="96"/>
      <c r="AT1288" s="96"/>
      <c r="AU1288" s="96"/>
      <c r="AV1288" s="96"/>
      <c r="AW1288" s="96"/>
      <c r="AX1288" s="96"/>
      <c r="AY1288" s="96"/>
      <c r="AZ1288" s="96"/>
      <c r="BA1288" s="96"/>
      <c r="BB1288" s="96"/>
      <c r="BC1288" s="96"/>
      <c r="BD1288" s="96"/>
      <c r="BE1288" s="96"/>
      <c r="BF1288" s="96"/>
    </row>
    <row r="1289" ht="15.75" customHeight="1">
      <c r="A1289" s="110"/>
      <c r="B1289" s="110"/>
      <c r="C1289" s="110"/>
      <c r="D1289" s="110"/>
      <c r="E1289" s="110"/>
      <c r="F1289" s="110"/>
      <c r="G1289" s="110"/>
      <c r="H1289" s="110"/>
      <c r="I1289" s="110"/>
      <c r="J1289" s="110"/>
      <c r="K1289" s="110"/>
      <c r="L1289" s="110"/>
      <c r="M1289" s="110"/>
      <c r="N1289" s="96"/>
      <c r="O1289" s="96"/>
      <c r="P1289" s="134"/>
      <c r="Q1289" s="96"/>
      <c r="R1289" s="96"/>
      <c r="S1289" s="96"/>
      <c r="T1289" s="96"/>
      <c r="U1289" s="96"/>
      <c r="V1289" s="96"/>
      <c r="W1289" s="96"/>
      <c r="X1289" s="96"/>
      <c r="Y1289" s="96"/>
      <c r="Z1289" s="96"/>
      <c r="AA1289" s="96"/>
      <c r="AB1289" s="96"/>
      <c r="AC1289" s="96"/>
      <c r="AD1289" s="96"/>
      <c r="AE1289" s="96"/>
      <c r="AF1289" s="96"/>
      <c r="AG1289" s="96"/>
      <c r="AH1289" s="96"/>
      <c r="AI1289" s="96"/>
      <c r="AJ1289" s="96"/>
      <c r="AK1289" s="96"/>
      <c r="AL1289" s="96"/>
      <c r="AM1289" s="96"/>
      <c r="AN1289" s="96"/>
      <c r="AO1289" s="96"/>
      <c r="AP1289" s="96"/>
      <c r="AQ1289" s="96"/>
      <c r="AR1289" s="96"/>
      <c r="AS1289" s="96"/>
      <c r="AT1289" s="96"/>
      <c r="AU1289" s="96"/>
      <c r="AV1289" s="96"/>
      <c r="AW1289" s="96"/>
      <c r="AX1289" s="96"/>
      <c r="AY1289" s="96"/>
      <c r="AZ1289" s="96"/>
      <c r="BA1289" s="96"/>
      <c r="BB1289" s="96"/>
      <c r="BC1289" s="96"/>
      <c r="BD1289" s="96"/>
      <c r="BE1289" s="96"/>
      <c r="BF1289" s="96"/>
    </row>
    <row r="1290" ht="15.75" customHeight="1">
      <c r="A1290" s="110"/>
      <c r="B1290" s="110"/>
      <c r="C1290" s="110"/>
      <c r="D1290" s="110"/>
      <c r="E1290" s="110"/>
      <c r="F1290" s="110"/>
      <c r="G1290" s="110"/>
      <c r="H1290" s="110"/>
      <c r="I1290" s="110"/>
      <c r="J1290" s="110"/>
      <c r="K1290" s="110"/>
      <c r="L1290" s="110"/>
      <c r="M1290" s="110"/>
      <c r="N1290" s="96"/>
      <c r="O1290" s="96"/>
      <c r="P1290" s="134"/>
      <c r="Q1290" s="96"/>
      <c r="R1290" s="96"/>
      <c r="S1290" s="96"/>
      <c r="T1290" s="96"/>
      <c r="U1290" s="96"/>
      <c r="V1290" s="96"/>
      <c r="W1290" s="96"/>
      <c r="X1290" s="96"/>
      <c r="Y1290" s="96"/>
      <c r="Z1290" s="96"/>
      <c r="AA1290" s="96"/>
      <c r="AB1290" s="96"/>
      <c r="AC1290" s="96"/>
      <c r="AD1290" s="96"/>
      <c r="AE1290" s="96"/>
      <c r="AF1290" s="96"/>
      <c r="AG1290" s="96"/>
      <c r="AH1290" s="96"/>
      <c r="AI1290" s="96"/>
      <c r="AJ1290" s="96"/>
      <c r="AK1290" s="96"/>
      <c r="AL1290" s="96"/>
      <c r="AM1290" s="96"/>
      <c r="AN1290" s="96"/>
      <c r="AO1290" s="96"/>
      <c r="AP1290" s="96"/>
      <c r="AQ1290" s="96"/>
      <c r="AR1290" s="96"/>
      <c r="AS1290" s="96"/>
      <c r="AT1290" s="96"/>
      <c r="AU1290" s="96"/>
      <c r="AV1290" s="96"/>
      <c r="AW1290" s="96"/>
      <c r="AX1290" s="96"/>
      <c r="AY1290" s="96"/>
      <c r="AZ1290" s="96"/>
      <c r="BA1290" s="96"/>
      <c r="BB1290" s="96"/>
      <c r="BC1290" s="96"/>
      <c r="BD1290" s="96"/>
      <c r="BE1290" s="96"/>
      <c r="BF1290" s="96"/>
    </row>
    <row r="1291" ht="15.75" customHeight="1">
      <c r="A1291" s="110"/>
      <c r="B1291" s="110"/>
      <c r="C1291" s="110"/>
      <c r="D1291" s="110"/>
      <c r="E1291" s="110"/>
      <c r="F1291" s="110"/>
      <c r="G1291" s="110"/>
      <c r="H1291" s="110"/>
      <c r="I1291" s="110"/>
      <c r="J1291" s="110"/>
      <c r="K1291" s="110"/>
      <c r="L1291" s="110"/>
      <c r="M1291" s="110"/>
      <c r="N1291" s="96"/>
      <c r="O1291" s="96"/>
      <c r="P1291" s="134"/>
      <c r="Q1291" s="96"/>
      <c r="R1291" s="96"/>
      <c r="S1291" s="96"/>
      <c r="T1291" s="96"/>
      <c r="U1291" s="96"/>
      <c r="V1291" s="96"/>
      <c r="W1291" s="96"/>
      <c r="X1291" s="96"/>
      <c r="Y1291" s="96"/>
      <c r="Z1291" s="96"/>
      <c r="AA1291" s="96"/>
      <c r="AB1291" s="96"/>
      <c r="AC1291" s="96"/>
      <c r="AD1291" s="96"/>
      <c r="AE1291" s="96"/>
      <c r="AF1291" s="96"/>
      <c r="AG1291" s="96"/>
      <c r="AH1291" s="96"/>
      <c r="AI1291" s="96"/>
      <c r="AJ1291" s="96"/>
      <c r="AK1291" s="96"/>
      <c r="AL1291" s="96"/>
      <c r="AM1291" s="96"/>
      <c r="AN1291" s="96"/>
      <c r="AO1291" s="96"/>
      <c r="AP1291" s="96"/>
      <c r="AQ1291" s="96"/>
      <c r="AR1291" s="96"/>
      <c r="AS1291" s="96"/>
      <c r="AT1291" s="96"/>
      <c r="AU1291" s="96"/>
      <c r="AV1291" s="96"/>
      <c r="AW1291" s="96"/>
      <c r="AX1291" s="96"/>
      <c r="AY1291" s="96"/>
      <c r="AZ1291" s="96"/>
      <c r="BA1291" s="96"/>
      <c r="BB1291" s="96"/>
      <c r="BC1291" s="96"/>
      <c r="BD1291" s="96"/>
      <c r="BE1291" s="96"/>
      <c r="BF1291" s="96"/>
    </row>
    <row r="1292" ht="15.75" customHeight="1">
      <c r="A1292" s="110"/>
      <c r="B1292" s="110"/>
      <c r="C1292" s="110"/>
      <c r="D1292" s="110"/>
      <c r="E1292" s="110"/>
      <c r="F1292" s="110"/>
      <c r="G1292" s="110"/>
      <c r="H1292" s="110"/>
      <c r="I1292" s="110"/>
      <c r="J1292" s="110"/>
      <c r="K1292" s="110"/>
      <c r="L1292" s="110"/>
      <c r="M1292" s="110"/>
      <c r="N1292" s="96"/>
      <c r="O1292" s="96"/>
      <c r="P1292" s="134"/>
      <c r="Q1292" s="96"/>
      <c r="R1292" s="96"/>
      <c r="S1292" s="96"/>
      <c r="T1292" s="96"/>
      <c r="U1292" s="96"/>
      <c r="V1292" s="96"/>
      <c r="W1292" s="96"/>
      <c r="X1292" s="96"/>
      <c r="Y1292" s="96"/>
      <c r="Z1292" s="96"/>
      <c r="AA1292" s="96"/>
      <c r="AB1292" s="96"/>
      <c r="AC1292" s="96"/>
      <c r="AD1292" s="96"/>
      <c r="AE1292" s="96"/>
      <c r="AF1292" s="96"/>
      <c r="AG1292" s="96"/>
      <c r="AH1292" s="96"/>
      <c r="AI1292" s="96"/>
      <c r="AJ1292" s="96"/>
      <c r="AK1292" s="96"/>
      <c r="AL1292" s="96"/>
      <c r="AM1292" s="96"/>
      <c r="AN1292" s="96"/>
      <c r="AO1292" s="96"/>
      <c r="AP1292" s="96"/>
      <c r="AQ1292" s="96"/>
      <c r="AR1292" s="96"/>
      <c r="AS1292" s="96"/>
      <c r="AT1292" s="96"/>
      <c r="AU1292" s="96"/>
      <c r="AV1292" s="96"/>
      <c r="AW1292" s="96"/>
      <c r="AX1292" s="96"/>
      <c r="AY1292" s="96"/>
      <c r="AZ1292" s="96"/>
      <c r="BA1292" s="96"/>
      <c r="BB1292" s="96"/>
      <c r="BC1292" s="96"/>
      <c r="BD1292" s="96"/>
      <c r="BE1292" s="96"/>
      <c r="BF1292" s="96"/>
    </row>
    <row r="1293" ht="15.75" customHeight="1">
      <c r="A1293" s="110"/>
      <c r="B1293" s="110"/>
      <c r="C1293" s="110"/>
      <c r="D1293" s="110"/>
      <c r="E1293" s="110"/>
      <c r="F1293" s="110"/>
      <c r="G1293" s="110"/>
      <c r="H1293" s="110"/>
      <c r="I1293" s="110"/>
      <c r="J1293" s="110"/>
      <c r="K1293" s="110"/>
      <c r="L1293" s="110"/>
      <c r="M1293" s="110"/>
      <c r="N1293" s="96"/>
      <c r="O1293" s="96"/>
      <c r="P1293" s="134"/>
      <c r="Q1293" s="96"/>
      <c r="R1293" s="96"/>
      <c r="S1293" s="96"/>
      <c r="T1293" s="96"/>
      <c r="U1293" s="96"/>
      <c r="V1293" s="96"/>
      <c r="W1293" s="96"/>
      <c r="X1293" s="96"/>
      <c r="Y1293" s="96"/>
      <c r="Z1293" s="96"/>
      <c r="AA1293" s="96"/>
      <c r="AB1293" s="96"/>
      <c r="AC1293" s="96"/>
      <c r="AD1293" s="96"/>
      <c r="AE1293" s="96"/>
      <c r="AF1293" s="96"/>
      <c r="AG1293" s="96"/>
      <c r="AH1293" s="96"/>
      <c r="AI1293" s="96"/>
      <c r="AJ1293" s="96"/>
      <c r="AK1293" s="96"/>
      <c r="AL1293" s="96"/>
      <c r="AM1293" s="96"/>
      <c r="AN1293" s="96"/>
      <c r="AO1293" s="96"/>
      <c r="AP1293" s="96"/>
      <c r="AQ1293" s="96"/>
      <c r="AR1293" s="96"/>
      <c r="AS1293" s="96"/>
      <c r="AT1293" s="96"/>
      <c r="AU1293" s="96"/>
      <c r="AV1293" s="96"/>
      <c r="AW1293" s="96"/>
      <c r="AX1293" s="96"/>
      <c r="AY1293" s="96"/>
      <c r="AZ1293" s="96"/>
      <c r="BA1293" s="96"/>
      <c r="BB1293" s="96"/>
      <c r="BC1293" s="96"/>
      <c r="BD1293" s="96"/>
      <c r="BE1293" s="96"/>
      <c r="BF1293" s="96"/>
    </row>
    <row r="1294" ht="15.75" customHeight="1">
      <c r="A1294" s="110"/>
      <c r="B1294" s="110"/>
      <c r="C1294" s="110"/>
      <c r="D1294" s="110"/>
      <c r="E1294" s="110"/>
      <c r="F1294" s="110"/>
      <c r="G1294" s="110"/>
      <c r="H1294" s="110"/>
      <c r="I1294" s="110"/>
      <c r="J1294" s="110"/>
      <c r="K1294" s="110"/>
      <c r="L1294" s="110"/>
      <c r="M1294" s="110"/>
      <c r="N1294" s="96"/>
      <c r="O1294" s="96"/>
      <c r="P1294" s="134"/>
      <c r="Q1294" s="96"/>
      <c r="R1294" s="96"/>
      <c r="S1294" s="96"/>
      <c r="T1294" s="96"/>
      <c r="U1294" s="96"/>
      <c r="V1294" s="96"/>
      <c r="W1294" s="96"/>
      <c r="X1294" s="96"/>
      <c r="Y1294" s="96"/>
      <c r="Z1294" s="96"/>
      <c r="AA1294" s="96"/>
      <c r="AB1294" s="96"/>
      <c r="AC1294" s="96"/>
      <c r="AD1294" s="96"/>
      <c r="AE1294" s="96"/>
      <c r="AF1294" s="96"/>
      <c r="AG1294" s="96"/>
      <c r="AH1294" s="96"/>
      <c r="AI1294" s="96"/>
      <c r="AJ1294" s="96"/>
      <c r="AK1294" s="96"/>
      <c r="AL1294" s="96"/>
      <c r="AM1294" s="96"/>
      <c r="AN1294" s="96"/>
      <c r="AO1294" s="96"/>
      <c r="AP1294" s="96"/>
      <c r="AQ1294" s="96"/>
      <c r="AR1294" s="96"/>
      <c r="AS1294" s="96"/>
      <c r="AT1294" s="96"/>
      <c r="AU1294" s="96"/>
      <c r="AV1294" s="96"/>
      <c r="AW1294" s="96"/>
      <c r="AX1294" s="96"/>
      <c r="AY1294" s="96"/>
      <c r="AZ1294" s="96"/>
      <c r="BA1294" s="96"/>
      <c r="BB1294" s="96"/>
      <c r="BC1294" s="96"/>
      <c r="BD1294" s="96"/>
      <c r="BE1294" s="96"/>
      <c r="BF1294" s="96"/>
    </row>
    <row r="1295" ht="15.75" customHeight="1">
      <c r="A1295" s="110"/>
      <c r="B1295" s="110"/>
      <c r="C1295" s="110"/>
      <c r="D1295" s="110"/>
      <c r="E1295" s="110"/>
      <c r="F1295" s="110"/>
      <c r="G1295" s="110"/>
      <c r="H1295" s="110"/>
      <c r="I1295" s="110"/>
      <c r="J1295" s="110"/>
      <c r="K1295" s="110"/>
      <c r="L1295" s="110"/>
      <c r="M1295" s="110"/>
      <c r="N1295" s="96"/>
      <c r="O1295" s="96"/>
      <c r="P1295" s="134"/>
      <c r="Q1295" s="96"/>
      <c r="R1295" s="96"/>
      <c r="S1295" s="96"/>
      <c r="T1295" s="96"/>
      <c r="U1295" s="96"/>
      <c r="V1295" s="96"/>
      <c r="W1295" s="96"/>
      <c r="X1295" s="96"/>
      <c r="Y1295" s="96"/>
      <c r="Z1295" s="96"/>
      <c r="AA1295" s="96"/>
      <c r="AB1295" s="96"/>
      <c r="AC1295" s="96"/>
      <c r="AD1295" s="96"/>
      <c r="AE1295" s="96"/>
      <c r="AF1295" s="96"/>
      <c r="AG1295" s="96"/>
      <c r="AH1295" s="96"/>
      <c r="AI1295" s="96"/>
      <c r="AJ1295" s="96"/>
      <c r="AK1295" s="96"/>
      <c r="AL1295" s="96"/>
      <c r="AM1295" s="96"/>
      <c r="AN1295" s="96"/>
      <c r="AO1295" s="96"/>
      <c r="AP1295" s="96"/>
      <c r="AQ1295" s="96"/>
      <c r="AR1295" s="96"/>
      <c r="AS1295" s="96"/>
      <c r="AT1295" s="96"/>
      <c r="AU1295" s="96"/>
      <c r="AV1295" s="96"/>
      <c r="AW1295" s="96"/>
      <c r="AX1295" s="96"/>
      <c r="AY1295" s="96"/>
      <c r="AZ1295" s="96"/>
      <c r="BA1295" s="96"/>
      <c r="BB1295" s="96"/>
      <c r="BC1295" s="96"/>
      <c r="BD1295" s="96"/>
      <c r="BE1295" s="96"/>
      <c r="BF1295" s="96"/>
    </row>
    <row r="1296" ht="15.75" customHeight="1">
      <c r="A1296" s="110"/>
      <c r="B1296" s="110"/>
      <c r="C1296" s="110"/>
      <c r="D1296" s="110"/>
      <c r="E1296" s="110"/>
      <c r="F1296" s="110"/>
      <c r="G1296" s="110"/>
      <c r="H1296" s="110"/>
      <c r="I1296" s="110"/>
      <c r="J1296" s="110"/>
      <c r="K1296" s="110"/>
      <c r="L1296" s="110"/>
      <c r="M1296" s="110"/>
      <c r="N1296" s="96"/>
      <c r="O1296" s="96"/>
      <c r="P1296" s="134"/>
      <c r="Q1296" s="96"/>
      <c r="R1296" s="96"/>
      <c r="S1296" s="96"/>
      <c r="T1296" s="96"/>
      <c r="U1296" s="96"/>
      <c r="V1296" s="96"/>
      <c r="W1296" s="96"/>
      <c r="X1296" s="96"/>
      <c r="Y1296" s="96"/>
      <c r="Z1296" s="96"/>
      <c r="AA1296" s="96"/>
      <c r="AB1296" s="96"/>
      <c r="AC1296" s="96"/>
      <c r="AD1296" s="96"/>
      <c r="AE1296" s="96"/>
      <c r="AF1296" s="96"/>
      <c r="AG1296" s="96"/>
      <c r="AH1296" s="96"/>
      <c r="AI1296" s="96"/>
      <c r="AJ1296" s="96"/>
      <c r="AK1296" s="96"/>
      <c r="AL1296" s="96"/>
      <c r="AM1296" s="96"/>
      <c r="AN1296" s="96"/>
      <c r="AO1296" s="96"/>
      <c r="AP1296" s="96"/>
      <c r="AQ1296" s="96"/>
      <c r="AR1296" s="96"/>
      <c r="AS1296" s="96"/>
      <c r="AT1296" s="96"/>
      <c r="AU1296" s="96"/>
      <c r="AV1296" s="96"/>
      <c r="AW1296" s="96"/>
      <c r="AX1296" s="96"/>
      <c r="AY1296" s="96"/>
      <c r="AZ1296" s="96"/>
      <c r="BA1296" s="96"/>
      <c r="BB1296" s="96"/>
      <c r="BC1296" s="96"/>
      <c r="BD1296" s="96"/>
      <c r="BE1296" s="96"/>
      <c r="BF1296" s="96"/>
    </row>
    <row r="1297" ht="15.75" customHeight="1">
      <c r="A1297" s="110"/>
      <c r="B1297" s="110"/>
      <c r="C1297" s="110"/>
      <c r="D1297" s="110"/>
      <c r="E1297" s="110"/>
      <c r="F1297" s="110"/>
      <c r="G1297" s="110"/>
      <c r="H1297" s="110"/>
      <c r="I1297" s="110"/>
      <c r="J1297" s="110"/>
      <c r="K1297" s="110"/>
      <c r="L1297" s="110"/>
      <c r="M1297" s="110"/>
      <c r="N1297" s="96"/>
      <c r="O1297" s="96"/>
      <c r="P1297" s="134"/>
      <c r="Q1297" s="96"/>
      <c r="R1297" s="96"/>
      <c r="S1297" s="96"/>
      <c r="T1297" s="96"/>
      <c r="U1297" s="96"/>
      <c r="V1297" s="96"/>
      <c r="W1297" s="96"/>
      <c r="X1297" s="96"/>
      <c r="Y1297" s="96"/>
      <c r="Z1297" s="96"/>
      <c r="AA1297" s="96"/>
      <c r="AB1297" s="96"/>
      <c r="AC1297" s="96"/>
      <c r="AD1297" s="96"/>
      <c r="AE1297" s="96"/>
      <c r="AF1297" s="96"/>
      <c r="AG1297" s="96"/>
      <c r="AH1297" s="96"/>
      <c r="AI1297" s="96"/>
      <c r="AJ1297" s="96"/>
      <c r="AK1297" s="96"/>
      <c r="AL1297" s="96"/>
      <c r="AM1297" s="96"/>
      <c r="AN1297" s="96"/>
      <c r="AO1297" s="96"/>
      <c r="AP1297" s="96"/>
      <c r="AQ1297" s="96"/>
      <c r="AR1297" s="96"/>
      <c r="AS1297" s="96"/>
      <c r="AT1297" s="96"/>
      <c r="AU1297" s="96"/>
      <c r="AV1297" s="96"/>
      <c r="AW1297" s="96"/>
      <c r="AX1297" s="96"/>
      <c r="AY1297" s="96"/>
      <c r="AZ1297" s="96"/>
      <c r="BA1297" s="96"/>
      <c r="BB1297" s="96"/>
      <c r="BC1297" s="96"/>
      <c r="BD1297" s="96"/>
      <c r="BE1297" s="96"/>
      <c r="BF1297" s="96"/>
    </row>
    <row r="1298" ht="15.75" customHeight="1">
      <c r="A1298" s="110"/>
      <c r="B1298" s="110"/>
      <c r="C1298" s="110"/>
      <c r="D1298" s="110"/>
      <c r="E1298" s="110"/>
      <c r="F1298" s="110"/>
      <c r="G1298" s="110"/>
      <c r="H1298" s="110"/>
      <c r="I1298" s="110"/>
      <c r="J1298" s="110"/>
      <c r="K1298" s="110"/>
      <c r="L1298" s="110"/>
      <c r="M1298" s="110"/>
      <c r="N1298" s="96"/>
      <c r="O1298" s="96"/>
      <c r="P1298" s="134"/>
      <c r="Q1298" s="96"/>
      <c r="R1298" s="96"/>
      <c r="S1298" s="96"/>
      <c r="T1298" s="96"/>
      <c r="U1298" s="96"/>
      <c r="V1298" s="96"/>
      <c r="W1298" s="96"/>
      <c r="X1298" s="96"/>
      <c r="Y1298" s="96"/>
      <c r="Z1298" s="96"/>
      <c r="AA1298" s="96"/>
      <c r="AB1298" s="96"/>
      <c r="AC1298" s="96"/>
      <c r="AD1298" s="96"/>
      <c r="AE1298" s="96"/>
      <c r="AF1298" s="96"/>
      <c r="AG1298" s="96"/>
      <c r="AH1298" s="96"/>
      <c r="AI1298" s="96"/>
      <c r="AJ1298" s="96"/>
      <c r="AK1298" s="96"/>
      <c r="AL1298" s="96"/>
      <c r="AM1298" s="96"/>
      <c r="AN1298" s="96"/>
      <c r="AO1298" s="96"/>
      <c r="AP1298" s="96"/>
      <c r="AQ1298" s="96"/>
      <c r="AR1298" s="96"/>
      <c r="AS1298" s="96"/>
      <c r="AT1298" s="96"/>
      <c r="AU1298" s="96"/>
      <c r="AV1298" s="96"/>
      <c r="AW1298" s="96"/>
      <c r="AX1298" s="96"/>
      <c r="AY1298" s="96"/>
      <c r="AZ1298" s="96"/>
      <c r="BA1298" s="96"/>
      <c r="BB1298" s="96"/>
      <c r="BC1298" s="96"/>
      <c r="BD1298" s="96"/>
      <c r="BE1298" s="96"/>
      <c r="BF1298" s="96"/>
    </row>
    <row r="1299" ht="15.75" customHeight="1">
      <c r="A1299" s="110"/>
      <c r="B1299" s="110"/>
      <c r="C1299" s="110"/>
      <c r="D1299" s="110"/>
      <c r="E1299" s="110"/>
      <c r="F1299" s="110"/>
      <c r="G1299" s="110"/>
      <c r="H1299" s="110"/>
      <c r="I1299" s="110"/>
      <c r="J1299" s="110"/>
      <c r="K1299" s="110"/>
      <c r="L1299" s="110"/>
      <c r="M1299" s="110"/>
      <c r="N1299" s="96"/>
      <c r="O1299" s="96"/>
      <c r="P1299" s="134"/>
      <c r="Q1299" s="96"/>
      <c r="R1299" s="96"/>
      <c r="S1299" s="96"/>
      <c r="T1299" s="96"/>
      <c r="U1299" s="96"/>
      <c r="V1299" s="96"/>
      <c r="W1299" s="96"/>
      <c r="X1299" s="96"/>
      <c r="Y1299" s="96"/>
      <c r="Z1299" s="96"/>
      <c r="AA1299" s="96"/>
      <c r="AB1299" s="96"/>
      <c r="AC1299" s="96"/>
      <c r="AD1299" s="96"/>
      <c r="AE1299" s="96"/>
      <c r="AF1299" s="96"/>
      <c r="AG1299" s="96"/>
      <c r="AH1299" s="96"/>
      <c r="AI1299" s="96"/>
      <c r="AJ1299" s="96"/>
      <c r="AK1299" s="96"/>
      <c r="AL1299" s="96"/>
      <c r="AM1299" s="96"/>
      <c r="AN1299" s="96"/>
      <c r="AO1299" s="96"/>
      <c r="AP1299" s="96"/>
      <c r="AQ1299" s="96"/>
      <c r="AR1299" s="96"/>
      <c r="AS1299" s="96"/>
      <c r="AT1299" s="96"/>
      <c r="AU1299" s="96"/>
      <c r="AV1299" s="96"/>
      <c r="AW1299" s="96"/>
      <c r="AX1299" s="96"/>
      <c r="AY1299" s="96"/>
      <c r="AZ1299" s="96"/>
      <c r="BA1299" s="96"/>
      <c r="BB1299" s="96"/>
      <c r="BC1299" s="96"/>
      <c r="BD1299" s="96"/>
      <c r="BE1299" s="96"/>
      <c r="BF1299" s="96"/>
    </row>
    <row r="1300" ht="15.75" customHeight="1">
      <c r="A1300" s="110"/>
      <c r="B1300" s="110"/>
      <c r="C1300" s="110"/>
      <c r="D1300" s="110"/>
      <c r="E1300" s="110"/>
      <c r="F1300" s="110"/>
      <c r="G1300" s="110"/>
      <c r="H1300" s="110"/>
      <c r="I1300" s="110"/>
      <c r="J1300" s="110"/>
      <c r="K1300" s="110"/>
      <c r="L1300" s="110"/>
      <c r="M1300" s="110"/>
      <c r="N1300" s="96"/>
      <c r="O1300" s="96"/>
      <c r="P1300" s="134"/>
      <c r="Q1300" s="96"/>
      <c r="R1300" s="96"/>
      <c r="S1300" s="96"/>
      <c r="T1300" s="96"/>
      <c r="U1300" s="96"/>
      <c r="V1300" s="96"/>
      <c r="W1300" s="96"/>
      <c r="X1300" s="96"/>
      <c r="Y1300" s="96"/>
      <c r="Z1300" s="96"/>
      <c r="AA1300" s="96"/>
      <c r="AB1300" s="96"/>
      <c r="AC1300" s="96"/>
      <c r="AD1300" s="96"/>
      <c r="AE1300" s="96"/>
      <c r="AF1300" s="96"/>
      <c r="AG1300" s="96"/>
      <c r="AH1300" s="96"/>
      <c r="AI1300" s="96"/>
      <c r="AJ1300" s="96"/>
      <c r="AK1300" s="96"/>
      <c r="AL1300" s="96"/>
      <c r="AM1300" s="96"/>
      <c r="AN1300" s="96"/>
      <c r="AO1300" s="96"/>
      <c r="AP1300" s="96"/>
      <c r="AQ1300" s="96"/>
      <c r="AR1300" s="96"/>
      <c r="AS1300" s="96"/>
      <c r="AT1300" s="96"/>
      <c r="AU1300" s="96"/>
      <c r="AV1300" s="96"/>
      <c r="AW1300" s="96"/>
      <c r="AX1300" s="96"/>
      <c r="AY1300" s="96"/>
      <c r="AZ1300" s="96"/>
      <c r="BA1300" s="96"/>
      <c r="BB1300" s="96"/>
      <c r="BC1300" s="96"/>
      <c r="BD1300" s="96"/>
      <c r="BE1300" s="96"/>
      <c r="BF1300" s="96"/>
    </row>
    <row r="1301" ht="15.75" customHeight="1">
      <c r="A1301" s="110"/>
      <c r="B1301" s="110"/>
      <c r="C1301" s="110"/>
      <c r="D1301" s="110"/>
      <c r="E1301" s="110"/>
      <c r="F1301" s="110"/>
      <c r="G1301" s="110"/>
      <c r="H1301" s="110"/>
      <c r="I1301" s="110"/>
      <c r="J1301" s="110"/>
      <c r="K1301" s="110"/>
      <c r="L1301" s="110"/>
      <c r="M1301" s="110"/>
      <c r="N1301" s="96"/>
      <c r="O1301" s="96"/>
      <c r="P1301" s="134"/>
      <c r="Q1301" s="96"/>
      <c r="R1301" s="96"/>
      <c r="S1301" s="96"/>
      <c r="T1301" s="96"/>
      <c r="U1301" s="96"/>
      <c r="V1301" s="96"/>
      <c r="W1301" s="96"/>
      <c r="X1301" s="96"/>
      <c r="Y1301" s="96"/>
      <c r="Z1301" s="96"/>
      <c r="AA1301" s="96"/>
      <c r="AB1301" s="96"/>
      <c r="AC1301" s="96"/>
      <c r="AD1301" s="96"/>
      <c r="AE1301" s="96"/>
      <c r="AF1301" s="96"/>
      <c r="AG1301" s="96"/>
      <c r="AH1301" s="96"/>
      <c r="AI1301" s="96"/>
      <c r="AJ1301" s="96"/>
      <c r="AK1301" s="96"/>
      <c r="AL1301" s="96"/>
      <c r="AM1301" s="96"/>
      <c r="AN1301" s="96"/>
      <c r="AO1301" s="96"/>
      <c r="AP1301" s="96"/>
      <c r="AQ1301" s="96"/>
      <c r="AR1301" s="96"/>
      <c r="AS1301" s="96"/>
      <c r="AT1301" s="96"/>
      <c r="AU1301" s="96"/>
      <c r="AV1301" s="96"/>
      <c r="AW1301" s="96"/>
      <c r="AX1301" s="96"/>
      <c r="AY1301" s="96"/>
      <c r="AZ1301" s="96"/>
      <c r="BA1301" s="96"/>
      <c r="BB1301" s="96"/>
      <c r="BC1301" s="96"/>
      <c r="BD1301" s="96"/>
      <c r="BE1301" s="96"/>
      <c r="BF1301" s="96"/>
    </row>
    <row r="1302" ht="15.75" customHeight="1">
      <c r="A1302" s="110"/>
      <c r="B1302" s="110"/>
      <c r="C1302" s="110"/>
      <c r="D1302" s="110"/>
      <c r="E1302" s="110"/>
      <c r="F1302" s="110"/>
      <c r="G1302" s="110"/>
      <c r="H1302" s="110"/>
      <c r="I1302" s="110"/>
      <c r="J1302" s="110"/>
      <c r="K1302" s="110"/>
      <c r="L1302" s="110"/>
      <c r="M1302" s="110"/>
      <c r="N1302" s="96"/>
      <c r="O1302" s="96"/>
      <c r="P1302" s="134"/>
      <c r="Q1302" s="96"/>
      <c r="R1302" s="96"/>
      <c r="S1302" s="96"/>
      <c r="T1302" s="96"/>
      <c r="U1302" s="96"/>
      <c r="V1302" s="96"/>
      <c r="W1302" s="96"/>
      <c r="X1302" s="96"/>
      <c r="Y1302" s="96"/>
      <c r="Z1302" s="96"/>
      <c r="AA1302" s="96"/>
      <c r="AB1302" s="96"/>
      <c r="AC1302" s="96"/>
      <c r="AD1302" s="96"/>
      <c r="AE1302" s="96"/>
      <c r="AF1302" s="96"/>
      <c r="AG1302" s="96"/>
      <c r="AH1302" s="96"/>
      <c r="AI1302" s="96"/>
      <c r="AJ1302" s="96"/>
      <c r="AK1302" s="96"/>
      <c r="AL1302" s="96"/>
      <c r="AM1302" s="96"/>
      <c r="AN1302" s="96"/>
      <c r="AO1302" s="96"/>
      <c r="AP1302" s="96"/>
      <c r="AQ1302" s="96"/>
      <c r="AR1302" s="96"/>
      <c r="AS1302" s="96"/>
      <c r="AT1302" s="96"/>
      <c r="AU1302" s="96"/>
      <c r="AV1302" s="96"/>
      <c r="AW1302" s="96"/>
      <c r="AX1302" s="96"/>
      <c r="AY1302" s="96"/>
      <c r="AZ1302" s="96"/>
      <c r="BA1302" s="96"/>
      <c r="BB1302" s="96"/>
      <c r="BC1302" s="96"/>
      <c r="BD1302" s="96"/>
      <c r="BE1302" s="96"/>
      <c r="BF1302" s="96"/>
    </row>
    <row r="1303" ht="15.75" customHeight="1">
      <c r="A1303" s="110"/>
      <c r="B1303" s="110"/>
      <c r="C1303" s="110"/>
      <c r="D1303" s="110"/>
      <c r="E1303" s="110"/>
      <c r="F1303" s="110"/>
      <c r="G1303" s="110"/>
      <c r="H1303" s="110"/>
      <c r="I1303" s="110"/>
      <c r="J1303" s="110"/>
      <c r="K1303" s="110"/>
      <c r="L1303" s="110"/>
      <c r="M1303" s="110"/>
      <c r="N1303" s="96"/>
      <c r="O1303" s="96"/>
      <c r="P1303" s="134"/>
      <c r="Q1303" s="96"/>
      <c r="R1303" s="96"/>
      <c r="S1303" s="96"/>
      <c r="T1303" s="96"/>
      <c r="U1303" s="96"/>
      <c r="V1303" s="96"/>
      <c r="W1303" s="96"/>
      <c r="X1303" s="96"/>
      <c r="Y1303" s="96"/>
      <c r="Z1303" s="96"/>
      <c r="AA1303" s="96"/>
      <c r="AB1303" s="96"/>
      <c r="AC1303" s="96"/>
      <c r="AD1303" s="96"/>
      <c r="AE1303" s="96"/>
      <c r="AF1303" s="96"/>
      <c r="AG1303" s="96"/>
      <c r="AH1303" s="96"/>
      <c r="AI1303" s="96"/>
      <c r="AJ1303" s="96"/>
      <c r="AK1303" s="96"/>
      <c r="AL1303" s="96"/>
      <c r="AM1303" s="96"/>
      <c r="AN1303" s="96"/>
      <c r="AO1303" s="96"/>
      <c r="AP1303" s="96"/>
      <c r="AQ1303" s="96"/>
      <c r="AR1303" s="96"/>
      <c r="AS1303" s="96"/>
      <c r="AT1303" s="96"/>
      <c r="AU1303" s="96"/>
      <c r="AV1303" s="96"/>
      <c r="AW1303" s="96"/>
      <c r="AX1303" s="96"/>
      <c r="AY1303" s="96"/>
      <c r="AZ1303" s="96"/>
      <c r="BA1303" s="96"/>
      <c r="BB1303" s="96"/>
      <c r="BC1303" s="96"/>
      <c r="BD1303" s="96"/>
      <c r="BE1303" s="96"/>
      <c r="BF1303" s="96"/>
    </row>
    <row r="1304" ht="15.75" customHeight="1">
      <c r="A1304" s="110"/>
      <c r="B1304" s="110"/>
      <c r="C1304" s="110"/>
      <c r="D1304" s="110"/>
      <c r="E1304" s="110"/>
      <c r="F1304" s="110"/>
      <c r="G1304" s="110"/>
      <c r="H1304" s="110"/>
      <c r="I1304" s="110"/>
      <c r="J1304" s="110"/>
      <c r="K1304" s="110"/>
      <c r="L1304" s="110"/>
      <c r="M1304" s="110"/>
      <c r="N1304" s="96"/>
      <c r="O1304" s="96"/>
      <c r="P1304" s="134"/>
      <c r="Q1304" s="96"/>
      <c r="R1304" s="96"/>
      <c r="S1304" s="96"/>
      <c r="T1304" s="96"/>
      <c r="U1304" s="96"/>
      <c r="V1304" s="96"/>
      <c r="W1304" s="96"/>
      <c r="X1304" s="96"/>
      <c r="Y1304" s="96"/>
      <c r="Z1304" s="96"/>
      <c r="AA1304" s="96"/>
      <c r="AB1304" s="96"/>
      <c r="AC1304" s="96"/>
      <c r="AD1304" s="96"/>
      <c r="AE1304" s="96"/>
      <c r="AF1304" s="96"/>
      <c r="AG1304" s="96"/>
      <c r="AH1304" s="96"/>
      <c r="AI1304" s="96"/>
      <c r="AJ1304" s="96"/>
      <c r="AK1304" s="96"/>
      <c r="AL1304" s="96"/>
      <c r="AM1304" s="96"/>
      <c r="AN1304" s="96"/>
      <c r="AO1304" s="96"/>
      <c r="AP1304" s="96"/>
      <c r="AQ1304" s="96"/>
      <c r="AR1304" s="96"/>
      <c r="AS1304" s="96"/>
      <c r="AT1304" s="96"/>
      <c r="AU1304" s="96"/>
      <c r="AV1304" s="96"/>
      <c r="AW1304" s="96"/>
      <c r="AX1304" s="96"/>
      <c r="AY1304" s="96"/>
      <c r="AZ1304" s="96"/>
      <c r="BA1304" s="96"/>
      <c r="BB1304" s="96"/>
      <c r="BC1304" s="96"/>
      <c r="BD1304" s="96"/>
      <c r="BE1304" s="96"/>
      <c r="BF1304" s="96"/>
    </row>
    <row r="1305" ht="15.75" customHeight="1">
      <c r="A1305" s="110"/>
      <c r="B1305" s="110"/>
      <c r="C1305" s="110"/>
      <c r="D1305" s="110"/>
      <c r="E1305" s="110"/>
      <c r="F1305" s="110"/>
      <c r="G1305" s="110"/>
      <c r="H1305" s="110"/>
      <c r="I1305" s="110"/>
      <c r="J1305" s="110"/>
      <c r="K1305" s="110"/>
      <c r="L1305" s="110"/>
      <c r="M1305" s="110"/>
      <c r="N1305" s="96"/>
      <c r="O1305" s="96"/>
      <c r="P1305" s="134"/>
      <c r="Q1305" s="96"/>
      <c r="R1305" s="96"/>
      <c r="S1305" s="96"/>
      <c r="T1305" s="96"/>
      <c r="U1305" s="96"/>
      <c r="V1305" s="96"/>
      <c r="W1305" s="96"/>
      <c r="X1305" s="96"/>
      <c r="Y1305" s="96"/>
      <c r="Z1305" s="96"/>
      <c r="AA1305" s="96"/>
      <c r="AB1305" s="96"/>
      <c r="AC1305" s="96"/>
      <c r="AD1305" s="96"/>
      <c r="AE1305" s="96"/>
      <c r="AF1305" s="96"/>
      <c r="AG1305" s="96"/>
      <c r="AH1305" s="96"/>
      <c r="AI1305" s="96"/>
      <c r="AJ1305" s="96"/>
      <c r="AK1305" s="96"/>
      <c r="AL1305" s="96"/>
      <c r="AM1305" s="96"/>
      <c r="AN1305" s="96"/>
      <c r="AO1305" s="96"/>
      <c r="AP1305" s="96"/>
      <c r="AQ1305" s="96"/>
      <c r="AR1305" s="96"/>
      <c r="AS1305" s="96"/>
      <c r="AT1305" s="96"/>
      <c r="AU1305" s="96"/>
      <c r="AV1305" s="96"/>
      <c r="AW1305" s="96"/>
      <c r="AX1305" s="96"/>
      <c r="AY1305" s="96"/>
      <c r="AZ1305" s="96"/>
      <c r="BA1305" s="96"/>
      <c r="BB1305" s="96"/>
      <c r="BC1305" s="96"/>
      <c r="BD1305" s="96"/>
      <c r="BE1305" s="96"/>
      <c r="BF1305" s="96"/>
    </row>
    <row r="1306" ht="15.75" customHeight="1">
      <c r="A1306" s="110"/>
      <c r="B1306" s="110"/>
      <c r="C1306" s="110"/>
      <c r="D1306" s="110"/>
      <c r="E1306" s="110"/>
      <c r="F1306" s="110"/>
      <c r="G1306" s="110"/>
      <c r="H1306" s="110"/>
      <c r="I1306" s="110"/>
      <c r="J1306" s="110"/>
      <c r="K1306" s="110"/>
      <c r="L1306" s="110"/>
      <c r="M1306" s="110"/>
      <c r="N1306" s="96"/>
      <c r="O1306" s="96"/>
      <c r="P1306" s="134"/>
      <c r="Q1306" s="96"/>
      <c r="R1306" s="96"/>
      <c r="S1306" s="96"/>
      <c r="T1306" s="96"/>
      <c r="U1306" s="96"/>
      <c r="V1306" s="96"/>
      <c r="W1306" s="96"/>
      <c r="X1306" s="96"/>
      <c r="Y1306" s="96"/>
      <c r="Z1306" s="96"/>
      <c r="AA1306" s="96"/>
      <c r="AB1306" s="96"/>
      <c r="AC1306" s="96"/>
      <c r="AD1306" s="96"/>
      <c r="AE1306" s="96"/>
      <c r="AF1306" s="96"/>
      <c r="AG1306" s="96"/>
      <c r="AH1306" s="96"/>
      <c r="AI1306" s="96"/>
      <c r="AJ1306" s="96"/>
      <c r="AK1306" s="96"/>
      <c r="AL1306" s="96"/>
      <c r="AM1306" s="96"/>
      <c r="AN1306" s="96"/>
      <c r="AO1306" s="96"/>
      <c r="AP1306" s="96"/>
      <c r="AQ1306" s="96"/>
      <c r="AR1306" s="96"/>
      <c r="AS1306" s="96"/>
      <c r="AT1306" s="96"/>
      <c r="AU1306" s="96"/>
      <c r="AV1306" s="96"/>
      <c r="AW1306" s="96"/>
      <c r="AX1306" s="96"/>
      <c r="AY1306" s="96"/>
      <c r="AZ1306" s="96"/>
      <c r="BA1306" s="96"/>
      <c r="BB1306" s="96"/>
      <c r="BC1306" s="96"/>
      <c r="BD1306" s="96"/>
      <c r="BE1306" s="96"/>
      <c r="BF1306" s="96"/>
    </row>
    <row r="1307" ht="15.75" customHeight="1">
      <c r="A1307" s="110"/>
      <c r="B1307" s="110"/>
      <c r="C1307" s="110"/>
      <c r="D1307" s="110"/>
      <c r="E1307" s="110"/>
      <c r="F1307" s="110"/>
      <c r="G1307" s="110"/>
      <c r="H1307" s="110"/>
      <c r="I1307" s="110"/>
      <c r="J1307" s="110"/>
      <c r="K1307" s="110"/>
      <c r="L1307" s="110"/>
      <c r="M1307" s="110"/>
      <c r="N1307" s="96"/>
      <c r="O1307" s="96"/>
      <c r="P1307" s="134"/>
      <c r="Q1307" s="96"/>
      <c r="R1307" s="96"/>
      <c r="S1307" s="96"/>
      <c r="T1307" s="96"/>
      <c r="U1307" s="96"/>
      <c r="V1307" s="96"/>
      <c r="W1307" s="96"/>
      <c r="X1307" s="96"/>
      <c r="Y1307" s="96"/>
      <c r="Z1307" s="96"/>
      <c r="AA1307" s="96"/>
      <c r="AB1307" s="96"/>
      <c r="AC1307" s="96"/>
      <c r="AD1307" s="96"/>
      <c r="AE1307" s="96"/>
      <c r="AF1307" s="96"/>
      <c r="AG1307" s="96"/>
      <c r="AH1307" s="96"/>
      <c r="AI1307" s="96"/>
      <c r="AJ1307" s="96"/>
      <c r="AK1307" s="96"/>
      <c r="AL1307" s="96"/>
      <c r="AM1307" s="96"/>
      <c r="AN1307" s="96"/>
      <c r="AO1307" s="96"/>
      <c r="AP1307" s="96"/>
      <c r="AQ1307" s="96"/>
      <c r="AR1307" s="96"/>
      <c r="AS1307" s="96"/>
      <c r="AT1307" s="96"/>
      <c r="AU1307" s="96"/>
      <c r="AV1307" s="96"/>
      <c r="AW1307" s="96"/>
      <c r="AX1307" s="96"/>
      <c r="AY1307" s="96"/>
      <c r="AZ1307" s="96"/>
      <c r="BA1307" s="96"/>
      <c r="BB1307" s="96"/>
      <c r="BC1307" s="96"/>
      <c r="BD1307" s="96"/>
      <c r="BE1307" s="96"/>
      <c r="BF1307" s="96"/>
    </row>
    <row r="1308" ht="15.75" customHeight="1">
      <c r="A1308" s="110"/>
      <c r="B1308" s="110"/>
      <c r="C1308" s="110"/>
      <c r="D1308" s="110"/>
      <c r="E1308" s="110"/>
      <c r="F1308" s="110"/>
      <c r="G1308" s="110"/>
      <c r="H1308" s="110"/>
      <c r="I1308" s="110"/>
      <c r="J1308" s="110"/>
      <c r="K1308" s="110"/>
      <c r="L1308" s="110"/>
      <c r="M1308" s="110"/>
      <c r="N1308" s="96"/>
      <c r="O1308" s="96"/>
      <c r="P1308" s="134"/>
      <c r="Q1308" s="96"/>
      <c r="R1308" s="96"/>
      <c r="S1308" s="96"/>
      <c r="T1308" s="96"/>
      <c r="U1308" s="96"/>
      <c r="V1308" s="96"/>
      <c r="W1308" s="96"/>
      <c r="X1308" s="96"/>
      <c r="Y1308" s="96"/>
      <c r="Z1308" s="96"/>
      <c r="AA1308" s="96"/>
      <c r="AB1308" s="96"/>
      <c r="AC1308" s="96"/>
      <c r="AD1308" s="96"/>
      <c r="AE1308" s="96"/>
      <c r="AF1308" s="96"/>
      <c r="AG1308" s="96"/>
      <c r="AH1308" s="96"/>
      <c r="AI1308" s="96"/>
      <c r="AJ1308" s="96"/>
      <c r="AK1308" s="96"/>
      <c r="AL1308" s="96"/>
      <c r="AM1308" s="96"/>
      <c r="AN1308" s="96"/>
      <c r="AO1308" s="96"/>
      <c r="AP1308" s="96"/>
      <c r="AQ1308" s="96"/>
      <c r="AR1308" s="96"/>
      <c r="AS1308" s="96"/>
      <c r="AT1308" s="96"/>
      <c r="AU1308" s="96"/>
      <c r="AV1308" s="96"/>
      <c r="AW1308" s="96"/>
      <c r="AX1308" s="96"/>
      <c r="AY1308" s="96"/>
      <c r="AZ1308" s="96"/>
      <c r="BA1308" s="96"/>
      <c r="BB1308" s="96"/>
      <c r="BC1308" s="96"/>
      <c r="BD1308" s="96"/>
      <c r="BE1308" s="96"/>
      <c r="BF1308" s="96"/>
    </row>
    <row r="1309" ht="15.75" customHeight="1">
      <c r="A1309" s="110"/>
      <c r="B1309" s="110"/>
      <c r="C1309" s="110"/>
      <c r="D1309" s="110"/>
      <c r="E1309" s="110"/>
      <c r="F1309" s="110"/>
      <c r="G1309" s="110"/>
      <c r="H1309" s="110"/>
      <c r="I1309" s="110"/>
      <c r="J1309" s="110"/>
      <c r="K1309" s="110"/>
      <c r="L1309" s="110"/>
      <c r="M1309" s="110"/>
      <c r="N1309" s="96"/>
      <c r="O1309" s="96"/>
      <c r="P1309" s="134"/>
      <c r="Q1309" s="96"/>
      <c r="R1309" s="96"/>
      <c r="S1309" s="96"/>
      <c r="T1309" s="96"/>
      <c r="U1309" s="96"/>
      <c r="V1309" s="96"/>
      <c r="W1309" s="96"/>
      <c r="X1309" s="96"/>
      <c r="Y1309" s="96"/>
      <c r="Z1309" s="96"/>
      <c r="AA1309" s="96"/>
      <c r="AB1309" s="96"/>
      <c r="AC1309" s="96"/>
      <c r="AD1309" s="96"/>
      <c r="AE1309" s="96"/>
      <c r="AF1309" s="96"/>
      <c r="AG1309" s="96"/>
      <c r="AH1309" s="96"/>
      <c r="AI1309" s="96"/>
      <c r="AJ1309" s="96"/>
      <c r="AK1309" s="96"/>
      <c r="AL1309" s="96"/>
      <c r="AM1309" s="96"/>
      <c r="AN1309" s="96"/>
      <c r="AO1309" s="96"/>
      <c r="AP1309" s="96"/>
      <c r="AQ1309" s="96"/>
      <c r="AR1309" s="96"/>
      <c r="AS1309" s="96"/>
      <c r="AT1309" s="96"/>
      <c r="AU1309" s="96"/>
      <c r="AV1309" s="96"/>
      <c r="AW1309" s="96"/>
      <c r="AX1309" s="96"/>
      <c r="AY1309" s="96"/>
      <c r="AZ1309" s="96"/>
      <c r="BA1309" s="96"/>
      <c r="BB1309" s="96"/>
      <c r="BC1309" s="96"/>
      <c r="BD1309" s="96"/>
      <c r="BE1309" s="96"/>
      <c r="BF1309" s="96"/>
    </row>
    <row r="1310" ht="15.75" customHeight="1">
      <c r="A1310" s="110"/>
      <c r="B1310" s="110"/>
      <c r="C1310" s="110"/>
      <c r="D1310" s="110"/>
      <c r="E1310" s="110"/>
      <c r="F1310" s="110"/>
      <c r="G1310" s="110"/>
      <c r="H1310" s="110"/>
      <c r="I1310" s="110"/>
      <c r="J1310" s="110"/>
      <c r="K1310" s="110"/>
      <c r="L1310" s="110"/>
      <c r="M1310" s="110"/>
      <c r="N1310" s="96"/>
      <c r="O1310" s="96"/>
      <c r="P1310" s="134"/>
      <c r="Q1310" s="96"/>
      <c r="R1310" s="96"/>
      <c r="S1310" s="96"/>
      <c r="T1310" s="96"/>
      <c r="U1310" s="96"/>
      <c r="V1310" s="96"/>
      <c r="W1310" s="96"/>
      <c r="X1310" s="96"/>
      <c r="Y1310" s="96"/>
      <c r="Z1310" s="96"/>
      <c r="AA1310" s="96"/>
      <c r="AB1310" s="96"/>
      <c r="AC1310" s="96"/>
      <c r="AD1310" s="96"/>
      <c r="AE1310" s="96"/>
      <c r="AF1310" s="96"/>
      <c r="AG1310" s="96"/>
      <c r="AH1310" s="96"/>
      <c r="AI1310" s="96"/>
      <c r="AJ1310" s="96"/>
      <c r="AK1310" s="96"/>
      <c r="AL1310" s="96"/>
      <c r="AM1310" s="96"/>
      <c r="AN1310" s="96"/>
      <c r="AO1310" s="96"/>
      <c r="AP1310" s="96"/>
      <c r="AQ1310" s="96"/>
      <c r="AR1310" s="96"/>
      <c r="AS1310" s="96"/>
      <c r="AT1310" s="96"/>
      <c r="AU1310" s="96"/>
      <c r="AV1310" s="96"/>
      <c r="AW1310" s="96"/>
      <c r="AX1310" s="96"/>
      <c r="AY1310" s="96"/>
      <c r="AZ1310" s="96"/>
      <c r="BA1310" s="96"/>
      <c r="BB1310" s="96"/>
      <c r="BC1310" s="96"/>
      <c r="BD1310" s="96"/>
      <c r="BE1310" s="96"/>
      <c r="BF1310" s="96"/>
    </row>
    <row r="1311" ht="15.75" customHeight="1">
      <c r="A1311" s="110"/>
      <c r="B1311" s="110"/>
      <c r="C1311" s="110"/>
      <c r="D1311" s="110"/>
      <c r="E1311" s="110"/>
      <c r="F1311" s="110"/>
      <c r="G1311" s="110"/>
      <c r="H1311" s="110"/>
      <c r="I1311" s="110"/>
      <c r="J1311" s="110"/>
      <c r="K1311" s="110"/>
      <c r="L1311" s="110"/>
      <c r="M1311" s="110"/>
      <c r="N1311" s="96"/>
      <c r="O1311" s="96"/>
      <c r="P1311" s="134"/>
      <c r="Q1311" s="96"/>
      <c r="R1311" s="96"/>
      <c r="S1311" s="96"/>
      <c r="T1311" s="96"/>
      <c r="U1311" s="96"/>
      <c r="V1311" s="96"/>
      <c r="W1311" s="96"/>
      <c r="X1311" s="96"/>
      <c r="Y1311" s="96"/>
      <c r="Z1311" s="96"/>
      <c r="AA1311" s="96"/>
      <c r="AB1311" s="96"/>
      <c r="AC1311" s="96"/>
      <c r="AD1311" s="96"/>
      <c r="AE1311" s="96"/>
      <c r="AF1311" s="96"/>
      <c r="AG1311" s="96"/>
      <c r="AH1311" s="96"/>
      <c r="AI1311" s="96"/>
      <c r="AJ1311" s="96"/>
      <c r="AK1311" s="96"/>
      <c r="AL1311" s="96"/>
      <c r="AM1311" s="96"/>
      <c r="AN1311" s="96"/>
      <c r="AO1311" s="96"/>
      <c r="AP1311" s="96"/>
      <c r="AQ1311" s="96"/>
      <c r="AR1311" s="96"/>
      <c r="AS1311" s="96"/>
      <c r="AT1311" s="96"/>
      <c r="AU1311" s="96"/>
      <c r="AV1311" s="96"/>
      <c r="AW1311" s="96"/>
      <c r="AX1311" s="96"/>
      <c r="AY1311" s="96"/>
      <c r="AZ1311" s="96"/>
      <c r="BA1311" s="96"/>
      <c r="BB1311" s="96"/>
      <c r="BC1311" s="96"/>
      <c r="BD1311" s="96"/>
      <c r="BE1311" s="96"/>
      <c r="BF1311" s="96"/>
    </row>
    <row r="1312" ht="15.75" customHeight="1">
      <c r="A1312" s="110"/>
      <c r="B1312" s="110"/>
      <c r="C1312" s="110"/>
      <c r="D1312" s="110"/>
      <c r="E1312" s="110"/>
      <c r="F1312" s="110"/>
      <c r="G1312" s="110"/>
      <c r="H1312" s="110"/>
      <c r="I1312" s="110"/>
      <c r="J1312" s="110"/>
      <c r="K1312" s="110"/>
      <c r="L1312" s="110"/>
      <c r="M1312" s="110"/>
      <c r="N1312" s="96"/>
      <c r="O1312" s="96"/>
      <c r="P1312" s="134"/>
      <c r="Q1312" s="96"/>
      <c r="R1312" s="96"/>
      <c r="S1312" s="96"/>
      <c r="T1312" s="96"/>
      <c r="U1312" s="96"/>
      <c r="V1312" s="96"/>
      <c r="W1312" s="96"/>
      <c r="X1312" s="96"/>
      <c r="Y1312" s="96"/>
      <c r="Z1312" s="96"/>
      <c r="AA1312" s="96"/>
      <c r="AB1312" s="96"/>
      <c r="AC1312" s="96"/>
      <c r="AD1312" s="96"/>
      <c r="AE1312" s="96"/>
      <c r="AF1312" s="96"/>
      <c r="AG1312" s="96"/>
      <c r="AH1312" s="96"/>
      <c r="AI1312" s="96"/>
      <c r="AJ1312" s="96"/>
      <c r="AK1312" s="96"/>
      <c r="AL1312" s="96"/>
      <c r="AM1312" s="96"/>
      <c r="AN1312" s="96"/>
      <c r="AO1312" s="96"/>
      <c r="AP1312" s="96"/>
      <c r="AQ1312" s="96"/>
      <c r="AR1312" s="96"/>
      <c r="AS1312" s="96"/>
      <c r="AT1312" s="96"/>
      <c r="AU1312" s="96"/>
      <c r="AV1312" s="96"/>
      <c r="AW1312" s="96"/>
      <c r="AX1312" s="96"/>
      <c r="AY1312" s="96"/>
      <c r="AZ1312" s="96"/>
      <c r="BA1312" s="96"/>
      <c r="BB1312" s="96"/>
      <c r="BC1312" s="96"/>
      <c r="BD1312" s="96"/>
      <c r="BE1312" s="96"/>
      <c r="BF1312" s="96"/>
    </row>
    <row r="1313" ht="15.75" customHeight="1">
      <c r="A1313" s="110"/>
      <c r="B1313" s="110"/>
      <c r="C1313" s="110"/>
      <c r="D1313" s="110"/>
      <c r="E1313" s="110"/>
      <c r="F1313" s="110"/>
      <c r="G1313" s="110"/>
      <c r="H1313" s="110"/>
      <c r="I1313" s="110"/>
      <c r="J1313" s="110"/>
      <c r="K1313" s="110"/>
      <c r="L1313" s="110"/>
      <c r="M1313" s="110"/>
      <c r="N1313" s="96"/>
      <c r="O1313" s="96"/>
      <c r="P1313" s="134"/>
      <c r="Q1313" s="96"/>
      <c r="R1313" s="96"/>
      <c r="S1313" s="96"/>
      <c r="T1313" s="96"/>
      <c r="U1313" s="96"/>
      <c r="V1313" s="96"/>
      <c r="W1313" s="96"/>
      <c r="X1313" s="96"/>
      <c r="Y1313" s="96"/>
      <c r="Z1313" s="96"/>
      <c r="AA1313" s="96"/>
      <c r="AB1313" s="96"/>
      <c r="AC1313" s="96"/>
      <c r="AD1313" s="96"/>
      <c r="AE1313" s="96"/>
      <c r="AF1313" s="96"/>
      <c r="AG1313" s="96"/>
      <c r="AH1313" s="96"/>
      <c r="AI1313" s="96"/>
      <c r="AJ1313" s="96"/>
      <c r="AK1313" s="96"/>
      <c r="AL1313" s="96"/>
      <c r="AM1313" s="96"/>
      <c r="AN1313" s="96"/>
      <c r="AO1313" s="96"/>
      <c r="AP1313" s="96"/>
      <c r="AQ1313" s="96"/>
      <c r="AR1313" s="96"/>
      <c r="AS1313" s="96"/>
      <c r="AT1313" s="96"/>
      <c r="AU1313" s="96"/>
      <c r="AV1313" s="96"/>
      <c r="AW1313" s="96"/>
      <c r="AX1313" s="96"/>
      <c r="AY1313" s="96"/>
      <c r="AZ1313" s="96"/>
      <c r="BA1313" s="96"/>
      <c r="BB1313" s="96"/>
      <c r="BC1313" s="96"/>
      <c r="BD1313" s="96"/>
      <c r="BE1313" s="96"/>
      <c r="BF1313" s="96"/>
    </row>
    <row r="1314" ht="15.75" customHeight="1">
      <c r="A1314" s="110"/>
      <c r="B1314" s="110"/>
      <c r="C1314" s="110"/>
      <c r="D1314" s="110"/>
      <c r="E1314" s="110"/>
      <c r="F1314" s="110"/>
      <c r="G1314" s="110"/>
      <c r="H1314" s="110"/>
      <c r="I1314" s="110"/>
      <c r="J1314" s="110"/>
      <c r="K1314" s="110"/>
      <c r="L1314" s="110"/>
      <c r="M1314" s="110"/>
      <c r="N1314" s="96"/>
      <c r="O1314" s="96"/>
      <c r="P1314" s="134"/>
      <c r="Q1314" s="96"/>
      <c r="R1314" s="96"/>
      <c r="S1314" s="96"/>
      <c r="T1314" s="96"/>
      <c r="U1314" s="96"/>
      <c r="V1314" s="96"/>
      <c r="W1314" s="96"/>
      <c r="X1314" s="96"/>
      <c r="Y1314" s="96"/>
      <c r="Z1314" s="96"/>
      <c r="AA1314" s="96"/>
      <c r="AB1314" s="96"/>
      <c r="AC1314" s="96"/>
      <c r="AD1314" s="96"/>
      <c r="AE1314" s="96"/>
      <c r="AF1314" s="96"/>
      <c r="AG1314" s="96"/>
      <c r="AH1314" s="96"/>
      <c r="AI1314" s="96"/>
      <c r="AJ1314" s="96"/>
      <c r="AK1314" s="96"/>
      <c r="AL1314" s="96"/>
      <c r="AM1314" s="96"/>
      <c r="AN1314" s="96"/>
      <c r="AO1314" s="96"/>
      <c r="AP1314" s="96"/>
      <c r="AQ1314" s="96"/>
      <c r="AR1314" s="96"/>
      <c r="AS1314" s="96"/>
      <c r="AT1314" s="96"/>
      <c r="AU1314" s="96"/>
      <c r="AV1314" s="96"/>
      <c r="AW1314" s="96"/>
      <c r="AX1314" s="96"/>
      <c r="AY1314" s="96"/>
      <c r="AZ1314" s="96"/>
      <c r="BA1314" s="96"/>
      <c r="BB1314" s="96"/>
      <c r="BC1314" s="96"/>
      <c r="BD1314" s="96"/>
      <c r="BE1314" s="96"/>
      <c r="BF1314" s="96"/>
    </row>
    <row r="1315" ht="15.75" customHeight="1">
      <c r="A1315" s="110"/>
      <c r="B1315" s="110"/>
      <c r="C1315" s="110"/>
      <c r="D1315" s="110"/>
      <c r="E1315" s="110"/>
      <c r="F1315" s="110"/>
      <c r="G1315" s="110"/>
      <c r="H1315" s="110"/>
      <c r="I1315" s="110"/>
      <c r="J1315" s="110"/>
      <c r="K1315" s="110"/>
      <c r="L1315" s="110"/>
      <c r="M1315" s="110"/>
      <c r="N1315" s="96"/>
      <c r="O1315" s="96"/>
      <c r="P1315" s="134"/>
      <c r="Q1315" s="96"/>
      <c r="R1315" s="96"/>
      <c r="S1315" s="96"/>
      <c r="T1315" s="96"/>
      <c r="U1315" s="96"/>
      <c r="V1315" s="96"/>
      <c r="W1315" s="96"/>
      <c r="X1315" s="96"/>
      <c r="Y1315" s="96"/>
      <c r="Z1315" s="96"/>
      <c r="AA1315" s="96"/>
      <c r="AB1315" s="96"/>
      <c r="AC1315" s="96"/>
      <c r="AD1315" s="96"/>
      <c r="AE1315" s="96"/>
      <c r="AF1315" s="96"/>
      <c r="AG1315" s="96"/>
      <c r="AH1315" s="96"/>
      <c r="AI1315" s="96"/>
      <c r="AJ1315" s="96"/>
      <c r="AK1315" s="96"/>
      <c r="AL1315" s="96"/>
      <c r="AM1315" s="96"/>
      <c r="AN1315" s="96"/>
      <c r="AO1315" s="96"/>
      <c r="AP1315" s="96"/>
      <c r="AQ1315" s="96"/>
      <c r="AR1315" s="96"/>
      <c r="AS1315" s="96"/>
      <c r="AT1315" s="96"/>
      <c r="AU1315" s="96"/>
      <c r="AV1315" s="96"/>
      <c r="AW1315" s="96"/>
      <c r="AX1315" s="96"/>
      <c r="AY1315" s="96"/>
      <c r="AZ1315" s="96"/>
      <c r="BA1315" s="96"/>
      <c r="BB1315" s="96"/>
      <c r="BC1315" s="96"/>
      <c r="BD1315" s="96"/>
      <c r="BE1315" s="96"/>
      <c r="BF1315" s="96"/>
    </row>
    <row r="1316" ht="15.75" customHeight="1">
      <c r="A1316" s="110"/>
      <c r="B1316" s="110"/>
      <c r="C1316" s="110"/>
      <c r="D1316" s="110"/>
      <c r="E1316" s="110"/>
      <c r="F1316" s="110"/>
      <c r="G1316" s="110"/>
      <c r="H1316" s="110"/>
      <c r="I1316" s="110"/>
      <c r="J1316" s="110"/>
      <c r="K1316" s="110"/>
      <c r="L1316" s="110"/>
      <c r="M1316" s="110"/>
      <c r="N1316" s="96"/>
      <c r="O1316" s="96"/>
      <c r="P1316" s="134"/>
      <c r="Q1316" s="96"/>
      <c r="R1316" s="96"/>
      <c r="S1316" s="96"/>
      <c r="T1316" s="96"/>
      <c r="U1316" s="96"/>
      <c r="V1316" s="96"/>
      <c r="W1316" s="96"/>
      <c r="X1316" s="96"/>
      <c r="Y1316" s="96"/>
      <c r="Z1316" s="96"/>
      <c r="AA1316" s="96"/>
      <c r="AB1316" s="96"/>
      <c r="AC1316" s="96"/>
      <c r="AD1316" s="96"/>
      <c r="AE1316" s="96"/>
      <c r="AF1316" s="96"/>
      <c r="AG1316" s="96"/>
      <c r="AH1316" s="96"/>
      <c r="AI1316" s="96"/>
      <c r="AJ1316" s="96"/>
      <c r="AK1316" s="96"/>
      <c r="AL1316" s="96"/>
      <c r="AM1316" s="96"/>
      <c r="AN1316" s="96"/>
      <c r="AO1316" s="96"/>
      <c r="AP1316" s="96"/>
      <c r="AQ1316" s="96"/>
      <c r="AR1316" s="96"/>
      <c r="AS1316" s="96"/>
      <c r="AT1316" s="96"/>
      <c r="AU1316" s="96"/>
      <c r="AV1316" s="96"/>
      <c r="AW1316" s="96"/>
      <c r="AX1316" s="96"/>
      <c r="AY1316" s="96"/>
      <c r="AZ1316" s="96"/>
      <c r="BA1316" s="96"/>
      <c r="BB1316" s="96"/>
      <c r="BC1316" s="96"/>
      <c r="BD1316" s="96"/>
      <c r="BE1316" s="96"/>
      <c r="BF1316" s="96"/>
    </row>
    <row r="1317" ht="15.75" customHeight="1">
      <c r="A1317" s="110"/>
      <c r="B1317" s="110"/>
      <c r="C1317" s="110"/>
      <c r="D1317" s="110"/>
      <c r="E1317" s="110"/>
      <c r="F1317" s="110"/>
      <c r="G1317" s="110"/>
      <c r="H1317" s="110"/>
      <c r="I1317" s="110"/>
      <c r="J1317" s="110"/>
      <c r="K1317" s="110"/>
      <c r="L1317" s="110"/>
      <c r="M1317" s="110"/>
      <c r="N1317" s="96"/>
      <c r="O1317" s="96"/>
      <c r="P1317" s="134"/>
      <c r="Q1317" s="96"/>
      <c r="R1317" s="96"/>
      <c r="S1317" s="96"/>
      <c r="T1317" s="96"/>
      <c r="U1317" s="96"/>
      <c r="V1317" s="96"/>
      <c r="W1317" s="96"/>
      <c r="X1317" s="96"/>
      <c r="Y1317" s="96"/>
      <c r="Z1317" s="96"/>
      <c r="AA1317" s="96"/>
      <c r="AB1317" s="96"/>
      <c r="AC1317" s="96"/>
      <c r="AD1317" s="96"/>
      <c r="AE1317" s="96"/>
      <c r="AF1317" s="96"/>
      <c r="AG1317" s="96"/>
      <c r="AH1317" s="96"/>
      <c r="AI1317" s="96"/>
      <c r="AJ1317" s="96"/>
      <c r="AK1317" s="96"/>
      <c r="AL1317" s="96"/>
      <c r="AM1317" s="96"/>
      <c r="AN1317" s="96"/>
      <c r="AO1317" s="96"/>
      <c r="AP1317" s="96"/>
      <c r="AQ1317" s="96"/>
      <c r="AR1317" s="96"/>
      <c r="AS1317" s="96"/>
      <c r="AT1317" s="96"/>
      <c r="AU1317" s="96"/>
      <c r="AV1317" s="96"/>
      <c r="AW1317" s="96"/>
      <c r="AX1317" s="96"/>
      <c r="AY1317" s="96"/>
      <c r="AZ1317" s="96"/>
      <c r="BA1317" s="96"/>
      <c r="BB1317" s="96"/>
      <c r="BC1317" s="96"/>
      <c r="BD1317" s="96"/>
      <c r="BE1317" s="96"/>
      <c r="BF1317" s="96"/>
    </row>
    <row r="1318" ht="15.75" customHeight="1">
      <c r="A1318" s="110"/>
      <c r="B1318" s="110"/>
      <c r="C1318" s="110"/>
      <c r="D1318" s="110"/>
      <c r="E1318" s="110"/>
      <c r="F1318" s="110"/>
      <c r="G1318" s="110"/>
      <c r="H1318" s="110"/>
      <c r="I1318" s="110"/>
      <c r="J1318" s="110"/>
      <c r="K1318" s="110"/>
      <c r="L1318" s="110"/>
      <c r="M1318" s="110"/>
      <c r="N1318" s="96"/>
      <c r="O1318" s="96"/>
      <c r="P1318" s="134"/>
      <c r="Q1318" s="96"/>
      <c r="R1318" s="96"/>
      <c r="S1318" s="96"/>
      <c r="T1318" s="96"/>
      <c r="U1318" s="96"/>
      <c r="V1318" s="96"/>
      <c r="W1318" s="96"/>
      <c r="X1318" s="96"/>
      <c r="Y1318" s="96"/>
      <c r="Z1318" s="96"/>
      <c r="AA1318" s="96"/>
      <c r="AB1318" s="96"/>
      <c r="AC1318" s="96"/>
      <c r="AD1318" s="96"/>
      <c r="AE1318" s="96"/>
      <c r="AF1318" s="96"/>
      <c r="AG1318" s="96"/>
      <c r="AH1318" s="96"/>
      <c r="AI1318" s="96"/>
      <c r="AJ1318" s="96"/>
      <c r="AK1318" s="96"/>
      <c r="AL1318" s="96"/>
      <c r="AM1318" s="96"/>
      <c r="AN1318" s="96"/>
      <c r="AO1318" s="96"/>
      <c r="AP1318" s="96"/>
      <c r="AQ1318" s="96"/>
      <c r="AR1318" s="96"/>
      <c r="AS1318" s="96"/>
      <c r="AT1318" s="96"/>
      <c r="AU1318" s="96"/>
      <c r="AV1318" s="96"/>
      <c r="AW1318" s="96"/>
      <c r="AX1318" s="96"/>
      <c r="AY1318" s="96"/>
      <c r="AZ1318" s="96"/>
      <c r="BA1318" s="96"/>
      <c r="BB1318" s="96"/>
      <c r="BC1318" s="96"/>
      <c r="BD1318" s="96"/>
      <c r="BE1318" s="96"/>
      <c r="BF1318" s="96"/>
    </row>
    <row r="1319" ht="15.75" customHeight="1">
      <c r="A1319" s="110"/>
      <c r="B1319" s="110"/>
      <c r="C1319" s="110"/>
      <c r="D1319" s="110"/>
      <c r="E1319" s="110"/>
      <c r="F1319" s="110"/>
      <c r="G1319" s="110"/>
      <c r="H1319" s="110"/>
      <c r="I1319" s="110"/>
      <c r="J1319" s="110"/>
      <c r="K1319" s="110"/>
      <c r="L1319" s="110"/>
      <c r="M1319" s="110"/>
      <c r="N1319" s="96"/>
      <c r="O1319" s="96"/>
      <c r="P1319" s="134"/>
      <c r="Q1319" s="96"/>
      <c r="R1319" s="96"/>
      <c r="S1319" s="96"/>
      <c r="T1319" s="96"/>
      <c r="U1319" s="96"/>
      <c r="V1319" s="96"/>
      <c r="W1319" s="96"/>
      <c r="X1319" s="96"/>
      <c r="Y1319" s="96"/>
      <c r="Z1319" s="96"/>
      <c r="AA1319" s="96"/>
      <c r="AB1319" s="96"/>
      <c r="AC1319" s="96"/>
      <c r="AD1319" s="96"/>
      <c r="AE1319" s="96"/>
      <c r="AF1319" s="96"/>
      <c r="AG1319" s="96"/>
      <c r="AH1319" s="96"/>
      <c r="AI1319" s="96"/>
      <c r="AJ1319" s="96"/>
      <c r="AK1319" s="96"/>
      <c r="AL1319" s="96"/>
      <c r="AM1319" s="96"/>
      <c r="AN1319" s="96"/>
      <c r="AO1319" s="96"/>
      <c r="AP1319" s="96"/>
      <c r="AQ1319" s="96"/>
      <c r="AR1319" s="96"/>
      <c r="AS1319" s="96"/>
      <c r="AT1319" s="96"/>
      <c r="AU1319" s="96"/>
      <c r="AV1319" s="96"/>
      <c r="AW1319" s="96"/>
      <c r="AX1319" s="96"/>
      <c r="AY1319" s="96"/>
      <c r="AZ1319" s="96"/>
      <c r="BA1319" s="96"/>
      <c r="BB1319" s="96"/>
      <c r="BC1319" s="96"/>
      <c r="BD1319" s="96"/>
      <c r="BE1319" s="96"/>
      <c r="BF1319" s="96"/>
    </row>
    <row r="1320" ht="15.75" customHeight="1">
      <c r="A1320" s="110"/>
      <c r="B1320" s="110"/>
      <c r="C1320" s="110"/>
      <c r="D1320" s="110"/>
      <c r="E1320" s="110"/>
      <c r="F1320" s="110"/>
      <c r="G1320" s="110"/>
      <c r="H1320" s="110"/>
      <c r="I1320" s="110"/>
      <c r="J1320" s="110"/>
      <c r="K1320" s="110"/>
      <c r="L1320" s="110"/>
      <c r="M1320" s="110"/>
      <c r="N1320" s="96"/>
      <c r="O1320" s="96"/>
      <c r="P1320" s="134"/>
      <c r="Q1320" s="96"/>
      <c r="R1320" s="96"/>
      <c r="S1320" s="96"/>
      <c r="T1320" s="96"/>
      <c r="U1320" s="96"/>
      <c r="V1320" s="96"/>
      <c r="W1320" s="96"/>
      <c r="X1320" s="96"/>
      <c r="Y1320" s="96"/>
      <c r="Z1320" s="96"/>
      <c r="AA1320" s="96"/>
      <c r="AB1320" s="96"/>
      <c r="AC1320" s="96"/>
      <c r="AD1320" s="96"/>
      <c r="AE1320" s="96"/>
      <c r="AF1320" s="96"/>
      <c r="AG1320" s="96"/>
      <c r="AH1320" s="96"/>
      <c r="AI1320" s="96"/>
      <c r="AJ1320" s="96"/>
      <c r="AK1320" s="96"/>
      <c r="AL1320" s="96"/>
      <c r="AM1320" s="96"/>
      <c r="AN1320" s="96"/>
      <c r="AO1320" s="96"/>
      <c r="AP1320" s="96"/>
      <c r="AQ1320" s="96"/>
      <c r="AR1320" s="96"/>
      <c r="AS1320" s="96"/>
      <c r="AT1320" s="96"/>
      <c r="AU1320" s="96"/>
      <c r="AV1320" s="96"/>
      <c r="AW1320" s="96"/>
      <c r="AX1320" s="96"/>
      <c r="AY1320" s="96"/>
      <c r="AZ1320" s="96"/>
      <c r="BA1320" s="96"/>
      <c r="BB1320" s="96"/>
      <c r="BC1320" s="96"/>
      <c r="BD1320" s="96"/>
      <c r="BE1320" s="96"/>
      <c r="BF1320" s="96"/>
    </row>
    <row r="1321" ht="15.75" customHeight="1">
      <c r="A1321" s="110"/>
      <c r="B1321" s="110"/>
      <c r="C1321" s="110"/>
      <c r="D1321" s="110"/>
      <c r="E1321" s="110"/>
      <c r="F1321" s="110"/>
      <c r="G1321" s="110"/>
      <c r="H1321" s="110"/>
      <c r="I1321" s="110"/>
      <c r="J1321" s="110"/>
      <c r="K1321" s="110"/>
      <c r="L1321" s="110"/>
      <c r="M1321" s="110"/>
      <c r="N1321" s="96"/>
      <c r="O1321" s="96"/>
      <c r="P1321" s="134"/>
      <c r="Q1321" s="96"/>
      <c r="R1321" s="96"/>
      <c r="S1321" s="96"/>
      <c r="T1321" s="96"/>
      <c r="U1321" s="96"/>
      <c r="V1321" s="96"/>
      <c r="W1321" s="96"/>
      <c r="X1321" s="96"/>
      <c r="Y1321" s="96"/>
      <c r="Z1321" s="96"/>
      <c r="AA1321" s="96"/>
      <c r="AB1321" s="96"/>
      <c r="AC1321" s="96"/>
      <c r="AD1321" s="96"/>
      <c r="AE1321" s="96"/>
      <c r="AF1321" s="96"/>
      <c r="AG1321" s="96"/>
      <c r="AH1321" s="96"/>
      <c r="AI1321" s="96"/>
      <c r="AJ1321" s="96"/>
      <c r="AK1321" s="96"/>
      <c r="AL1321" s="96"/>
      <c r="AM1321" s="96"/>
      <c r="AN1321" s="96"/>
      <c r="AO1321" s="96"/>
      <c r="AP1321" s="96"/>
      <c r="AQ1321" s="96"/>
      <c r="AR1321" s="96"/>
      <c r="AS1321" s="96"/>
      <c r="AT1321" s="96"/>
      <c r="AU1321" s="96"/>
      <c r="AV1321" s="96"/>
      <c r="AW1321" s="96"/>
      <c r="AX1321" s="96"/>
      <c r="AY1321" s="96"/>
      <c r="AZ1321" s="96"/>
      <c r="BA1321" s="96"/>
      <c r="BB1321" s="96"/>
      <c r="BC1321" s="96"/>
      <c r="BD1321" s="96"/>
      <c r="BE1321" s="96"/>
      <c r="BF1321" s="96"/>
    </row>
    <row r="1322" ht="15.75" customHeight="1">
      <c r="A1322" s="110"/>
      <c r="B1322" s="110"/>
      <c r="C1322" s="110"/>
      <c r="D1322" s="110"/>
      <c r="E1322" s="110"/>
      <c r="F1322" s="110"/>
      <c r="G1322" s="110"/>
      <c r="H1322" s="110"/>
      <c r="I1322" s="110"/>
      <c r="J1322" s="110"/>
      <c r="K1322" s="110"/>
      <c r="L1322" s="110"/>
      <c r="M1322" s="110"/>
      <c r="N1322" s="96"/>
      <c r="O1322" s="96"/>
      <c r="P1322" s="134"/>
      <c r="Q1322" s="96"/>
      <c r="R1322" s="96"/>
      <c r="S1322" s="96"/>
      <c r="T1322" s="96"/>
      <c r="U1322" s="96"/>
      <c r="V1322" s="96"/>
      <c r="W1322" s="96"/>
      <c r="X1322" s="96"/>
      <c r="Y1322" s="96"/>
      <c r="Z1322" s="96"/>
      <c r="AA1322" s="96"/>
      <c r="AB1322" s="96"/>
      <c r="AC1322" s="96"/>
      <c r="AD1322" s="96"/>
      <c r="AE1322" s="96"/>
      <c r="AF1322" s="96"/>
      <c r="AG1322" s="96"/>
      <c r="AH1322" s="96"/>
      <c r="AI1322" s="96"/>
      <c r="AJ1322" s="96"/>
      <c r="AK1322" s="96"/>
      <c r="AL1322" s="96"/>
      <c r="AM1322" s="96"/>
      <c r="AN1322" s="96"/>
      <c r="AO1322" s="96"/>
      <c r="AP1322" s="96"/>
      <c r="AQ1322" s="96"/>
      <c r="AR1322" s="96"/>
      <c r="AS1322" s="96"/>
      <c r="AT1322" s="96"/>
      <c r="AU1322" s="96"/>
      <c r="AV1322" s="96"/>
      <c r="AW1322" s="96"/>
      <c r="AX1322" s="96"/>
      <c r="AY1322" s="96"/>
      <c r="AZ1322" s="96"/>
      <c r="BA1322" s="96"/>
      <c r="BB1322" s="96"/>
      <c r="BC1322" s="96"/>
      <c r="BD1322" s="96"/>
      <c r="BE1322" s="96"/>
      <c r="BF1322" s="96"/>
    </row>
    <row r="1323" ht="15.75" customHeight="1">
      <c r="A1323" s="110"/>
      <c r="B1323" s="110"/>
      <c r="C1323" s="110"/>
      <c r="D1323" s="110"/>
      <c r="E1323" s="110"/>
      <c r="F1323" s="110"/>
      <c r="G1323" s="110"/>
      <c r="H1323" s="110"/>
      <c r="I1323" s="110"/>
      <c r="J1323" s="110"/>
      <c r="K1323" s="110"/>
      <c r="L1323" s="110"/>
      <c r="M1323" s="110"/>
      <c r="N1323" s="96"/>
      <c r="O1323" s="96"/>
      <c r="P1323" s="134"/>
      <c r="Q1323" s="96"/>
      <c r="R1323" s="96"/>
      <c r="S1323" s="96"/>
      <c r="T1323" s="96"/>
      <c r="U1323" s="96"/>
      <c r="V1323" s="96"/>
      <c r="W1323" s="96"/>
      <c r="X1323" s="96"/>
      <c r="Y1323" s="96"/>
      <c r="Z1323" s="96"/>
      <c r="AA1323" s="96"/>
      <c r="AB1323" s="96"/>
      <c r="AC1323" s="96"/>
      <c r="AD1323" s="96"/>
      <c r="AE1323" s="96"/>
      <c r="AF1323" s="96"/>
      <c r="AG1323" s="96"/>
      <c r="AH1323" s="96"/>
      <c r="AI1323" s="96"/>
      <c r="AJ1323" s="96"/>
      <c r="AK1323" s="96"/>
      <c r="AL1323" s="96"/>
      <c r="AM1323" s="96"/>
      <c r="AN1323" s="96"/>
      <c r="AO1323" s="96"/>
      <c r="AP1323" s="96"/>
      <c r="AQ1323" s="96"/>
      <c r="AR1323" s="96"/>
      <c r="AS1323" s="96"/>
      <c r="AT1323" s="96"/>
      <c r="AU1323" s="96"/>
      <c r="AV1323" s="96"/>
      <c r="AW1323" s="96"/>
      <c r="AX1323" s="96"/>
      <c r="AY1323" s="96"/>
      <c r="AZ1323" s="96"/>
      <c r="BA1323" s="96"/>
      <c r="BB1323" s="96"/>
      <c r="BC1323" s="96"/>
      <c r="BD1323" s="96"/>
      <c r="BE1323" s="96"/>
      <c r="BF1323" s="96"/>
    </row>
    <row r="1324" ht="15.75" customHeight="1">
      <c r="A1324" s="110"/>
      <c r="B1324" s="110"/>
      <c r="C1324" s="110"/>
      <c r="D1324" s="110"/>
      <c r="E1324" s="110"/>
      <c r="F1324" s="110"/>
      <c r="G1324" s="110"/>
      <c r="H1324" s="110"/>
      <c r="I1324" s="110"/>
      <c r="J1324" s="110"/>
      <c r="K1324" s="110"/>
      <c r="L1324" s="110"/>
      <c r="M1324" s="110"/>
      <c r="N1324" s="96"/>
      <c r="O1324" s="96"/>
      <c r="P1324" s="134"/>
      <c r="Q1324" s="96"/>
      <c r="R1324" s="96"/>
      <c r="S1324" s="96"/>
      <c r="T1324" s="96"/>
      <c r="U1324" s="96"/>
      <c r="V1324" s="96"/>
      <c r="W1324" s="96"/>
      <c r="X1324" s="96"/>
      <c r="Y1324" s="96"/>
      <c r="Z1324" s="96"/>
      <c r="AA1324" s="96"/>
      <c r="AB1324" s="96"/>
      <c r="AC1324" s="96"/>
      <c r="AD1324" s="96"/>
      <c r="AE1324" s="96"/>
      <c r="AF1324" s="96"/>
      <c r="AG1324" s="96"/>
      <c r="AH1324" s="96"/>
      <c r="AI1324" s="96"/>
      <c r="AJ1324" s="96"/>
      <c r="AK1324" s="96"/>
      <c r="AL1324" s="96"/>
      <c r="AM1324" s="96"/>
      <c r="AN1324" s="96"/>
      <c r="AO1324" s="96"/>
      <c r="AP1324" s="96"/>
      <c r="AQ1324" s="96"/>
      <c r="AR1324" s="96"/>
      <c r="AS1324" s="96"/>
      <c r="AT1324" s="96"/>
      <c r="AU1324" s="96"/>
      <c r="AV1324" s="96"/>
      <c r="AW1324" s="96"/>
      <c r="AX1324" s="96"/>
      <c r="AY1324" s="96"/>
      <c r="AZ1324" s="96"/>
      <c r="BA1324" s="96"/>
      <c r="BB1324" s="96"/>
      <c r="BC1324" s="96"/>
      <c r="BD1324" s="96"/>
      <c r="BE1324" s="96"/>
      <c r="BF1324" s="96"/>
    </row>
    <row r="1325" ht="15.75" customHeight="1">
      <c r="A1325" s="110"/>
      <c r="B1325" s="110"/>
      <c r="C1325" s="110"/>
      <c r="D1325" s="110"/>
      <c r="E1325" s="110"/>
      <c r="F1325" s="110"/>
      <c r="G1325" s="110"/>
      <c r="H1325" s="110"/>
      <c r="I1325" s="110"/>
      <c r="J1325" s="110"/>
      <c r="K1325" s="110"/>
      <c r="L1325" s="110"/>
      <c r="M1325" s="110"/>
      <c r="N1325" s="96"/>
      <c r="O1325" s="96"/>
      <c r="P1325" s="134"/>
      <c r="Q1325" s="96"/>
      <c r="R1325" s="96"/>
      <c r="S1325" s="96"/>
      <c r="T1325" s="96"/>
      <c r="U1325" s="96"/>
      <c r="V1325" s="96"/>
      <c r="W1325" s="96"/>
      <c r="X1325" s="96"/>
      <c r="Y1325" s="96"/>
      <c r="Z1325" s="96"/>
      <c r="AA1325" s="96"/>
      <c r="AB1325" s="96"/>
      <c r="AC1325" s="96"/>
      <c r="AD1325" s="96"/>
      <c r="AE1325" s="96"/>
      <c r="AF1325" s="96"/>
      <c r="AG1325" s="96"/>
      <c r="AH1325" s="96"/>
      <c r="AI1325" s="96"/>
      <c r="AJ1325" s="96"/>
      <c r="AK1325" s="96"/>
      <c r="AL1325" s="96"/>
      <c r="AM1325" s="96"/>
      <c r="AN1325" s="96"/>
      <c r="AO1325" s="96"/>
      <c r="AP1325" s="96"/>
      <c r="AQ1325" s="96"/>
      <c r="AR1325" s="96"/>
      <c r="AS1325" s="96"/>
      <c r="AT1325" s="96"/>
      <c r="AU1325" s="96"/>
      <c r="AV1325" s="96"/>
      <c r="AW1325" s="96"/>
      <c r="AX1325" s="96"/>
      <c r="AY1325" s="96"/>
      <c r="AZ1325" s="96"/>
      <c r="BA1325" s="96"/>
      <c r="BB1325" s="96"/>
      <c r="BC1325" s="96"/>
      <c r="BD1325" s="96"/>
      <c r="BE1325" s="96"/>
      <c r="BF1325" s="96"/>
    </row>
    <row r="1326" ht="15.75" customHeight="1">
      <c r="A1326" s="110"/>
      <c r="B1326" s="110"/>
      <c r="C1326" s="110"/>
      <c r="D1326" s="110"/>
      <c r="E1326" s="110"/>
      <c r="F1326" s="110"/>
      <c r="G1326" s="110"/>
      <c r="H1326" s="110"/>
      <c r="I1326" s="110"/>
      <c r="J1326" s="110"/>
      <c r="K1326" s="110"/>
      <c r="L1326" s="110"/>
      <c r="M1326" s="110"/>
      <c r="N1326" s="96"/>
      <c r="O1326" s="96"/>
      <c r="P1326" s="134"/>
      <c r="Q1326" s="96"/>
      <c r="R1326" s="96"/>
      <c r="S1326" s="96"/>
      <c r="T1326" s="96"/>
      <c r="U1326" s="96"/>
      <c r="V1326" s="96"/>
      <c r="W1326" s="96"/>
      <c r="X1326" s="96"/>
      <c r="Y1326" s="96"/>
      <c r="Z1326" s="96"/>
      <c r="AA1326" s="96"/>
      <c r="AB1326" s="96"/>
      <c r="AC1326" s="96"/>
      <c r="AD1326" s="96"/>
      <c r="AE1326" s="96"/>
      <c r="AF1326" s="96"/>
      <c r="AG1326" s="96"/>
      <c r="AH1326" s="96"/>
      <c r="AI1326" s="96"/>
      <c r="AJ1326" s="96"/>
      <c r="AK1326" s="96"/>
      <c r="AL1326" s="96"/>
      <c r="AM1326" s="96"/>
      <c r="AN1326" s="96"/>
      <c r="AO1326" s="96"/>
      <c r="AP1326" s="96"/>
      <c r="AQ1326" s="96"/>
      <c r="AR1326" s="96"/>
      <c r="AS1326" s="96"/>
      <c r="AT1326" s="96"/>
      <c r="AU1326" s="96"/>
      <c r="AV1326" s="96"/>
      <c r="AW1326" s="96"/>
      <c r="AX1326" s="96"/>
      <c r="AY1326" s="96"/>
      <c r="AZ1326" s="96"/>
      <c r="BA1326" s="96"/>
      <c r="BB1326" s="96"/>
      <c r="BC1326" s="96"/>
      <c r="BD1326" s="96"/>
      <c r="BE1326" s="96"/>
      <c r="BF1326" s="96"/>
    </row>
    <row r="1327" ht="15.75" customHeight="1">
      <c r="A1327" s="110"/>
      <c r="B1327" s="110"/>
      <c r="C1327" s="110"/>
      <c r="D1327" s="110"/>
      <c r="E1327" s="110"/>
      <c r="F1327" s="110"/>
      <c r="G1327" s="110"/>
      <c r="H1327" s="110"/>
      <c r="I1327" s="110"/>
      <c r="J1327" s="110"/>
      <c r="K1327" s="110"/>
      <c r="L1327" s="110"/>
      <c r="M1327" s="110"/>
      <c r="N1327" s="96"/>
      <c r="O1327" s="96"/>
      <c r="P1327" s="134"/>
      <c r="Q1327" s="96"/>
      <c r="R1327" s="96"/>
      <c r="S1327" s="96"/>
      <c r="T1327" s="96"/>
      <c r="U1327" s="96"/>
      <c r="V1327" s="96"/>
      <c r="W1327" s="96"/>
      <c r="X1327" s="96"/>
      <c r="Y1327" s="96"/>
      <c r="Z1327" s="96"/>
      <c r="AA1327" s="96"/>
      <c r="AB1327" s="96"/>
      <c r="AC1327" s="96"/>
      <c r="AD1327" s="96"/>
      <c r="AE1327" s="96"/>
      <c r="AF1327" s="96"/>
      <c r="AG1327" s="96"/>
      <c r="AH1327" s="96"/>
      <c r="AI1327" s="96"/>
      <c r="AJ1327" s="96"/>
      <c r="AK1327" s="96"/>
      <c r="AL1327" s="96"/>
      <c r="AM1327" s="96"/>
      <c r="AN1327" s="96"/>
      <c r="AO1327" s="96"/>
      <c r="AP1327" s="96"/>
      <c r="AQ1327" s="96"/>
      <c r="AR1327" s="96"/>
      <c r="AS1327" s="96"/>
      <c r="AT1327" s="96"/>
      <c r="AU1327" s="96"/>
      <c r="AV1327" s="96"/>
      <c r="AW1327" s="96"/>
      <c r="AX1327" s="96"/>
      <c r="AY1327" s="96"/>
      <c r="AZ1327" s="96"/>
      <c r="BA1327" s="96"/>
      <c r="BB1327" s="96"/>
      <c r="BC1327" s="96"/>
      <c r="BD1327" s="96"/>
      <c r="BE1327" s="96"/>
      <c r="BF1327" s="96"/>
    </row>
    <row r="1328" ht="15.75" customHeight="1">
      <c r="A1328" s="110"/>
      <c r="B1328" s="110"/>
      <c r="C1328" s="110"/>
      <c r="D1328" s="110"/>
      <c r="E1328" s="110"/>
      <c r="F1328" s="110"/>
      <c r="G1328" s="110"/>
      <c r="H1328" s="110"/>
      <c r="I1328" s="110"/>
      <c r="J1328" s="110"/>
      <c r="K1328" s="110"/>
      <c r="L1328" s="110"/>
      <c r="M1328" s="110"/>
      <c r="N1328" s="96"/>
      <c r="O1328" s="96"/>
      <c r="P1328" s="134"/>
      <c r="Q1328" s="96"/>
      <c r="R1328" s="96"/>
      <c r="S1328" s="96"/>
      <c r="T1328" s="96"/>
      <c r="U1328" s="96"/>
      <c r="V1328" s="96"/>
      <c r="W1328" s="96"/>
      <c r="X1328" s="96"/>
      <c r="Y1328" s="96"/>
      <c r="Z1328" s="96"/>
      <c r="AA1328" s="96"/>
      <c r="AB1328" s="96"/>
      <c r="AC1328" s="96"/>
      <c r="AD1328" s="96"/>
      <c r="AE1328" s="96"/>
      <c r="AF1328" s="96"/>
      <c r="AG1328" s="96"/>
      <c r="AH1328" s="96"/>
      <c r="AI1328" s="96"/>
      <c r="AJ1328" s="96"/>
      <c r="AK1328" s="96"/>
      <c r="AL1328" s="96"/>
      <c r="AM1328" s="96"/>
      <c r="AN1328" s="96"/>
      <c r="AO1328" s="96"/>
      <c r="AP1328" s="96"/>
      <c r="AQ1328" s="96"/>
      <c r="AR1328" s="96"/>
      <c r="AS1328" s="96"/>
      <c r="AT1328" s="96"/>
      <c r="AU1328" s="96"/>
      <c r="AV1328" s="96"/>
      <c r="AW1328" s="96"/>
      <c r="AX1328" s="96"/>
      <c r="AY1328" s="96"/>
      <c r="AZ1328" s="96"/>
      <c r="BA1328" s="96"/>
      <c r="BB1328" s="96"/>
      <c r="BC1328" s="96"/>
      <c r="BD1328" s="96"/>
      <c r="BE1328" s="96"/>
      <c r="BF1328" s="96"/>
    </row>
    <row r="1329" ht="15.75" customHeight="1">
      <c r="A1329" s="110"/>
      <c r="B1329" s="110"/>
      <c r="C1329" s="110"/>
      <c r="D1329" s="110"/>
      <c r="E1329" s="110"/>
      <c r="F1329" s="110"/>
      <c r="G1329" s="110"/>
      <c r="H1329" s="110"/>
      <c r="I1329" s="110"/>
      <c r="J1329" s="110"/>
      <c r="K1329" s="110"/>
      <c r="L1329" s="110"/>
      <c r="M1329" s="110"/>
      <c r="N1329" s="96"/>
      <c r="O1329" s="96"/>
      <c r="P1329" s="134"/>
      <c r="Q1329" s="96"/>
      <c r="R1329" s="96"/>
      <c r="S1329" s="96"/>
      <c r="T1329" s="96"/>
      <c r="U1329" s="96"/>
      <c r="V1329" s="96"/>
      <c r="W1329" s="96"/>
      <c r="X1329" s="96"/>
      <c r="Y1329" s="96"/>
      <c r="Z1329" s="96"/>
      <c r="AA1329" s="96"/>
      <c r="AB1329" s="96"/>
      <c r="AC1329" s="96"/>
      <c r="AD1329" s="96"/>
      <c r="AE1329" s="96"/>
      <c r="AF1329" s="96"/>
      <c r="AG1329" s="96"/>
      <c r="AH1329" s="96"/>
      <c r="AI1329" s="96"/>
      <c r="AJ1329" s="96"/>
      <c r="AK1329" s="96"/>
      <c r="AL1329" s="96"/>
      <c r="AM1329" s="96"/>
      <c r="AN1329" s="96"/>
      <c r="AO1329" s="96"/>
      <c r="AP1329" s="96"/>
      <c r="AQ1329" s="96"/>
      <c r="AR1329" s="96"/>
      <c r="AS1329" s="96"/>
      <c r="AT1329" s="96"/>
      <c r="AU1329" s="96"/>
      <c r="AV1329" s="96"/>
      <c r="AW1329" s="96"/>
      <c r="AX1329" s="96"/>
      <c r="AY1329" s="96"/>
      <c r="AZ1329" s="96"/>
      <c r="BA1329" s="96"/>
      <c r="BB1329" s="96"/>
      <c r="BC1329" s="96"/>
      <c r="BD1329" s="96"/>
      <c r="BE1329" s="96"/>
      <c r="BF1329" s="96"/>
    </row>
    <row r="1330" ht="15.75" customHeight="1">
      <c r="A1330" s="110"/>
      <c r="B1330" s="110"/>
      <c r="C1330" s="110"/>
      <c r="D1330" s="110"/>
      <c r="E1330" s="110"/>
      <c r="F1330" s="110"/>
      <c r="G1330" s="110"/>
      <c r="H1330" s="110"/>
      <c r="I1330" s="110"/>
      <c r="J1330" s="110"/>
      <c r="K1330" s="110"/>
      <c r="L1330" s="110"/>
      <c r="M1330" s="110"/>
      <c r="N1330" s="96"/>
      <c r="O1330" s="96"/>
      <c r="P1330" s="134"/>
      <c r="Q1330" s="96"/>
      <c r="R1330" s="96"/>
      <c r="S1330" s="96"/>
      <c r="T1330" s="96"/>
      <c r="U1330" s="96"/>
      <c r="V1330" s="96"/>
      <c r="W1330" s="96"/>
      <c r="X1330" s="96"/>
      <c r="Y1330" s="96"/>
      <c r="Z1330" s="96"/>
      <c r="AA1330" s="96"/>
      <c r="AB1330" s="96"/>
      <c r="AC1330" s="96"/>
      <c r="AD1330" s="96"/>
      <c r="AE1330" s="96"/>
      <c r="AF1330" s="96"/>
      <c r="AG1330" s="96"/>
      <c r="AH1330" s="96"/>
      <c r="AI1330" s="96"/>
      <c r="AJ1330" s="96"/>
      <c r="AK1330" s="96"/>
      <c r="AL1330" s="96"/>
      <c r="AM1330" s="96"/>
      <c r="AN1330" s="96"/>
      <c r="AO1330" s="96"/>
      <c r="AP1330" s="96"/>
      <c r="AQ1330" s="96"/>
      <c r="AR1330" s="96"/>
      <c r="AS1330" s="96"/>
      <c r="AT1330" s="96"/>
      <c r="AU1330" s="96"/>
      <c r="AV1330" s="96"/>
      <c r="AW1330" s="96"/>
      <c r="AX1330" s="96"/>
      <c r="AY1330" s="96"/>
      <c r="AZ1330" s="96"/>
      <c r="BA1330" s="96"/>
      <c r="BB1330" s="96"/>
      <c r="BC1330" s="96"/>
      <c r="BD1330" s="96"/>
      <c r="BE1330" s="96"/>
      <c r="BF1330" s="96"/>
    </row>
    <row r="1331" ht="15.75" customHeight="1">
      <c r="A1331" s="110"/>
      <c r="B1331" s="110"/>
      <c r="C1331" s="110"/>
      <c r="D1331" s="110"/>
      <c r="E1331" s="110"/>
      <c r="F1331" s="110"/>
      <c r="G1331" s="110"/>
      <c r="H1331" s="110"/>
      <c r="I1331" s="110"/>
      <c r="J1331" s="110"/>
      <c r="K1331" s="110"/>
      <c r="L1331" s="110"/>
      <c r="M1331" s="110"/>
      <c r="N1331" s="96"/>
      <c r="O1331" s="96"/>
      <c r="P1331" s="134"/>
      <c r="Q1331" s="96"/>
      <c r="R1331" s="96"/>
      <c r="S1331" s="96"/>
      <c r="T1331" s="96"/>
      <c r="U1331" s="96"/>
      <c r="V1331" s="96"/>
      <c r="W1331" s="96"/>
      <c r="X1331" s="96"/>
      <c r="Y1331" s="96"/>
      <c r="Z1331" s="96"/>
      <c r="AA1331" s="96"/>
      <c r="AB1331" s="96"/>
      <c r="AC1331" s="96"/>
      <c r="AD1331" s="96"/>
      <c r="AE1331" s="96"/>
      <c r="AF1331" s="96"/>
      <c r="AG1331" s="96"/>
      <c r="AH1331" s="96"/>
      <c r="AI1331" s="96"/>
      <c r="AJ1331" s="96"/>
      <c r="AK1331" s="96"/>
      <c r="AL1331" s="96"/>
      <c r="AM1331" s="96"/>
      <c r="AN1331" s="96"/>
      <c r="AO1331" s="96"/>
      <c r="AP1331" s="96"/>
      <c r="AQ1331" s="96"/>
      <c r="AR1331" s="96"/>
      <c r="AS1331" s="96"/>
      <c r="AT1331" s="96"/>
      <c r="AU1331" s="96"/>
      <c r="AV1331" s="96"/>
      <c r="AW1331" s="96"/>
      <c r="AX1331" s="96"/>
      <c r="AY1331" s="96"/>
      <c r="AZ1331" s="96"/>
      <c r="BA1331" s="96"/>
      <c r="BB1331" s="96"/>
      <c r="BC1331" s="96"/>
      <c r="BD1331" s="96"/>
      <c r="BE1331" s="96"/>
      <c r="BF1331" s="96"/>
    </row>
    <row r="1332" ht="15.75" customHeight="1">
      <c r="A1332" s="110"/>
      <c r="B1332" s="110"/>
      <c r="C1332" s="110"/>
      <c r="D1332" s="110"/>
      <c r="E1332" s="110"/>
      <c r="F1332" s="110"/>
      <c r="G1332" s="110"/>
      <c r="H1332" s="110"/>
      <c r="I1332" s="110"/>
      <c r="J1332" s="110"/>
      <c r="K1332" s="110"/>
      <c r="L1332" s="110"/>
      <c r="M1332" s="110"/>
      <c r="N1332" s="96"/>
      <c r="O1332" s="96"/>
      <c r="P1332" s="134"/>
      <c r="Q1332" s="96"/>
      <c r="R1332" s="96"/>
      <c r="S1332" s="96"/>
      <c r="T1332" s="96"/>
      <c r="U1332" s="96"/>
      <c r="V1332" s="96"/>
      <c r="W1332" s="96"/>
      <c r="X1332" s="96"/>
      <c r="Y1332" s="96"/>
      <c r="Z1332" s="96"/>
      <c r="AA1332" s="96"/>
      <c r="AB1332" s="96"/>
      <c r="AC1332" s="96"/>
      <c r="AD1332" s="96"/>
      <c r="AE1332" s="96"/>
      <c r="AF1332" s="96"/>
      <c r="AG1332" s="96"/>
      <c r="AH1332" s="96"/>
      <c r="AI1332" s="96"/>
      <c r="AJ1332" s="96"/>
      <c r="AK1332" s="96"/>
      <c r="AL1332" s="96"/>
      <c r="AM1332" s="96"/>
      <c r="AN1332" s="96"/>
      <c r="AO1332" s="96"/>
      <c r="AP1332" s="96"/>
      <c r="AQ1332" s="96"/>
      <c r="AR1332" s="96"/>
      <c r="AS1332" s="96"/>
      <c r="AT1332" s="96"/>
      <c r="AU1332" s="96"/>
      <c r="AV1332" s="96"/>
      <c r="AW1332" s="96"/>
      <c r="AX1332" s="96"/>
      <c r="AY1332" s="96"/>
      <c r="AZ1332" s="96"/>
      <c r="BA1332" s="96"/>
      <c r="BB1332" s="96"/>
      <c r="BC1332" s="96"/>
      <c r="BD1332" s="96"/>
      <c r="BE1332" s="96"/>
      <c r="BF1332" s="96"/>
    </row>
    <row r="1333" ht="15.75" customHeight="1">
      <c r="A1333" s="110"/>
      <c r="B1333" s="110"/>
      <c r="C1333" s="110"/>
      <c r="D1333" s="110"/>
      <c r="E1333" s="110"/>
      <c r="F1333" s="110"/>
      <c r="G1333" s="110"/>
      <c r="H1333" s="110"/>
      <c r="I1333" s="110"/>
      <c r="J1333" s="110"/>
      <c r="K1333" s="110"/>
      <c r="L1333" s="110"/>
      <c r="M1333" s="110"/>
      <c r="N1333" s="96"/>
      <c r="O1333" s="96"/>
      <c r="P1333" s="134"/>
      <c r="Q1333" s="96"/>
      <c r="R1333" s="96"/>
      <c r="S1333" s="96"/>
      <c r="T1333" s="96"/>
      <c r="U1333" s="96"/>
      <c r="V1333" s="96"/>
      <c r="W1333" s="96"/>
      <c r="X1333" s="96"/>
      <c r="Y1333" s="96"/>
      <c r="Z1333" s="96"/>
      <c r="AA1333" s="96"/>
      <c r="AB1333" s="96"/>
      <c r="AC1333" s="96"/>
      <c r="AD1333" s="96"/>
      <c r="AE1333" s="96"/>
      <c r="AF1333" s="96"/>
      <c r="AG1333" s="96"/>
      <c r="AH1333" s="96"/>
      <c r="AI1333" s="96"/>
      <c r="AJ1333" s="96"/>
      <c r="AK1333" s="96"/>
      <c r="AL1333" s="96"/>
      <c r="AM1333" s="96"/>
      <c r="AN1333" s="96"/>
      <c r="AO1333" s="96"/>
      <c r="AP1333" s="96"/>
      <c r="AQ1333" s="96"/>
      <c r="AR1333" s="96"/>
      <c r="AS1333" s="96"/>
      <c r="AT1333" s="96"/>
      <c r="AU1333" s="96"/>
      <c r="AV1333" s="96"/>
      <c r="AW1333" s="96"/>
      <c r="AX1333" s="96"/>
      <c r="AY1333" s="96"/>
      <c r="AZ1333" s="96"/>
      <c r="BA1333" s="96"/>
      <c r="BB1333" s="96"/>
      <c r="BC1333" s="96"/>
      <c r="BD1333" s="96"/>
      <c r="BE1333" s="96"/>
      <c r="BF1333" s="96"/>
    </row>
    <row r="1334" ht="15.75" customHeight="1">
      <c r="A1334" s="110"/>
      <c r="B1334" s="110"/>
      <c r="C1334" s="110"/>
      <c r="D1334" s="110"/>
      <c r="E1334" s="110"/>
      <c r="F1334" s="110"/>
      <c r="G1334" s="110"/>
      <c r="H1334" s="110"/>
      <c r="I1334" s="110"/>
      <c r="J1334" s="110"/>
      <c r="K1334" s="110"/>
      <c r="L1334" s="110"/>
      <c r="M1334" s="110"/>
      <c r="N1334" s="96"/>
      <c r="O1334" s="96"/>
      <c r="P1334" s="134"/>
      <c r="Q1334" s="96"/>
      <c r="R1334" s="96"/>
      <c r="S1334" s="96"/>
      <c r="T1334" s="96"/>
      <c r="U1334" s="96"/>
      <c r="V1334" s="96"/>
      <c r="W1334" s="96"/>
      <c r="X1334" s="96"/>
      <c r="Y1334" s="96"/>
      <c r="Z1334" s="96"/>
      <c r="AA1334" s="96"/>
      <c r="AB1334" s="96"/>
      <c r="AC1334" s="96"/>
      <c r="AD1334" s="96"/>
      <c r="AE1334" s="96"/>
      <c r="AF1334" s="96"/>
      <c r="AG1334" s="96"/>
      <c r="AH1334" s="96"/>
      <c r="AI1334" s="96"/>
      <c r="AJ1334" s="96"/>
      <c r="AK1334" s="96"/>
      <c r="AL1334" s="96"/>
      <c r="AM1334" s="96"/>
      <c r="AN1334" s="96"/>
      <c r="AO1334" s="96"/>
      <c r="AP1334" s="96"/>
      <c r="AQ1334" s="96"/>
      <c r="AR1334" s="96"/>
      <c r="AS1334" s="96"/>
      <c r="AT1334" s="96"/>
      <c r="AU1334" s="96"/>
      <c r="AV1334" s="96"/>
      <c r="AW1334" s="96"/>
      <c r="AX1334" s="96"/>
      <c r="AY1334" s="96"/>
      <c r="AZ1334" s="96"/>
      <c r="BA1334" s="96"/>
      <c r="BB1334" s="96"/>
      <c r="BC1334" s="96"/>
      <c r="BD1334" s="96"/>
      <c r="BE1334" s="96"/>
      <c r="BF1334" s="96"/>
    </row>
    <row r="1335" ht="15.75" customHeight="1">
      <c r="A1335" s="110"/>
      <c r="B1335" s="110"/>
      <c r="C1335" s="110"/>
      <c r="D1335" s="110"/>
      <c r="E1335" s="110"/>
      <c r="F1335" s="110"/>
      <c r="G1335" s="110"/>
      <c r="H1335" s="110"/>
      <c r="I1335" s="110"/>
      <c r="J1335" s="110"/>
      <c r="K1335" s="110"/>
      <c r="L1335" s="110"/>
      <c r="M1335" s="110"/>
      <c r="N1335" s="96"/>
      <c r="O1335" s="96"/>
      <c r="P1335" s="134"/>
      <c r="Q1335" s="96"/>
      <c r="R1335" s="96"/>
      <c r="S1335" s="96"/>
      <c r="T1335" s="96"/>
      <c r="U1335" s="96"/>
      <c r="V1335" s="96"/>
      <c r="W1335" s="96"/>
      <c r="X1335" s="96"/>
      <c r="Y1335" s="96"/>
      <c r="Z1335" s="96"/>
      <c r="AA1335" s="96"/>
      <c r="AB1335" s="96"/>
      <c r="AC1335" s="96"/>
      <c r="AD1335" s="96"/>
      <c r="AE1335" s="96"/>
      <c r="AF1335" s="96"/>
      <c r="AG1335" s="96"/>
      <c r="AH1335" s="96"/>
      <c r="AI1335" s="96"/>
      <c r="AJ1335" s="96"/>
      <c r="AK1335" s="96"/>
      <c r="AL1335" s="96"/>
      <c r="AM1335" s="96"/>
      <c r="AN1335" s="96"/>
      <c r="AO1335" s="96"/>
      <c r="AP1335" s="96"/>
      <c r="AQ1335" s="96"/>
      <c r="AR1335" s="96"/>
      <c r="AS1335" s="96"/>
      <c r="AT1335" s="96"/>
      <c r="AU1335" s="96"/>
      <c r="AV1335" s="96"/>
      <c r="AW1335" s="96"/>
      <c r="AX1335" s="96"/>
      <c r="AY1335" s="96"/>
      <c r="AZ1335" s="96"/>
      <c r="BA1335" s="96"/>
      <c r="BB1335" s="96"/>
      <c r="BC1335" s="96"/>
      <c r="BD1335" s="96"/>
      <c r="BE1335" s="96"/>
      <c r="BF1335" s="96"/>
    </row>
    <row r="1336" ht="15.75" customHeight="1">
      <c r="A1336" s="110"/>
      <c r="B1336" s="110"/>
      <c r="C1336" s="110"/>
      <c r="D1336" s="110"/>
      <c r="E1336" s="110"/>
      <c r="F1336" s="110"/>
      <c r="G1336" s="110"/>
      <c r="H1336" s="110"/>
      <c r="I1336" s="110"/>
      <c r="J1336" s="110"/>
      <c r="K1336" s="110"/>
      <c r="L1336" s="110"/>
      <c r="M1336" s="110"/>
      <c r="N1336" s="96"/>
      <c r="O1336" s="96"/>
      <c r="P1336" s="134"/>
      <c r="Q1336" s="96"/>
      <c r="R1336" s="96"/>
      <c r="S1336" s="96"/>
      <c r="T1336" s="96"/>
      <c r="U1336" s="96"/>
      <c r="V1336" s="96"/>
      <c r="W1336" s="96"/>
      <c r="X1336" s="96"/>
      <c r="Y1336" s="96"/>
      <c r="Z1336" s="96"/>
      <c r="AA1336" s="96"/>
      <c r="AB1336" s="96"/>
      <c r="AC1336" s="96"/>
      <c r="AD1336" s="96"/>
      <c r="AE1336" s="96"/>
      <c r="AF1336" s="96"/>
      <c r="AG1336" s="96"/>
      <c r="AH1336" s="96"/>
      <c r="AI1336" s="96"/>
      <c r="AJ1336" s="96"/>
      <c r="AK1336" s="96"/>
      <c r="AL1336" s="96"/>
      <c r="AM1336" s="96"/>
      <c r="AN1336" s="96"/>
      <c r="AO1336" s="96"/>
      <c r="AP1336" s="96"/>
      <c r="AQ1336" s="96"/>
      <c r="AR1336" s="96"/>
      <c r="AS1336" s="96"/>
      <c r="AT1336" s="96"/>
      <c r="AU1336" s="96"/>
      <c r="AV1336" s="96"/>
      <c r="AW1336" s="96"/>
      <c r="AX1336" s="96"/>
      <c r="AY1336" s="96"/>
      <c r="AZ1336" s="96"/>
      <c r="BA1336" s="96"/>
      <c r="BB1336" s="96"/>
      <c r="BC1336" s="96"/>
      <c r="BD1336" s="96"/>
      <c r="BE1336" s="96"/>
      <c r="BF1336" s="96"/>
    </row>
    <row r="1337" ht="15.75" customHeight="1">
      <c r="A1337" s="110"/>
      <c r="B1337" s="110"/>
      <c r="C1337" s="110"/>
      <c r="D1337" s="110"/>
      <c r="E1337" s="110"/>
      <c r="F1337" s="110"/>
      <c r="G1337" s="110"/>
      <c r="H1337" s="110"/>
      <c r="I1337" s="110"/>
      <c r="J1337" s="110"/>
      <c r="K1337" s="110"/>
      <c r="L1337" s="110"/>
      <c r="M1337" s="110"/>
      <c r="N1337" s="96"/>
      <c r="O1337" s="96"/>
      <c r="P1337" s="134"/>
      <c r="Q1337" s="96"/>
      <c r="R1337" s="96"/>
      <c r="S1337" s="96"/>
      <c r="T1337" s="96"/>
      <c r="U1337" s="96"/>
      <c r="V1337" s="96"/>
      <c r="W1337" s="96"/>
      <c r="X1337" s="96"/>
      <c r="Y1337" s="96"/>
      <c r="Z1337" s="96"/>
      <c r="AA1337" s="96"/>
      <c r="AB1337" s="96"/>
      <c r="AC1337" s="96"/>
      <c r="AD1337" s="96"/>
      <c r="AE1337" s="96"/>
      <c r="AF1337" s="96"/>
      <c r="AG1337" s="96"/>
      <c r="AH1337" s="96"/>
      <c r="AI1337" s="96"/>
      <c r="AJ1337" s="96"/>
      <c r="AK1337" s="96"/>
      <c r="AL1337" s="96"/>
      <c r="AM1337" s="96"/>
      <c r="AN1337" s="96"/>
      <c r="AO1337" s="96"/>
      <c r="AP1337" s="96"/>
      <c r="AQ1337" s="96"/>
      <c r="AR1337" s="96"/>
      <c r="AS1337" s="96"/>
      <c r="AT1337" s="96"/>
      <c r="AU1337" s="96"/>
      <c r="AV1337" s="96"/>
      <c r="AW1337" s="96"/>
      <c r="AX1337" s="96"/>
      <c r="AY1337" s="96"/>
      <c r="AZ1337" s="96"/>
      <c r="BA1337" s="96"/>
      <c r="BB1337" s="96"/>
      <c r="BC1337" s="96"/>
      <c r="BD1337" s="96"/>
      <c r="BE1337" s="96"/>
      <c r="BF1337" s="96"/>
    </row>
    <row r="1338" ht="15.75" customHeight="1">
      <c r="A1338" s="110"/>
      <c r="B1338" s="110"/>
      <c r="C1338" s="110"/>
      <c r="D1338" s="110"/>
      <c r="E1338" s="110"/>
      <c r="F1338" s="110"/>
      <c r="G1338" s="110"/>
      <c r="H1338" s="110"/>
      <c r="I1338" s="110"/>
      <c r="J1338" s="110"/>
      <c r="K1338" s="110"/>
      <c r="L1338" s="110"/>
      <c r="M1338" s="110"/>
      <c r="N1338" s="96"/>
      <c r="O1338" s="96"/>
      <c r="P1338" s="134"/>
      <c r="Q1338" s="96"/>
      <c r="R1338" s="96"/>
      <c r="S1338" s="96"/>
      <c r="T1338" s="96"/>
      <c r="U1338" s="96"/>
      <c r="V1338" s="96"/>
      <c r="W1338" s="96"/>
      <c r="X1338" s="96"/>
      <c r="Y1338" s="96"/>
      <c r="Z1338" s="96"/>
      <c r="AA1338" s="96"/>
      <c r="AB1338" s="96"/>
      <c r="AC1338" s="96"/>
      <c r="AD1338" s="96"/>
      <c r="AE1338" s="96"/>
      <c r="AF1338" s="96"/>
      <c r="AG1338" s="96"/>
      <c r="AH1338" s="96"/>
      <c r="AI1338" s="96"/>
      <c r="AJ1338" s="96"/>
      <c r="AK1338" s="96"/>
      <c r="AL1338" s="96"/>
      <c r="AM1338" s="96"/>
      <c r="AN1338" s="96"/>
      <c r="AO1338" s="96"/>
      <c r="AP1338" s="96"/>
      <c r="AQ1338" s="96"/>
      <c r="AR1338" s="96"/>
      <c r="AS1338" s="96"/>
      <c r="AT1338" s="96"/>
      <c r="AU1338" s="96"/>
      <c r="AV1338" s="96"/>
      <c r="AW1338" s="96"/>
      <c r="AX1338" s="96"/>
      <c r="AY1338" s="96"/>
      <c r="AZ1338" s="96"/>
      <c r="BA1338" s="96"/>
      <c r="BB1338" s="96"/>
      <c r="BC1338" s="96"/>
      <c r="BD1338" s="96"/>
      <c r="BE1338" s="96"/>
      <c r="BF1338" s="96"/>
    </row>
    <row r="1339" ht="15.75" customHeight="1">
      <c r="A1339" s="110"/>
      <c r="B1339" s="110"/>
      <c r="C1339" s="110"/>
      <c r="D1339" s="110"/>
      <c r="E1339" s="110"/>
      <c r="F1339" s="110"/>
      <c r="G1339" s="110"/>
      <c r="H1339" s="110"/>
      <c r="I1339" s="110"/>
      <c r="J1339" s="110"/>
      <c r="K1339" s="110"/>
      <c r="L1339" s="110"/>
      <c r="M1339" s="110"/>
      <c r="N1339" s="96"/>
      <c r="O1339" s="96"/>
      <c r="P1339" s="134"/>
      <c r="Q1339" s="96"/>
      <c r="R1339" s="96"/>
      <c r="S1339" s="96"/>
      <c r="T1339" s="96"/>
      <c r="U1339" s="96"/>
      <c r="V1339" s="96"/>
      <c r="W1339" s="96"/>
      <c r="X1339" s="96"/>
      <c r="Y1339" s="96"/>
      <c r="Z1339" s="96"/>
      <c r="AA1339" s="96"/>
      <c r="AB1339" s="96"/>
      <c r="AC1339" s="96"/>
      <c r="AD1339" s="96"/>
      <c r="AE1339" s="96"/>
      <c r="AF1339" s="96"/>
      <c r="AG1339" s="96"/>
      <c r="AH1339" s="96"/>
      <c r="AI1339" s="96"/>
      <c r="AJ1339" s="96"/>
      <c r="AK1339" s="96"/>
      <c r="AL1339" s="96"/>
      <c r="AM1339" s="96"/>
      <c r="AN1339" s="96"/>
      <c r="AO1339" s="96"/>
      <c r="AP1339" s="96"/>
      <c r="AQ1339" s="96"/>
      <c r="AR1339" s="96"/>
      <c r="AS1339" s="96"/>
      <c r="AT1339" s="96"/>
      <c r="AU1339" s="96"/>
      <c r="AV1339" s="96"/>
      <c r="AW1339" s="96"/>
      <c r="AX1339" s="96"/>
      <c r="AY1339" s="96"/>
      <c r="AZ1339" s="96"/>
      <c r="BA1339" s="96"/>
      <c r="BB1339" s="96"/>
      <c r="BC1339" s="96"/>
      <c r="BD1339" s="96"/>
      <c r="BE1339" s="96"/>
      <c r="BF1339" s="96"/>
    </row>
    <row r="1340" ht="15.75" customHeight="1">
      <c r="A1340" s="110"/>
      <c r="B1340" s="110"/>
      <c r="C1340" s="110"/>
      <c r="D1340" s="110"/>
      <c r="E1340" s="110"/>
      <c r="F1340" s="110"/>
      <c r="G1340" s="110"/>
      <c r="H1340" s="110"/>
      <c r="I1340" s="110"/>
      <c r="J1340" s="110"/>
      <c r="K1340" s="110"/>
      <c r="L1340" s="110"/>
      <c r="M1340" s="110"/>
      <c r="N1340" s="96"/>
      <c r="O1340" s="96"/>
      <c r="P1340" s="134"/>
      <c r="Q1340" s="96"/>
      <c r="R1340" s="96"/>
      <c r="S1340" s="96"/>
      <c r="T1340" s="96"/>
      <c r="U1340" s="96"/>
      <c r="V1340" s="96"/>
      <c r="W1340" s="96"/>
      <c r="X1340" s="96"/>
      <c r="Y1340" s="96"/>
      <c r="Z1340" s="96"/>
      <c r="AA1340" s="96"/>
      <c r="AB1340" s="96"/>
      <c r="AC1340" s="96"/>
      <c r="AD1340" s="96"/>
      <c r="AE1340" s="96"/>
      <c r="AF1340" s="96"/>
      <c r="AG1340" s="96"/>
      <c r="AH1340" s="96"/>
      <c r="AI1340" s="96"/>
      <c r="AJ1340" s="96"/>
      <c r="AK1340" s="96"/>
      <c r="AL1340" s="96"/>
      <c r="AM1340" s="96"/>
      <c r="AN1340" s="96"/>
      <c r="AO1340" s="96"/>
      <c r="AP1340" s="96"/>
      <c r="AQ1340" s="96"/>
      <c r="AR1340" s="96"/>
      <c r="AS1340" s="96"/>
      <c r="AT1340" s="96"/>
      <c r="AU1340" s="96"/>
      <c r="AV1340" s="96"/>
      <c r="AW1340" s="96"/>
      <c r="AX1340" s="96"/>
      <c r="AY1340" s="96"/>
      <c r="AZ1340" s="96"/>
      <c r="BA1340" s="96"/>
      <c r="BB1340" s="96"/>
      <c r="BC1340" s="96"/>
      <c r="BD1340" s="96"/>
      <c r="BE1340" s="96"/>
      <c r="BF1340" s="96"/>
    </row>
    <row r="1341" ht="15.75" customHeight="1">
      <c r="A1341" s="110"/>
      <c r="B1341" s="110"/>
      <c r="C1341" s="110"/>
      <c r="D1341" s="110"/>
      <c r="E1341" s="110"/>
      <c r="F1341" s="110"/>
      <c r="G1341" s="110"/>
      <c r="H1341" s="110"/>
      <c r="I1341" s="110"/>
      <c r="J1341" s="110"/>
      <c r="K1341" s="110"/>
      <c r="L1341" s="110"/>
      <c r="M1341" s="110"/>
      <c r="N1341" s="96"/>
      <c r="O1341" s="96"/>
      <c r="P1341" s="134"/>
      <c r="Q1341" s="96"/>
      <c r="R1341" s="96"/>
      <c r="S1341" s="96"/>
      <c r="T1341" s="96"/>
      <c r="U1341" s="96"/>
      <c r="V1341" s="96"/>
      <c r="W1341" s="96"/>
      <c r="X1341" s="96"/>
      <c r="Y1341" s="96"/>
      <c r="Z1341" s="96"/>
      <c r="AA1341" s="96"/>
      <c r="AB1341" s="96"/>
      <c r="AC1341" s="96"/>
      <c r="AD1341" s="96"/>
      <c r="AE1341" s="96"/>
      <c r="AF1341" s="96"/>
      <c r="AG1341" s="96"/>
      <c r="AH1341" s="96"/>
      <c r="AI1341" s="96"/>
      <c r="AJ1341" s="96"/>
      <c r="AK1341" s="96"/>
      <c r="AL1341" s="96"/>
      <c r="AM1341" s="96"/>
      <c r="AN1341" s="96"/>
      <c r="AO1341" s="96"/>
      <c r="AP1341" s="96"/>
      <c r="AQ1341" s="96"/>
      <c r="AR1341" s="96"/>
      <c r="AS1341" s="96"/>
      <c r="AT1341" s="96"/>
      <c r="AU1341" s="96"/>
      <c r="AV1341" s="96"/>
      <c r="AW1341" s="96"/>
      <c r="AX1341" s="96"/>
      <c r="AY1341" s="96"/>
      <c r="AZ1341" s="96"/>
      <c r="BA1341" s="96"/>
      <c r="BB1341" s="96"/>
      <c r="BC1341" s="96"/>
      <c r="BD1341" s="96"/>
      <c r="BE1341" s="96"/>
      <c r="BF1341" s="96"/>
    </row>
    <row r="1342" ht="15.75" customHeight="1">
      <c r="A1342" s="110"/>
      <c r="B1342" s="110"/>
      <c r="C1342" s="110"/>
      <c r="D1342" s="110"/>
      <c r="E1342" s="110"/>
      <c r="F1342" s="110"/>
      <c r="G1342" s="110"/>
      <c r="H1342" s="110"/>
      <c r="I1342" s="110"/>
      <c r="J1342" s="110"/>
      <c r="K1342" s="110"/>
      <c r="L1342" s="110"/>
      <c r="M1342" s="110"/>
      <c r="N1342" s="96"/>
      <c r="O1342" s="96"/>
      <c r="P1342" s="134"/>
      <c r="Q1342" s="96"/>
      <c r="R1342" s="96"/>
      <c r="S1342" s="96"/>
      <c r="T1342" s="96"/>
      <c r="U1342" s="96"/>
      <c r="V1342" s="96"/>
      <c r="W1342" s="96"/>
      <c r="X1342" s="96"/>
      <c r="Y1342" s="96"/>
      <c r="Z1342" s="96"/>
      <c r="AA1342" s="96"/>
      <c r="AB1342" s="96"/>
      <c r="AC1342" s="96"/>
      <c r="AD1342" s="96"/>
      <c r="AE1342" s="96"/>
      <c r="AF1342" s="96"/>
      <c r="AG1342" s="96"/>
      <c r="AH1342" s="96"/>
      <c r="AI1342" s="96"/>
      <c r="AJ1342" s="96"/>
      <c r="AK1342" s="96"/>
      <c r="AL1342" s="96"/>
      <c r="AM1342" s="96"/>
      <c r="AN1342" s="96"/>
      <c r="AO1342" s="96"/>
      <c r="AP1342" s="96"/>
      <c r="AQ1342" s="96"/>
      <c r="AR1342" s="96"/>
      <c r="AS1342" s="96"/>
      <c r="AT1342" s="96"/>
      <c r="AU1342" s="96"/>
      <c r="AV1342" s="96"/>
      <c r="AW1342" s="96"/>
      <c r="AX1342" s="96"/>
      <c r="AY1342" s="96"/>
      <c r="AZ1342" s="96"/>
      <c r="BA1342" s="96"/>
      <c r="BB1342" s="96"/>
      <c r="BC1342" s="96"/>
      <c r="BD1342" s="96"/>
      <c r="BE1342" s="96"/>
      <c r="BF1342" s="96"/>
    </row>
    <row r="1343" ht="15.75" customHeight="1">
      <c r="A1343" s="110"/>
      <c r="B1343" s="110"/>
      <c r="C1343" s="110"/>
      <c r="D1343" s="110"/>
      <c r="E1343" s="110"/>
      <c r="F1343" s="110"/>
      <c r="G1343" s="110"/>
      <c r="H1343" s="110"/>
      <c r="I1343" s="110"/>
      <c r="J1343" s="110"/>
      <c r="K1343" s="110"/>
      <c r="L1343" s="110"/>
      <c r="M1343" s="110"/>
      <c r="N1343" s="96"/>
      <c r="O1343" s="96"/>
      <c r="P1343" s="134"/>
      <c r="Q1343" s="96"/>
      <c r="R1343" s="96"/>
      <c r="S1343" s="96"/>
      <c r="T1343" s="96"/>
      <c r="U1343" s="96"/>
      <c r="V1343" s="96"/>
      <c r="W1343" s="96"/>
      <c r="X1343" s="96"/>
      <c r="Y1343" s="96"/>
      <c r="Z1343" s="96"/>
      <c r="AA1343" s="96"/>
      <c r="AB1343" s="96"/>
      <c r="AC1343" s="96"/>
      <c r="AD1343" s="96"/>
      <c r="AE1343" s="96"/>
      <c r="AF1343" s="96"/>
      <c r="AG1343" s="96"/>
      <c r="AH1343" s="96"/>
      <c r="AI1343" s="96"/>
      <c r="AJ1343" s="96"/>
      <c r="AK1343" s="96"/>
      <c r="AL1343" s="96"/>
      <c r="AM1343" s="96"/>
      <c r="AN1343" s="96"/>
      <c r="AO1343" s="96"/>
      <c r="AP1343" s="96"/>
      <c r="AQ1343" s="96"/>
      <c r="AR1343" s="96"/>
      <c r="AS1343" s="96"/>
      <c r="AT1343" s="96"/>
      <c r="AU1343" s="96"/>
      <c r="AV1343" s="96"/>
      <c r="AW1343" s="96"/>
      <c r="AX1343" s="96"/>
      <c r="AY1343" s="96"/>
      <c r="AZ1343" s="96"/>
      <c r="BA1343" s="96"/>
      <c r="BB1343" s="96"/>
      <c r="BC1343" s="96"/>
      <c r="BD1343" s="96"/>
      <c r="BE1343" s="96"/>
      <c r="BF1343" s="96"/>
    </row>
    <row r="1344" ht="15.75" customHeight="1">
      <c r="A1344" s="110"/>
      <c r="B1344" s="110"/>
      <c r="C1344" s="110"/>
      <c r="D1344" s="110"/>
      <c r="E1344" s="110"/>
      <c r="F1344" s="110"/>
      <c r="G1344" s="110"/>
      <c r="H1344" s="110"/>
      <c r="I1344" s="110"/>
      <c r="J1344" s="110"/>
      <c r="K1344" s="110"/>
      <c r="L1344" s="110"/>
      <c r="M1344" s="110"/>
      <c r="N1344" s="96"/>
      <c r="O1344" s="96"/>
      <c r="P1344" s="134"/>
      <c r="Q1344" s="96"/>
      <c r="R1344" s="96"/>
      <c r="S1344" s="96"/>
      <c r="T1344" s="96"/>
      <c r="U1344" s="96"/>
      <c r="V1344" s="96"/>
      <c r="W1344" s="96"/>
      <c r="X1344" s="96"/>
      <c r="Y1344" s="96"/>
      <c r="Z1344" s="96"/>
      <c r="AA1344" s="96"/>
      <c r="AB1344" s="96"/>
      <c r="AC1344" s="96"/>
      <c r="AD1344" s="96"/>
      <c r="AE1344" s="96"/>
      <c r="AF1344" s="96"/>
      <c r="AG1344" s="96"/>
      <c r="AH1344" s="96"/>
      <c r="AI1344" s="96"/>
      <c r="AJ1344" s="96"/>
      <c r="AK1344" s="96"/>
      <c r="AL1344" s="96"/>
      <c r="AM1344" s="96"/>
      <c r="AN1344" s="96"/>
      <c r="AO1344" s="96"/>
      <c r="AP1344" s="96"/>
      <c r="AQ1344" s="96"/>
      <c r="AR1344" s="96"/>
      <c r="AS1344" s="96"/>
      <c r="AT1344" s="96"/>
      <c r="AU1344" s="96"/>
      <c r="AV1344" s="96"/>
      <c r="AW1344" s="96"/>
      <c r="AX1344" s="96"/>
      <c r="AY1344" s="96"/>
      <c r="AZ1344" s="96"/>
      <c r="BA1344" s="96"/>
      <c r="BB1344" s="96"/>
      <c r="BC1344" s="96"/>
      <c r="BD1344" s="96"/>
      <c r="BE1344" s="96"/>
      <c r="BF1344" s="96"/>
    </row>
    <row r="1345" ht="15.75" customHeight="1">
      <c r="A1345" s="110"/>
      <c r="B1345" s="110"/>
      <c r="C1345" s="110"/>
      <c r="D1345" s="110"/>
      <c r="E1345" s="110"/>
      <c r="F1345" s="110"/>
      <c r="G1345" s="110"/>
      <c r="H1345" s="110"/>
      <c r="I1345" s="110"/>
      <c r="J1345" s="110"/>
      <c r="K1345" s="110"/>
      <c r="L1345" s="110"/>
      <c r="M1345" s="110"/>
      <c r="N1345" s="96"/>
      <c r="O1345" s="96"/>
      <c r="P1345" s="134"/>
      <c r="Q1345" s="96"/>
      <c r="R1345" s="96"/>
      <c r="S1345" s="96"/>
      <c r="T1345" s="96"/>
      <c r="U1345" s="96"/>
      <c r="V1345" s="96"/>
      <c r="W1345" s="96"/>
      <c r="X1345" s="96"/>
      <c r="Y1345" s="96"/>
      <c r="Z1345" s="96"/>
      <c r="AA1345" s="96"/>
      <c r="AB1345" s="96"/>
      <c r="AC1345" s="96"/>
      <c r="AD1345" s="96"/>
      <c r="AE1345" s="96"/>
      <c r="AF1345" s="96"/>
      <c r="AG1345" s="96"/>
      <c r="AH1345" s="96"/>
      <c r="AI1345" s="96"/>
      <c r="AJ1345" s="96"/>
      <c r="AK1345" s="96"/>
      <c r="AL1345" s="96"/>
      <c r="AM1345" s="96"/>
      <c r="AN1345" s="96"/>
      <c r="AO1345" s="96"/>
      <c r="AP1345" s="96"/>
      <c r="AQ1345" s="96"/>
      <c r="AR1345" s="96"/>
      <c r="AS1345" s="96"/>
      <c r="AT1345" s="96"/>
      <c r="AU1345" s="96"/>
      <c r="AV1345" s="96"/>
      <c r="AW1345" s="96"/>
      <c r="AX1345" s="96"/>
      <c r="AY1345" s="96"/>
      <c r="AZ1345" s="96"/>
      <c r="BA1345" s="96"/>
      <c r="BB1345" s="96"/>
      <c r="BC1345" s="96"/>
      <c r="BD1345" s="96"/>
      <c r="BE1345" s="96"/>
      <c r="BF1345" s="96"/>
    </row>
    <row r="1346" ht="15.75" customHeight="1">
      <c r="A1346" s="110"/>
      <c r="B1346" s="110"/>
      <c r="C1346" s="110"/>
      <c r="D1346" s="110"/>
      <c r="E1346" s="110"/>
      <c r="F1346" s="110"/>
      <c r="G1346" s="110"/>
      <c r="H1346" s="110"/>
      <c r="I1346" s="110"/>
      <c r="J1346" s="110"/>
      <c r="K1346" s="110"/>
      <c r="L1346" s="110"/>
      <c r="M1346" s="110"/>
      <c r="N1346" s="96"/>
      <c r="O1346" s="96"/>
      <c r="P1346" s="134"/>
      <c r="Q1346" s="96"/>
      <c r="R1346" s="96"/>
      <c r="S1346" s="96"/>
      <c r="T1346" s="96"/>
      <c r="U1346" s="96"/>
      <c r="V1346" s="96"/>
      <c r="W1346" s="96"/>
      <c r="X1346" s="96"/>
      <c r="Y1346" s="96"/>
      <c r="Z1346" s="96"/>
      <c r="AA1346" s="96"/>
      <c r="AB1346" s="96"/>
      <c r="AC1346" s="96"/>
      <c r="AD1346" s="96"/>
      <c r="AE1346" s="96"/>
      <c r="AF1346" s="96"/>
      <c r="AG1346" s="96"/>
      <c r="AH1346" s="96"/>
      <c r="AI1346" s="96"/>
      <c r="AJ1346" s="96"/>
      <c r="AK1346" s="96"/>
      <c r="AL1346" s="96"/>
      <c r="AM1346" s="96"/>
      <c r="AN1346" s="96"/>
      <c r="AO1346" s="96"/>
      <c r="AP1346" s="96"/>
      <c r="AQ1346" s="96"/>
      <c r="AR1346" s="96"/>
      <c r="AS1346" s="96"/>
      <c r="AT1346" s="96"/>
      <c r="AU1346" s="96"/>
      <c r="AV1346" s="96"/>
      <c r="AW1346" s="96"/>
      <c r="AX1346" s="96"/>
      <c r="AY1346" s="96"/>
      <c r="AZ1346" s="96"/>
      <c r="BA1346" s="96"/>
      <c r="BB1346" s="96"/>
      <c r="BC1346" s="96"/>
      <c r="BD1346" s="96"/>
      <c r="BE1346" s="96"/>
      <c r="BF1346" s="96"/>
    </row>
    <row r="1347" ht="15.75" customHeight="1">
      <c r="A1347" s="110"/>
      <c r="B1347" s="110"/>
      <c r="C1347" s="110"/>
      <c r="D1347" s="110"/>
      <c r="E1347" s="110"/>
      <c r="F1347" s="110"/>
      <c r="G1347" s="110"/>
      <c r="H1347" s="110"/>
      <c r="I1347" s="110"/>
      <c r="J1347" s="110"/>
      <c r="K1347" s="110"/>
      <c r="L1347" s="110"/>
      <c r="M1347" s="110"/>
      <c r="N1347" s="96"/>
      <c r="O1347" s="96"/>
      <c r="P1347" s="134"/>
      <c r="Q1347" s="96"/>
      <c r="R1347" s="96"/>
      <c r="S1347" s="96"/>
      <c r="T1347" s="96"/>
      <c r="U1347" s="96"/>
      <c r="V1347" s="96"/>
      <c r="W1347" s="96"/>
      <c r="X1347" s="96"/>
      <c r="Y1347" s="96"/>
      <c r="Z1347" s="96"/>
      <c r="AA1347" s="96"/>
      <c r="AB1347" s="96"/>
      <c r="AC1347" s="96"/>
      <c r="AD1347" s="96"/>
      <c r="AE1347" s="96"/>
      <c r="AF1347" s="96"/>
      <c r="AG1347" s="96"/>
      <c r="AH1347" s="96"/>
      <c r="AI1347" s="96"/>
      <c r="AJ1347" s="96"/>
      <c r="AK1347" s="96"/>
      <c r="AL1347" s="96"/>
      <c r="AM1347" s="96"/>
      <c r="AN1347" s="96"/>
      <c r="AO1347" s="96"/>
      <c r="AP1347" s="96"/>
      <c r="AQ1347" s="96"/>
      <c r="AR1347" s="96"/>
      <c r="AS1347" s="96"/>
      <c r="AT1347" s="96"/>
      <c r="AU1347" s="96"/>
      <c r="AV1347" s="96"/>
      <c r="AW1347" s="96"/>
      <c r="AX1347" s="96"/>
      <c r="AY1347" s="96"/>
      <c r="AZ1347" s="96"/>
      <c r="BA1347" s="96"/>
      <c r="BB1347" s="96"/>
      <c r="BC1347" s="96"/>
      <c r="BD1347" s="96"/>
      <c r="BE1347" s="96"/>
      <c r="BF1347" s="96"/>
    </row>
    <row r="1348" ht="15.75" customHeight="1">
      <c r="A1348" s="110"/>
      <c r="B1348" s="110"/>
      <c r="C1348" s="110"/>
      <c r="D1348" s="110"/>
      <c r="E1348" s="110"/>
      <c r="F1348" s="110"/>
      <c r="G1348" s="110"/>
      <c r="H1348" s="110"/>
      <c r="I1348" s="110"/>
      <c r="J1348" s="110"/>
      <c r="K1348" s="110"/>
      <c r="L1348" s="110"/>
      <c r="M1348" s="110"/>
      <c r="N1348" s="96"/>
      <c r="O1348" s="96"/>
      <c r="P1348" s="134"/>
      <c r="Q1348" s="96"/>
      <c r="R1348" s="96"/>
      <c r="S1348" s="96"/>
      <c r="T1348" s="96"/>
      <c r="U1348" s="96"/>
      <c r="V1348" s="96"/>
      <c r="W1348" s="96"/>
      <c r="X1348" s="96"/>
      <c r="Y1348" s="96"/>
      <c r="Z1348" s="96"/>
      <c r="AA1348" s="96"/>
      <c r="AB1348" s="96"/>
      <c r="AC1348" s="96"/>
      <c r="AD1348" s="96"/>
      <c r="AE1348" s="96"/>
      <c r="AF1348" s="96"/>
      <c r="AG1348" s="96"/>
      <c r="AH1348" s="96"/>
      <c r="AI1348" s="96"/>
      <c r="AJ1348" s="96"/>
      <c r="AK1348" s="96"/>
      <c r="AL1348" s="96"/>
      <c r="AM1348" s="96"/>
      <c r="AN1348" s="96"/>
      <c r="AO1348" s="96"/>
      <c r="AP1348" s="96"/>
      <c r="AQ1348" s="96"/>
      <c r="AR1348" s="96"/>
      <c r="AS1348" s="96"/>
      <c r="AT1348" s="96"/>
      <c r="AU1348" s="96"/>
      <c r="AV1348" s="96"/>
      <c r="AW1348" s="96"/>
      <c r="AX1348" s="96"/>
      <c r="AY1348" s="96"/>
      <c r="AZ1348" s="96"/>
      <c r="BA1348" s="96"/>
      <c r="BB1348" s="96"/>
      <c r="BC1348" s="96"/>
      <c r="BD1348" s="96"/>
      <c r="BE1348" s="96"/>
      <c r="BF1348" s="96"/>
    </row>
    <row r="1349" ht="15.75" customHeight="1">
      <c r="A1349" s="110"/>
      <c r="B1349" s="110"/>
      <c r="C1349" s="110"/>
      <c r="D1349" s="110"/>
      <c r="E1349" s="110"/>
      <c r="F1349" s="110"/>
      <c r="G1349" s="110"/>
      <c r="H1349" s="110"/>
      <c r="I1349" s="110"/>
      <c r="J1349" s="110"/>
      <c r="K1349" s="110"/>
      <c r="L1349" s="110"/>
      <c r="M1349" s="110"/>
      <c r="N1349" s="96"/>
      <c r="O1349" s="96"/>
      <c r="P1349" s="134"/>
      <c r="Q1349" s="96"/>
      <c r="R1349" s="96"/>
      <c r="S1349" s="96"/>
      <c r="T1349" s="96"/>
      <c r="U1349" s="96"/>
      <c r="V1349" s="96"/>
      <c r="W1349" s="96"/>
      <c r="X1349" s="96"/>
      <c r="Y1349" s="96"/>
      <c r="Z1349" s="96"/>
      <c r="AA1349" s="96"/>
      <c r="AB1349" s="96"/>
      <c r="AC1349" s="96"/>
      <c r="AD1349" s="96"/>
      <c r="AE1349" s="96"/>
      <c r="AF1349" s="96"/>
      <c r="AG1349" s="96"/>
      <c r="AH1349" s="96"/>
      <c r="AI1349" s="96"/>
      <c r="AJ1349" s="96"/>
      <c r="AK1349" s="96"/>
      <c r="AL1349" s="96"/>
      <c r="AM1349" s="96"/>
      <c r="AN1349" s="96"/>
      <c r="AO1349" s="96"/>
      <c r="AP1349" s="96"/>
      <c r="AQ1349" s="96"/>
      <c r="AR1349" s="96"/>
      <c r="AS1349" s="96"/>
      <c r="AT1349" s="96"/>
      <c r="AU1349" s="96"/>
      <c r="AV1349" s="96"/>
      <c r="AW1349" s="96"/>
      <c r="AX1349" s="96"/>
      <c r="AY1349" s="96"/>
      <c r="AZ1349" s="96"/>
      <c r="BA1349" s="96"/>
      <c r="BB1349" s="96"/>
      <c r="BC1349" s="96"/>
      <c r="BD1349" s="96"/>
      <c r="BE1349" s="96"/>
      <c r="BF1349" s="96"/>
    </row>
    <row r="1350" ht="15.75" customHeight="1">
      <c r="A1350" s="110"/>
      <c r="B1350" s="110"/>
      <c r="C1350" s="110"/>
      <c r="D1350" s="110"/>
      <c r="E1350" s="110"/>
      <c r="F1350" s="110"/>
      <c r="G1350" s="110"/>
      <c r="H1350" s="110"/>
      <c r="I1350" s="110"/>
      <c r="J1350" s="110"/>
      <c r="K1350" s="110"/>
      <c r="L1350" s="110"/>
      <c r="M1350" s="110"/>
      <c r="N1350" s="96"/>
      <c r="O1350" s="96"/>
      <c r="P1350" s="134"/>
      <c r="Q1350" s="96"/>
      <c r="R1350" s="96"/>
      <c r="S1350" s="96"/>
      <c r="T1350" s="96"/>
      <c r="U1350" s="96"/>
      <c r="V1350" s="96"/>
      <c r="W1350" s="96"/>
      <c r="X1350" s="96"/>
      <c r="Y1350" s="96"/>
      <c r="Z1350" s="96"/>
      <c r="AA1350" s="96"/>
      <c r="AB1350" s="96"/>
      <c r="AC1350" s="96"/>
      <c r="AD1350" s="96"/>
      <c r="AE1350" s="96"/>
      <c r="AF1350" s="96"/>
      <c r="AG1350" s="96"/>
      <c r="AH1350" s="96"/>
      <c r="AI1350" s="96"/>
      <c r="AJ1350" s="96"/>
      <c r="AK1350" s="96"/>
      <c r="AL1350" s="96"/>
      <c r="AM1350" s="96"/>
      <c r="AN1350" s="96"/>
      <c r="AO1350" s="96"/>
      <c r="AP1350" s="96"/>
      <c r="AQ1350" s="96"/>
      <c r="AR1350" s="96"/>
      <c r="AS1350" s="96"/>
      <c r="AT1350" s="96"/>
      <c r="AU1350" s="96"/>
      <c r="AV1350" s="96"/>
      <c r="AW1350" s="96"/>
      <c r="AX1350" s="96"/>
      <c r="AY1350" s="96"/>
      <c r="AZ1350" s="96"/>
      <c r="BA1350" s="96"/>
      <c r="BB1350" s="96"/>
      <c r="BC1350" s="96"/>
      <c r="BD1350" s="96"/>
      <c r="BE1350" s="96"/>
      <c r="BF1350" s="96"/>
    </row>
    <row r="1351" ht="15.75" customHeight="1">
      <c r="A1351" s="110"/>
      <c r="B1351" s="110"/>
      <c r="C1351" s="110"/>
      <c r="D1351" s="110"/>
      <c r="E1351" s="110"/>
      <c r="F1351" s="110"/>
      <c r="G1351" s="110"/>
      <c r="H1351" s="110"/>
      <c r="I1351" s="110"/>
      <c r="J1351" s="110"/>
      <c r="K1351" s="110"/>
      <c r="L1351" s="110"/>
      <c r="M1351" s="110"/>
      <c r="N1351" s="96"/>
      <c r="O1351" s="96"/>
      <c r="P1351" s="134"/>
      <c r="Q1351" s="96"/>
      <c r="R1351" s="96"/>
      <c r="S1351" s="96"/>
      <c r="T1351" s="96"/>
      <c r="U1351" s="96"/>
      <c r="V1351" s="96"/>
      <c r="W1351" s="96"/>
      <c r="X1351" s="96"/>
      <c r="Y1351" s="96"/>
      <c r="Z1351" s="96"/>
      <c r="AA1351" s="96"/>
      <c r="AB1351" s="96"/>
      <c r="AC1351" s="96"/>
      <c r="AD1351" s="96"/>
      <c r="AE1351" s="96"/>
      <c r="AF1351" s="96"/>
      <c r="AG1351" s="96"/>
      <c r="AH1351" s="96"/>
      <c r="AI1351" s="96"/>
      <c r="AJ1351" s="96"/>
      <c r="AK1351" s="96"/>
      <c r="AL1351" s="96"/>
      <c r="AM1351" s="96"/>
      <c r="AN1351" s="96"/>
      <c r="AO1351" s="96"/>
      <c r="AP1351" s="96"/>
      <c r="AQ1351" s="96"/>
      <c r="AR1351" s="96"/>
      <c r="AS1351" s="96"/>
      <c r="AT1351" s="96"/>
      <c r="AU1351" s="96"/>
      <c r="AV1351" s="96"/>
      <c r="AW1351" s="96"/>
      <c r="AX1351" s="96"/>
      <c r="AY1351" s="96"/>
      <c r="AZ1351" s="96"/>
      <c r="BA1351" s="96"/>
      <c r="BB1351" s="96"/>
      <c r="BC1351" s="96"/>
      <c r="BD1351" s="96"/>
      <c r="BE1351" s="96"/>
      <c r="BF1351" s="96"/>
    </row>
    <row r="1352" ht="15.75" customHeight="1">
      <c r="A1352" s="110"/>
      <c r="B1352" s="110"/>
      <c r="C1352" s="110"/>
      <c r="D1352" s="110"/>
      <c r="E1352" s="110"/>
      <c r="F1352" s="110"/>
      <c r="G1352" s="110"/>
      <c r="H1352" s="110"/>
      <c r="I1352" s="110"/>
      <c r="J1352" s="110"/>
      <c r="K1352" s="110"/>
      <c r="L1352" s="110"/>
      <c r="M1352" s="110"/>
      <c r="N1352" s="96"/>
      <c r="O1352" s="96"/>
      <c r="P1352" s="134"/>
      <c r="Q1352" s="96"/>
      <c r="R1352" s="96"/>
      <c r="S1352" s="96"/>
      <c r="T1352" s="96"/>
      <c r="U1352" s="96"/>
      <c r="V1352" s="96"/>
      <c r="W1352" s="96"/>
      <c r="X1352" s="96"/>
      <c r="Y1352" s="96"/>
      <c r="Z1352" s="96"/>
      <c r="AA1352" s="96"/>
      <c r="AB1352" s="96"/>
      <c r="AC1352" s="96"/>
      <c r="AD1352" s="96"/>
      <c r="AE1352" s="96"/>
      <c r="AF1352" s="96"/>
      <c r="AG1352" s="96"/>
      <c r="AH1352" s="96"/>
      <c r="AI1352" s="96"/>
      <c r="AJ1352" s="96"/>
      <c r="AK1352" s="96"/>
      <c r="AL1352" s="96"/>
      <c r="AM1352" s="96"/>
      <c r="AN1352" s="96"/>
      <c r="AO1352" s="96"/>
      <c r="AP1352" s="96"/>
      <c r="AQ1352" s="96"/>
      <c r="AR1352" s="96"/>
      <c r="AS1352" s="96"/>
      <c r="AT1352" s="96"/>
      <c r="AU1352" s="96"/>
      <c r="AV1352" s="96"/>
      <c r="AW1352" s="96"/>
      <c r="AX1352" s="96"/>
      <c r="AY1352" s="96"/>
      <c r="AZ1352" s="96"/>
      <c r="BA1352" s="96"/>
      <c r="BB1352" s="96"/>
      <c r="BC1352" s="96"/>
      <c r="BD1352" s="96"/>
      <c r="BE1352" s="96"/>
      <c r="BF1352" s="96"/>
    </row>
    <row r="1353" ht="15.75" customHeight="1">
      <c r="A1353" s="110"/>
      <c r="B1353" s="110"/>
      <c r="C1353" s="110"/>
      <c r="D1353" s="110"/>
      <c r="E1353" s="110"/>
      <c r="F1353" s="110"/>
      <c r="G1353" s="110"/>
      <c r="H1353" s="110"/>
      <c r="I1353" s="110"/>
      <c r="J1353" s="110"/>
      <c r="K1353" s="110"/>
      <c r="L1353" s="110"/>
      <c r="M1353" s="110"/>
      <c r="N1353" s="96"/>
      <c r="O1353" s="96"/>
      <c r="P1353" s="134"/>
      <c r="Q1353" s="96"/>
      <c r="R1353" s="96"/>
      <c r="S1353" s="96"/>
      <c r="T1353" s="96"/>
      <c r="U1353" s="96"/>
      <c r="V1353" s="96"/>
      <c r="W1353" s="96"/>
      <c r="X1353" s="96"/>
      <c r="Y1353" s="96"/>
      <c r="Z1353" s="96"/>
      <c r="AA1353" s="96"/>
      <c r="AB1353" s="96"/>
      <c r="AC1353" s="96"/>
      <c r="AD1353" s="96"/>
      <c r="AE1353" s="96"/>
      <c r="AF1353" s="96"/>
      <c r="AG1353" s="96"/>
      <c r="AH1353" s="96"/>
      <c r="AI1353" s="96"/>
      <c r="AJ1353" s="96"/>
      <c r="AK1353" s="96"/>
      <c r="AL1353" s="96"/>
      <c r="AM1353" s="96"/>
      <c r="AN1353" s="96"/>
      <c r="AO1353" s="96"/>
      <c r="AP1353" s="96"/>
      <c r="AQ1353" s="96"/>
      <c r="AR1353" s="96"/>
      <c r="AS1353" s="96"/>
      <c r="AT1353" s="96"/>
      <c r="AU1353" s="96"/>
      <c r="AV1353" s="96"/>
      <c r="AW1353" s="96"/>
      <c r="AX1353" s="96"/>
      <c r="AY1353" s="96"/>
      <c r="AZ1353" s="96"/>
      <c r="BA1353" s="96"/>
      <c r="BB1353" s="96"/>
      <c r="BC1353" s="96"/>
      <c r="BD1353" s="96"/>
      <c r="BE1353" s="96"/>
      <c r="BF1353" s="96"/>
    </row>
    <row r="1354" ht="15.75" customHeight="1">
      <c r="A1354" s="110"/>
      <c r="B1354" s="110"/>
      <c r="C1354" s="110"/>
      <c r="D1354" s="110"/>
      <c r="E1354" s="110"/>
      <c r="F1354" s="110"/>
      <c r="G1354" s="110"/>
      <c r="H1354" s="110"/>
      <c r="I1354" s="110"/>
      <c r="J1354" s="110"/>
      <c r="K1354" s="110"/>
      <c r="L1354" s="110"/>
      <c r="M1354" s="110"/>
      <c r="N1354" s="96"/>
      <c r="O1354" s="96"/>
      <c r="P1354" s="134"/>
      <c r="Q1354" s="96"/>
      <c r="R1354" s="96"/>
      <c r="S1354" s="96"/>
      <c r="T1354" s="96"/>
      <c r="U1354" s="96"/>
      <c r="V1354" s="96"/>
      <c r="W1354" s="96"/>
      <c r="X1354" s="96"/>
      <c r="Y1354" s="96"/>
      <c r="Z1354" s="96"/>
      <c r="AA1354" s="96"/>
      <c r="AB1354" s="96"/>
      <c r="AC1354" s="96"/>
      <c r="AD1354" s="96"/>
      <c r="AE1354" s="96"/>
      <c r="AF1354" s="96"/>
      <c r="AG1354" s="96"/>
      <c r="AH1354" s="96"/>
      <c r="AI1354" s="96"/>
      <c r="AJ1354" s="96"/>
      <c r="AK1354" s="96"/>
      <c r="AL1354" s="96"/>
      <c r="AM1354" s="96"/>
      <c r="AN1354" s="96"/>
      <c r="AO1354" s="96"/>
      <c r="AP1354" s="96"/>
      <c r="AQ1354" s="96"/>
      <c r="AR1354" s="96"/>
      <c r="AS1354" s="96"/>
      <c r="AT1354" s="96"/>
      <c r="AU1354" s="96"/>
      <c r="AV1354" s="96"/>
      <c r="AW1354" s="96"/>
      <c r="AX1354" s="96"/>
      <c r="AY1354" s="96"/>
      <c r="AZ1354" s="96"/>
      <c r="BA1354" s="96"/>
      <c r="BB1354" s="96"/>
      <c r="BC1354" s="96"/>
      <c r="BD1354" s="96"/>
      <c r="BE1354" s="96"/>
      <c r="BF1354" s="96"/>
    </row>
    <row r="1355" ht="15.75" customHeight="1">
      <c r="A1355" s="110"/>
      <c r="B1355" s="110"/>
      <c r="C1355" s="110"/>
      <c r="D1355" s="110"/>
      <c r="E1355" s="110"/>
      <c r="F1355" s="110"/>
      <c r="G1355" s="110"/>
      <c r="H1355" s="110"/>
      <c r="I1355" s="110"/>
      <c r="J1355" s="110"/>
      <c r="K1355" s="110"/>
      <c r="L1355" s="110"/>
      <c r="M1355" s="110"/>
      <c r="N1355" s="96"/>
      <c r="O1355" s="96"/>
      <c r="P1355" s="134"/>
      <c r="Q1355" s="96"/>
      <c r="R1355" s="96"/>
      <c r="S1355" s="96"/>
      <c r="T1355" s="96"/>
      <c r="U1355" s="96"/>
      <c r="V1355" s="96"/>
      <c r="W1355" s="96"/>
      <c r="X1355" s="96"/>
      <c r="Y1355" s="96"/>
      <c r="Z1355" s="96"/>
      <c r="AA1355" s="96"/>
      <c r="AB1355" s="96"/>
      <c r="AC1355" s="96"/>
      <c r="AD1355" s="96"/>
      <c r="AE1355" s="96"/>
      <c r="AF1355" s="96"/>
      <c r="AG1355" s="96"/>
      <c r="AH1355" s="96"/>
      <c r="AI1355" s="96"/>
      <c r="AJ1355" s="96"/>
      <c r="AK1355" s="96"/>
      <c r="AL1355" s="96"/>
      <c r="AM1355" s="96"/>
      <c r="AN1355" s="96"/>
      <c r="AO1355" s="96"/>
      <c r="AP1355" s="96"/>
      <c r="AQ1355" s="96"/>
      <c r="AR1355" s="96"/>
      <c r="AS1355" s="96"/>
      <c r="AT1355" s="96"/>
      <c r="AU1355" s="96"/>
      <c r="AV1355" s="96"/>
      <c r="AW1355" s="96"/>
      <c r="AX1355" s="96"/>
      <c r="AY1355" s="96"/>
      <c r="AZ1355" s="96"/>
      <c r="BA1355" s="96"/>
      <c r="BB1355" s="96"/>
      <c r="BC1355" s="96"/>
      <c r="BD1355" s="96"/>
      <c r="BE1355" s="96"/>
      <c r="BF1355" s="96"/>
    </row>
    <row r="1356" ht="15.75" customHeight="1">
      <c r="A1356" s="110"/>
      <c r="B1356" s="110"/>
      <c r="C1356" s="110"/>
      <c r="D1356" s="110"/>
      <c r="E1356" s="110"/>
      <c r="F1356" s="110"/>
      <c r="G1356" s="110"/>
      <c r="H1356" s="110"/>
      <c r="I1356" s="110"/>
      <c r="J1356" s="110"/>
      <c r="K1356" s="110"/>
      <c r="L1356" s="110"/>
      <c r="M1356" s="110"/>
      <c r="N1356" s="96"/>
      <c r="O1356" s="96"/>
      <c r="P1356" s="134"/>
      <c r="Q1356" s="96"/>
      <c r="R1356" s="96"/>
      <c r="S1356" s="96"/>
      <c r="T1356" s="96"/>
      <c r="U1356" s="96"/>
      <c r="V1356" s="96"/>
      <c r="W1356" s="96"/>
      <c r="X1356" s="96"/>
      <c r="Y1356" s="96"/>
      <c r="Z1356" s="96"/>
      <c r="AA1356" s="96"/>
      <c r="AB1356" s="96"/>
      <c r="AC1356" s="96"/>
      <c r="AD1356" s="96"/>
      <c r="AE1356" s="96"/>
      <c r="AF1356" s="96"/>
      <c r="AG1356" s="96"/>
      <c r="AH1356" s="96"/>
      <c r="AI1356" s="96"/>
      <c r="AJ1356" s="96"/>
      <c r="AK1356" s="96"/>
      <c r="AL1356" s="96"/>
      <c r="AM1356" s="96"/>
      <c r="AN1356" s="96"/>
      <c r="AO1356" s="96"/>
      <c r="AP1356" s="96"/>
      <c r="AQ1356" s="96"/>
      <c r="AR1356" s="96"/>
      <c r="AS1356" s="96"/>
      <c r="AT1356" s="96"/>
      <c r="AU1356" s="96"/>
      <c r="AV1356" s="96"/>
      <c r="AW1356" s="96"/>
      <c r="AX1356" s="96"/>
      <c r="AY1356" s="96"/>
      <c r="AZ1356" s="96"/>
      <c r="BA1356" s="96"/>
      <c r="BB1356" s="96"/>
      <c r="BC1356" s="96"/>
      <c r="BD1356" s="96"/>
      <c r="BE1356" s="96"/>
      <c r="BF1356" s="96"/>
    </row>
    <row r="1357" ht="15.75" customHeight="1">
      <c r="A1357" s="110"/>
      <c r="B1357" s="110"/>
      <c r="C1357" s="110"/>
      <c r="D1357" s="110"/>
      <c r="E1357" s="110"/>
      <c r="F1357" s="110"/>
      <c r="G1357" s="110"/>
      <c r="H1357" s="110"/>
      <c r="I1357" s="110"/>
      <c r="J1357" s="110"/>
      <c r="K1357" s="110"/>
      <c r="L1357" s="110"/>
      <c r="M1357" s="110"/>
      <c r="N1357" s="96"/>
      <c r="O1357" s="96"/>
      <c r="P1357" s="134"/>
      <c r="Q1357" s="96"/>
      <c r="R1357" s="96"/>
      <c r="S1357" s="96"/>
      <c r="T1357" s="96"/>
      <c r="U1357" s="96"/>
      <c r="V1357" s="96"/>
      <c r="W1357" s="96"/>
      <c r="X1357" s="96"/>
      <c r="Y1357" s="96"/>
      <c r="Z1357" s="96"/>
      <c r="AA1357" s="96"/>
      <c r="AB1357" s="96"/>
      <c r="AC1357" s="96"/>
      <c r="AD1357" s="96"/>
      <c r="AE1357" s="96"/>
      <c r="AF1357" s="96"/>
      <c r="AG1357" s="96"/>
      <c r="AH1357" s="96"/>
      <c r="AI1357" s="96"/>
      <c r="AJ1357" s="96"/>
      <c r="AK1357" s="96"/>
      <c r="AL1357" s="96"/>
      <c r="AM1357" s="96"/>
      <c r="AN1357" s="96"/>
      <c r="AO1357" s="96"/>
      <c r="AP1357" s="96"/>
      <c r="AQ1357" s="96"/>
      <c r="AR1357" s="96"/>
      <c r="AS1357" s="96"/>
      <c r="AT1357" s="96"/>
      <c r="AU1357" s="96"/>
      <c r="AV1357" s="96"/>
      <c r="AW1357" s="96"/>
      <c r="AX1357" s="96"/>
      <c r="AY1357" s="96"/>
      <c r="AZ1357" s="96"/>
      <c r="BA1357" s="96"/>
      <c r="BB1357" s="96"/>
      <c r="BC1357" s="96"/>
      <c r="BD1357" s="96"/>
      <c r="BE1357" s="96"/>
      <c r="BF1357" s="96"/>
    </row>
    <row r="1358" ht="15.75" customHeight="1">
      <c r="A1358" s="110"/>
      <c r="B1358" s="110"/>
      <c r="C1358" s="110"/>
      <c r="D1358" s="110"/>
      <c r="E1358" s="110"/>
      <c r="F1358" s="110"/>
      <c r="G1358" s="110"/>
      <c r="H1358" s="110"/>
      <c r="I1358" s="110"/>
      <c r="J1358" s="110"/>
      <c r="K1358" s="110"/>
      <c r="L1358" s="110"/>
      <c r="M1358" s="110"/>
      <c r="N1358" s="96"/>
      <c r="O1358" s="96"/>
      <c r="P1358" s="134"/>
      <c r="Q1358" s="96"/>
      <c r="R1358" s="96"/>
      <c r="S1358" s="96"/>
      <c r="T1358" s="96"/>
      <c r="U1358" s="96"/>
      <c r="V1358" s="96"/>
      <c r="W1358" s="96"/>
      <c r="X1358" s="96"/>
      <c r="Y1358" s="96"/>
      <c r="Z1358" s="96"/>
      <c r="AA1358" s="96"/>
      <c r="AB1358" s="96"/>
      <c r="AC1358" s="96"/>
      <c r="AD1358" s="96"/>
      <c r="AE1358" s="96"/>
      <c r="AF1358" s="96"/>
      <c r="AG1358" s="96"/>
      <c r="AH1358" s="96"/>
      <c r="AI1358" s="96"/>
      <c r="AJ1358" s="96"/>
      <c r="AK1358" s="96"/>
      <c r="AL1358" s="96"/>
      <c r="AM1358" s="96"/>
      <c r="AN1358" s="96"/>
      <c r="AO1358" s="96"/>
      <c r="AP1358" s="96"/>
      <c r="AQ1358" s="96"/>
      <c r="AR1358" s="96"/>
      <c r="AS1358" s="96"/>
      <c r="AT1358" s="96"/>
      <c r="AU1358" s="96"/>
      <c r="AV1358" s="96"/>
      <c r="AW1358" s="96"/>
      <c r="AX1358" s="96"/>
      <c r="AY1358" s="96"/>
      <c r="AZ1358" s="96"/>
      <c r="BA1358" s="96"/>
      <c r="BB1358" s="96"/>
      <c r="BC1358" s="96"/>
      <c r="BD1358" s="96"/>
      <c r="BE1358" s="96"/>
      <c r="BF1358" s="96"/>
    </row>
    <row r="1359" ht="15.75" customHeight="1">
      <c r="A1359" s="110"/>
      <c r="B1359" s="110"/>
      <c r="C1359" s="110"/>
      <c r="D1359" s="110"/>
      <c r="E1359" s="110"/>
      <c r="F1359" s="110"/>
      <c r="G1359" s="110"/>
      <c r="H1359" s="110"/>
      <c r="I1359" s="110"/>
      <c r="J1359" s="110"/>
      <c r="K1359" s="110"/>
      <c r="L1359" s="110"/>
      <c r="M1359" s="110"/>
      <c r="N1359" s="96"/>
      <c r="O1359" s="96"/>
      <c r="P1359" s="134"/>
      <c r="Q1359" s="96"/>
      <c r="R1359" s="96"/>
      <c r="S1359" s="96"/>
      <c r="T1359" s="96"/>
      <c r="U1359" s="96"/>
      <c r="V1359" s="96"/>
      <c r="W1359" s="96"/>
      <c r="X1359" s="96"/>
      <c r="Y1359" s="96"/>
      <c r="Z1359" s="96"/>
      <c r="AA1359" s="96"/>
      <c r="AB1359" s="96"/>
      <c r="AC1359" s="96"/>
      <c r="AD1359" s="96"/>
      <c r="AE1359" s="96"/>
      <c r="AF1359" s="96"/>
      <c r="AG1359" s="96"/>
      <c r="AH1359" s="96"/>
      <c r="AI1359" s="96"/>
      <c r="AJ1359" s="96"/>
      <c r="AK1359" s="96"/>
      <c r="AL1359" s="96"/>
      <c r="AM1359" s="96"/>
      <c r="AN1359" s="96"/>
      <c r="AO1359" s="96"/>
      <c r="AP1359" s="96"/>
      <c r="AQ1359" s="96"/>
      <c r="AR1359" s="96"/>
      <c r="AS1359" s="96"/>
      <c r="AT1359" s="96"/>
      <c r="AU1359" s="96"/>
      <c r="AV1359" s="96"/>
      <c r="AW1359" s="96"/>
      <c r="AX1359" s="96"/>
      <c r="AY1359" s="96"/>
      <c r="AZ1359" s="96"/>
      <c r="BA1359" s="96"/>
      <c r="BB1359" s="96"/>
      <c r="BC1359" s="96"/>
      <c r="BD1359" s="96"/>
      <c r="BE1359" s="96"/>
      <c r="BF1359" s="96"/>
    </row>
    <row r="1360" ht="15.75" customHeight="1">
      <c r="A1360" s="110"/>
      <c r="B1360" s="110"/>
      <c r="C1360" s="110"/>
      <c r="D1360" s="110"/>
      <c r="E1360" s="110"/>
      <c r="F1360" s="110"/>
      <c r="G1360" s="110"/>
      <c r="H1360" s="110"/>
      <c r="I1360" s="110"/>
      <c r="J1360" s="110"/>
      <c r="K1360" s="110"/>
      <c r="L1360" s="110"/>
      <c r="M1360" s="110"/>
      <c r="N1360" s="96"/>
      <c r="O1360" s="96"/>
      <c r="P1360" s="134"/>
      <c r="Q1360" s="96"/>
      <c r="R1360" s="96"/>
      <c r="S1360" s="96"/>
      <c r="T1360" s="96"/>
      <c r="U1360" s="96"/>
      <c r="V1360" s="96"/>
      <c r="W1360" s="96"/>
      <c r="X1360" s="96"/>
      <c r="Y1360" s="96"/>
      <c r="Z1360" s="96"/>
      <c r="AA1360" s="96"/>
      <c r="AB1360" s="96"/>
      <c r="AC1360" s="96"/>
      <c r="AD1360" s="96"/>
      <c r="AE1360" s="96"/>
      <c r="AF1360" s="96"/>
      <c r="AG1360" s="96"/>
      <c r="AH1360" s="96"/>
      <c r="AI1360" s="96"/>
      <c r="AJ1360" s="96"/>
      <c r="AK1360" s="96"/>
      <c r="AL1360" s="96"/>
      <c r="AM1360" s="96"/>
      <c r="AN1360" s="96"/>
      <c r="AO1360" s="96"/>
      <c r="AP1360" s="96"/>
      <c r="AQ1360" s="96"/>
      <c r="AR1360" s="96"/>
      <c r="AS1360" s="96"/>
      <c r="AT1360" s="96"/>
      <c r="AU1360" s="96"/>
      <c r="AV1360" s="96"/>
      <c r="AW1360" s="96"/>
      <c r="AX1360" s="96"/>
      <c r="AY1360" s="96"/>
      <c r="AZ1360" s="96"/>
      <c r="BA1360" s="96"/>
      <c r="BB1360" s="96"/>
      <c r="BC1360" s="96"/>
      <c r="BD1360" s="96"/>
      <c r="BE1360" s="96"/>
      <c r="BF1360" s="96"/>
    </row>
    <row r="1361" ht="15.75" customHeight="1">
      <c r="A1361" s="110"/>
      <c r="B1361" s="110"/>
      <c r="C1361" s="110"/>
      <c r="D1361" s="110"/>
      <c r="E1361" s="110"/>
      <c r="F1361" s="110"/>
      <c r="G1361" s="110"/>
      <c r="H1361" s="110"/>
      <c r="I1361" s="110"/>
      <c r="J1361" s="110"/>
      <c r="K1361" s="110"/>
      <c r="L1361" s="110"/>
      <c r="M1361" s="110"/>
      <c r="N1361" s="96"/>
      <c r="O1361" s="96"/>
      <c r="P1361" s="134"/>
      <c r="Q1361" s="96"/>
      <c r="R1361" s="96"/>
      <c r="S1361" s="96"/>
      <c r="T1361" s="96"/>
      <c r="U1361" s="96"/>
      <c r="V1361" s="96"/>
      <c r="W1361" s="96"/>
      <c r="X1361" s="96"/>
      <c r="Y1361" s="96"/>
      <c r="Z1361" s="96"/>
      <c r="AA1361" s="96"/>
      <c r="AB1361" s="96"/>
      <c r="AC1361" s="96"/>
      <c r="AD1361" s="96"/>
      <c r="AE1361" s="96"/>
      <c r="AF1361" s="96"/>
      <c r="AG1361" s="96"/>
      <c r="AH1361" s="96"/>
      <c r="AI1361" s="96"/>
      <c r="AJ1361" s="96"/>
      <c r="AK1361" s="96"/>
      <c r="AL1361" s="96"/>
      <c r="AM1361" s="96"/>
      <c r="AN1361" s="96"/>
      <c r="AO1361" s="96"/>
      <c r="AP1361" s="96"/>
      <c r="AQ1361" s="96"/>
      <c r="AR1361" s="96"/>
      <c r="AS1361" s="96"/>
      <c r="AT1361" s="96"/>
      <c r="AU1361" s="96"/>
      <c r="AV1361" s="96"/>
      <c r="AW1361" s="96"/>
      <c r="AX1361" s="96"/>
      <c r="AY1361" s="96"/>
      <c r="AZ1361" s="96"/>
      <c r="BA1361" s="96"/>
      <c r="BB1361" s="96"/>
      <c r="BC1361" s="96"/>
      <c r="BD1361" s="96"/>
      <c r="BE1361" s="96"/>
      <c r="BF1361" s="96"/>
    </row>
    <row r="1362" ht="15.75" customHeight="1">
      <c r="A1362" s="110"/>
      <c r="B1362" s="110"/>
      <c r="C1362" s="110"/>
      <c r="D1362" s="110"/>
      <c r="E1362" s="110"/>
      <c r="F1362" s="110"/>
      <c r="G1362" s="110"/>
      <c r="H1362" s="110"/>
      <c r="I1362" s="110"/>
      <c r="J1362" s="110"/>
      <c r="K1362" s="110"/>
      <c r="L1362" s="110"/>
      <c r="M1362" s="110"/>
      <c r="N1362" s="96"/>
      <c r="O1362" s="96"/>
      <c r="P1362" s="134"/>
      <c r="Q1362" s="96"/>
      <c r="R1362" s="96"/>
      <c r="S1362" s="96"/>
      <c r="T1362" s="96"/>
      <c r="U1362" s="96"/>
      <c r="V1362" s="96"/>
      <c r="W1362" s="96"/>
      <c r="X1362" s="96"/>
      <c r="Y1362" s="96"/>
      <c r="Z1362" s="96"/>
      <c r="AA1362" s="96"/>
      <c r="AB1362" s="96"/>
      <c r="AC1362" s="96"/>
      <c r="AD1362" s="96"/>
      <c r="AE1362" s="96"/>
      <c r="AF1362" s="96"/>
      <c r="AG1362" s="96"/>
      <c r="AH1362" s="96"/>
      <c r="AI1362" s="96"/>
      <c r="AJ1362" s="96"/>
      <c r="AK1362" s="96"/>
      <c r="AL1362" s="96"/>
      <c r="AM1362" s="96"/>
      <c r="AN1362" s="96"/>
      <c r="AO1362" s="96"/>
      <c r="AP1362" s="96"/>
      <c r="AQ1362" s="96"/>
      <c r="AR1362" s="96"/>
      <c r="AS1362" s="96"/>
      <c r="AT1362" s="96"/>
      <c r="AU1362" s="96"/>
      <c r="AV1362" s="96"/>
      <c r="AW1362" s="96"/>
      <c r="AX1362" s="96"/>
      <c r="AY1362" s="96"/>
      <c r="AZ1362" s="96"/>
      <c r="BA1362" s="96"/>
      <c r="BB1362" s="96"/>
      <c r="BC1362" s="96"/>
      <c r="BD1362" s="96"/>
      <c r="BE1362" s="96"/>
      <c r="BF1362" s="96"/>
    </row>
    <row r="1363" ht="15.75" customHeight="1">
      <c r="A1363" s="110"/>
      <c r="B1363" s="110"/>
      <c r="C1363" s="110"/>
      <c r="D1363" s="110"/>
      <c r="E1363" s="110"/>
      <c r="F1363" s="110"/>
      <c r="G1363" s="110"/>
      <c r="H1363" s="110"/>
      <c r="I1363" s="110"/>
      <c r="J1363" s="110"/>
      <c r="K1363" s="110"/>
      <c r="L1363" s="110"/>
      <c r="M1363" s="110"/>
      <c r="N1363" s="96"/>
      <c r="O1363" s="96"/>
      <c r="P1363" s="134"/>
      <c r="Q1363" s="96"/>
      <c r="R1363" s="96"/>
      <c r="S1363" s="96"/>
      <c r="T1363" s="96"/>
      <c r="U1363" s="96"/>
      <c r="V1363" s="96"/>
      <c r="W1363" s="96"/>
      <c r="X1363" s="96"/>
      <c r="Y1363" s="96"/>
      <c r="Z1363" s="96"/>
      <c r="AA1363" s="96"/>
      <c r="AB1363" s="96"/>
      <c r="AC1363" s="96"/>
      <c r="AD1363" s="96"/>
      <c r="AE1363" s="96"/>
      <c r="AF1363" s="96"/>
      <c r="AG1363" s="96"/>
      <c r="AH1363" s="96"/>
      <c r="AI1363" s="96"/>
      <c r="AJ1363" s="96"/>
      <c r="AK1363" s="96"/>
      <c r="AL1363" s="96"/>
      <c r="AM1363" s="96"/>
      <c r="AN1363" s="96"/>
      <c r="AO1363" s="96"/>
      <c r="AP1363" s="96"/>
      <c r="AQ1363" s="96"/>
      <c r="AR1363" s="96"/>
      <c r="AS1363" s="96"/>
      <c r="AT1363" s="96"/>
      <c r="AU1363" s="96"/>
      <c r="AV1363" s="96"/>
      <c r="AW1363" s="96"/>
      <c r="AX1363" s="96"/>
      <c r="AY1363" s="96"/>
      <c r="AZ1363" s="96"/>
      <c r="BA1363" s="96"/>
      <c r="BB1363" s="96"/>
      <c r="BC1363" s="96"/>
      <c r="BD1363" s="96"/>
      <c r="BE1363" s="96"/>
      <c r="BF1363" s="96"/>
    </row>
    <row r="1364" ht="15.75" customHeight="1">
      <c r="A1364" s="110"/>
      <c r="B1364" s="110"/>
      <c r="C1364" s="110"/>
      <c r="D1364" s="110"/>
      <c r="E1364" s="110"/>
      <c r="F1364" s="110"/>
      <c r="G1364" s="110"/>
      <c r="H1364" s="110"/>
      <c r="I1364" s="110"/>
      <c r="J1364" s="110"/>
      <c r="K1364" s="110"/>
      <c r="L1364" s="110"/>
      <c r="M1364" s="110"/>
      <c r="N1364" s="96"/>
      <c r="O1364" s="96"/>
      <c r="P1364" s="134"/>
      <c r="Q1364" s="96"/>
      <c r="R1364" s="96"/>
      <c r="S1364" s="96"/>
      <c r="T1364" s="96"/>
      <c r="U1364" s="96"/>
      <c r="V1364" s="96"/>
      <c r="W1364" s="96"/>
      <c r="X1364" s="96"/>
      <c r="Y1364" s="96"/>
      <c r="Z1364" s="96"/>
      <c r="AA1364" s="96"/>
      <c r="AB1364" s="96"/>
      <c r="AC1364" s="96"/>
      <c r="AD1364" s="96"/>
      <c r="AE1364" s="96"/>
      <c r="AF1364" s="96"/>
      <c r="AG1364" s="96"/>
      <c r="AH1364" s="96"/>
      <c r="AI1364" s="96"/>
      <c r="AJ1364" s="96"/>
      <c r="AK1364" s="96"/>
      <c r="AL1364" s="96"/>
      <c r="AM1364" s="96"/>
      <c r="AN1364" s="96"/>
      <c r="AO1364" s="96"/>
      <c r="AP1364" s="96"/>
      <c r="AQ1364" s="96"/>
      <c r="AR1364" s="96"/>
      <c r="AS1364" s="96"/>
      <c r="AT1364" s="96"/>
      <c r="AU1364" s="96"/>
      <c r="AV1364" s="96"/>
      <c r="AW1364" s="96"/>
      <c r="AX1364" s="96"/>
      <c r="AY1364" s="96"/>
      <c r="AZ1364" s="96"/>
      <c r="BA1364" s="96"/>
      <c r="BB1364" s="96"/>
      <c r="BC1364" s="96"/>
      <c r="BD1364" s="96"/>
      <c r="BE1364" s="96"/>
      <c r="BF1364" s="96"/>
    </row>
    <row r="1365" ht="15.75" customHeight="1">
      <c r="A1365" s="110"/>
      <c r="B1365" s="110"/>
      <c r="C1365" s="110"/>
      <c r="D1365" s="110"/>
      <c r="E1365" s="110"/>
      <c r="F1365" s="110"/>
      <c r="G1365" s="110"/>
      <c r="H1365" s="110"/>
      <c r="I1365" s="110"/>
      <c r="J1365" s="110"/>
      <c r="K1365" s="110"/>
      <c r="L1365" s="110"/>
      <c r="M1365" s="110"/>
      <c r="N1365" s="96"/>
      <c r="O1365" s="96"/>
      <c r="P1365" s="134"/>
      <c r="Q1365" s="96"/>
      <c r="R1365" s="96"/>
      <c r="S1365" s="96"/>
      <c r="T1365" s="96"/>
      <c r="U1365" s="96"/>
      <c r="V1365" s="96"/>
      <c r="W1365" s="96"/>
      <c r="X1365" s="96"/>
      <c r="Y1365" s="96"/>
      <c r="Z1365" s="96"/>
      <c r="AA1365" s="96"/>
      <c r="AB1365" s="96"/>
      <c r="AC1365" s="96"/>
      <c r="AD1365" s="96"/>
      <c r="AE1365" s="96"/>
      <c r="AF1365" s="96"/>
      <c r="AG1365" s="96"/>
      <c r="AH1365" s="96"/>
      <c r="AI1365" s="96"/>
      <c r="AJ1365" s="96"/>
      <c r="AK1365" s="96"/>
      <c r="AL1365" s="96"/>
      <c r="AM1365" s="96"/>
      <c r="AN1365" s="96"/>
      <c r="AO1365" s="96"/>
      <c r="AP1365" s="96"/>
      <c r="AQ1365" s="96"/>
      <c r="AR1365" s="96"/>
      <c r="AS1365" s="96"/>
      <c r="AT1365" s="96"/>
      <c r="AU1365" s="96"/>
      <c r="AV1365" s="96"/>
      <c r="AW1365" s="96"/>
      <c r="AX1365" s="96"/>
      <c r="AY1365" s="96"/>
      <c r="AZ1365" s="96"/>
      <c r="BA1365" s="96"/>
      <c r="BB1365" s="96"/>
      <c r="BC1365" s="96"/>
      <c r="BD1365" s="96"/>
      <c r="BE1365" s="96"/>
      <c r="BF1365" s="96"/>
    </row>
    <row r="1366" ht="15.75" customHeight="1">
      <c r="A1366" s="110"/>
      <c r="B1366" s="110"/>
      <c r="C1366" s="110"/>
      <c r="D1366" s="110"/>
      <c r="E1366" s="110"/>
      <c r="F1366" s="110"/>
      <c r="G1366" s="110"/>
      <c r="H1366" s="110"/>
      <c r="I1366" s="110"/>
      <c r="J1366" s="110"/>
      <c r="K1366" s="110"/>
      <c r="L1366" s="110"/>
      <c r="M1366" s="110"/>
      <c r="N1366" s="96"/>
      <c r="O1366" s="96"/>
      <c r="P1366" s="134"/>
      <c r="Q1366" s="96"/>
      <c r="R1366" s="96"/>
      <c r="S1366" s="96"/>
      <c r="T1366" s="96"/>
      <c r="U1366" s="96"/>
      <c r="V1366" s="96"/>
      <c r="W1366" s="96"/>
      <c r="X1366" s="96"/>
      <c r="Y1366" s="96"/>
      <c r="Z1366" s="96"/>
      <c r="AA1366" s="96"/>
      <c r="AB1366" s="96"/>
      <c r="AC1366" s="96"/>
      <c r="AD1366" s="96"/>
      <c r="AE1366" s="96"/>
      <c r="AF1366" s="96"/>
      <c r="AG1366" s="96"/>
      <c r="AH1366" s="96"/>
      <c r="AI1366" s="96"/>
      <c r="AJ1366" s="96"/>
      <c r="AK1366" s="96"/>
      <c r="AL1366" s="96"/>
      <c r="AM1366" s="96"/>
      <c r="AN1366" s="96"/>
      <c r="AO1366" s="96"/>
      <c r="AP1366" s="96"/>
      <c r="AQ1366" s="96"/>
      <c r="AR1366" s="96"/>
      <c r="AS1366" s="96"/>
      <c r="AT1366" s="96"/>
      <c r="AU1366" s="96"/>
      <c r="AV1366" s="96"/>
      <c r="AW1366" s="96"/>
      <c r="AX1366" s="96"/>
      <c r="AY1366" s="96"/>
      <c r="AZ1366" s="96"/>
      <c r="BA1366" s="96"/>
      <c r="BB1366" s="96"/>
      <c r="BC1366" s="96"/>
      <c r="BD1366" s="96"/>
      <c r="BE1366" s="96"/>
      <c r="BF1366" s="96"/>
    </row>
    <row r="1367" ht="15.75" customHeight="1">
      <c r="A1367" s="110"/>
      <c r="B1367" s="110"/>
      <c r="C1367" s="110"/>
      <c r="D1367" s="110"/>
      <c r="E1367" s="110"/>
      <c r="F1367" s="110"/>
      <c r="G1367" s="110"/>
      <c r="H1367" s="110"/>
      <c r="I1367" s="110"/>
      <c r="J1367" s="110"/>
      <c r="K1367" s="110"/>
      <c r="L1367" s="110"/>
      <c r="M1367" s="110"/>
      <c r="N1367" s="96"/>
      <c r="O1367" s="96"/>
      <c r="P1367" s="134"/>
      <c r="Q1367" s="96"/>
      <c r="R1367" s="96"/>
      <c r="S1367" s="96"/>
      <c r="T1367" s="96"/>
      <c r="U1367" s="96"/>
      <c r="V1367" s="96"/>
      <c r="W1367" s="96"/>
      <c r="X1367" s="96"/>
      <c r="Y1367" s="96"/>
      <c r="Z1367" s="96"/>
      <c r="AA1367" s="96"/>
      <c r="AB1367" s="96"/>
      <c r="AC1367" s="96"/>
      <c r="AD1367" s="96"/>
      <c r="AE1367" s="96"/>
      <c r="AF1367" s="96"/>
      <c r="AG1367" s="96"/>
      <c r="AH1367" s="96"/>
      <c r="AI1367" s="96"/>
      <c r="AJ1367" s="96"/>
      <c r="AK1367" s="96"/>
      <c r="AL1367" s="96"/>
      <c r="AM1367" s="96"/>
      <c r="AN1367" s="96"/>
      <c r="AO1367" s="96"/>
      <c r="AP1367" s="96"/>
      <c r="AQ1367" s="96"/>
      <c r="AR1367" s="96"/>
      <c r="AS1367" s="96"/>
      <c r="AT1367" s="96"/>
      <c r="AU1367" s="96"/>
      <c r="AV1367" s="96"/>
      <c r="AW1367" s="96"/>
      <c r="AX1367" s="96"/>
      <c r="AY1367" s="96"/>
      <c r="AZ1367" s="96"/>
      <c r="BA1367" s="96"/>
      <c r="BB1367" s="96"/>
      <c r="BC1367" s="96"/>
      <c r="BD1367" s="96"/>
      <c r="BE1367" s="96"/>
      <c r="BF1367" s="96"/>
    </row>
    <row r="1368" ht="15.75" customHeight="1">
      <c r="A1368" s="110"/>
      <c r="B1368" s="110"/>
      <c r="C1368" s="110"/>
      <c r="D1368" s="110"/>
      <c r="E1368" s="110"/>
      <c r="F1368" s="110"/>
      <c r="G1368" s="110"/>
      <c r="H1368" s="110"/>
      <c r="I1368" s="110"/>
      <c r="J1368" s="110"/>
      <c r="K1368" s="110"/>
      <c r="L1368" s="110"/>
      <c r="M1368" s="110"/>
      <c r="N1368" s="96"/>
      <c r="O1368" s="96"/>
      <c r="P1368" s="134"/>
      <c r="Q1368" s="96"/>
      <c r="R1368" s="96"/>
      <c r="S1368" s="96"/>
      <c r="T1368" s="96"/>
      <c r="U1368" s="96"/>
      <c r="V1368" s="96"/>
      <c r="W1368" s="96"/>
      <c r="X1368" s="96"/>
      <c r="Y1368" s="96"/>
      <c r="Z1368" s="96"/>
      <c r="AA1368" s="96"/>
      <c r="AB1368" s="96"/>
      <c r="AC1368" s="96"/>
      <c r="AD1368" s="96"/>
      <c r="AE1368" s="96"/>
      <c r="AF1368" s="96"/>
      <c r="AG1368" s="96"/>
      <c r="AH1368" s="96"/>
      <c r="AI1368" s="96"/>
      <c r="AJ1368" s="96"/>
      <c r="AK1368" s="96"/>
      <c r="AL1368" s="96"/>
      <c r="AM1368" s="96"/>
      <c r="AN1368" s="96"/>
      <c r="AO1368" s="96"/>
      <c r="AP1368" s="96"/>
      <c r="AQ1368" s="96"/>
      <c r="AR1368" s="96"/>
      <c r="AS1368" s="96"/>
      <c r="AT1368" s="96"/>
      <c r="AU1368" s="96"/>
      <c r="AV1368" s="96"/>
      <c r="AW1368" s="96"/>
      <c r="AX1368" s="96"/>
      <c r="AY1368" s="96"/>
      <c r="AZ1368" s="96"/>
      <c r="BA1368" s="96"/>
      <c r="BB1368" s="96"/>
      <c r="BC1368" s="96"/>
      <c r="BD1368" s="96"/>
      <c r="BE1368" s="96"/>
      <c r="BF1368" s="96"/>
    </row>
    <row r="1369" ht="15.75" customHeight="1">
      <c r="A1369" s="110"/>
      <c r="B1369" s="110"/>
      <c r="C1369" s="110"/>
      <c r="D1369" s="110"/>
      <c r="E1369" s="110"/>
      <c r="F1369" s="110"/>
      <c r="G1369" s="110"/>
      <c r="H1369" s="110"/>
      <c r="I1369" s="110"/>
      <c r="J1369" s="110"/>
      <c r="K1369" s="110"/>
      <c r="L1369" s="110"/>
      <c r="M1369" s="110"/>
      <c r="N1369" s="96"/>
      <c r="O1369" s="96"/>
      <c r="P1369" s="134"/>
      <c r="Q1369" s="96"/>
      <c r="R1369" s="96"/>
      <c r="S1369" s="96"/>
      <c r="T1369" s="96"/>
      <c r="U1369" s="96"/>
      <c r="V1369" s="96"/>
      <c r="W1369" s="96"/>
      <c r="X1369" s="96"/>
      <c r="Y1369" s="96"/>
      <c r="Z1369" s="96"/>
      <c r="AA1369" s="96"/>
      <c r="AB1369" s="96"/>
      <c r="AC1369" s="96"/>
      <c r="AD1369" s="96"/>
      <c r="AE1369" s="96"/>
      <c r="AF1369" s="96"/>
      <c r="AG1369" s="96"/>
      <c r="AH1369" s="96"/>
      <c r="AI1369" s="96"/>
      <c r="AJ1369" s="96"/>
      <c r="AK1369" s="96"/>
      <c r="AL1369" s="96"/>
      <c r="AM1369" s="96"/>
      <c r="AN1369" s="96"/>
      <c r="AO1369" s="96"/>
      <c r="AP1369" s="96"/>
      <c r="AQ1369" s="96"/>
      <c r="AR1369" s="96"/>
      <c r="AS1369" s="96"/>
      <c r="AT1369" s="96"/>
      <c r="AU1369" s="96"/>
      <c r="AV1369" s="96"/>
      <c r="AW1369" s="96"/>
      <c r="AX1369" s="96"/>
      <c r="AY1369" s="96"/>
      <c r="AZ1369" s="96"/>
      <c r="BA1369" s="96"/>
      <c r="BB1369" s="96"/>
      <c r="BC1369" s="96"/>
      <c r="BD1369" s="96"/>
      <c r="BE1369" s="96"/>
      <c r="BF1369" s="96"/>
    </row>
    <row r="1370" ht="15.75" customHeight="1">
      <c r="A1370" s="110"/>
      <c r="B1370" s="110"/>
      <c r="C1370" s="110"/>
      <c r="D1370" s="110"/>
      <c r="E1370" s="110"/>
      <c r="F1370" s="110"/>
      <c r="G1370" s="110"/>
      <c r="H1370" s="110"/>
      <c r="I1370" s="110"/>
      <c r="J1370" s="110"/>
      <c r="K1370" s="110"/>
      <c r="L1370" s="110"/>
      <c r="M1370" s="110"/>
      <c r="N1370" s="96"/>
      <c r="O1370" s="96"/>
      <c r="P1370" s="134"/>
      <c r="Q1370" s="96"/>
      <c r="R1370" s="96"/>
      <c r="S1370" s="96"/>
      <c r="T1370" s="96"/>
      <c r="U1370" s="96"/>
      <c r="V1370" s="96"/>
      <c r="W1370" s="96"/>
      <c r="X1370" s="96"/>
      <c r="Y1370" s="96"/>
      <c r="Z1370" s="96"/>
      <c r="AA1370" s="96"/>
      <c r="AB1370" s="96"/>
      <c r="AC1370" s="96"/>
      <c r="AD1370" s="96"/>
      <c r="AE1370" s="96"/>
      <c r="AF1370" s="96"/>
      <c r="AG1370" s="96"/>
      <c r="AH1370" s="96"/>
      <c r="AI1370" s="96"/>
      <c r="AJ1370" s="96"/>
      <c r="AK1370" s="96"/>
      <c r="AL1370" s="96"/>
      <c r="AM1370" s="96"/>
      <c r="AN1370" s="96"/>
      <c r="AO1370" s="96"/>
      <c r="AP1370" s="96"/>
      <c r="AQ1370" s="96"/>
      <c r="AR1370" s="96"/>
      <c r="AS1370" s="96"/>
      <c r="AT1370" s="96"/>
      <c r="AU1370" s="96"/>
      <c r="AV1370" s="96"/>
      <c r="AW1370" s="96"/>
      <c r="AX1370" s="96"/>
      <c r="AY1370" s="96"/>
      <c r="AZ1370" s="96"/>
      <c r="BA1370" s="96"/>
      <c r="BB1370" s="96"/>
      <c r="BC1370" s="96"/>
      <c r="BD1370" s="96"/>
      <c r="BE1370" s="96"/>
      <c r="BF1370" s="96"/>
    </row>
    <row r="1371" ht="15.75" customHeight="1">
      <c r="A1371" s="110"/>
      <c r="B1371" s="110"/>
      <c r="C1371" s="110"/>
      <c r="D1371" s="110"/>
      <c r="E1371" s="110"/>
      <c r="F1371" s="110"/>
      <c r="G1371" s="110"/>
      <c r="H1371" s="110"/>
      <c r="I1371" s="110"/>
      <c r="J1371" s="110"/>
      <c r="K1371" s="110"/>
      <c r="L1371" s="110"/>
      <c r="M1371" s="110"/>
      <c r="N1371" s="96"/>
      <c r="O1371" s="96"/>
      <c r="P1371" s="134"/>
      <c r="Q1371" s="96"/>
      <c r="R1371" s="96"/>
      <c r="S1371" s="96"/>
      <c r="T1371" s="96"/>
      <c r="U1371" s="96"/>
      <c r="V1371" s="96"/>
      <c r="W1371" s="96"/>
      <c r="X1371" s="96"/>
      <c r="Y1371" s="96"/>
      <c r="Z1371" s="96"/>
      <c r="AA1371" s="96"/>
      <c r="AB1371" s="96"/>
      <c r="AC1371" s="96"/>
      <c r="AD1371" s="96"/>
      <c r="AE1371" s="96"/>
      <c r="AF1371" s="96"/>
      <c r="AG1371" s="96"/>
      <c r="AH1371" s="96"/>
      <c r="AI1371" s="96"/>
      <c r="AJ1371" s="96"/>
      <c r="AK1371" s="96"/>
      <c r="AL1371" s="96"/>
      <c r="AM1371" s="96"/>
      <c r="AN1371" s="96"/>
      <c r="AO1371" s="96"/>
      <c r="AP1371" s="96"/>
      <c r="AQ1371" s="96"/>
      <c r="AR1371" s="96"/>
      <c r="AS1371" s="96"/>
      <c r="AT1371" s="96"/>
      <c r="AU1371" s="96"/>
      <c r="AV1371" s="96"/>
      <c r="AW1371" s="96"/>
      <c r="AX1371" s="96"/>
      <c r="AY1371" s="96"/>
      <c r="AZ1371" s="96"/>
      <c r="BA1371" s="96"/>
      <c r="BB1371" s="96"/>
      <c r="BC1371" s="96"/>
      <c r="BD1371" s="96"/>
      <c r="BE1371" s="96"/>
      <c r="BF1371" s="96"/>
    </row>
    <row r="1372" ht="15.75" customHeight="1">
      <c r="A1372" s="110"/>
      <c r="B1372" s="110"/>
      <c r="C1372" s="110"/>
      <c r="D1372" s="110"/>
      <c r="E1372" s="110"/>
      <c r="F1372" s="110"/>
      <c r="G1372" s="110"/>
      <c r="H1372" s="110"/>
      <c r="I1372" s="110"/>
      <c r="J1372" s="110"/>
      <c r="K1372" s="110"/>
      <c r="L1372" s="110"/>
      <c r="M1372" s="110"/>
      <c r="N1372" s="96"/>
      <c r="O1372" s="96"/>
      <c r="P1372" s="134"/>
      <c r="Q1372" s="96"/>
      <c r="R1372" s="96"/>
      <c r="S1372" s="96"/>
      <c r="T1372" s="96"/>
      <c r="U1372" s="96"/>
      <c r="V1372" s="96"/>
      <c r="W1372" s="96"/>
      <c r="X1372" s="96"/>
      <c r="Y1372" s="96"/>
      <c r="Z1372" s="96"/>
      <c r="AA1372" s="96"/>
      <c r="AB1372" s="96"/>
      <c r="AC1372" s="96"/>
      <c r="AD1372" s="96"/>
      <c r="AE1372" s="96"/>
      <c r="AF1372" s="96"/>
      <c r="AG1372" s="96"/>
      <c r="AH1372" s="96"/>
      <c r="AI1372" s="96"/>
      <c r="AJ1372" s="96"/>
      <c r="AK1372" s="96"/>
      <c r="AL1372" s="96"/>
      <c r="AM1372" s="96"/>
      <c r="AN1372" s="96"/>
      <c r="AO1372" s="96"/>
      <c r="AP1372" s="96"/>
      <c r="AQ1372" s="96"/>
      <c r="AR1372" s="96"/>
      <c r="AS1372" s="96"/>
      <c r="AT1372" s="96"/>
      <c r="AU1372" s="96"/>
      <c r="AV1372" s="96"/>
      <c r="AW1372" s="96"/>
      <c r="AX1372" s="96"/>
      <c r="AY1372" s="96"/>
      <c r="AZ1372" s="96"/>
      <c r="BA1372" s="96"/>
      <c r="BB1372" s="96"/>
      <c r="BC1372" s="96"/>
      <c r="BD1372" s="96"/>
      <c r="BE1372" s="96"/>
      <c r="BF1372" s="96"/>
    </row>
    <row r="1373" ht="15.75" customHeight="1">
      <c r="A1373" s="110"/>
      <c r="B1373" s="110"/>
      <c r="C1373" s="110"/>
      <c r="D1373" s="110"/>
      <c r="E1373" s="110"/>
      <c r="F1373" s="110"/>
      <c r="G1373" s="110"/>
      <c r="H1373" s="110"/>
      <c r="I1373" s="110"/>
      <c r="J1373" s="110"/>
      <c r="K1373" s="110"/>
      <c r="L1373" s="110"/>
      <c r="M1373" s="110"/>
      <c r="N1373" s="96"/>
      <c r="O1373" s="96"/>
      <c r="P1373" s="134"/>
      <c r="Q1373" s="96"/>
      <c r="R1373" s="96"/>
      <c r="S1373" s="96"/>
      <c r="T1373" s="96"/>
      <c r="U1373" s="96"/>
      <c r="V1373" s="96"/>
      <c r="W1373" s="96"/>
      <c r="X1373" s="96"/>
      <c r="Y1373" s="96"/>
      <c r="Z1373" s="96"/>
      <c r="AA1373" s="96"/>
      <c r="AB1373" s="96"/>
      <c r="AC1373" s="96"/>
      <c r="AD1373" s="96"/>
      <c r="AE1373" s="96"/>
      <c r="AF1373" s="96"/>
      <c r="AG1373" s="96"/>
      <c r="AH1373" s="96"/>
      <c r="AI1373" s="96"/>
      <c r="AJ1373" s="96"/>
      <c r="AK1373" s="96"/>
      <c r="AL1373" s="96"/>
      <c r="AM1373" s="96"/>
      <c r="AN1373" s="96"/>
      <c r="AO1373" s="96"/>
      <c r="AP1373" s="96"/>
      <c r="AQ1373" s="96"/>
      <c r="AR1373" s="96"/>
      <c r="AS1373" s="96"/>
      <c r="AT1373" s="96"/>
      <c r="AU1373" s="96"/>
      <c r="AV1373" s="96"/>
      <c r="AW1373" s="96"/>
      <c r="AX1373" s="96"/>
      <c r="AY1373" s="96"/>
      <c r="AZ1373" s="96"/>
      <c r="BA1373" s="96"/>
      <c r="BB1373" s="96"/>
      <c r="BC1373" s="96"/>
      <c r="BD1373" s="96"/>
      <c r="BE1373" s="96"/>
      <c r="BF1373" s="96"/>
    </row>
    <row r="1374" ht="15.75" customHeight="1">
      <c r="A1374" s="110"/>
      <c r="B1374" s="110"/>
      <c r="C1374" s="110"/>
      <c r="D1374" s="110"/>
      <c r="E1374" s="110"/>
      <c r="F1374" s="110"/>
      <c r="G1374" s="110"/>
      <c r="H1374" s="110"/>
      <c r="I1374" s="110"/>
      <c r="J1374" s="110"/>
      <c r="K1374" s="110"/>
      <c r="L1374" s="110"/>
      <c r="M1374" s="110"/>
      <c r="N1374" s="96"/>
      <c r="O1374" s="96"/>
      <c r="P1374" s="134"/>
      <c r="Q1374" s="96"/>
      <c r="R1374" s="96"/>
      <c r="S1374" s="96"/>
      <c r="T1374" s="96"/>
      <c r="U1374" s="96"/>
      <c r="V1374" s="96"/>
      <c r="W1374" s="96"/>
      <c r="X1374" s="96"/>
      <c r="Y1374" s="96"/>
      <c r="Z1374" s="96"/>
      <c r="AA1374" s="96"/>
      <c r="AB1374" s="96"/>
      <c r="AC1374" s="96"/>
      <c r="AD1374" s="96"/>
      <c r="AE1374" s="96"/>
      <c r="AF1374" s="96"/>
      <c r="AG1374" s="96"/>
      <c r="AH1374" s="96"/>
      <c r="AI1374" s="96"/>
      <c r="AJ1374" s="96"/>
      <c r="AK1374" s="96"/>
      <c r="AL1374" s="96"/>
      <c r="AM1374" s="96"/>
      <c r="AN1374" s="96"/>
      <c r="AO1374" s="96"/>
      <c r="AP1374" s="96"/>
      <c r="AQ1374" s="96"/>
      <c r="AR1374" s="96"/>
      <c r="AS1374" s="96"/>
      <c r="AT1374" s="96"/>
      <c r="AU1374" s="96"/>
      <c r="AV1374" s="96"/>
      <c r="AW1374" s="96"/>
      <c r="AX1374" s="96"/>
      <c r="AY1374" s="96"/>
      <c r="AZ1374" s="96"/>
      <c r="BA1374" s="96"/>
      <c r="BB1374" s="96"/>
      <c r="BC1374" s="96"/>
      <c r="BD1374" s="96"/>
      <c r="BE1374" s="96"/>
      <c r="BF1374" s="96"/>
    </row>
    <row r="1375" ht="15.75" customHeight="1">
      <c r="A1375" s="110"/>
      <c r="B1375" s="110"/>
      <c r="C1375" s="110"/>
      <c r="D1375" s="110"/>
      <c r="E1375" s="110"/>
      <c r="F1375" s="110"/>
      <c r="G1375" s="110"/>
      <c r="H1375" s="110"/>
      <c r="I1375" s="110"/>
      <c r="J1375" s="110"/>
      <c r="K1375" s="110"/>
      <c r="L1375" s="110"/>
      <c r="M1375" s="110"/>
      <c r="N1375" s="96"/>
      <c r="O1375" s="96"/>
      <c r="P1375" s="134"/>
      <c r="Q1375" s="96"/>
      <c r="R1375" s="96"/>
      <c r="S1375" s="96"/>
      <c r="T1375" s="96"/>
      <c r="U1375" s="96"/>
      <c r="V1375" s="96"/>
      <c r="W1375" s="96"/>
      <c r="X1375" s="96"/>
      <c r="Y1375" s="96"/>
      <c r="Z1375" s="96"/>
      <c r="AA1375" s="96"/>
      <c r="AB1375" s="96"/>
      <c r="AC1375" s="96"/>
      <c r="AD1375" s="96"/>
      <c r="AE1375" s="96"/>
      <c r="AF1375" s="96"/>
      <c r="AG1375" s="96"/>
      <c r="AH1375" s="96"/>
      <c r="AI1375" s="96"/>
      <c r="AJ1375" s="96"/>
      <c r="AK1375" s="96"/>
      <c r="AL1375" s="96"/>
      <c r="AM1375" s="96"/>
      <c r="AN1375" s="96"/>
      <c r="AO1375" s="96"/>
      <c r="AP1375" s="96"/>
      <c r="AQ1375" s="96"/>
      <c r="AR1375" s="96"/>
      <c r="AS1375" s="96"/>
      <c r="AT1375" s="96"/>
      <c r="AU1375" s="96"/>
      <c r="AV1375" s="96"/>
      <c r="AW1375" s="96"/>
      <c r="AX1375" s="96"/>
      <c r="AY1375" s="96"/>
      <c r="AZ1375" s="96"/>
      <c r="BA1375" s="96"/>
      <c r="BB1375" s="96"/>
      <c r="BC1375" s="96"/>
      <c r="BD1375" s="96"/>
      <c r="BE1375" s="96"/>
      <c r="BF1375" s="96"/>
    </row>
    <row r="1376" ht="15.75" customHeight="1">
      <c r="A1376" s="110"/>
      <c r="B1376" s="110"/>
      <c r="C1376" s="110"/>
      <c r="D1376" s="110"/>
      <c r="E1376" s="110"/>
      <c r="F1376" s="110"/>
      <c r="G1376" s="110"/>
      <c r="H1376" s="110"/>
      <c r="I1376" s="110"/>
      <c r="J1376" s="110"/>
      <c r="K1376" s="110"/>
      <c r="L1376" s="110"/>
      <c r="M1376" s="110"/>
      <c r="N1376" s="96"/>
      <c r="O1376" s="96"/>
      <c r="P1376" s="134"/>
      <c r="Q1376" s="96"/>
      <c r="R1376" s="96"/>
      <c r="S1376" s="96"/>
      <c r="T1376" s="96"/>
      <c r="U1376" s="96"/>
      <c r="V1376" s="96"/>
      <c r="W1376" s="96"/>
      <c r="X1376" s="96"/>
      <c r="Y1376" s="96"/>
      <c r="Z1376" s="96"/>
      <c r="AA1376" s="96"/>
      <c r="AB1376" s="96"/>
      <c r="AC1376" s="96"/>
      <c r="AD1376" s="96"/>
      <c r="AE1376" s="96"/>
      <c r="AF1376" s="96"/>
      <c r="AG1376" s="96"/>
      <c r="AH1376" s="96"/>
      <c r="AI1376" s="96"/>
      <c r="AJ1376" s="96"/>
      <c r="AK1376" s="96"/>
      <c r="AL1376" s="96"/>
      <c r="AM1376" s="96"/>
      <c r="AN1376" s="96"/>
      <c r="AO1376" s="96"/>
      <c r="AP1376" s="96"/>
      <c r="AQ1376" s="96"/>
      <c r="AR1376" s="96"/>
      <c r="AS1376" s="96"/>
      <c r="AT1376" s="96"/>
      <c r="AU1376" s="96"/>
      <c r="AV1376" s="96"/>
      <c r="AW1376" s="96"/>
      <c r="AX1376" s="96"/>
      <c r="AY1376" s="96"/>
      <c r="AZ1376" s="96"/>
      <c r="BA1376" s="96"/>
      <c r="BB1376" s="96"/>
      <c r="BC1376" s="96"/>
      <c r="BD1376" s="96"/>
      <c r="BE1376" s="96"/>
      <c r="BF1376" s="96"/>
    </row>
    <row r="1377" ht="15.75" customHeight="1">
      <c r="A1377" s="110"/>
      <c r="B1377" s="110"/>
      <c r="C1377" s="110"/>
      <c r="D1377" s="110"/>
      <c r="E1377" s="110"/>
      <c r="F1377" s="110"/>
      <c r="G1377" s="110"/>
      <c r="H1377" s="110"/>
      <c r="I1377" s="110"/>
      <c r="J1377" s="110"/>
      <c r="K1377" s="110"/>
      <c r="L1377" s="110"/>
      <c r="M1377" s="110"/>
      <c r="N1377" s="96"/>
      <c r="O1377" s="96"/>
      <c r="P1377" s="134"/>
      <c r="Q1377" s="96"/>
      <c r="R1377" s="96"/>
      <c r="S1377" s="96"/>
      <c r="T1377" s="96"/>
      <c r="U1377" s="96"/>
      <c r="V1377" s="96"/>
      <c r="W1377" s="96"/>
      <c r="X1377" s="96"/>
      <c r="Y1377" s="96"/>
      <c r="Z1377" s="96"/>
      <c r="AA1377" s="96"/>
      <c r="AB1377" s="96"/>
      <c r="AC1377" s="96"/>
      <c r="AD1377" s="96"/>
      <c r="AE1377" s="96"/>
      <c r="AF1377" s="96"/>
      <c r="AG1377" s="96"/>
      <c r="AH1377" s="96"/>
      <c r="AI1377" s="96"/>
      <c r="AJ1377" s="96"/>
      <c r="AK1377" s="96"/>
      <c r="AL1377" s="96"/>
      <c r="AM1377" s="96"/>
      <c r="AN1377" s="96"/>
      <c r="AO1377" s="96"/>
      <c r="AP1377" s="96"/>
      <c r="AQ1377" s="96"/>
      <c r="AR1377" s="96"/>
      <c r="AS1377" s="96"/>
      <c r="AT1377" s="96"/>
      <c r="AU1377" s="96"/>
      <c r="AV1377" s="96"/>
      <c r="AW1377" s="96"/>
      <c r="AX1377" s="96"/>
      <c r="AY1377" s="96"/>
      <c r="AZ1377" s="96"/>
      <c r="BA1377" s="96"/>
      <c r="BB1377" s="96"/>
      <c r="BC1377" s="96"/>
      <c r="BD1377" s="96"/>
      <c r="BE1377" s="96"/>
      <c r="BF1377" s="96"/>
    </row>
    <row r="1378" ht="15.75" customHeight="1">
      <c r="A1378" s="110"/>
      <c r="B1378" s="110"/>
      <c r="C1378" s="110"/>
      <c r="D1378" s="110"/>
      <c r="E1378" s="110"/>
      <c r="F1378" s="110"/>
      <c r="G1378" s="110"/>
      <c r="H1378" s="110"/>
      <c r="I1378" s="110"/>
      <c r="J1378" s="110"/>
      <c r="K1378" s="110"/>
      <c r="L1378" s="110"/>
      <c r="M1378" s="110"/>
      <c r="N1378" s="96"/>
      <c r="O1378" s="96"/>
      <c r="P1378" s="134"/>
      <c r="Q1378" s="96"/>
      <c r="R1378" s="96"/>
      <c r="S1378" s="96"/>
      <c r="T1378" s="96"/>
      <c r="U1378" s="96"/>
      <c r="V1378" s="96"/>
      <c r="W1378" s="96"/>
      <c r="X1378" s="96"/>
      <c r="Y1378" s="96"/>
      <c r="Z1378" s="96"/>
      <c r="AA1378" s="96"/>
      <c r="AB1378" s="96"/>
      <c r="AC1378" s="96"/>
      <c r="AD1378" s="96"/>
      <c r="AE1378" s="96"/>
      <c r="AF1378" s="96"/>
      <c r="AG1378" s="96"/>
      <c r="AH1378" s="96"/>
      <c r="AI1378" s="96"/>
      <c r="AJ1378" s="96"/>
      <c r="AK1378" s="96"/>
      <c r="AL1378" s="96"/>
      <c r="AM1378" s="96"/>
      <c r="AN1378" s="96"/>
      <c r="AO1378" s="96"/>
      <c r="AP1378" s="96"/>
      <c r="AQ1378" s="96"/>
      <c r="AR1378" s="96"/>
      <c r="AS1378" s="96"/>
      <c r="AT1378" s="96"/>
      <c r="AU1378" s="96"/>
      <c r="AV1378" s="96"/>
      <c r="AW1378" s="96"/>
      <c r="AX1378" s="96"/>
      <c r="AY1378" s="96"/>
      <c r="AZ1378" s="96"/>
      <c r="BA1378" s="96"/>
      <c r="BB1378" s="96"/>
      <c r="BC1378" s="96"/>
      <c r="BD1378" s="96"/>
      <c r="BE1378" s="96"/>
      <c r="BF1378" s="96"/>
    </row>
    <row r="1379" ht="15.75" customHeight="1">
      <c r="A1379" s="110"/>
      <c r="B1379" s="110"/>
      <c r="C1379" s="110"/>
      <c r="D1379" s="110"/>
      <c r="E1379" s="110"/>
      <c r="F1379" s="110"/>
      <c r="G1379" s="110"/>
      <c r="H1379" s="110"/>
      <c r="I1379" s="110"/>
      <c r="J1379" s="110"/>
      <c r="K1379" s="110"/>
      <c r="L1379" s="110"/>
      <c r="M1379" s="110"/>
      <c r="N1379" s="96"/>
      <c r="O1379" s="96"/>
      <c r="P1379" s="134"/>
      <c r="Q1379" s="96"/>
      <c r="R1379" s="96"/>
      <c r="S1379" s="96"/>
      <c r="T1379" s="96"/>
      <c r="U1379" s="96"/>
      <c r="V1379" s="96"/>
      <c r="W1379" s="96"/>
      <c r="X1379" s="96"/>
      <c r="Y1379" s="96"/>
      <c r="Z1379" s="96"/>
      <c r="AA1379" s="96"/>
      <c r="AB1379" s="96"/>
      <c r="AC1379" s="96"/>
      <c r="AD1379" s="96"/>
      <c r="AE1379" s="96"/>
      <c r="AF1379" s="96"/>
      <c r="AG1379" s="96"/>
      <c r="AH1379" s="96"/>
      <c r="AI1379" s="96"/>
      <c r="AJ1379" s="96"/>
      <c r="AK1379" s="96"/>
      <c r="AL1379" s="96"/>
      <c r="AM1379" s="96"/>
      <c r="AN1379" s="96"/>
      <c r="AO1379" s="96"/>
      <c r="AP1379" s="96"/>
      <c r="AQ1379" s="96"/>
      <c r="AR1379" s="96"/>
      <c r="AS1379" s="96"/>
      <c r="AT1379" s="96"/>
      <c r="AU1379" s="96"/>
      <c r="AV1379" s="96"/>
      <c r="AW1379" s="96"/>
      <c r="AX1379" s="96"/>
      <c r="AY1379" s="96"/>
      <c r="AZ1379" s="96"/>
      <c r="BA1379" s="96"/>
      <c r="BB1379" s="96"/>
      <c r="BC1379" s="96"/>
      <c r="BD1379" s="96"/>
      <c r="BE1379" s="96"/>
      <c r="BF1379" s="96"/>
    </row>
    <row r="1380" ht="15.75" customHeight="1">
      <c r="A1380" s="110"/>
      <c r="B1380" s="110"/>
      <c r="C1380" s="110"/>
      <c r="D1380" s="110"/>
      <c r="E1380" s="110"/>
      <c r="F1380" s="110"/>
      <c r="G1380" s="110"/>
      <c r="H1380" s="110"/>
      <c r="I1380" s="110"/>
      <c r="J1380" s="110"/>
      <c r="K1380" s="110"/>
      <c r="L1380" s="110"/>
      <c r="M1380" s="110"/>
      <c r="N1380" s="96"/>
      <c r="O1380" s="96"/>
      <c r="P1380" s="134"/>
      <c r="Q1380" s="96"/>
      <c r="R1380" s="96"/>
      <c r="S1380" s="96"/>
      <c r="T1380" s="96"/>
      <c r="U1380" s="96"/>
      <c r="V1380" s="96"/>
      <c r="W1380" s="96"/>
      <c r="X1380" s="96"/>
      <c r="Y1380" s="96"/>
      <c r="Z1380" s="96"/>
      <c r="AA1380" s="96"/>
      <c r="AB1380" s="96"/>
      <c r="AC1380" s="96"/>
      <c r="AD1380" s="96"/>
      <c r="AE1380" s="96"/>
      <c r="AF1380" s="96"/>
      <c r="AG1380" s="96"/>
      <c r="AH1380" s="96"/>
      <c r="AI1380" s="96"/>
      <c r="AJ1380" s="96"/>
      <c r="AK1380" s="96"/>
      <c r="AL1380" s="96"/>
      <c r="AM1380" s="96"/>
      <c r="AN1380" s="96"/>
      <c r="AO1380" s="96"/>
      <c r="AP1380" s="96"/>
      <c r="AQ1380" s="96"/>
      <c r="AR1380" s="96"/>
      <c r="AS1380" s="96"/>
      <c r="AT1380" s="96"/>
      <c r="AU1380" s="96"/>
      <c r="AV1380" s="96"/>
      <c r="AW1380" s="96"/>
      <c r="AX1380" s="96"/>
      <c r="AY1380" s="96"/>
      <c r="AZ1380" s="96"/>
      <c r="BA1380" s="96"/>
      <c r="BB1380" s="96"/>
      <c r="BC1380" s="96"/>
      <c r="BD1380" s="96"/>
      <c r="BE1380" s="96"/>
      <c r="BF1380" s="96"/>
    </row>
    <row r="1381" ht="15.75" customHeight="1">
      <c r="A1381" s="110"/>
      <c r="B1381" s="110"/>
      <c r="C1381" s="110"/>
      <c r="D1381" s="110"/>
      <c r="E1381" s="110"/>
      <c r="F1381" s="110"/>
      <c r="G1381" s="110"/>
      <c r="H1381" s="110"/>
      <c r="I1381" s="110"/>
      <c r="J1381" s="110"/>
      <c r="K1381" s="110"/>
      <c r="L1381" s="110"/>
      <c r="M1381" s="110"/>
      <c r="N1381" s="96"/>
      <c r="O1381" s="96"/>
      <c r="P1381" s="134"/>
      <c r="Q1381" s="96"/>
      <c r="R1381" s="96"/>
      <c r="S1381" s="96"/>
      <c r="T1381" s="96"/>
      <c r="U1381" s="96"/>
      <c r="V1381" s="96"/>
      <c r="W1381" s="96"/>
      <c r="X1381" s="96"/>
      <c r="Y1381" s="96"/>
      <c r="Z1381" s="96"/>
      <c r="AA1381" s="96"/>
      <c r="AB1381" s="96"/>
      <c r="AC1381" s="96"/>
      <c r="AD1381" s="96"/>
      <c r="AE1381" s="96"/>
      <c r="AF1381" s="96"/>
      <c r="AG1381" s="96"/>
      <c r="AH1381" s="96"/>
      <c r="AI1381" s="96"/>
      <c r="AJ1381" s="96"/>
      <c r="AK1381" s="96"/>
      <c r="AL1381" s="96"/>
      <c r="AM1381" s="96"/>
      <c r="AN1381" s="96"/>
      <c r="AO1381" s="96"/>
      <c r="AP1381" s="96"/>
      <c r="AQ1381" s="96"/>
      <c r="AR1381" s="96"/>
      <c r="AS1381" s="96"/>
      <c r="AT1381" s="96"/>
      <c r="AU1381" s="96"/>
      <c r="AV1381" s="96"/>
      <c r="AW1381" s="96"/>
      <c r="AX1381" s="96"/>
      <c r="AY1381" s="96"/>
      <c r="AZ1381" s="96"/>
      <c r="BA1381" s="96"/>
      <c r="BB1381" s="96"/>
      <c r="BC1381" s="96"/>
      <c r="BD1381" s="96"/>
      <c r="BE1381" s="96"/>
      <c r="BF1381" s="96"/>
    </row>
    <row r="1382" ht="15.75" customHeight="1">
      <c r="A1382" s="110"/>
      <c r="B1382" s="110"/>
      <c r="C1382" s="110"/>
      <c r="D1382" s="110"/>
      <c r="E1382" s="110"/>
      <c r="F1382" s="110"/>
      <c r="G1382" s="110"/>
      <c r="H1382" s="110"/>
      <c r="I1382" s="110"/>
      <c r="J1382" s="110"/>
      <c r="K1382" s="110"/>
      <c r="L1382" s="110"/>
      <c r="M1382" s="110"/>
      <c r="N1382" s="96"/>
      <c r="O1382" s="96"/>
      <c r="P1382" s="134"/>
      <c r="Q1382" s="96"/>
      <c r="R1382" s="96"/>
      <c r="S1382" s="96"/>
      <c r="T1382" s="96"/>
      <c r="U1382" s="96"/>
      <c r="V1382" s="96"/>
      <c r="W1382" s="96"/>
      <c r="X1382" s="96"/>
      <c r="Y1382" s="96"/>
      <c r="Z1382" s="96"/>
      <c r="AA1382" s="96"/>
      <c r="AB1382" s="96"/>
      <c r="AC1382" s="96"/>
      <c r="AD1382" s="96"/>
      <c r="AE1382" s="96"/>
      <c r="AF1382" s="96"/>
      <c r="AG1382" s="96"/>
      <c r="AH1382" s="96"/>
      <c r="AI1382" s="96"/>
      <c r="AJ1382" s="96"/>
      <c r="AK1382" s="96"/>
      <c r="AL1382" s="96"/>
      <c r="AM1382" s="96"/>
      <c r="AN1382" s="96"/>
      <c r="AO1382" s="96"/>
      <c r="AP1382" s="96"/>
      <c r="AQ1382" s="96"/>
      <c r="AR1382" s="96"/>
      <c r="AS1382" s="96"/>
      <c r="AT1382" s="96"/>
      <c r="AU1382" s="96"/>
      <c r="AV1382" s="96"/>
      <c r="AW1382" s="96"/>
      <c r="AX1382" s="96"/>
      <c r="AY1382" s="96"/>
      <c r="AZ1382" s="96"/>
      <c r="BA1382" s="96"/>
      <c r="BB1382" s="96"/>
      <c r="BC1382" s="96"/>
      <c r="BD1382" s="96"/>
      <c r="BE1382" s="96"/>
      <c r="BF1382" s="96"/>
    </row>
    <row r="1383" ht="15.75" customHeight="1">
      <c r="A1383" s="110"/>
      <c r="B1383" s="110"/>
      <c r="C1383" s="110"/>
      <c r="D1383" s="110"/>
      <c r="E1383" s="110"/>
      <c r="F1383" s="110"/>
      <c r="G1383" s="110"/>
      <c r="H1383" s="110"/>
      <c r="I1383" s="110"/>
      <c r="J1383" s="110"/>
      <c r="K1383" s="110"/>
      <c r="L1383" s="110"/>
      <c r="M1383" s="110"/>
      <c r="N1383" s="96"/>
      <c r="O1383" s="96"/>
      <c r="P1383" s="134"/>
      <c r="Q1383" s="96"/>
      <c r="R1383" s="96"/>
      <c r="S1383" s="96"/>
      <c r="T1383" s="96"/>
      <c r="U1383" s="96"/>
      <c r="V1383" s="96"/>
      <c r="W1383" s="96"/>
      <c r="X1383" s="96"/>
      <c r="Y1383" s="96"/>
      <c r="Z1383" s="96"/>
      <c r="AA1383" s="96"/>
      <c r="AB1383" s="96"/>
      <c r="AC1383" s="96"/>
      <c r="AD1383" s="96"/>
      <c r="AE1383" s="96"/>
      <c r="AF1383" s="96"/>
      <c r="AG1383" s="96"/>
      <c r="AH1383" s="96"/>
      <c r="AI1383" s="96"/>
      <c r="AJ1383" s="96"/>
      <c r="AK1383" s="96"/>
      <c r="AL1383" s="96"/>
      <c r="AM1383" s="96"/>
      <c r="AN1383" s="96"/>
      <c r="AO1383" s="96"/>
      <c r="AP1383" s="96"/>
      <c r="AQ1383" s="96"/>
      <c r="AR1383" s="96"/>
      <c r="AS1383" s="96"/>
      <c r="AT1383" s="96"/>
      <c r="AU1383" s="96"/>
      <c r="AV1383" s="96"/>
      <c r="AW1383" s="96"/>
      <c r="AX1383" s="96"/>
      <c r="AY1383" s="96"/>
      <c r="AZ1383" s="96"/>
      <c r="BA1383" s="96"/>
      <c r="BB1383" s="96"/>
      <c r="BC1383" s="96"/>
      <c r="BD1383" s="96"/>
      <c r="BE1383" s="96"/>
      <c r="BF1383" s="96"/>
    </row>
    <row r="1384" ht="15.75" customHeight="1">
      <c r="A1384" s="110"/>
      <c r="B1384" s="110"/>
      <c r="C1384" s="110"/>
      <c r="D1384" s="110"/>
      <c r="E1384" s="110"/>
      <c r="F1384" s="110"/>
      <c r="G1384" s="110"/>
      <c r="H1384" s="110"/>
      <c r="I1384" s="110"/>
      <c r="J1384" s="110"/>
      <c r="K1384" s="110"/>
      <c r="L1384" s="110"/>
      <c r="M1384" s="110"/>
      <c r="N1384" s="96"/>
      <c r="O1384" s="96"/>
      <c r="P1384" s="134"/>
      <c r="Q1384" s="96"/>
      <c r="R1384" s="96"/>
      <c r="S1384" s="96"/>
      <c r="T1384" s="96"/>
      <c r="U1384" s="96"/>
      <c r="V1384" s="96"/>
      <c r="W1384" s="96"/>
      <c r="X1384" s="96"/>
      <c r="Y1384" s="96"/>
      <c r="Z1384" s="96"/>
      <c r="AA1384" s="96"/>
      <c r="AB1384" s="96"/>
      <c r="AC1384" s="96"/>
      <c r="AD1384" s="96"/>
      <c r="AE1384" s="96"/>
      <c r="AF1384" s="96"/>
      <c r="AG1384" s="96"/>
      <c r="AH1384" s="96"/>
      <c r="AI1384" s="96"/>
      <c r="AJ1384" s="96"/>
      <c r="AK1384" s="96"/>
      <c r="AL1384" s="96"/>
      <c r="AM1384" s="96"/>
      <c r="AN1384" s="96"/>
      <c r="AO1384" s="96"/>
      <c r="AP1384" s="96"/>
      <c r="AQ1384" s="96"/>
      <c r="AR1384" s="96"/>
      <c r="AS1384" s="96"/>
      <c r="AT1384" s="96"/>
      <c r="AU1384" s="96"/>
      <c r="AV1384" s="96"/>
      <c r="AW1384" s="96"/>
      <c r="AX1384" s="96"/>
      <c r="AY1384" s="96"/>
      <c r="AZ1384" s="96"/>
      <c r="BA1384" s="96"/>
      <c r="BB1384" s="96"/>
      <c r="BC1384" s="96"/>
      <c r="BD1384" s="96"/>
      <c r="BE1384" s="96"/>
      <c r="BF1384" s="96"/>
    </row>
    <row r="1385" ht="15.75" customHeight="1">
      <c r="A1385" s="110"/>
      <c r="B1385" s="110"/>
      <c r="C1385" s="110"/>
      <c r="D1385" s="110"/>
      <c r="E1385" s="110"/>
      <c r="F1385" s="110"/>
      <c r="G1385" s="110"/>
      <c r="H1385" s="110"/>
      <c r="I1385" s="110"/>
      <c r="J1385" s="110"/>
      <c r="K1385" s="110"/>
      <c r="L1385" s="110"/>
      <c r="M1385" s="110"/>
      <c r="N1385" s="96"/>
      <c r="O1385" s="96"/>
      <c r="P1385" s="134"/>
      <c r="Q1385" s="96"/>
      <c r="R1385" s="96"/>
      <c r="S1385" s="96"/>
      <c r="T1385" s="96"/>
      <c r="U1385" s="96"/>
      <c r="V1385" s="96"/>
      <c r="W1385" s="96"/>
      <c r="X1385" s="96"/>
      <c r="Y1385" s="96"/>
      <c r="Z1385" s="96"/>
      <c r="AA1385" s="96"/>
      <c r="AB1385" s="96"/>
      <c r="AC1385" s="96"/>
      <c r="AD1385" s="96"/>
      <c r="AE1385" s="96"/>
      <c r="AF1385" s="96"/>
      <c r="AG1385" s="96"/>
      <c r="AH1385" s="96"/>
      <c r="AI1385" s="96"/>
      <c r="AJ1385" s="96"/>
      <c r="AK1385" s="96"/>
      <c r="AL1385" s="96"/>
      <c r="AM1385" s="96"/>
      <c r="AN1385" s="96"/>
      <c r="AO1385" s="96"/>
      <c r="AP1385" s="96"/>
      <c r="AQ1385" s="96"/>
      <c r="AR1385" s="96"/>
      <c r="AS1385" s="96"/>
      <c r="AT1385" s="96"/>
      <c r="AU1385" s="96"/>
      <c r="AV1385" s="96"/>
      <c r="AW1385" s="96"/>
      <c r="AX1385" s="96"/>
      <c r="AY1385" s="96"/>
      <c r="AZ1385" s="96"/>
      <c r="BA1385" s="96"/>
      <c r="BB1385" s="96"/>
      <c r="BC1385" s="96"/>
      <c r="BD1385" s="96"/>
      <c r="BE1385" s="96"/>
      <c r="BF1385" s="96"/>
    </row>
    <row r="1386" ht="15.75" customHeight="1">
      <c r="A1386" s="110"/>
      <c r="B1386" s="110"/>
      <c r="C1386" s="110"/>
      <c r="D1386" s="110"/>
      <c r="E1386" s="110"/>
      <c r="F1386" s="110"/>
      <c r="G1386" s="110"/>
      <c r="H1386" s="110"/>
      <c r="I1386" s="110"/>
      <c r="J1386" s="110"/>
      <c r="K1386" s="110"/>
      <c r="L1386" s="110"/>
      <c r="M1386" s="110"/>
      <c r="N1386" s="96"/>
      <c r="O1386" s="96"/>
      <c r="P1386" s="134"/>
      <c r="Q1386" s="96"/>
      <c r="R1386" s="96"/>
      <c r="S1386" s="96"/>
      <c r="T1386" s="96"/>
      <c r="U1386" s="96"/>
      <c r="V1386" s="96"/>
      <c r="W1386" s="96"/>
      <c r="X1386" s="96"/>
      <c r="Y1386" s="96"/>
      <c r="Z1386" s="96"/>
      <c r="AA1386" s="96"/>
      <c r="AB1386" s="96"/>
      <c r="AC1386" s="96"/>
      <c r="AD1386" s="96"/>
      <c r="AE1386" s="96"/>
      <c r="AF1386" s="96"/>
      <c r="AG1386" s="96"/>
      <c r="AH1386" s="96"/>
      <c r="AI1386" s="96"/>
      <c r="AJ1386" s="96"/>
      <c r="AK1386" s="96"/>
      <c r="AL1386" s="96"/>
      <c r="AM1386" s="96"/>
      <c r="AN1386" s="96"/>
      <c r="AO1386" s="96"/>
      <c r="AP1386" s="96"/>
      <c r="AQ1386" s="96"/>
      <c r="AR1386" s="96"/>
      <c r="AS1386" s="96"/>
      <c r="AT1386" s="96"/>
      <c r="AU1386" s="96"/>
      <c r="AV1386" s="96"/>
      <c r="AW1386" s="96"/>
      <c r="AX1386" s="96"/>
      <c r="AY1386" s="96"/>
      <c r="AZ1386" s="96"/>
      <c r="BA1386" s="96"/>
      <c r="BB1386" s="96"/>
      <c r="BC1386" s="96"/>
      <c r="BD1386" s="96"/>
      <c r="BE1386" s="96"/>
      <c r="BF1386" s="96"/>
    </row>
    <row r="1387" ht="15.75" customHeight="1">
      <c r="A1387" s="110"/>
      <c r="B1387" s="110"/>
      <c r="C1387" s="110"/>
      <c r="D1387" s="110"/>
      <c r="E1387" s="110"/>
      <c r="F1387" s="110"/>
      <c r="G1387" s="110"/>
      <c r="H1387" s="110"/>
      <c r="I1387" s="110"/>
      <c r="J1387" s="110"/>
      <c r="K1387" s="110"/>
      <c r="L1387" s="110"/>
      <c r="M1387" s="110"/>
      <c r="N1387" s="96"/>
      <c r="O1387" s="96"/>
      <c r="P1387" s="134"/>
      <c r="Q1387" s="96"/>
      <c r="R1387" s="96"/>
      <c r="S1387" s="96"/>
      <c r="T1387" s="96"/>
      <c r="U1387" s="96"/>
      <c r="V1387" s="96"/>
      <c r="W1387" s="96"/>
      <c r="X1387" s="96"/>
      <c r="Y1387" s="96"/>
      <c r="Z1387" s="96"/>
      <c r="AA1387" s="96"/>
      <c r="AB1387" s="96"/>
      <c r="AC1387" s="96"/>
      <c r="AD1387" s="96"/>
      <c r="AE1387" s="96"/>
      <c r="AF1387" s="96"/>
      <c r="AG1387" s="96"/>
      <c r="AH1387" s="96"/>
      <c r="AI1387" s="96"/>
      <c r="AJ1387" s="96"/>
      <c r="AK1387" s="96"/>
      <c r="AL1387" s="96"/>
      <c r="AM1387" s="96"/>
      <c r="AN1387" s="96"/>
      <c r="AO1387" s="96"/>
      <c r="AP1387" s="96"/>
      <c r="AQ1387" s="96"/>
      <c r="AR1387" s="96"/>
      <c r="AS1387" s="96"/>
      <c r="AT1387" s="96"/>
      <c r="AU1387" s="96"/>
      <c r="AV1387" s="96"/>
      <c r="AW1387" s="96"/>
      <c r="AX1387" s="96"/>
      <c r="AY1387" s="96"/>
      <c r="AZ1387" s="96"/>
      <c r="BA1387" s="96"/>
      <c r="BB1387" s="96"/>
      <c r="BC1387" s="96"/>
      <c r="BD1387" s="96"/>
      <c r="BE1387" s="96"/>
      <c r="BF1387" s="96"/>
    </row>
    <row r="1388" ht="15.75" customHeight="1">
      <c r="A1388" s="110"/>
      <c r="B1388" s="110"/>
      <c r="C1388" s="110"/>
      <c r="D1388" s="110"/>
      <c r="E1388" s="110"/>
      <c r="F1388" s="110"/>
      <c r="G1388" s="110"/>
      <c r="H1388" s="110"/>
      <c r="I1388" s="110"/>
      <c r="J1388" s="110"/>
      <c r="K1388" s="110"/>
      <c r="L1388" s="110"/>
      <c r="M1388" s="110"/>
      <c r="N1388" s="96"/>
      <c r="O1388" s="96"/>
      <c r="P1388" s="134"/>
      <c r="Q1388" s="96"/>
      <c r="R1388" s="96"/>
      <c r="S1388" s="96"/>
      <c r="T1388" s="96"/>
      <c r="U1388" s="96"/>
      <c r="V1388" s="96"/>
      <c r="W1388" s="96"/>
      <c r="X1388" s="96"/>
      <c r="Y1388" s="96"/>
      <c r="Z1388" s="96"/>
      <c r="AA1388" s="96"/>
      <c r="AB1388" s="96"/>
      <c r="AC1388" s="96"/>
      <c r="AD1388" s="96"/>
      <c r="AE1388" s="96"/>
      <c r="AF1388" s="96"/>
      <c r="AG1388" s="96"/>
      <c r="AH1388" s="96"/>
      <c r="AI1388" s="96"/>
      <c r="AJ1388" s="96"/>
      <c r="AK1388" s="96"/>
      <c r="AL1388" s="96"/>
      <c r="AM1388" s="96"/>
      <c r="AN1388" s="96"/>
      <c r="AO1388" s="96"/>
      <c r="AP1388" s="96"/>
      <c r="AQ1388" s="96"/>
      <c r="AR1388" s="96"/>
      <c r="AS1388" s="96"/>
      <c r="AT1388" s="96"/>
      <c r="AU1388" s="96"/>
      <c r="AV1388" s="96"/>
      <c r="AW1388" s="96"/>
      <c r="AX1388" s="96"/>
      <c r="AY1388" s="96"/>
      <c r="AZ1388" s="96"/>
      <c r="BA1388" s="96"/>
      <c r="BB1388" s="96"/>
      <c r="BC1388" s="96"/>
      <c r="BD1388" s="96"/>
      <c r="BE1388" s="96"/>
      <c r="BF1388" s="96"/>
    </row>
    <row r="1389" ht="15.75" customHeight="1">
      <c r="A1389" s="110"/>
      <c r="B1389" s="110"/>
      <c r="C1389" s="110"/>
      <c r="D1389" s="110"/>
      <c r="E1389" s="110"/>
      <c r="F1389" s="110"/>
      <c r="G1389" s="110"/>
      <c r="H1389" s="110"/>
      <c r="I1389" s="110"/>
      <c r="J1389" s="110"/>
      <c r="K1389" s="110"/>
      <c r="L1389" s="110"/>
      <c r="M1389" s="110"/>
      <c r="N1389" s="96"/>
      <c r="O1389" s="96"/>
      <c r="P1389" s="134"/>
      <c r="Q1389" s="96"/>
      <c r="R1389" s="96"/>
      <c r="S1389" s="96"/>
      <c r="T1389" s="96"/>
      <c r="U1389" s="96"/>
      <c r="V1389" s="96"/>
      <c r="W1389" s="96"/>
      <c r="X1389" s="96"/>
      <c r="Y1389" s="96"/>
      <c r="Z1389" s="96"/>
      <c r="AA1389" s="96"/>
      <c r="AB1389" s="96"/>
      <c r="AC1389" s="96"/>
      <c r="AD1389" s="96"/>
      <c r="AE1389" s="96"/>
      <c r="AF1389" s="96"/>
      <c r="AG1389" s="96"/>
      <c r="AH1389" s="96"/>
      <c r="AI1389" s="96"/>
      <c r="AJ1389" s="96"/>
      <c r="AK1389" s="96"/>
      <c r="AL1389" s="96"/>
      <c r="AM1389" s="96"/>
      <c r="AN1389" s="96"/>
      <c r="AO1389" s="96"/>
      <c r="AP1389" s="96"/>
      <c r="AQ1389" s="96"/>
      <c r="AR1389" s="96"/>
      <c r="AS1389" s="96"/>
      <c r="AT1389" s="96"/>
      <c r="AU1389" s="96"/>
      <c r="AV1389" s="96"/>
      <c r="AW1389" s="96"/>
      <c r="AX1389" s="96"/>
      <c r="AY1389" s="96"/>
      <c r="AZ1389" s="96"/>
      <c r="BA1389" s="96"/>
      <c r="BB1389" s="96"/>
      <c r="BC1389" s="96"/>
      <c r="BD1389" s="96"/>
      <c r="BE1389" s="96"/>
      <c r="BF1389" s="96"/>
    </row>
    <row r="1390" ht="15.75" customHeight="1">
      <c r="A1390" s="110"/>
      <c r="B1390" s="110"/>
      <c r="C1390" s="110"/>
      <c r="D1390" s="110"/>
      <c r="E1390" s="110"/>
      <c r="F1390" s="110"/>
      <c r="G1390" s="110"/>
      <c r="H1390" s="110"/>
      <c r="I1390" s="110"/>
      <c r="J1390" s="110"/>
      <c r="K1390" s="110"/>
      <c r="L1390" s="110"/>
      <c r="M1390" s="110"/>
      <c r="N1390" s="96"/>
      <c r="O1390" s="96"/>
      <c r="P1390" s="134"/>
      <c r="Q1390" s="96"/>
      <c r="R1390" s="96"/>
      <c r="S1390" s="96"/>
      <c r="T1390" s="96"/>
      <c r="U1390" s="96"/>
      <c r="V1390" s="96"/>
      <c r="W1390" s="96"/>
      <c r="X1390" s="96"/>
      <c r="Y1390" s="96"/>
      <c r="Z1390" s="96"/>
      <c r="AA1390" s="96"/>
      <c r="AB1390" s="96"/>
      <c r="AC1390" s="96"/>
      <c r="AD1390" s="96"/>
      <c r="AE1390" s="96"/>
      <c r="AF1390" s="96"/>
      <c r="AG1390" s="96"/>
      <c r="AH1390" s="96"/>
      <c r="AI1390" s="96"/>
      <c r="AJ1390" s="96"/>
      <c r="AK1390" s="96"/>
      <c r="AL1390" s="96"/>
      <c r="AM1390" s="96"/>
      <c r="AN1390" s="96"/>
      <c r="AO1390" s="96"/>
      <c r="AP1390" s="96"/>
      <c r="AQ1390" s="96"/>
      <c r="AR1390" s="96"/>
      <c r="AS1390" s="96"/>
      <c r="AT1390" s="96"/>
      <c r="AU1390" s="96"/>
      <c r="AV1390" s="96"/>
      <c r="AW1390" s="96"/>
      <c r="AX1390" s="96"/>
      <c r="AY1390" s="96"/>
      <c r="AZ1390" s="96"/>
      <c r="BA1390" s="96"/>
      <c r="BB1390" s="96"/>
      <c r="BC1390" s="96"/>
      <c r="BD1390" s="96"/>
      <c r="BE1390" s="96"/>
      <c r="BF1390" s="96"/>
    </row>
    <row r="1391" ht="15.75" customHeight="1">
      <c r="A1391" s="110"/>
      <c r="B1391" s="110"/>
      <c r="C1391" s="110"/>
      <c r="D1391" s="110"/>
      <c r="E1391" s="110"/>
      <c r="F1391" s="110"/>
      <c r="G1391" s="110"/>
      <c r="H1391" s="110"/>
      <c r="I1391" s="110"/>
      <c r="J1391" s="110"/>
      <c r="K1391" s="110"/>
      <c r="L1391" s="110"/>
      <c r="M1391" s="110"/>
      <c r="N1391" s="96"/>
      <c r="O1391" s="96"/>
      <c r="P1391" s="134"/>
      <c r="Q1391" s="96"/>
      <c r="R1391" s="96"/>
      <c r="S1391" s="96"/>
      <c r="T1391" s="96"/>
      <c r="U1391" s="96"/>
      <c r="V1391" s="96"/>
      <c r="W1391" s="96"/>
      <c r="X1391" s="96"/>
      <c r="Y1391" s="96"/>
      <c r="Z1391" s="96"/>
      <c r="AA1391" s="96"/>
      <c r="AB1391" s="96"/>
      <c r="AC1391" s="96"/>
      <c r="AD1391" s="96"/>
      <c r="AE1391" s="96"/>
      <c r="AF1391" s="96"/>
      <c r="AG1391" s="96"/>
      <c r="AH1391" s="96"/>
      <c r="AI1391" s="96"/>
      <c r="AJ1391" s="96"/>
      <c r="AK1391" s="96"/>
      <c r="AL1391" s="96"/>
      <c r="AM1391" s="96"/>
      <c r="AN1391" s="96"/>
      <c r="AO1391" s="96"/>
      <c r="AP1391" s="96"/>
      <c r="AQ1391" s="96"/>
      <c r="AR1391" s="96"/>
      <c r="AS1391" s="96"/>
      <c r="AT1391" s="96"/>
      <c r="AU1391" s="96"/>
      <c r="AV1391" s="96"/>
      <c r="AW1391" s="96"/>
      <c r="AX1391" s="96"/>
      <c r="AY1391" s="96"/>
      <c r="AZ1391" s="96"/>
      <c r="BA1391" s="96"/>
      <c r="BB1391" s="96"/>
      <c r="BC1391" s="96"/>
      <c r="BD1391" s="96"/>
      <c r="BE1391" s="96"/>
      <c r="BF1391" s="96"/>
    </row>
    <row r="1392" ht="15.75" customHeight="1">
      <c r="A1392" s="110"/>
      <c r="B1392" s="110"/>
      <c r="C1392" s="110"/>
      <c r="D1392" s="110"/>
      <c r="E1392" s="110"/>
      <c r="F1392" s="110"/>
      <c r="G1392" s="110"/>
      <c r="H1392" s="110"/>
      <c r="I1392" s="110"/>
      <c r="J1392" s="110"/>
      <c r="K1392" s="110"/>
      <c r="L1392" s="110"/>
      <c r="M1392" s="110"/>
      <c r="N1392" s="96"/>
      <c r="O1392" s="96"/>
      <c r="P1392" s="134"/>
      <c r="Q1392" s="96"/>
      <c r="R1392" s="96"/>
      <c r="S1392" s="96"/>
      <c r="T1392" s="96"/>
      <c r="U1392" s="96"/>
      <c r="V1392" s="96"/>
      <c r="W1392" s="96"/>
      <c r="X1392" s="96"/>
      <c r="Y1392" s="96"/>
      <c r="Z1392" s="96"/>
      <c r="AA1392" s="96"/>
      <c r="AB1392" s="96"/>
      <c r="AC1392" s="96"/>
      <c r="AD1392" s="96"/>
      <c r="AE1392" s="96"/>
      <c r="AF1392" s="96"/>
      <c r="AG1392" s="96"/>
      <c r="AH1392" s="96"/>
      <c r="AI1392" s="96"/>
      <c r="AJ1392" s="96"/>
      <c r="AK1392" s="96"/>
      <c r="AL1392" s="96"/>
      <c r="AM1392" s="96"/>
      <c r="AN1392" s="96"/>
      <c r="AO1392" s="96"/>
      <c r="AP1392" s="96"/>
      <c r="AQ1392" s="96"/>
      <c r="AR1392" s="96"/>
      <c r="AS1392" s="96"/>
      <c r="AT1392" s="96"/>
      <c r="AU1392" s="96"/>
      <c r="AV1392" s="96"/>
      <c r="AW1392" s="96"/>
      <c r="AX1392" s="96"/>
      <c r="AY1392" s="96"/>
      <c r="AZ1392" s="96"/>
      <c r="BA1392" s="96"/>
      <c r="BB1392" s="96"/>
      <c r="BC1392" s="96"/>
      <c r="BD1392" s="96"/>
      <c r="BE1392" s="96"/>
      <c r="BF1392" s="96"/>
    </row>
    <row r="1393" ht="15.75" customHeight="1">
      <c r="A1393" s="110"/>
      <c r="B1393" s="110"/>
      <c r="C1393" s="110"/>
      <c r="D1393" s="110"/>
      <c r="E1393" s="110"/>
      <c r="F1393" s="110"/>
      <c r="G1393" s="110"/>
      <c r="H1393" s="110"/>
      <c r="I1393" s="110"/>
      <c r="J1393" s="110"/>
      <c r="K1393" s="110"/>
      <c r="L1393" s="110"/>
      <c r="M1393" s="110"/>
      <c r="N1393" s="96"/>
      <c r="O1393" s="96"/>
      <c r="P1393" s="134"/>
      <c r="Q1393" s="96"/>
      <c r="R1393" s="96"/>
      <c r="S1393" s="96"/>
      <c r="T1393" s="96"/>
      <c r="U1393" s="96"/>
      <c r="V1393" s="96"/>
      <c r="W1393" s="96"/>
      <c r="X1393" s="96"/>
      <c r="Y1393" s="96"/>
      <c r="Z1393" s="96"/>
      <c r="AA1393" s="96"/>
      <c r="AB1393" s="96"/>
      <c r="AC1393" s="96"/>
      <c r="AD1393" s="96"/>
      <c r="AE1393" s="96"/>
      <c r="AF1393" s="96"/>
      <c r="AG1393" s="96"/>
      <c r="AH1393" s="96"/>
      <c r="AI1393" s="96"/>
      <c r="AJ1393" s="96"/>
      <c r="AK1393" s="96"/>
      <c r="AL1393" s="96"/>
      <c r="AM1393" s="96"/>
      <c r="AN1393" s="96"/>
      <c r="AO1393" s="96"/>
      <c r="AP1393" s="96"/>
      <c r="AQ1393" s="96"/>
      <c r="AR1393" s="96"/>
      <c r="AS1393" s="96"/>
      <c r="AT1393" s="96"/>
      <c r="AU1393" s="96"/>
      <c r="AV1393" s="96"/>
      <c r="AW1393" s="96"/>
      <c r="AX1393" s="96"/>
      <c r="AY1393" s="96"/>
      <c r="AZ1393" s="96"/>
      <c r="BA1393" s="96"/>
      <c r="BB1393" s="96"/>
      <c r="BC1393" s="96"/>
      <c r="BD1393" s="96"/>
      <c r="BE1393" s="96"/>
      <c r="BF1393" s="96"/>
    </row>
    <row r="1394" ht="15.75" customHeight="1">
      <c r="A1394" s="110"/>
      <c r="B1394" s="110"/>
      <c r="C1394" s="110"/>
      <c r="D1394" s="110"/>
      <c r="E1394" s="110"/>
      <c r="F1394" s="110"/>
      <c r="G1394" s="110"/>
      <c r="H1394" s="110"/>
      <c r="I1394" s="110"/>
      <c r="J1394" s="110"/>
      <c r="K1394" s="110"/>
      <c r="L1394" s="110"/>
      <c r="M1394" s="110"/>
      <c r="N1394" s="96"/>
      <c r="O1394" s="96"/>
      <c r="P1394" s="134"/>
      <c r="Q1394" s="96"/>
      <c r="R1394" s="96"/>
      <c r="S1394" s="96"/>
      <c r="T1394" s="96"/>
      <c r="U1394" s="96"/>
      <c r="V1394" s="96"/>
      <c r="W1394" s="96"/>
      <c r="X1394" s="96"/>
      <c r="Y1394" s="96"/>
      <c r="Z1394" s="96"/>
      <c r="AA1394" s="96"/>
      <c r="AB1394" s="96"/>
      <c r="AC1394" s="96"/>
      <c r="AD1394" s="96"/>
      <c r="AE1394" s="96"/>
      <c r="AF1394" s="96"/>
      <c r="AG1394" s="96"/>
      <c r="AH1394" s="96"/>
      <c r="AI1394" s="96"/>
      <c r="AJ1394" s="96"/>
      <c r="AK1394" s="96"/>
      <c r="AL1394" s="96"/>
      <c r="AM1394" s="96"/>
      <c r="AN1394" s="96"/>
      <c r="AO1394" s="96"/>
      <c r="AP1394" s="96"/>
      <c r="AQ1394" s="96"/>
      <c r="AR1394" s="96"/>
      <c r="AS1394" s="96"/>
      <c r="AT1394" s="96"/>
      <c r="AU1394" s="96"/>
      <c r="AV1394" s="96"/>
      <c r="AW1394" s="96"/>
      <c r="AX1394" s="96"/>
      <c r="AY1394" s="96"/>
      <c r="AZ1394" s="96"/>
      <c r="BA1394" s="96"/>
      <c r="BB1394" s="96"/>
      <c r="BC1394" s="96"/>
      <c r="BD1394" s="96"/>
      <c r="BE1394" s="96"/>
      <c r="BF1394" s="96"/>
    </row>
    <row r="1395" ht="15.75" customHeight="1">
      <c r="A1395" s="110"/>
      <c r="B1395" s="110"/>
      <c r="C1395" s="110"/>
      <c r="D1395" s="110"/>
      <c r="E1395" s="110"/>
      <c r="F1395" s="110"/>
      <c r="G1395" s="110"/>
      <c r="H1395" s="110"/>
      <c r="I1395" s="110"/>
      <c r="J1395" s="110"/>
      <c r="K1395" s="110"/>
      <c r="L1395" s="110"/>
      <c r="M1395" s="110"/>
      <c r="N1395" s="96"/>
      <c r="O1395" s="96"/>
      <c r="P1395" s="134"/>
      <c r="Q1395" s="96"/>
      <c r="R1395" s="96"/>
      <c r="S1395" s="96"/>
      <c r="T1395" s="96"/>
      <c r="U1395" s="96"/>
      <c r="V1395" s="96"/>
      <c r="W1395" s="96"/>
      <c r="X1395" s="96"/>
      <c r="Y1395" s="96"/>
      <c r="Z1395" s="96"/>
      <c r="AA1395" s="96"/>
      <c r="AB1395" s="96"/>
      <c r="AC1395" s="96"/>
      <c r="AD1395" s="96"/>
      <c r="AE1395" s="96"/>
      <c r="AF1395" s="96"/>
      <c r="AG1395" s="96"/>
      <c r="AH1395" s="96"/>
      <c r="AI1395" s="96"/>
      <c r="AJ1395" s="96"/>
      <c r="AK1395" s="96"/>
      <c r="AL1395" s="96"/>
      <c r="AM1395" s="96"/>
      <c r="AN1395" s="96"/>
      <c r="AO1395" s="96"/>
      <c r="AP1395" s="96"/>
      <c r="AQ1395" s="96"/>
      <c r="AR1395" s="96"/>
      <c r="AS1395" s="96"/>
      <c r="AT1395" s="96"/>
      <c r="AU1395" s="96"/>
      <c r="AV1395" s="96"/>
      <c r="AW1395" s="96"/>
      <c r="AX1395" s="96"/>
      <c r="AY1395" s="96"/>
      <c r="AZ1395" s="96"/>
      <c r="BA1395" s="96"/>
      <c r="BB1395" s="96"/>
      <c r="BC1395" s="96"/>
      <c r="BD1395" s="96"/>
      <c r="BE1395" s="96"/>
      <c r="BF1395" s="96"/>
    </row>
    <row r="1396" ht="15.75" customHeight="1">
      <c r="A1396" s="110"/>
      <c r="B1396" s="110"/>
      <c r="C1396" s="110"/>
      <c r="D1396" s="110"/>
      <c r="E1396" s="110"/>
      <c r="F1396" s="110"/>
      <c r="G1396" s="110"/>
      <c r="H1396" s="110"/>
      <c r="I1396" s="110"/>
      <c r="J1396" s="110"/>
      <c r="K1396" s="110"/>
      <c r="L1396" s="110"/>
      <c r="M1396" s="110"/>
      <c r="N1396" s="96"/>
      <c r="O1396" s="96"/>
      <c r="P1396" s="134"/>
      <c r="Q1396" s="96"/>
      <c r="R1396" s="96"/>
      <c r="S1396" s="96"/>
      <c r="T1396" s="96"/>
      <c r="U1396" s="96"/>
      <c r="V1396" s="96"/>
      <c r="W1396" s="96"/>
      <c r="X1396" s="96"/>
      <c r="Y1396" s="96"/>
      <c r="Z1396" s="96"/>
      <c r="AA1396" s="96"/>
      <c r="AB1396" s="96"/>
      <c r="AC1396" s="96"/>
      <c r="AD1396" s="96"/>
      <c r="AE1396" s="96"/>
      <c r="AF1396" s="96"/>
      <c r="AG1396" s="96"/>
      <c r="AH1396" s="96"/>
      <c r="AI1396" s="96"/>
      <c r="AJ1396" s="96"/>
      <c r="AK1396" s="96"/>
      <c r="AL1396" s="96"/>
      <c r="AM1396" s="96"/>
      <c r="AN1396" s="96"/>
      <c r="AO1396" s="96"/>
      <c r="AP1396" s="96"/>
      <c r="AQ1396" s="96"/>
      <c r="AR1396" s="96"/>
      <c r="AS1396" s="96"/>
      <c r="AT1396" s="96"/>
      <c r="AU1396" s="96"/>
      <c r="AV1396" s="96"/>
      <c r="AW1396" s="96"/>
      <c r="AX1396" s="96"/>
      <c r="AY1396" s="96"/>
      <c r="AZ1396" s="96"/>
      <c r="BA1396" s="96"/>
      <c r="BB1396" s="96"/>
      <c r="BC1396" s="96"/>
      <c r="BD1396" s="96"/>
      <c r="BE1396" s="96"/>
      <c r="BF1396" s="96"/>
    </row>
    <row r="1397" ht="15.75" customHeight="1">
      <c r="A1397" s="110"/>
      <c r="B1397" s="110"/>
      <c r="C1397" s="110"/>
      <c r="D1397" s="110"/>
      <c r="E1397" s="110"/>
      <c r="F1397" s="110"/>
      <c r="G1397" s="110"/>
      <c r="H1397" s="110"/>
      <c r="I1397" s="110"/>
      <c r="J1397" s="110"/>
      <c r="K1397" s="110"/>
      <c r="L1397" s="110"/>
      <c r="M1397" s="110"/>
      <c r="N1397" s="96"/>
      <c r="O1397" s="96"/>
      <c r="P1397" s="134"/>
      <c r="Q1397" s="96"/>
      <c r="R1397" s="96"/>
      <c r="S1397" s="96"/>
      <c r="T1397" s="96"/>
      <c r="U1397" s="96"/>
      <c r="V1397" s="96"/>
      <c r="W1397" s="96"/>
      <c r="X1397" s="96"/>
      <c r="Y1397" s="96"/>
      <c r="Z1397" s="96"/>
      <c r="AA1397" s="96"/>
      <c r="AB1397" s="96"/>
      <c r="AC1397" s="96"/>
      <c r="AD1397" s="96"/>
      <c r="AE1397" s="96"/>
      <c r="AF1397" s="96"/>
      <c r="AG1397" s="96"/>
      <c r="AH1397" s="96"/>
      <c r="AI1397" s="96"/>
      <c r="AJ1397" s="96"/>
      <c r="AK1397" s="96"/>
      <c r="AL1397" s="96"/>
      <c r="AM1397" s="96"/>
      <c r="AN1397" s="96"/>
      <c r="AO1397" s="96"/>
      <c r="AP1397" s="96"/>
      <c r="AQ1397" s="96"/>
      <c r="AR1397" s="96"/>
      <c r="AS1397" s="96"/>
      <c r="AT1397" s="96"/>
      <c r="AU1397" s="96"/>
      <c r="AV1397" s="96"/>
      <c r="AW1397" s="96"/>
      <c r="AX1397" s="96"/>
      <c r="AY1397" s="96"/>
      <c r="AZ1397" s="96"/>
      <c r="BA1397" s="96"/>
      <c r="BB1397" s="96"/>
      <c r="BC1397" s="96"/>
      <c r="BD1397" s="96"/>
      <c r="BE1397" s="96"/>
      <c r="BF1397" s="96"/>
    </row>
    <row r="1398" ht="15.75" customHeight="1">
      <c r="A1398" s="110"/>
      <c r="B1398" s="110"/>
      <c r="C1398" s="110"/>
      <c r="D1398" s="110"/>
      <c r="E1398" s="110"/>
      <c r="F1398" s="110"/>
      <c r="G1398" s="110"/>
      <c r="H1398" s="110"/>
      <c r="I1398" s="110"/>
      <c r="J1398" s="110"/>
      <c r="K1398" s="110"/>
      <c r="L1398" s="110"/>
      <c r="M1398" s="110"/>
      <c r="N1398" s="96"/>
      <c r="O1398" s="96"/>
      <c r="P1398" s="134"/>
      <c r="Q1398" s="96"/>
      <c r="R1398" s="96"/>
      <c r="S1398" s="96"/>
      <c r="T1398" s="96"/>
      <c r="U1398" s="96"/>
      <c r="V1398" s="96"/>
      <c r="W1398" s="96"/>
      <c r="X1398" s="96"/>
      <c r="Y1398" s="96"/>
      <c r="Z1398" s="96"/>
      <c r="AA1398" s="96"/>
      <c r="AB1398" s="96"/>
      <c r="AC1398" s="96"/>
      <c r="AD1398" s="96"/>
      <c r="AE1398" s="96"/>
      <c r="AF1398" s="96"/>
      <c r="AG1398" s="96"/>
      <c r="AH1398" s="96"/>
      <c r="AI1398" s="96"/>
      <c r="AJ1398" s="96"/>
      <c r="AK1398" s="96"/>
      <c r="AL1398" s="96"/>
      <c r="AM1398" s="96"/>
      <c r="AN1398" s="96"/>
      <c r="AO1398" s="96"/>
      <c r="AP1398" s="96"/>
      <c r="AQ1398" s="96"/>
      <c r="AR1398" s="96"/>
      <c r="AS1398" s="96"/>
      <c r="AT1398" s="96"/>
      <c r="AU1398" s="96"/>
      <c r="AV1398" s="96"/>
      <c r="AW1398" s="96"/>
      <c r="AX1398" s="96"/>
      <c r="AY1398" s="96"/>
      <c r="AZ1398" s="96"/>
      <c r="BA1398" s="96"/>
      <c r="BB1398" s="96"/>
      <c r="BC1398" s="96"/>
      <c r="BD1398" s="96"/>
      <c r="BE1398" s="96"/>
      <c r="BF1398" s="96"/>
    </row>
    <row r="1399" ht="15.75" customHeight="1">
      <c r="A1399" s="110"/>
      <c r="B1399" s="110"/>
      <c r="C1399" s="110"/>
      <c r="D1399" s="110"/>
      <c r="E1399" s="110"/>
      <c r="F1399" s="110"/>
      <c r="G1399" s="110"/>
      <c r="H1399" s="110"/>
      <c r="I1399" s="110"/>
      <c r="J1399" s="110"/>
      <c r="K1399" s="110"/>
      <c r="L1399" s="110"/>
      <c r="M1399" s="110"/>
      <c r="N1399" s="96"/>
      <c r="O1399" s="96"/>
      <c r="P1399" s="134"/>
      <c r="Q1399" s="96"/>
      <c r="R1399" s="96"/>
      <c r="S1399" s="96"/>
      <c r="T1399" s="96"/>
      <c r="U1399" s="96"/>
      <c r="V1399" s="96"/>
      <c r="W1399" s="96"/>
      <c r="X1399" s="96"/>
      <c r="Y1399" s="96"/>
      <c r="Z1399" s="96"/>
      <c r="AA1399" s="96"/>
      <c r="AB1399" s="96"/>
      <c r="AC1399" s="96"/>
      <c r="AD1399" s="96"/>
      <c r="AE1399" s="96"/>
      <c r="AF1399" s="96"/>
      <c r="AG1399" s="96"/>
      <c r="AH1399" s="96"/>
      <c r="AI1399" s="96"/>
      <c r="AJ1399" s="96"/>
      <c r="AK1399" s="96"/>
      <c r="AL1399" s="96"/>
      <c r="AM1399" s="96"/>
      <c r="AN1399" s="96"/>
      <c r="AO1399" s="96"/>
      <c r="AP1399" s="96"/>
      <c r="AQ1399" s="96"/>
      <c r="AR1399" s="96"/>
      <c r="AS1399" s="96"/>
      <c r="AT1399" s="96"/>
      <c r="AU1399" s="96"/>
      <c r="AV1399" s="96"/>
      <c r="AW1399" s="96"/>
      <c r="AX1399" s="96"/>
      <c r="AY1399" s="96"/>
      <c r="AZ1399" s="96"/>
      <c r="BA1399" s="96"/>
      <c r="BB1399" s="96"/>
      <c r="BC1399" s="96"/>
      <c r="BD1399" s="96"/>
      <c r="BE1399" s="96"/>
      <c r="BF1399" s="96"/>
    </row>
    <row r="1400" ht="15.75" customHeight="1">
      <c r="A1400" s="110"/>
      <c r="B1400" s="110"/>
      <c r="C1400" s="110"/>
      <c r="D1400" s="110"/>
      <c r="E1400" s="110"/>
      <c r="F1400" s="110"/>
      <c r="G1400" s="110"/>
      <c r="H1400" s="110"/>
      <c r="I1400" s="110"/>
      <c r="J1400" s="110"/>
      <c r="K1400" s="110"/>
      <c r="L1400" s="110"/>
      <c r="M1400" s="110"/>
      <c r="N1400" s="96"/>
      <c r="O1400" s="96"/>
      <c r="P1400" s="134"/>
      <c r="Q1400" s="96"/>
      <c r="R1400" s="96"/>
      <c r="S1400" s="96"/>
      <c r="T1400" s="96"/>
      <c r="U1400" s="96"/>
      <c r="V1400" s="96"/>
      <c r="W1400" s="96"/>
      <c r="X1400" s="96"/>
      <c r="Y1400" s="96"/>
      <c r="Z1400" s="96"/>
      <c r="AA1400" s="96"/>
      <c r="AB1400" s="96"/>
      <c r="AC1400" s="96"/>
      <c r="AD1400" s="96"/>
      <c r="AE1400" s="96"/>
      <c r="AF1400" s="96"/>
      <c r="AG1400" s="96"/>
      <c r="AH1400" s="96"/>
      <c r="AI1400" s="96"/>
      <c r="AJ1400" s="96"/>
      <c r="AK1400" s="96"/>
      <c r="AL1400" s="96"/>
      <c r="AM1400" s="96"/>
      <c r="AN1400" s="96"/>
      <c r="AO1400" s="96"/>
      <c r="AP1400" s="96"/>
      <c r="AQ1400" s="96"/>
      <c r="AR1400" s="96"/>
      <c r="AS1400" s="96"/>
      <c r="AT1400" s="96"/>
      <c r="AU1400" s="96"/>
      <c r="AV1400" s="96"/>
      <c r="AW1400" s="96"/>
      <c r="AX1400" s="96"/>
      <c r="AY1400" s="96"/>
      <c r="AZ1400" s="96"/>
      <c r="BA1400" s="96"/>
      <c r="BB1400" s="96"/>
      <c r="BC1400" s="96"/>
      <c r="BD1400" s="96"/>
      <c r="BE1400" s="96"/>
      <c r="BF1400" s="96"/>
    </row>
    <row r="1401" ht="15.75" customHeight="1">
      <c r="A1401" s="110"/>
      <c r="B1401" s="110"/>
      <c r="C1401" s="110"/>
      <c r="D1401" s="110"/>
      <c r="E1401" s="110"/>
      <c r="F1401" s="110"/>
      <c r="G1401" s="110"/>
      <c r="H1401" s="110"/>
      <c r="I1401" s="110"/>
      <c r="J1401" s="110"/>
      <c r="K1401" s="110"/>
      <c r="L1401" s="110"/>
      <c r="M1401" s="110"/>
      <c r="N1401" s="96"/>
      <c r="O1401" s="96"/>
      <c r="P1401" s="134"/>
      <c r="Q1401" s="96"/>
      <c r="R1401" s="96"/>
      <c r="S1401" s="96"/>
      <c r="T1401" s="96"/>
      <c r="U1401" s="96"/>
      <c r="V1401" s="96"/>
      <c r="W1401" s="96"/>
      <c r="X1401" s="96"/>
      <c r="Y1401" s="96"/>
      <c r="Z1401" s="96"/>
      <c r="AA1401" s="96"/>
      <c r="AB1401" s="96"/>
      <c r="AC1401" s="96"/>
      <c r="AD1401" s="96"/>
      <c r="AE1401" s="96"/>
      <c r="AF1401" s="96"/>
      <c r="AG1401" s="96"/>
      <c r="AH1401" s="96"/>
      <c r="AI1401" s="96"/>
      <c r="AJ1401" s="96"/>
      <c r="AK1401" s="96"/>
      <c r="AL1401" s="96"/>
      <c r="AM1401" s="96"/>
      <c r="AN1401" s="96"/>
      <c r="AO1401" s="96"/>
      <c r="AP1401" s="96"/>
      <c r="AQ1401" s="96"/>
      <c r="AR1401" s="96"/>
      <c r="AS1401" s="96"/>
      <c r="AT1401" s="96"/>
      <c r="AU1401" s="96"/>
      <c r="AV1401" s="96"/>
      <c r="AW1401" s="96"/>
      <c r="AX1401" s="96"/>
      <c r="AY1401" s="96"/>
      <c r="AZ1401" s="96"/>
      <c r="BA1401" s="96"/>
      <c r="BB1401" s="96"/>
      <c r="BC1401" s="96"/>
      <c r="BD1401" s="96"/>
      <c r="BE1401" s="96"/>
      <c r="BF1401" s="96"/>
    </row>
    <row r="1402" ht="15.75" customHeight="1">
      <c r="A1402" s="110"/>
      <c r="B1402" s="110"/>
      <c r="C1402" s="110"/>
      <c r="D1402" s="110"/>
      <c r="E1402" s="110"/>
      <c r="F1402" s="110"/>
      <c r="G1402" s="110"/>
      <c r="H1402" s="110"/>
      <c r="I1402" s="110"/>
      <c r="J1402" s="110"/>
      <c r="K1402" s="110"/>
      <c r="L1402" s="110"/>
      <c r="M1402" s="110"/>
      <c r="N1402" s="96"/>
      <c r="O1402" s="96"/>
      <c r="P1402" s="134"/>
      <c r="Q1402" s="96"/>
      <c r="R1402" s="96"/>
      <c r="S1402" s="96"/>
      <c r="T1402" s="96"/>
      <c r="U1402" s="96"/>
      <c r="V1402" s="96"/>
      <c r="W1402" s="96"/>
      <c r="X1402" s="96"/>
      <c r="Y1402" s="96"/>
      <c r="Z1402" s="96"/>
      <c r="AA1402" s="96"/>
      <c r="AB1402" s="96"/>
      <c r="AC1402" s="96"/>
      <c r="AD1402" s="96"/>
      <c r="AE1402" s="96"/>
      <c r="AF1402" s="96"/>
      <c r="AG1402" s="96"/>
      <c r="AH1402" s="96"/>
      <c r="AI1402" s="96"/>
      <c r="AJ1402" s="96"/>
      <c r="AK1402" s="96"/>
      <c r="AL1402" s="96"/>
      <c r="AM1402" s="96"/>
      <c r="AN1402" s="96"/>
      <c r="AO1402" s="96"/>
      <c r="AP1402" s="96"/>
      <c r="AQ1402" s="96"/>
      <c r="AR1402" s="96"/>
      <c r="AS1402" s="96"/>
      <c r="AT1402" s="96"/>
      <c r="AU1402" s="96"/>
      <c r="AV1402" s="96"/>
      <c r="AW1402" s="96"/>
      <c r="AX1402" s="96"/>
      <c r="AY1402" s="96"/>
      <c r="AZ1402" s="96"/>
      <c r="BA1402" s="96"/>
      <c r="BB1402" s="96"/>
      <c r="BC1402" s="96"/>
      <c r="BD1402" s="96"/>
      <c r="BE1402" s="96"/>
      <c r="BF1402" s="96"/>
    </row>
    <row r="1403" ht="15.75" customHeight="1">
      <c r="A1403" s="110"/>
      <c r="B1403" s="110"/>
      <c r="C1403" s="110"/>
      <c r="D1403" s="110"/>
      <c r="E1403" s="110"/>
      <c r="F1403" s="110"/>
      <c r="G1403" s="110"/>
      <c r="H1403" s="110"/>
      <c r="I1403" s="110"/>
      <c r="J1403" s="110"/>
      <c r="K1403" s="110"/>
      <c r="L1403" s="110"/>
      <c r="M1403" s="110"/>
      <c r="N1403" s="96"/>
      <c r="O1403" s="96"/>
      <c r="P1403" s="134"/>
      <c r="Q1403" s="96"/>
      <c r="R1403" s="96"/>
      <c r="S1403" s="96"/>
      <c r="T1403" s="96"/>
      <c r="U1403" s="96"/>
      <c r="V1403" s="96"/>
      <c r="W1403" s="96"/>
      <c r="X1403" s="96"/>
      <c r="Y1403" s="96"/>
      <c r="Z1403" s="96"/>
      <c r="AA1403" s="96"/>
      <c r="AB1403" s="96"/>
      <c r="AC1403" s="96"/>
      <c r="AD1403" s="96"/>
      <c r="AE1403" s="96"/>
      <c r="AF1403" s="96"/>
      <c r="AG1403" s="96"/>
      <c r="AH1403" s="96"/>
      <c r="AI1403" s="96"/>
      <c r="AJ1403" s="96"/>
      <c r="AK1403" s="96"/>
      <c r="AL1403" s="96"/>
      <c r="AM1403" s="96"/>
      <c r="AN1403" s="96"/>
      <c r="AO1403" s="96"/>
      <c r="AP1403" s="96"/>
      <c r="AQ1403" s="96"/>
      <c r="AR1403" s="96"/>
      <c r="AS1403" s="96"/>
      <c r="AT1403" s="96"/>
      <c r="AU1403" s="96"/>
      <c r="AV1403" s="96"/>
      <c r="AW1403" s="96"/>
      <c r="AX1403" s="96"/>
      <c r="AY1403" s="96"/>
      <c r="AZ1403" s="96"/>
      <c r="BA1403" s="96"/>
      <c r="BB1403" s="96"/>
      <c r="BC1403" s="96"/>
      <c r="BD1403" s="96"/>
      <c r="BE1403" s="96"/>
      <c r="BF1403" s="96"/>
    </row>
    <row r="1404" ht="15.75" customHeight="1">
      <c r="A1404" s="110"/>
      <c r="B1404" s="110"/>
      <c r="C1404" s="110"/>
      <c r="D1404" s="110"/>
      <c r="E1404" s="110"/>
      <c r="F1404" s="110"/>
      <c r="G1404" s="110"/>
      <c r="H1404" s="110"/>
      <c r="I1404" s="110"/>
      <c r="J1404" s="110"/>
      <c r="K1404" s="110"/>
      <c r="L1404" s="110"/>
      <c r="M1404" s="110"/>
      <c r="N1404" s="96"/>
      <c r="O1404" s="96"/>
      <c r="P1404" s="134"/>
      <c r="Q1404" s="96"/>
      <c r="R1404" s="96"/>
      <c r="S1404" s="96"/>
      <c r="T1404" s="96"/>
      <c r="U1404" s="96"/>
      <c r="V1404" s="96"/>
      <c r="W1404" s="96"/>
      <c r="X1404" s="96"/>
      <c r="Y1404" s="96"/>
      <c r="Z1404" s="96"/>
      <c r="AA1404" s="96"/>
      <c r="AB1404" s="96"/>
      <c r="AC1404" s="96"/>
      <c r="AD1404" s="96"/>
      <c r="AE1404" s="96"/>
      <c r="AF1404" s="96"/>
      <c r="AG1404" s="96"/>
      <c r="AH1404" s="96"/>
      <c r="AI1404" s="96"/>
      <c r="AJ1404" s="96"/>
      <c r="AK1404" s="96"/>
      <c r="AL1404" s="96"/>
      <c r="AM1404" s="96"/>
      <c r="AN1404" s="96"/>
      <c r="AO1404" s="96"/>
      <c r="AP1404" s="96"/>
      <c r="AQ1404" s="96"/>
      <c r="AR1404" s="96"/>
      <c r="AS1404" s="96"/>
      <c r="AT1404" s="96"/>
      <c r="AU1404" s="96"/>
      <c r="AV1404" s="96"/>
      <c r="AW1404" s="96"/>
      <c r="AX1404" s="96"/>
      <c r="AY1404" s="96"/>
      <c r="AZ1404" s="96"/>
      <c r="BA1404" s="96"/>
      <c r="BB1404" s="96"/>
      <c r="BC1404" s="96"/>
      <c r="BD1404" s="96"/>
      <c r="BE1404" s="96"/>
      <c r="BF1404" s="96"/>
    </row>
    <row r="1405" ht="15.75" customHeight="1">
      <c r="A1405" s="110"/>
      <c r="B1405" s="110"/>
      <c r="C1405" s="110"/>
      <c r="D1405" s="110"/>
      <c r="E1405" s="110"/>
      <c r="F1405" s="110"/>
      <c r="G1405" s="110"/>
      <c r="H1405" s="110"/>
      <c r="I1405" s="110"/>
      <c r="J1405" s="110"/>
      <c r="K1405" s="110"/>
      <c r="L1405" s="110"/>
      <c r="M1405" s="110"/>
      <c r="N1405" s="96"/>
      <c r="O1405" s="96"/>
      <c r="P1405" s="134"/>
      <c r="Q1405" s="96"/>
      <c r="R1405" s="96"/>
      <c r="S1405" s="96"/>
      <c r="T1405" s="96"/>
      <c r="U1405" s="96"/>
      <c r="V1405" s="96"/>
      <c r="W1405" s="96"/>
      <c r="X1405" s="96"/>
      <c r="Y1405" s="96"/>
      <c r="Z1405" s="96"/>
      <c r="AA1405" s="96"/>
      <c r="AB1405" s="96"/>
      <c r="AC1405" s="96"/>
      <c r="AD1405" s="96"/>
      <c r="AE1405" s="96"/>
      <c r="AF1405" s="96"/>
      <c r="AG1405" s="96"/>
      <c r="AH1405" s="96"/>
      <c r="AI1405" s="96"/>
      <c r="AJ1405" s="96"/>
      <c r="AK1405" s="96"/>
      <c r="AL1405" s="96"/>
      <c r="AM1405" s="96"/>
      <c r="AN1405" s="96"/>
      <c r="AO1405" s="96"/>
      <c r="AP1405" s="96"/>
      <c r="AQ1405" s="96"/>
      <c r="AR1405" s="96"/>
      <c r="AS1405" s="96"/>
      <c r="AT1405" s="96"/>
      <c r="AU1405" s="96"/>
      <c r="AV1405" s="96"/>
      <c r="AW1405" s="96"/>
      <c r="AX1405" s="96"/>
      <c r="AY1405" s="96"/>
      <c r="AZ1405" s="96"/>
      <c r="BA1405" s="96"/>
      <c r="BB1405" s="96"/>
      <c r="BC1405" s="96"/>
      <c r="BD1405" s="96"/>
      <c r="BE1405" s="96"/>
      <c r="BF1405" s="96"/>
    </row>
    <row r="1406" ht="15.75" customHeight="1">
      <c r="A1406" s="110"/>
      <c r="B1406" s="110"/>
      <c r="C1406" s="110"/>
      <c r="D1406" s="110"/>
      <c r="E1406" s="110"/>
      <c r="F1406" s="110"/>
      <c r="G1406" s="110"/>
      <c r="H1406" s="110"/>
      <c r="I1406" s="110"/>
      <c r="J1406" s="110"/>
      <c r="K1406" s="110"/>
      <c r="L1406" s="110"/>
      <c r="M1406" s="110"/>
      <c r="N1406" s="96"/>
      <c r="O1406" s="96"/>
      <c r="P1406" s="134"/>
      <c r="Q1406" s="96"/>
      <c r="R1406" s="96"/>
      <c r="S1406" s="96"/>
      <c r="T1406" s="96"/>
      <c r="U1406" s="96"/>
      <c r="V1406" s="96"/>
      <c r="W1406" s="96"/>
      <c r="X1406" s="96"/>
      <c r="Y1406" s="96"/>
      <c r="Z1406" s="96"/>
      <c r="AA1406" s="96"/>
      <c r="AB1406" s="96"/>
      <c r="AC1406" s="96"/>
      <c r="AD1406" s="96"/>
      <c r="AE1406" s="96"/>
      <c r="AF1406" s="96"/>
      <c r="AG1406" s="96"/>
      <c r="AH1406" s="96"/>
      <c r="AI1406" s="96"/>
      <c r="AJ1406" s="96"/>
      <c r="AK1406" s="96"/>
      <c r="AL1406" s="96"/>
      <c r="AM1406" s="96"/>
      <c r="AN1406" s="96"/>
      <c r="AO1406" s="96"/>
      <c r="AP1406" s="96"/>
      <c r="AQ1406" s="96"/>
      <c r="AR1406" s="96"/>
      <c r="AS1406" s="96"/>
      <c r="AT1406" s="96"/>
      <c r="AU1406" s="96"/>
      <c r="AV1406" s="96"/>
      <c r="AW1406" s="96"/>
      <c r="AX1406" s="96"/>
      <c r="AY1406" s="96"/>
      <c r="AZ1406" s="96"/>
      <c r="BA1406" s="96"/>
      <c r="BB1406" s="96"/>
      <c r="BC1406" s="96"/>
      <c r="BD1406" s="96"/>
      <c r="BE1406" s="96"/>
      <c r="BF1406" s="96"/>
    </row>
    <row r="1407" ht="15.75" customHeight="1">
      <c r="A1407" s="110"/>
      <c r="B1407" s="110"/>
      <c r="C1407" s="110"/>
      <c r="D1407" s="110"/>
      <c r="E1407" s="110"/>
      <c r="F1407" s="110"/>
      <c r="G1407" s="110"/>
      <c r="H1407" s="110"/>
      <c r="I1407" s="110"/>
      <c r="J1407" s="110"/>
      <c r="K1407" s="110"/>
      <c r="L1407" s="110"/>
      <c r="M1407" s="110"/>
      <c r="N1407" s="96"/>
      <c r="O1407" s="96"/>
      <c r="P1407" s="134"/>
      <c r="Q1407" s="96"/>
      <c r="R1407" s="96"/>
      <c r="S1407" s="96"/>
      <c r="T1407" s="96"/>
      <c r="U1407" s="96"/>
      <c r="V1407" s="96"/>
      <c r="W1407" s="96"/>
      <c r="X1407" s="96"/>
      <c r="Y1407" s="96"/>
      <c r="Z1407" s="96"/>
      <c r="AA1407" s="96"/>
      <c r="AB1407" s="96"/>
      <c r="AC1407" s="96"/>
      <c r="AD1407" s="96"/>
      <c r="AE1407" s="96"/>
      <c r="AF1407" s="96"/>
      <c r="AG1407" s="96"/>
      <c r="AH1407" s="96"/>
      <c r="AI1407" s="96"/>
      <c r="AJ1407" s="96"/>
      <c r="AK1407" s="96"/>
      <c r="AL1407" s="96"/>
      <c r="AM1407" s="96"/>
      <c r="AN1407" s="96"/>
      <c r="AO1407" s="96"/>
      <c r="AP1407" s="96"/>
      <c r="AQ1407" s="96"/>
      <c r="AR1407" s="96"/>
      <c r="AS1407" s="96"/>
      <c r="AT1407" s="96"/>
      <c r="AU1407" s="96"/>
      <c r="AV1407" s="96"/>
      <c r="AW1407" s="96"/>
      <c r="AX1407" s="96"/>
      <c r="AY1407" s="96"/>
      <c r="AZ1407" s="96"/>
      <c r="BA1407" s="96"/>
      <c r="BB1407" s="96"/>
      <c r="BC1407" s="96"/>
      <c r="BD1407" s="96"/>
      <c r="BE1407" s="96"/>
      <c r="BF1407" s="96"/>
    </row>
    <row r="1408" ht="15.75" customHeight="1">
      <c r="A1408" s="110"/>
      <c r="B1408" s="110"/>
      <c r="C1408" s="110"/>
      <c r="D1408" s="110"/>
      <c r="E1408" s="110"/>
      <c r="F1408" s="110"/>
      <c r="G1408" s="110"/>
      <c r="H1408" s="110"/>
      <c r="I1408" s="110"/>
      <c r="J1408" s="110"/>
      <c r="K1408" s="110"/>
      <c r="L1408" s="110"/>
      <c r="M1408" s="110"/>
      <c r="N1408" s="96"/>
      <c r="O1408" s="96"/>
      <c r="P1408" s="134"/>
      <c r="Q1408" s="96"/>
      <c r="R1408" s="96"/>
      <c r="S1408" s="96"/>
      <c r="T1408" s="96"/>
      <c r="U1408" s="96"/>
      <c r="V1408" s="96"/>
      <c r="W1408" s="96"/>
      <c r="X1408" s="96"/>
      <c r="Y1408" s="96"/>
      <c r="Z1408" s="96"/>
      <c r="AA1408" s="96"/>
      <c r="AB1408" s="96"/>
      <c r="AC1408" s="96"/>
      <c r="AD1408" s="96"/>
      <c r="AE1408" s="96"/>
      <c r="AF1408" s="96"/>
      <c r="AG1408" s="96"/>
      <c r="AH1408" s="96"/>
      <c r="AI1408" s="96"/>
      <c r="AJ1408" s="96"/>
      <c r="AK1408" s="96"/>
      <c r="AL1408" s="96"/>
      <c r="AM1408" s="96"/>
      <c r="AN1408" s="96"/>
      <c r="AO1408" s="96"/>
      <c r="AP1408" s="96"/>
      <c r="AQ1408" s="96"/>
      <c r="AR1408" s="96"/>
      <c r="AS1408" s="96"/>
      <c r="AT1408" s="96"/>
      <c r="AU1408" s="96"/>
      <c r="AV1408" s="96"/>
      <c r="AW1408" s="96"/>
      <c r="AX1408" s="96"/>
      <c r="AY1408" s="96"/>
      <c r="AZ1408" s="96"/>
      <c r="BA1408" s="96"/>
      <c r="BB1408" s="96"/>
      <c r="BC1408" s="96"/>
      <c r="BD1408" s="96"/>
      <c r="BE1408" s="96"/>
      <c r="BF1408" s="96"/>
    </row>
    <row r="1409" ht="15.75" customHeight="1">
      <c r="A1409" s="110"/>
      <c r="B1409" s="110"/>
      <c r="C1409" s="110"/>
      <c r="D1409" s="110"/>
      <c r="E1409" s="110"/>
      <c r="F1409" s="110"/>
      <c r="G1409" s="110"/>
      <c r="H1409" s="110"/>
      <c r="I1409" s="110"/>
      <c r="J1409" s="110"/>
      <c r="K1409" s="110"/>
      <c r="L1409" s="110"/>
      <c r="M1409" s="110"/>
      <c r="N1409" s="96"/>
      <c r="O1409" s="96"/>
      <c r="P1409" s="134"/>
      <c r="Q1409" s="96"/>
      <c r="R1409" s="96"/>
      <c r="S1409" s="96"/>
      <c r="T1409" s="96"/>
      <c r="U1409" s="96"/>
      <c r="V1409" s="96"/>
      <c r="W1409" s="96"/>
      <c r="X1409" s="96"/>
      <c r="Y1409" s="96"/>
      <c r="Z1409" s="96"/>
      <c r="AA1409" s="96"/>
      <c r="AB1409" s="96"/>
      <c r="AC1409" s="96"/>
      <c r="AD1409" s="96"/>
      <c r="AE1409" s="96"/>
      <c r="AF1409" s="96"/>
      <c r="AG1409" s="96"/>
      <c r="AH1409" s="96"/>
      <c r="AI1409" s="96"/>
      <c r="AJ1409" s="96"/>
      <c r="AK1409" s="96"/>
      <c r="AL1409" s="96"/>
      <c r="AM1409" s="96"/>
      <c r="AN1409" s="96"/>
      <c r="AO1409" s="96"/>
      <c r="AP1409" s="96"/>
      <c r="AQ1409" s="96"/>
      <c r="AR1409" s="96"/>
      <c r="AS1409" s="96"/>
      <c r="AT1409" s="96"/>
      <c r="AU1409" s="96"/>
      <c r="AV1409" s="96"/>
      <c r="AW1409" s="96"/>
      <c r="AX1409" s="96"/>
      <c r="AY1409" s="96"/>
      <c r="AZ1409" s="96"/>
      <c r="BA1409" s="96"/>
      <c r="BB1409" s="96"/>
      <c r="BC1409" s="96"/>
      <c r="BD1409" s="96"/>
      <c r="BE1409" s="96"/>
      <c r="BF1409" s="96"/>
    </row>
    <row r="1410" ht="15.75" customHeight="1">
      <c r="A1410" s="110"/>
      <c r="B1410" s="110"/>
      <c r="C1410" s="110"/>
      <c r="D1410" s="110"/>
      <c r="E1410" s="110"/>
      <c r="F1410" s="110"/>
      <c r="G1410" s="110"/>
      <c r="H1410" s="110"/>
      <c r="I1410" s="110"/>
      <c r="J1410" s="110"/>
      <c r="K1410" s="110"/>
      <c r="L1410" s="110"/>
      <c r="M1410" s="110"/>
      <c r="N1410" s="96"/>
      <c r="O1410" s="96"/>
      <c r="P1410" s="134"/>
      <c r="Q1410" s="96"/>
      <c r="R1410" s="96"/>
      <c r="S1410" s="96"/>
      <c r="T1410" s="96"/>
      <c r="U1410" s="96"/>
      <c r="V1410" s="96"/>
      <c r="W1410" s="96"/>
      <c r="X1410" s="96"/>
      <c r="Y1410" s="96"/>
      <c r="Z1410" s="96"/>
      <c r="AA1410" s="96"/>
      <c r="AB1410" s="96"/>
      <c r="AC1410" s="96"/>
      <c r="AD1410" s="96"/>
      <c r="AE1410" s="96"/>
      <c r="AF1410" s="96"/>
      <c r="AG1410" s="96"/>
      <c r="AH1410" s="96"/>
      <c r="AI1410" s="96"/>
      <c r="AJ1410" s="96"/>
      <c r="AK1410" s="96"/>
      <c r="AL1410" s="96"/>
      <c r="AM1410" s="96"/>
      <c r="AN1410" s="96"/>
      <c r="AO1410" s="96"/>
      <c r="AP1410" s="96"/>
      <c r="AQ1410" s="96"/>
      <c r="AR1410" s="96"/>
      <c r="AS1410" s="96"/>
      <c r="AT1410" s="96"/>
      <c r="AU1410" s="96"/>
      <c r="AV1410" s="96"/>
      <c r="AW1410" s="96"/>
      <c r="AX1410" s="96"/>
      <c r="AY1410" s="96"/>
      <c r="AZ1410" s="96"/>
      <c r="BA1410" s="96"/>
      <c r="BB1410" s="96"/>
      <c r="BC1410" s="96"/>
      <c r="BD1410" s="96"/>
      <c r="BE1410" s="96"/>
      <c r="BF1410" s="96"/>
    </row>
    <row r="1411" ht="15.75" customHeight="1">
      <c r="A1411" s="110"/>
      <c r="B1411" s="110"/>
      <c r="C1411" s="110"/>
      <c r="D1411" s="110"/>
      <c r="E1411" s="110"/>
      <c r="F1411" s="110"/>
      <c r="G1411" s="110"/>
      <c r="H1411" s="110"/>
      <c r="I1411" s="110"/>
      <c r="J1411" s="110"/>
      <c r="K1411" s="110"/>
      <c r="L1411" s="110"/>
      <c r="M1411" s="110"/>
      <c r="N1411" s="96"/>
      <c r="O1411" s="96"/>
      <c r="P1411" s="134"/>
      <c r="Q1411" s="96"/>
      <c r="R1411" s="96"/>
      <c r="S1411" s="96"/>
      <c r="T1411" s="96"/>
      <c r="U1411" s="96"/>
      <c r="V1411" s="96"/>
      <c r="W1411" s="96"/>
      <c r="X1411" s="96"/>
      <c r="Y1411" s="96"/>
      <c r="Z1411" s="96"/>
      <c r="AA1411" s="96"/>
      <c r="AB1411" s="96"/>
      <c r="AC1411" s="96"/>
      <c r="AD1411" s="96"/>
      <c r="AE1411" s="96"/>
      <c r="AF1411" s="96"/>
      <c r="AG1411" s="96"/>
      <c r="AH1411" s="96"/>
      <c r="AI1411" s="96"/>
      <c r="AJ1411" s="96"/>
      <c r="AK1411" s="96"/>
      <c r="AL1411" s="96"/>
      <c r="AM1411" s="96"/>
      <c r="AN1411" s="96"/>
      <c r="AO1411" s="96"/>
      <c r="AP1411" s="96"/>
      <c r="AQ1411" s="96"/>
      <c r="AR1411" s="96"/>
      <c r="AS1411" s="96"/>
      <c r="AT1411" s="96"/>
      <c r="AU1411" s="96"/>
      <c r="AV1411" s="96"/>
      <c r="AW1411" s="96"/>
      <c r="AX1411" s="96"/>
      <c r="AY1411" s="96"/>
      <c r="AZ1411" s="96"/>
      <c r="BA1411" s="96"/>
      <c r="BB1411" s="96"/>
      <c r="BC1411" s="96"/>
      <c r="BD1411" s="96"/>
      <c r="BE1411" s="96"/>
      <c r="BF1411" s="96"/>
    </row>
    <row r="1412" ht="15.75" customHeight="1">
      <c r="A1412" s="110"/>
      <c r="B1412" s="110"/>
      <c r="C1412" s="110"/>
      <c r="D1412" s="110"/>
      <c r="E1412" s="110"/>
      <c r="F1412" s="110"/>
      <c r="G1412" s="110"/>
      <c r="H1412" s="110"/>
      <c r="I1412" s="110"/>
      <c r="J1412" s="110"/>
      <c r="K1412" s="110"/>
      <c r="L1412" s="110"/>
      <c r="M1412" s="110"/>
      <c r="N1412" s="96"/>
      <c r="O1412" s="96"/>
      <c r="P1412" s="134"/>
      <c r="Q1412" s="96"/>
      <c r="R1412" s="96"/>
      <c r="S1412" s="96"/>
      <c r="T1412" s="96"/>
      <c r="U1412" s="96"/>
      <c r="V1412" s="96"/>
      <c r="W1412" s="96"/>
      <c r="X1412" s="96"/>
      <c r="Y1412" s="96"/>
      <c r="Z1412" s="96"/>
      <c r="AA1412" s="96"/>
      <c r="AB1412" s="96"/>
      <c r="AC1412" s="96"/>
      <c r="AD1412" s="96"/>
      <c r="AE1412" s="96"/>
      <c r="AF1412" s="96"/>
      <c r="AG1412" s="96"/>
      <c r="AH1412" s="96"/>
      <c r="AI1412" s="96"/>
      <c r="AJ1412" s="96"/>
      <c r="AK1412" s="96"/>
      <c r="AL1412" s="96"/>
      <c r="AM1412" s="96"/>
      <c r="AN1412" s="96"/>
      <c r="AO1412" s="96"/>
      <c r="AP1412" s="96"/>
      <c r="AQ1412" s="96"/>
      <c r="AR1412" s="96"/>
      <c r="AS1412" s="96"/>
      <c r="AT1412" s="96"/>
      <c r="AU1412" s="96"/>
      <c r="AV1412" s="96"/>
      <c r="AW1412" s="96"/>
      <c r="AX1412" s="96"/>
      <c r="AY1412" s="96"/>
      <c r="AZ1412" s="96"/>
      <c r="BA1412" s="96"/>
      <c r="BB1412" s="96"/>
      <c r="BC1412" s="96"/>
      <c r="BD1412" s="96"/>
      <c r="BE1412" s="96"/>
      <c r="BF1412" s="96"/>
    </row>
    <row r="1413" ht="15.75" customHeight="1">
      <c r="A1413" s="110"/>
      <c r="B1413" s="110"/>
      <c r="C1413" s="110"/>
      <c r="D1413" s="110"/>
      <c r="E1413" s="110"/>
      <c r="F1413" s="110"/>
      <c r="G1413" s="110"/>
      <c r="H1413" s="110"/>
      <c r="I1413" s="110"/>
      <c r="J1413" s="110"/>
      <c r="K1413" s="110"/>
      <c r="L1413" s="110"/>
      <c r="M1413" s="110"/>
      <c r="N1413" s="96"/>
      <c r="O1413" s="96"/>
      <c r="P1413" s="134"/>
      <c r="Q1413" s="96"/>
      <c r="R1413" s="96"/>
      <c r="S1413" s="96"/>
      <c r="T1413" s="96"/>
      <c r="U1413" s="96"/>
      <c r="V1413" s="96"/>
      <c r="W1413" s="96"/>
      <c r="X1413" s="96"/>
      <c r="Y1413" s="96"/>
      <c r="Z1413" s="96"/>
      <c r="AA1413" s="96"/>
      <c r="AB1413" s="96"/>
      <c r="AC1413" s="96"/>
      <c r="AD1413" s="96"/>
      <c r="AE1413" s="96"/>
      <c r="AF1413" s="96"/>
      <c r="AG1413" s="96"/>
      <c r="AH1413" s="96"/>
      <c r="AI1413" s="96"/>
      <c r="AJ1413" s="96"/>
      <c r="AK1413" s="96"/>
      <c r="AL1413" s="96"/>
      <c r="AM1413" s="96"/>
      <c r="AN1413" s="96"/>
      <c r="AO1413" s="96"/>
      <c r="AP1413" s="96"/>
      <c r="AQ1413" s="96"/>
      <c r="AR1413" s="96"/>
      <c r="AS1413" s="96"/>
      <c r="AT1413" s="96"/>
      <c r="AU1413" s="96"/>
      <c r="AV1413" s="96"/>
      <c r="AW1413" s="96"/>
      <c r="AX1413" s="96"/>
      <c r="AY1413" s="96"/>
      <c r="AZ1413" s="96"/>
      <c r="BA1413" s="96"/>
      <c r="BB1413" s="96"/>
      <c r="BC1413" s="96"/>
      <c r="BD1413" s="96"/>
      <c r="BE1413" s="96"/>
      <c r="BF1413" s="96"/>
    </row>
    <row r="1414" ht="15.75" customHeight="1">
      <c r="A1414" s="110"/>
      <c r="B1414" s="110"/>
      <c r="C1414" s="110"/>
      <c r="D1414" s="110"/>
      <c r="E1414" s="110"/>
      <c r="F1414" s="110"/>
      <c r="G1414" s="110"/>
      <c r="H1414" s="110"/>
      <c r="I1414" s="110"/>
      <c r="J1414" s="110"/>
      <c r="K1414" s="110"/>
      <c r="L1414" s="110"/>
      <c r="M1414" s="110"/>
      <c r="N1414" s="96"/>
      <c r="O1414" s="96"/>
      <c r="P1414" s="134"/>
      <c r="Q1414" s="96"/>
      <c r="R1414" s="96"/>
      <c r="S1414" s="96"/>
      <c r="T1414" s="96"/>
      <c r="U1414" s="96"/>
      <c r="V1414" s="96"/>
      <c r="W1414" s="96"/>
      <c r="X1414" s="96"/>
      <c r="Y1414" s="96"/>
      <c r="Z1414" s="96"/>
      <c r="AA1414" s="96"/>
      <c r="AB1414" s="96"/>
      <c r="AC1414" s="96"/>
      <c r="AD1414" s="96"/>
      <c r="AE1414" s="96"/>
      <c r="AF1414" s="96"/>
      <c r="AG1414" s="96"/>
      <c r="AH1414" s="96"/>
      <c r="AI1414" s="96"/>
      <c r="AJ1414" s="96"/>
      <c r="AK1414" s="96"/>
      <c r="AL1414" s="96"/>
      <c r="AM1414" s="96"/>
      <c r="AN1414" s="96"/>
      <c r="AO1414" s="96"/>
      <c r="AP1414" s="96"/>
      <c r="AQ1414" s="96"/>
      <c r="AR1414" s="96"/>
      <c r="AS1414" s="96"/>
      <c r="AT1414" s="96"/>
      <c r="AU1414" s="96"/>
      <c r="AV1414" s="96"/>
      <c r="AW1414" s="96"/>
      <c r="AX1414" s="96"/>
      <c r="AY1414" s="96"/>
      <c r="AZ1414" s="96"/>
      <c r="BA1414" s="96"/>
      <c r="BB1414" s="96"/>
      <c r="BC1414" s="96"/>
      <c r="BD1414" s="96"/>
      <c r="BE1414" s="96"/>
      <c r="BF1414" s="96"/>
    </row>
    <row r="1415" ht="15.75" customHeight="1">
      <c r="A1415" s="110"/>
      <c r="B1415" s="110"/>
      <c r="C1415" s="110"/>
      <c r="D1415" s="110"/>
      <c r="E1415" s="110"/>
      <c r="F1415" s="110"/>
      <c r="G1415" s="110"/>
      <c r="H1415" s="110"/>
      <c r="I1415" s="110"/>
      <c r="J1415" s="110"/>
      <c r="K1415" s="110"/>
      <c r="L1415" s="110"/>
      <c r="M1415" s="110"/>
      <c r="N1415" s="96"/>
      <c r="O1415" s="96"/>
      <c r="P1415" s="134"/>
      <c r="Q1415" s="96"/>
      <c r="R1415" s="96"/>
      <c r="S1415" s="96"/>
      <c r="T1415" s="96"/>
      <c r="U1415" s="96"/>
      <c r="V1415" s="96"/>
      <c r="W1415" s="96"/>
      <c r="X1415" s="96"/>
      <c r="Y1415" s="96"/>
      <c r="Z1415" s="96"/>
      <c r="AA1415" s="96"/>
      <c r="AB1415" s="96"/>
      <c r="AC1415" s="96"/>
      <c r="AD1415" s="96"/>
      <c r="AE1415" s="96"/>
      <c r="AF1415" s="96"/>
      <c r="AG1415" s="96"/>
      <c r="AH1415" s="96"/>
      <c r="AI1415" s="96"/>
      <c r="AJ1415" s="96"/>
      <c r="AK1415" s="96"/>
      <c r="AL1415" s="96"/>
      <c r="AM1415" s="96"/>
      <c r="AN1415" s="96"/>
      <c r="AO1415" s="96"/>
      <c r="AP1415" s="96"/>
      <c r="AQ1415" s="96"/>
      <c r="AR1415" s="96"/>
      <c r="AS1415" s="96"/>
      <c r="AT1415" s="96"/>
      <c r="AU1415" s="96"/>
      <c r="AV1415" s="96"/>
      <c r="AW1415" s="96"/>
      <c r="AX1415" s="96"/>
      <c r="AY1415" s="96"/>
      <c r="AZ1415" s="96"/>
      <c r="BA1415" s="96"/>
      <c r="BB1415" s="96"/>
      <c r="BC1415" s="96"/>
      <c r="BD1415" s="96"/>
      <c r="BE1415" s="96"/>
      <c r="BF1415" s="96"/>
    </row>
    <row r="1416" ht="15.75" customHeight="1">
      <c r="A1416" s="110"/>
      <c r="B1416" s="110"/>
      <c r="C1416" s="110"/>
      <c r="D1416" s="110"/>
      <c r="E1416" s="110"/>
      <c r="F1416" s="110"/>
      <c r="G1416" s="110"/>
      <c r="H1416" s="110"/>
      <c r="I1416" s="110"/>
      <c r="J1416" s="110"/>
      <c r="K1416" s="110"/>
      <c r="L1416" s="110"/>
      <c r="M1416" s="110"/>
      <c r="N1416" s="96"/>
      <c r="O1416" s="96"/>
      <c r="P1416" s="134"/>
      <c r="Q1416" s="96"/>
      <c r="R1416" s="96"/>
      <c r="S1416" s="96"/>
      <c r="T1416" s="96"/>
      <c r="U1416" s="96"/>
      <c r="V1416" s="96"/>
      <c r="W1416" s="96"/>
      <c r="X1416" s="96"/>
      <c r="Y1416" s="96"/>
      <c r="Z1416" s="96"/>
      <c r="AA1416" s="96"/>
      <c r="AB1416" s="96"/>
      <c r="AC1416" s="96"/>
      <c r="AD1416" s="96"/>
      <c r="AE1416" s="96"/>
      <c r="AF1416" s="96"/>
      <c r="AG1416" s="96"/>
      <c r="AH1416" s="96"/>
      <c r="AI1416" s="96"/>
      <c r="AJ1416" s="96"/>
      <c r="AK1416" s="96"/>
      <c r="AL1416" s="96"/>
      <c r="AM1416" s="96"/>
      <c r="AN1416" s="96"/>
      <c r="AO1416" s="96"/>
      <c r="AP1416" s="96"/>
      <c r="AQ1416" s="96"/>
      <c r="AR1416" s="96"/>
      <c r="AS1416" s="96"/>
      <c r="AT1416" s="96"/>
      <c r="AU1416" s="96"/>
      <c r="AV1416" s="96"/>
      <c r="AW1416" s="96"/>
      <c r="AX1416" s="96"/>
      <c r="AY1416" s="96"/>
      <c r="AZ1416" s="96"/>
      <c r="BA1416" s="96"/>
      <c r="BB1416" s="96"/>
      <c r="BC1416" s="96"/>
      <c r="BD1416" s="96"/>
      <c r="BE1416" s="96"/>
      <c r="BF1416" s="96"/>
    </row>
    <row r="1417" ht="15.75" customHeight="1">
      <c r="A1417" s="110"/>
      <c r="B1417" s="110"/>
      <c r="C1417" s="110"/>
      <c r="D1417" s="110"/>
      <c r="E1417" s="110"/>
      <c r="F1417" s="110"/>
      <c r="G1417" s="110"/>
      <c r="H1417" s="110"/>
      <c r="I1417" s="110"/>
      <c r="J1417" s="110"/>
      <c r="K1417" s="110"/>
      <c r="L1417" s="110"/>
      <c r="M1417" s="110"/>
      <c r="N1417" s="96"/>
      <c r="O1417" s="96"/>
      <c r="P1417" s="134"/>
      <c r="Q1417" s="96"/>
      <c r="R1417" s="96"/>
      <c r="S1417" s="96"/>
      <c r="T1417" s="96"/>
      <c r="U1417" s="96"/>
      <c r="V1417" s="96"/>
      <c r="W1417" s="96"/>
      <c r="X1417" s="96"/>
      <c r="Y1417" s="96"/>
      <c r="Z1417" s="96"/>
      <c r="AA1417" s="96"/>
      <c r="AB1417" s="96"/>
      <c r="AC1417" s="96"/>
      <c r="AD1417" s="96"/>
      <c r="AE1417" s="96"/>
      <c r="AF1417" s="96"/>
      <c r="AG1417" s="96"/>
      <c r="AH1417" s="96"/>
      <c r="AI1417" s="96"/>
      <c r="AJ1417" s="96"/>
      <c r="AK1417" s="96"/>
      <c r="AL1417" s="96"/>
      <c r="AM1417" s="96"/>
      <c r="AN1417" s="96"/>
      <c r="AO1417" s="96"/>
      <c r="AP1417" s="96"/>
      <c r="AQ1417" s="96"/>
      <c r="AR1417" s="96"/>
      <c r="AS1417" s="96"/>
      <c r="AT1417" s="96"/>
      <c r="AU1417" s="96"/>
      <c r="AV1417" s="96"/>
      <c r="AW1417" s="96"/>
      <c r="AX1417" s="96"/>
      <c r="AY1417" s="96"/>
      <c r="AZ1417" s="96"/>
      <c r="BA1417" s="96"/>
      <c r="BB1417" s="96"/>
      <c r="BC1417" s="96"/>
      <c r="BD1417" s="96"/>
      <c r="BE1417" s="96"/>
      <c r="BF1417" s="96"/>
    </row>
    <row r="1418" ht="15.75" customHeight="1">
      <c r="A1418" s="110"/>
      <c r="B1418" s="110"/>
      <c r="C1418" s="110"/>
      <c r="D1418" s="110"/>
      <c r="E1418" s="110"/>
      <c r="F1418" s="110"/>
      <c r="G1418" s="110"/>
      <c r="H1418" s="110"/>
      <c r="I1418" s="110"/>
      <c r="J1418" s="110"/>
      <c r="K1418" s="110"/>
      <c r="L1418" s="110"/>
      <c r="M1418" s="110"/>
      <c r="N1418" s="96"/>
      <c r="O1418" s="96"/>
      <c r="P1418" s="134"/>
      <c r="Q1418" s="96"/>
      <c r="R1418" s="96"/>
      <c r="S1418" s="96"/>
      <c r="T1418" s="96"/>
      <c r="U1418" s="96"/>
      <c r="V1418" s="96"/>
      <c r="W1418" s="96"/>
      <c r="X1418" s="96"/>
      <c r="Y1418" s="96"/>
      <c r="Z1418" s="96"/>
      <c r="AA1418" s="96"/>
      <c r="AB1418" s="96"/>
      <c r="AC1418" s="96"/>
      <c r="AD1418" s="96"/>
      <c r="AE1418" s="96"/>
      <c r="AF1418" s="96"/>
      <c r="AG1418" s="96"/>
      <c r="AH1418" s="96"/>
      <c r="AI1418" s="96"/>
      <c r="AJ1418" s="96"/>
      <c r="AK1418" s="96"/>
      <c r="AL1418" s="96"/>
      <c r="AM1418" s="96"/>
      <c r="AN1418" s="96"/>
      <c r="AO1418" s="96"/>
      <c r="AP1418" s="96"/>
      <c r="AQ1418" s="96"/>
      <c r="AR1418" s="96"/>
      <c r="AS1418" s="96"/>
      <c r="AT1418" s="96"/>
      <c r="AU1418" s="96"/>
      <c r="AV1418" s="96"/>
      <c r="AW1418" s="96"/>
      <c r="AX1418" s="96"/>
      <c r="AY1418" s="96"/>
      <c r="AZ1418" s="96"/>
      <c r="BA1418" s="96"/>
      <c r="BB1418" s="96"/>
      <c r="BC1418" s="96"/>
      <c r="BD1418" s="96"/>
      <c r="BE1418" s="96"/>
      <c r="BF1418" s="96"/>
    </row>
    <row r="1419" ht="15.75" customHeight="1">
      <c r="A1419" s="110"/>
      <c r="B1419" s="110"/>
      <c r="C1419" s="110"/>
      <c r="D1419" s="110"/>
      <c r="E1419" s="110"/>
      <c r="F1419" s="110"/>
      <c r="G1419" s="110"/>
      <c r="H1419" s="110"/>
      <c r="I1419" s="110"/>
      <c r="J1419" s="110"/>
      <c r="K1419" s="110"/>
      <c r="L1419" s="110"/>
      <c r="M1419" s="110"/>
      <c r="N1419" s="96"/>
      <c r="O1419" s="96"/>
      <c r="P1419" s="134"/>
      <c r="Q1419" s="96"/>
      <c r="R1419" s="96"/>
      <c r="S1419" s="96"/>
      <c r="T1419" s="96"/>
      <c r="U1419" s="96"/>
      <c r="V1419" s="96"/>
      <c r="W1419" s="96"/>
      <c r="X1419" s="96"/>
      <c r="Y1419" s="96"/>
      <c r="Z1419" s="96"/>
      <c r="AA1419" s="96"/>
      <c r="AB1419" s="96"/>
      <c r="AC1419" s="96"/>
      <c r="AD1419" s="96"/>
      <c r="AE1419" s="96"/>
      <c r="AF1419" s="96"/>
      <c r="AG1419" s="96"/>
      <c r="AH1419" s="96"/>
      <c r="AI1419" s="96"/>
      <c r="AJ1419" s="96"/>
      <c r="AK1419" s="96"/>
      <c r="AL1419" s="96"/>
      <c r="AM1419" s="96"/>
      <c r="AN1419" s="96"/>
      <c r="AO1419" s="96"/>
      <c r="AP1419" s="96"/>
      <c r="AQ1419" s="96"/>
      <c r="AR1419" s="96"/>
      <c r="AS1419" s="96"/>
      <c r="AT1419" s="96"/>
      <c r="AU1419" s="96"/>
      <c r="AV1419" s="96"/>
      <c r="AW1419" s="96"/>
      <c r="AX1419" s="96"/>
      <c r="AY1419" s="96"/>
      <c r="AZ1419" s="96"/>
      <c r="BA1419" s="96"/>
      <c r="BB1419" s="96"/>
      <c r="BC1419" s="96"/>
      <c r="BD1419" s="96"/>
      <c r="BE1419" s="96"/>
      <c r="BF1419" s="96"/>
    </row>
    <row r="1420" ht="15.75" customHeight="1">
      <c r="A1420" s="110"/>
      <c r="B1420" s="110"/>
      <c r="C1420" s="110"/>
      <c r="D1420" s="110"/>
      <c r="E1420" s="110"/>
      <c r="F1420" s="110"/>
      <c r="G1420" s="110"/>
      <c r="H1420" s="110"/>
      <c r="I1420" s="110"/>
      <c r="J1420" s="110"/>
      <c r="K1420" s="110"/>
      <c r="L1420" s="110"/>
      <c r="M1420" s="110"/>
      <c r="N1420" s="96"/>
      <c r="O1420" s="96"/>
      <c r="P1420" s="134"/>
      <c r="Q1420" s="96"/>
      <c r="R1420" s="96"/>
      <c r="S1420" s="96"/>
      <c r="T1420" s="96"/>
      <c r="U1420" s="96"/>
      <c r="V1420" s="96"/>
      <c r="W1420" s="96"/>
      <c r="X1420" s="96"/>
      <c r="Y1420" s="96"/>
      <c r="Z1420" s="96"/>
      <c r="AA1420" s="96"/>
      <c r="AB1420" s="96"/>
      <c r="AC1420" s="96"/>
      <c r="AD1420" s="96"/>
      <c r="AE1420" s="96"/>
      <c r="AF1420" s="96"/>
      <c r="AG1420" s="96"/>
      <c r="AH1420" s="96"/>
      <c r="AI1420" s="96"/>
      <c r="AJ1420" s="96"/>
      <c r="AK1420" s="96"/>
      <c r="AL1420" s="96"/>
      <c r="AM1420" s="96"/>
      <c r="AN1420" s="96"/>
      <c r="AO1420" s="96"/>
      <c r="AP1420" s="96"/>
      <c r="AQ1420" s="96"/>
      <c r="AR1420" s="96"/>
      <c r="AS1420" s="96"/>
      <c r="AT1420" s="96"/>
      <c r="AU1420" s="96"/>
      <c r="AV1420" s="96"/>
      <c r="AW1420" s="96"/>
      <c r="AX1420" s="96"/>
      <c r="AY1420" s="96"/>
      <c r="AZ1420" s="96"/>
      <c r="BA1420" s="96"/>
      <c r="BB1420" s="96"/>
      <c r="BC1420" s="96"/>
      <c r="BD1420" s="96"/>
      <c r="BE1420" s="96"/>
      <c r="BF1420" s="96"/>
    </row>
    <row r="1421" ht="15.75" customHeight="1">
      <c r="A1421" s="110"/>
      <c r="B1421" s="110"/>
      <c r="C1421" s="110"/>
      <c r="D1421" s="110"/>
      <c r="E1421" s="110"/>
      <c r="F1421" s="110"/>
      <c r="G1421" s="110"/>
      <c r="H1421" s="110"/>
      <c r="I1421" s="110"/>
      <c r="J1421" s="110"/>
      <c r="K1421" s="110"/>
      <c r="L1421" s="110"/>
      <c r="M1421" s="110"/>
      <c r="N1421" s="96"/>
      <c r="O1421" s="96"/>
      <c r="P1421" s="134"/>
      <c r="Q1421" s="96"/>
      <c r="R1421" s="96"/>
      <c r="S1421" s="96"/>
      <c r="T1421" s="96"/>
      <c r="U1421" s="96"/>
      <c r="V1421" s="96"/>
      <c r="W1421" s="96"/>
      <c r="X1421" s="96"/>
      <c r="Y1421" s="96"/>
      <c r="Z1421" s="96"/>
      <c r="AA1421" s="96"/>
      <c r="AB1421" s="96"/>
      <c r="AC1421" s="96"/>
      <c r="AD1421" s="96"/>
      <c r="AE1421" s="96"/>
      <c r="AF1421" s="96"/>
      <c r="AG1421" s="96"/>
      <c r="AH1421" s="96"/>
      <c r="AI1421" s="96"/>
      <c r="AJ1421" s="96"/>
      <c r="AK1421" s="96"/>
      <c r="AL1421" s="96"/>
      <c r="AM1421" s="96"/>
      <c r="AN1421" s="96"/>
      <c r="AO1421" s="96"/>
      <c r="AP1421" s="96"/>
      <c r="AQ1421" s="96"/>
      <c r="AR1421" s="96"/>
      <c r="AS1421" s="96"/>
      <c r="AT1421" s="96"/>
      <c r="AU1421" s="96"/>
      <c r="AV1421" s="96"/>
      <c r="AW1421" s="96"/>
      <c r="AX1421" s="96"/>
      <c r="AY1421" s="96"/>
      <c r="AZ1421" s="96"/>
      <c r="BA1421" s="96"/>
      <c r="BB1421" s="96"/>
      <c r="BC1421" s="96"/>
      <c r="BD1421" s="96"/>
      <c r="BE1421" s="96"/>
      <c r="BF1421" s="96"/>
    </row>
    <row r="1422" ht="15.75" customHeight="1">
      <c r="A1422" s="110"/>
      <c r="B1422" s="110"/>
      <c r="C1422" s="110"/>
      <c r="D1422" s="110"/>
      <c r="E1422" s="110"/>
      <c r="F1422" s="110"/>
      <c r="G1422" s="110"/>
      <c r="H1422" s="110"/>
      <c r="I1422" s="110"/>
      <c r="J1422" s="110"/>
      <c r="K1422" s="110"/>
      <c r="L1422" s="110"/>
      <c r="M1422" s="110"/>
      <c r="N1422" s="96"/>
      <c r="O1422" s="96"/>
      <c r="P1422" s="134"/>
      <c r="Q1422" s="96"/>
      <c r="R1422" s="96"/>
      <c r="S1422" s="96"/>
      <c r="T1422" s="96"/>
      <c r="U1422" s="96"/>
      <c r="V1422" s="96"/>
      <c r="W1422" s="96"/>
      <c r="X1422" s="96"/>
      <c r="Y1422" s="96"/>
      <c r="Z1422" s="96"/>
      <c r="AA1422" s="96"/>
      <c r="AB1422" s="96"/>
      <c r="AC1422" s="96"/>
      <c r="AD1422" s="96"/>
      <c r="AE1422" s="96"/>
      <c r="AF1422" s="96"/>
      <c r="AG1422" s="96"/>
      <c r="AH1422" s="96"/>
      <c r="AI1422" s="96"/>
      <c r="AJ1422" s="96"/>
      <c r="AK1422" s="96"/>
      <c r="AL1422" s="96"/>
      <c r="AM1422" s="96"/>
      <c r="AN1422" s="96"/>
      <c r="AO1422" s="96"/>
      <c r="AP1422" s="96"/>
      <c r="AQ1422" s="96"/>
      <c r="AR1422" s="96"/>
      <c r="AS1422" s="96"/>
      <c r="AT1422" s="96"/>
      <c r="AU1422" s="96"/>
      <c r="AV1422" s="96"/>
      <c r="AW1422" s="96"/>
      <c r="AX1422" s="96"/>
      <c r="AY1422" s="96"/>
      <c r="AZ1422" s="96"/>
      <c r="BA1422" s="96"/>
      <c r="BB1422" s="96"/>
      <c r="BC1422" s="96"/>
      <c r="BD1422" s="96"/>
      <c r="BE1422" s="96"/>
      <c r="BF1422" s="96"/>
    </row>
    <row r="1423" ht="15.75" customHeight="1">
      <c r="A1423" s="110"/>
      <c r="B1423" s="110"/>
      <c r="C1423" s="110"/>
      <c r="D1423" s="110"/>
      <c r="E1423" s="110"/>
      <c r="F1423" s="110"/>
      <c r="G1423" s="110"/>
      <c r="H1423" s="110"/>
      <c r="I1423" s="110"/>
      <c r="J1423" s="110"/>
      <c r="K1423" s="110"/>
      <c r="L1423" s="110"/>
      <c r="M1423" s="110"/>
      <c r="N1423" s="96"/>
      <c r="O1423" s="96"/>
      <c r="P1423" s="134"/>
      <c r="Q1423" s="96"/>
      <c r="R1423" s="96"/>
      <c r="S1423" s="96"/>
      <c r="T1423" s="96"/>
      <c r="U1423" s="96"/>
      <c r="V1423" s="96"/>
      <c r="W1423" s="96"/>
      <c r="X1423" s="96"/>
      <c r="Y1423" s="96"/>
      <c r="Z1423" s="96"/>
      <c r="AA1423" s="96"/>
      <c r="AB1423" s="96"/>
      <c r="AC1423" s="96"/>
      <c r="AD1423" s="96"/>
      <c r="AE1423" s="96"/>
      <c r="AF1423" s="96"/>
      <c r="AG1423" s="96"/>
      <c r="AH1423" s="96"/>
      <c r="AI1423" s="96"/>
      <c r="AJ1423" s="96"/>
      <c r="AK1423" s="96"/>
      <c r="AL1423" s="96"/>
      <c r="AM1423" s="96"/>
      <c r="AN1423" s="96"/>
      <c r="AO1423" s="96"/>
      <c r="AP1423" s="96"/>
      <c r="AQ1423" s="96"/>
      <c r="AR1423" s="96"/>
      <c r="AS1423" s="96"/>
      <c r="AT1423" s="96"/>
      <c r="AU1423" s="96"/>
      <c r="AV1423" s="96"/>
      <c r="AW1423" s="96"/>
      <c r="AX1423" s="96"/>
      <c r="AY1423" s="96"/>
      <c r="AZ1423" s="96"/>
      <c r="BA1423" s="96"/>
      <c r="BB1423" s="96"/>
      <c r="BC1423" s="96"/>
      <c r="BD1423" s="96"/>
      <c r="BE1423" s="96"/>
      <c r="BF1423" s="96"/>
    </row>
    <row r="1424" ht="15.75" customHeight="1">
      <c r="A1424" s="110"/>
      <c r="B1424" s="110"/>
      <c r="C1424" s="110"/>
      <c r="D1424" s="110"/>
      <c r="E1424" s="110"/>
      <c r="F1424" s="110"/>
      <c r="G1424" s="110"/>
      <c r="H1424" s="110"/>
      <c r="I1424" s="110"/>
      <c r="J1424" s="110"/>
      <c r="K1424" s="110"/>
      <c r="L1424" s="110"/>
      <c r="M1424" s="110"/>
      <c r="N1424" s="96"/>
      <c r="O1424" s="96"/>
      <c r="P1424" s="134"/>
      <c r="Q1424" s="96"/>
      <c r="R1424" s="96"/>
      <c r="S1424" s="96"/>
      <c r="T1424" s="96"/>
      <c r="U1424" s="96"/>
      <c r="V1424" s="96"/>
      <c r="W1424" s="96"/>
      <c r="X1424" s="96"/>
      <c r="Y1424" s="96"/>
      <c r="Z1424" s="96"/>
      <c r="AA1424" s="96"/>
      <c r="AB1424" s="96"/>
      <c r="AC1424" s="96"/>
      <c r="AD1424" s="96"/>
      <c r="AE1424" s="96"/>
      <c r="AF1424" s="96"/>
      <c r="AG1424" s="96"/>
      <c r="AH1424" s="96"/>
      <c r="AI1424" s="96"/>
      <c r="AJ1424" s="96"/>
      <c r="AK1424" s="96"/>
      <c r="AL1424" s="96"/>
      <c r="AM1424" s="96"/>
      <c r="AN1424" s="96"/>
      <c r="AO1424" s="96"/>
      <c r="AP1424" s="96"/>
      <c r="AQ1424" s="96"/>
      <c r="AR1424" s="96"/>
      <c r="AS1424" s="96"/>
      <c r="AT1424" s="96"/>
      <c r="AU1424" s="96"/>
      <c r="AV1424" s="96"/>
      <c r="AW1424" s="96"/>
      <c r="AX1424" s="96"/>
      <c r="AY1424" s="96"/>
      <c r="AZ1424" s="96"/>
      <c r="BA1424" s="96"/>
      <c r="BB1424" s="96"/>
      <c r="BC1424" s="96"/>
      <c r="BD1424" s="96"/>
      <c r="BE1424" s="96"/>
      <c r="BF1424" s="96"/>
    </row>
    <row r="1425" ht="15.75" customHeight="1">
      <c r="A1425" s="110"/>
      <c r="B1425" s="110"/>
      <c r="C1425" s="110"/>
      <c r="D1425" s="110"/>
      <c r="E1425" s="110"/>
      <c r="F1425" s="110"/>
      <c r="G1425" s="110"/>
      <c r="H1425" s="110"/>
      <c r="I1425" s="110"/>
      <c r="J1425" s="110"/>
      <c r="K1425" s="110"/>
      <c r="L1425" s="110"/>
      <c r="M1425" s="110"/>
      <c r="N1425" s="96"/>
      <c r="O1425" s="96"/>
      <c r="P1425" s="134"/>
      <c r="Q1425" s="96"/>
      <c r="R1425" s="96"/>
      <c r="S1425" s="96"/>
      <c r="T1425" s="96"/>
      <c r="U1425" s="96"/>
      <c r="V1425" s="96"/>
      <c r="W1425" s="96"/>
      <c r="X1425" s="96"/>
      <c r="Y1425" s="96"/>
      <c r="Z1425" s="96"/>
      <c r="AA1425" s="96"/>
      <c r="AB1425" s="96"/>
      <c r="AC1425" s="96"/>
      <c r="AD1425" s="96"/>
      <c r="AE1425" s="96"/>
      <c r="AF1425" s="96"/>
      <c r="AG1425" s="96"/>
      <c r="AH1425" s="96"/>
      <c r="AI1425" s="96"/>
      <c r="AJ1425" s="96"/>
      <c r="AK1425" s="96"/>
      <c r="AL1425" s="96"/>
      <c r="AM1425" s="96"/>
      <c r="AN1425" s="96"/>
      <c r="AO1425" s="96"/>
      <c r="AP1425" s="96"/>
      <c r="AQ1425" s="96"/>
      <c r="AR1425" s="96"/>
      <c r="AS1425" s="96"/>
      <c r="AT1425" s="96"/>
      <c r="AU1425" s="96"/>
      <c r="AV1425" s="96"/>
      <c r="AW1425" s="96"/>
      <c r="AX1425" s="96"/>
      <c r="AY1425" s="96"/>
      <c r="AZ1425" s="96"/>
      <c r="BA1425" s="96"/>
      <c r="BB1425" s="96"/>
      <c r="BC1425" s="96"/>
      <c r="BD1425" s="96"/>
      <c r="BE1425" s="96"/>
      <c r="BF1425" s="96"/>
    </row>
    <row r="1426" ht="15.75" customHeight="1">
      <c r="A1426" s="110"/>
      <c r="B1426" s="110"/>
      <c r="C1426" s="110"/>
      <c r="D1426" s="110"/>
      <c r="E1426" s="110"/>
      <c r="F1426" s="110"/>
      <c r="G1426" s="110"/>
      <c r="H1426" s="110"/>
      <c r="I1426" s="110"/>
      <c r="J1426" s="110"/>
      <c r="K1426" s="110"/>
      <c r="L1426" s="110"/>
      <c r="M1426" s="110"/>
      <c r="N1426" s="96"/>
      <c r="O1426" s="96"/>
      <c r="P1426" s="134"/>
      <c r="Q1426" s="96"/>
      <c r="R1426" s="96"/>
      <c r="S1426" s="96"/>
      <c r="T1426" s="96"/>
      <c r="U1426" s="96"/>
      <c r="V1426" s="96"/>
      <c r="W1426" s="96"/>
      <c r="X1426" s="96"/>
      <c r="Y1426" s="96"/>
      <c r="Z1426" s="96"/>
      <c r="AA1426" s="96"/>
      <c r="AB1426" s="96"/>
      <c r="AC1426" s="96"/>
      <c r="AD1426" s="96"/>
      <c r="AE1426" s="96"/>
      <c r="AF1426" s="96"/>
      <c r="AG1426" s="96"/>
      <c r="AH1426" s="96"/>
      <c r="AI1426" s="96"/>
      <c r="AJ1426" s="96"/>
      <c r="AK1426" s="96"/>
      <c r="AL1426" s="96"/>
      <c r="AM1426" s="96"/>
      <c r="AN1426" s="96"/>
      <c r="AO1426" s="96"/>
      <c r="AP1426" s="96"/>
      <c r="AQ1426" s="96"/>
      <c r="AR1426" s="96"/>
      <c r="AS1426" s="96"/>
      <c r="AT1426" s="96"/>
      <c r="AU1426" s="96"/>
      <c r="AV1426" s="96"/>
      <c r="AW1426" s="96"/>
      <c r="AX1426" s="96"/>
      <c r="AY1426" s="96"/>
      <c r="AZ1426" s="96"/>
      <c r="BA1426" s="96"/>
      <c r="BB1426" s="96"/>
      <c r="BC1426" s="96"/>
      <c r="BD1426" s="96"/>
      <c r="BE1426" s="96"/>
      <c r="BF1426" s="96"/>
    </row>
    <row r="1427" ht="15.75" customHeight="1">
      <c r="A1427" s="110"/>
      <c r="B1427" s="110"/>
      <c r="C1427" s="110"/>
      <c r="D1427" s="110"/>
      <c r="E1427" s="110"/>
      <c r="F1427" s="110"/>
      <c r="G1427" s="110"/>
      <c r="H1427" s="110"/>
      <c r="I1427" s="110"/>
      <c r="J1427" s="110"/>
      <c r="K1427" s="110"/>
      <c r="L1427" s="110"/>
      <c r="M1427" s="110"/>
      <c r="N1427" s="96"/>
      <c r="O1427" s="96"/>
      <c r="P1427" s="134"/>
      <c r="Q1427" s="96"/>
      <c r="R1427" s="96"/>
      <c r="S1427" s="96"/>
      <c r="T1427" s="96"/>
      <c r="U1427" s="96"/>
      <c r="V1427" s="96"/>
      <c r="W1427" s="96"/>
      <c r="X1427" s="96"/>
      <c r="Y1427" s="96"/>
      <c r="Z1427" s="96"/>
      <c r="AA1427" s="96"/>
      <c r="AB1427" s="96"/>
      <c r="AC1427" s="96"/>
      <c r="AD1427" s="96"/>
      <c r="AE1427" s="96"/>
      <c r="AF1427" s="96"/>
      <c r="AG1427" s="96"/>
      <c r="AH1427" s="96"/>
      <c r="AI1427" s="96"/>
      <c r="AJ1427" s="96"/>
      <c r="AK1427" s="96"/>
      <c r="AL1427" s="96"/>
      <c r="AM1427" s="96"/>
      <c r="AN1427" s="96"/>
      <c r="AO1427" s="96"/>
      <c r="AP1427" s="96"/>
      <c r="AQ1427" s="96"/>
      <c r="AR1427" s="96"/>
      <c r="AS1427" s="96"/>
      <c r="AT1427" s="96"/>
      <c r="AU1427" s="96"/>
      <c r="AV1427" s="96"/>
      <c r="AW1427" s="96"/>
      <c r="AX1427" s="96"/>
      <c r="AY1427" s="96"/>
      <c r="AZ1427" s="96"/>
      <c r="BA1427" s="96"/>
      <c r="BB1427" s="96"/>
      <c r="BC1427" s="96"/>
      <c r="BD1427" s="96"/>
      <c r="BE1427" s="96"/>
      <c r="BF1427" s="96"/>
    </row>
    <row r="1428" ht="15.75" customHeight="1">
      <c r="A1428" s="110"/>
      <c r="B1428" s="110"/>
      <c r="C1428" s="110"/>
      <c r="D1428" s="110"/>
      <c r="E1428" s="110"/>
      <c r="F1428" s="110"/>
      <c r="G1428" s="110"/>
      <c r="H1428" s="110"/>
      <c r="I1428" s="110"/>
      <c r="J1428" s="110"/>
      <c r="K1428" s="110"/>
      <c r="L1428" s="110"/>
      <c r="M1428" s="110"/>
      <c r="N1428" s="96"/>
      <c r="O1428" s="96"/>
      <c r="P1428" s="134"/>
      <c r="Q1428" s="96"/>
      <c r="R1428" s="96"/>
      <c r="S1428" s="96"/>
      <c r="T1428" s="96"/>
      <c r="U1428" s="96"/>
      <c r="V1428" s="96"/>
      <c r="W1428" s="96"/>
      <c r="X1428" s="96"/>
      <c r="Y1428" s="96"/>
      <c r="Z1428" s="96"/>
      <c r="AA1428" s="96"/>
      <c r="AB1428" s="96"/>
      <c r="AC1428" s="96"/>
      <c r="AD1428" s="96"/>
      <c r="AE1428" s="96"/>
      <c r="AF1428" s="96"/>
      <c r="AG1428" s="96"/>
      <c r="AH1428" s="96"/>
      <c r="AI1428" s="96"/>
      <c r="AJ1428" s="96"/>
      <c r="AK1428" s="96"/>
      <c r="AL1428" s="96"/>
      <c r="AM1428" s="96"/>
      <c r="AN1428" s="96"/>
      <c r="AO1428" s="96"/>
      <c r="AP1428" s="96"/>
      <c r="AQ1428" s="96"/>
      <c r="AR1428" s="96"/>
      <c r="AS1428" s="96"/>
      <c r="AT1428" s="96"/>
      <c r="AU1428" s="96"/>
      <c r="AV1428" s="96"/>
      <c r="AW1428" s="96"/>
      <c r="AX1428" s="96"/>
      <c r="AY1428" s="96"/>
      <c r="AZ1428" s="96"/>
      <c r="BA1428" s="96"/>
      <c r="BB1428" s="96"/>
      <c r="BC1428" s="96"/>
      <c r="BD1428" s="96"/>
      <c r="BE1428" s="96"/>
      <c r="BF1428" s="96"/>
    </row>
    <row r="1429" ht="15.75" customHeight="1">
      <c r="A1429" s="110"/>
      <c r="B1429" s="110"/>
      <c r="C1429" s="110"/>
      <c r="D1429" s="110"/>
      <c r="E1429" s="110"/>
      <c r="F1429" s="110"/>
      <c r="G1429" s="110"/>
      <c r="H1429" s="110"/>
      <c r="I1429" s="110"/>
      <c r="J1429" s="110"/>
      <c r="K1429" s="110"/>
      <c r="L1429" s="110"/>
      <c r="M1429" s="110"/>
      <c r="N1429" s="96"/>
      <c r="O1429" s="96"/>
      <c r="P1429" s="134"/>
      <c r="Q1429" s="96"/>
      <c r="R1429" s="96"/>
      <c r="S1429" s="96"/>
      <c r="T1429" s="96"/>
      <c r="U1429" s="96"/>
      <c r="V1429" s="96"/>
      <c r="W1429" s="96"/>
      <c r="X1429" s="96"/>
      <c r="Y1429" s="96"/>
      <c r="Z1429" s="96"/>
      <c r="AA1429" s="96"/>
      <c r="AB1429" s="96"/>
      <c r="AC1429" s="96"/>
      <c r="AD1429" s="96"/>
      <c r="AE1429" s="96"/>
      <c r="AF1429" s="96"/>
      <c r="AG1429" s="96"/>
      <c r="AH1429" s="96"/>
      <c r="AI1429" s="96"/>
      <c r="AJ1429" s="96"/>
      <c r="AK1429" s="96"/>
      <c r="AL1429" s="96"/>
      <c r="AM1429" s="96"/>
      <c r="AN1429" s="96"/>
      <c r="AO1429" s="96"/>
      <c r="AP1429" s="96"/>
      <c r="AQ1429" s="96"/>
      <c r="AR1429" s="96"/>
      <c r="AS1429" s="96"/>
      <c r="AT1429" s="96"/>
      <c r="AU1429" s="96"/>
      <c r="AV1429" s="96"/>
      <c r="AW1429" s="96"/>
      <c r="AX1429" s="96"/>
      <c r="AY1429" s="96"/>
      <c r="AZ1429" s="96"/>
      <c r="BA1429" s="96"/>
      <c r="BB1429" s="96"/>
      <c r="BC1429" s="96"/>
      <c r="BD1429" s="96"/>
      <c r="BE1429" s="96"/>
      <c r="BF1429" s="96"/>
    </row>
    <row r="1430" ht="15.75" customHeight="1">
      <c r="A1430" s="110"/>
      <c r="B1430" s="110"/>
      <c r="C1430" s="110"/>
      <c r="D1430" s="110"/>
      <c r="E1430" s="110"/>
      <c r="F1430" s="110"/>
      <c r="G1430" s="110"/>
      <c r="H1430" s="110"/>
      <c r="I1430" s="110"/>
      <c r="J1430" s="110"/>
      <c r="K1430" s="110"/>
      <c r="L1430" s="110"/>
      <c r="M1430" s="110"/>
      <c r="N1430" s="96"/>
      <c r="O1430" s="96"/>
      <c r="P1430" s="134"/>
      <c r="Q1430" s="96"/>
      <c r="R1430" s="96"/>
      <c r="S1430" s="96"/>
      <c r="T1430" s="96"/>
      <c r="U1430" s="96"/>
      <c r="V1430" s="96"/>
      <c r="W1430" s="96"/>
      <c r="X1430" s="96"/>
      <c r="Y1430" s="96"/>
      <c r="Z1430" s="96"/>
      <c r="AA1430" s="96"/>
      <c r="AB1430" s="96"/>
      <c r="AC1430" s="96"/>
      <c r="AD1430" s="96"/>
      <c r="AE1430" s="96"/>
      <c r="AF1430" s="96"/>
      <c r="AG1430" s="96"/>
      <c r="AH1430" s="96"/>
      <c r="AI1430" s="96"/>
      <c r="AJ1430" s="96"/>
      <c r="AK1430" s="96"/>
      <c r="AL1430" s="96"/>
      <c r="AM1430" s="96"/>
      <c r="AN1430" s="96"/>
      <c r="AO1430" s="96"/>
      <c r="AP1430" s="96"/>
      <c r="AQ1430" s="96"/>
      <c r="AR1430" s="96"/>
      <c r="AS1430" s="96"/>
      <c r="AT1430" s="96"/>
      <c r="AU1430" s="96"/>
      <c r="AV1430" s="96"/>
      <c r="AW1430" s="96"/>
      <c r="AX1430" s="96"/>
      <c r="AY1430" s="96"/>
      <c r="AZ1430" s="96"/>
      <c r="BA1430" s="96"/>
      <c r="BB1430" s="96"/>
      <c r="BC1430" s="96"/>
      <c r="BD1430" s="96"/>
      <c r="BE1430" s="96"/>
      <c r="BF1430" s="96"/>
    </row>
    <row r="1431" ht="15.75" customHeight="1">
      <c r="A1431" s="110"/>
      <c r="B1431" s="110"/>
      <c r="C1431" s="110"/>
      <c r="D1431" s="110"/>
      <c r="E1431" s="110"/>
      <c r="F1431" s="110"/>
      <c r="G1431" s="110"/>
      <c r="H1431" s="110"/>
      <c r="I1431" s="110"/>
      <c r="J1431" s="110"/>
      <c r="K1431" s="110"/>
      <c r="L1431" s="110"/>
      <c r="M1431" s="110"/>
      <c r="N1431" s="96"/>
      <c r="O1431" s="96"/>
      <c r="P1431" s="134"/>
      <c r="Q1431" s="96"/>
      <c r="R1431" s="96"/>
      <c r="S1431" s="96"/>
      <c r="T1431" s="96"/>
      <c r="U1431" s="96"/>
      <c r="V1431" s="96"/>
      <c r="W1431" s="96"/>
      <c r="X1431" s="96"/>
      <c r="Y1431" s="96"/>
      <c r="Z1431" s="96"/>
      <c r="AA1431" s="96"/>
      <c r="AB1431" s="96"/>
      <c r="AC1431" s="96"/>
      <c r="AD1431" s="96"/>
      <c r="AE1431" s="96"/>
      <c r="AF1431" s="96"/>
      <c r="AG1431" s="96"/>
      <c r="AH1431" s="96"/>
      <c r="AI1431" s="96"/>
      <c r="AJ1431" s="96"/>
      <c r="AK1431" s="96"/>
      <c r="AL1431" s="96"/>
      <c r="AM1431" s="96"/>
      <c r="AN1431" s="96"/>
      <c r="AO1431" s="96"/>
      <c r="AP1431" s="96"/>
      <c r="AQ1431" s="96"/>
      <c r="AR1431" s="96"/>
      <c r="AS1431" s="96"/>
      <c r="AT1431" s="96"/>
      <c r="AU1431" s="96"/>
      <c r="AV1431" s="96"/>
      <c r="AW1431" s="96"/>
      <c r="AX1431" s="96"/>
      <c r="AY1431" s="96"/>
      <c r="AZ1431" s="96"/>
      <c r="BA1431" s="96"/>
      <c r="BB1431" s="96"/>
      <c r="BC1431" s="96"/>
      <c r="BD1431" s="96"/>
      <c r="BE1431" s="96"/>
      <c r="BF1431" s="96"/>
    </row>
    <row r="1432" ht="15.75" customHeight="1">
      <c r="A1432" s="110"/>
      <c r="B1432" s="110"/>
      <c r="C1432" s="110"/>
      <c r="D1432" s="110"/>
      <c r="E1432" s="110"/>
      <c r="F1432" s="110"/>
      <c r="G1432" s="110"/>
      <c r="H1432" s="110"/>
      <c r="I1432" s="110"/>
      <c r="J1432" s="110"/>
      <c r="K1432" s="110"/>
      <c r="L1432" s="110"/>
      <c r="M1432" s="110"/>
      <c r="N1432" s="96"/>
      <c r="O1432" s="96"/>
      <c r="P1432" s="134"/>
      <c r="Q1432" s="96"/>
      <c r="R1432" s="96"/>
      <c r="S1432" s="96"/>
      <c r="T1432" s="96"/>
      <c r="U1432" s="96"/>
      <c r="V1432" s="96"/>
      <c r="W1432" s="96"/>
      <c r="X1432" s="96"/>
      <c r="Y1432" s="96"/>
      <c r="Z1432" s="96"/>
      <c r="AA1432" s="96"/>
      <c r="AB1432" s="96"/>
      <c r="AC1432" s="96"/>
      <c r="AD1432" s="96"/>
      <c r="AE1432" s="96"/>
      <c r="AF1432" s="96"/>
      <c r="AG1432" s="96"/>
      <c r="AH1432" s="96"/>
      <c r="AI1432" s="96"/>
      <c r="AJ1432" s="96"/>
      <c r="AK1432" s="96"/>
      <c r="AL1432" s="96"/>
      <c r="AM1432" s="96"/>
      <c r="AN1432" s="96"/>
      <c r="AO1432" s="96"/>
      <c r="AP1432" s="96"/>
      <c r="AQ1432" s="96"/>
      <c r="AR1432" s="96"/>
      <c r="AS1432" s="96"/>
      <c r="AT1432" s="96"/>
      <c r="AU1432" s="96"/>
      <c r="AV1432" s="96"/>
      <c r="AW1432" s="96"/>
      <c r="AX1432" s="96"/>
      <c r="AY1432" s="96"/>
      <c r="AZ1432" s="96"/>
      <c r="BA1432" s="96"/>
      <c r="BB1432" s="96"/>
      <c r="BC1432" s="96"/>
      <c r="BD1432" s="96"/>
      <c r="BE1432" s="96"/>
      <c r="BF1432" s="96"/>
    </row>
    <row r="1433" ht="15.75" customHeight="1">
      <c r="A1433" s="110"/>
      <c r="B1433" s="110"/>
      <c r="C1433" s="110"/>
      <c r="D1433" s="110"/>
      <c r="E1433" s="110"/>
      <c r="F1433" s="110"/>
      <c r="G1433" s="110"/>
      <c r="H1433" s="110"/>
      <c r="I1433" s="110"/>
      <c r="J1433" s="110"/>
      <c r="K1433" s="110"/>
      <c r="L1433" s="110"/>
      <c r="M1433" s="110"/>
      <c r="N1433" s="96"/>
      <c r="O1433" s="96"/>
      <c r="P1433" s="134"/>
      <c r="Q1433" s="96"/>
      <c r="R1433" s="96"/>
      <c r="S1433" s="96"/>
      <c r="T1433" s="96"/>
      <c r="U1433" s="96"/>
      <c r="V1433" s="96"/>
      <c r="W1433" s="96"/>
      <c r="X1433" s="96"/>
      <c r="Y1433" s="96"/>
      <c r="Z1433" s="96"/>
      <c r="AA1433" s="96"/>
      <c r="AB1433" s="96"/>
      <c r="AC1433" s="96"/>
      <c r="AD1433" s="96"/>
      <c r="AE1433" s="96"/>
      <c r="AF1433" s="96"/>
      <c r="AG1433" s="96"/>
      <c r="AH1433" s="96"/>
      <c r="AI1433" s="96"/>
      <c r="AJ1433" s="96"/>
      <c r="AK1433" s="96"/>
      <c r="AL1433" s="96"/>
      <c r="AM1433" s="96"/>
      <c r="AN1433" s="96"/>
      <c r="AO1433" s="96"/>
      <c r="AP1433" s="96"/>
      <c r="AQ1433" s="96"/>
      <c r="AR1433" s="96"/>
      <c r="AS1433" s="96"/>
      <c r="AT1433" s="96"/>
      <c r="AU1433" s="96"/>
      <c r="AV1433" s="96"/>
      <c r="AW1433" s="96"/>
      <c r="AX1433" s="96"/>
      <c r="AY1433" s="96"/>
      <c r="AZ1433" s="96"/>
      <c r="BA1433" s="96"/>
      <c r="BB1433" s="96"/>
      <c r="BC1433" s="96"/>
      <c r="BD1433" s="96"/>
      <c r="BE1433" s="96"/>
      <c r="BF1433" s="96"/>
    </row>
    <row r="1434" ht="15.75" customHeight="1">
      <c r="A1434" s="110"/>
      <c r="B1434" s="110"/>
      <c r="C1434" s="110"/>
      <c r="D1434" s="110"/>
      <c r="E1434" s="110"/>
      <c r="F1434" s="110"/>
      <c r="G1434" s="110"/>
      <c r="H1434" s="110"/>
      <c r="I1434" s="110"/>
      <c r="J1434" s="110"/>
      <c r="K1434" s="110"/>
      <c r="L1434" s="110"/>
      <c r="M1434" s="110"/>
      <c r="N1434" s="96"/>
      <c r="O1434" s="96"/>
      <c r="P1434" s="134"/>
      <c r="Q1434" s="96"/>
      <c r="R1434" s="96"/>
      <c r="S1434" s="96"/>
      <c r="T1434" s="96"/>
      <c r="U1434" s="96"/>
      <c r="V1434" s="96"/>
      <c r="W1434" s="96"/>
      <c r="X1434" s="96"/>
      <c r="Y1434" s="96"/>
      <c r="Z1434" s="96"/>
      <c r="AA1434" s="96"/>
      <c r="AB1434" s="96"/>
      <c r="AC1434" s="96"/>
      <c r="AD1434" s="96"/>
      <c r="AE1434" s="96"/>
      <c r="AF1434" s="96"/>
      <c r="AG1434" s="96"/>
      <c r="AH1434" s="96"/>
      <c r="AI1434" s="96"/>
      <c r="AJ1434" s="96"/>
      <c r="AK1434" s="96"/>
      <c r="AL1434" s="96"/>
      <c r="AM1434" s="96"/>
      <c r="AN1434" s="96"/>
      <c r="AO1434" s="96"/>
      <c r="AP1434" s="96"/>
      <c r="AQ1434" s="96"/>
      <c r="AR1434" s="96"/>
      <c r="AS1434" s="96"/>
      <c r="AT1434" s="96"/>
      <c r="AU1434" s="96"/>
      <c r="AV1434" s="96"/>
      <c r="AW1434" s="96"/>
      <c r="AX1434" s="96"/>
      <c r="AY1434" s="96"/>
      <c r="AZ1434" s="96"/>
      <c r="BA1434" s="96"/>
      <c r="BB1434" s="96"/>
      <c r="BC1434" s="96"/>
      <c r="BD1434" s="96"/>
      <c r="BE1434" s="96"/>
      <c r="BF1434" s="96"/>
    </row>
    <row r="1435" ht="15.75" customHeight="1">
      <c r="A1435" s="110"/>
      <c r="B1435" s="110"/>
      <c r="C1435" s="110"/>
      <c r="D1435" s="110"/>
      <c r="E1435" s="110"/>
      <c r="F1435" s="110"/>
      <c r="G1435" s="110"/>
      <c r="H1435" s="110"/>
      <c r="I1435" s="110"/>
      <c r="J1435" s="110"/>
      <c r="K1435" s="110"/>
      <c r="L1435" s="110"/>
      <c r="M1435" s="110"/>
      <c r="N1435" s="96"/>
      <c r="O1435" s="96"/>
      <c r="P1435" s="134"/>
      <c r="Q1435" s="96"/>
      <c r="R1435" s="96"/>
      <c r="S1435" s="96"/>
      <c r="T1435" s="96"/>
      <c r="U1435" s="96"/>
      <c r="V1435" s="96"/>
      <c r="W1435" s="96"/>
      <c r="X1435" s="96"/>
      <c r="Y1435" s="96"/>
      <c r="Z1435" s="96"/>
      <c r="AA1435" s="96"/>
      <c r="AB1435" s="96"/>
      <c r="AC1435" s="96"/>
      <c r="AD1435" s="96"/>
      <c r="AE1435" s="96"/>
      <c r="AF1435" s="96"/>
      <c r="AG1435" s="96"/>
      <c r="AH1435" s="96"/>
      <c r="AI1435" s="96"/>
      <c r="AJ1435" s="96"/>
      <c r="AK1435" s="96"/>
      <c r="AL1435" s="96"/>
      <c r="AM1435" s="96"/>
      <c r="AN1435" s="96"/>
      <c r="AO1435" s="96"/>
      <c r="AP1435" s="96"/>
      <c r="AQ1435" s="96"/>
      <c r="AR1435" s="96"/>
      <c r="AS1435" s="96"/>
      <c r="AT1435" s="96"/>
      <c r="AU1435" s="96"/>
      <c r="AV1435" s="96"/>
      <c r="AW1435" s="96"/>
      <c r="AX1435" s="96"/>
      <c r="AY1435" s="96"/>
      <c r="AZ1435" s="96"/>
      <c r="BA1435" s="96"/>
      <c r="BB1435" s="96"/>
      <c r="BC1435" s="96"/>
      <c r="BD1435" s="96"/>
      <c r="BE1435" s="96"/>
      <c r="BF1435" s="96"/>
    </row>
    <row r="1436" ht="15.75" customHeight="1">
      <c r="A1436" s="110"/>
      <c r="B1436" s="110"/>
      <c r="C1436" s="110"/>
      <c r="D1436" s="110"/>
      <c r="E1436" s="110"/>
      <c r="F1436" s="110"/>
      <c r="G1436" s="110"/>
      <c r="H1436" s="110"/>
      <c r="I1436" s="110"/>
      <c r="J1436" s="110"/>
      <c r="K1436" s="110"/>
      <c r="L1436" s="110"/>
      <c r="M1436" s="110"/>
      <c r="N1436" s="96"/>
      <c r="O1436" s="96"/>
      <c r="P1436" s="134"/>
      <c r="Q1436" s="96"/>
      <c r="R1436" s="96"/>
      <c r="S1436" s="96"/>
      <c r="T1436" s="96"/>
      <c r="U1436" s="96"/>
      <c r="V1436" s="96"/>
      <c r="W1436" s="96"/>
      <c r="X1436" s="96"/>
      <c r="Y1436" s="96"/>
      <c r="Z1436" s="96"/>
      <c r="AA1436" s="96"/>
      <c r="AB1436" s="96"/>
      <c r="AC1436" s="96"/>
      <c r="AD1436" s="96"/>
      <c r="AE1436" s="96"/>
      <c r="AF1436" s="96"/>
      <c r="AG1436" s="96"/>
      <c r="AH1436" s="96"/>
      <c r="AI1436" s="96"/>
      <c r="AJ1436" s="96"/>
      <c r="AK1436" s="96"/>
      <c r="AL1436" s="96"/>
      <c r="AM1436" s="96"/>
      <c r="AN1436" s="96"/>
      <c r="AO1436" s="96"/>
      <c r="AP1436" s="96"/>
      <c r="AQ1436" s="96"/>
      <c r="AR1436" s="96"/>
      <c r="AS1436" s="96"/>
      <c r="AT1436" s="96"/>
      <c r="AU1436" s="96"/>
      <c r="AV1436" s="96"/>
      <c r="AW1436" s="96"/>
      <c r="AX1436" s="96"/>
      <c r="AY1436" s="96"/>
      <c r="AZ1436" s="96"/>
      <c r="BA1436" s="96"/>
      <c r="BB1436" s="96"/>
      <c r="BC1436" s="96"/>
      <c r="BD1436" s="96"/>
      <c r="BE1436" s="96"/>
      <c r="BF1436" s="96"/>
    </row>
    <row r="1437" ht="15.75" customHeight="1">
      <c r="A1437" s="110"/>
      <c r="B1437" s="110"/>
      <c r="C1437" s="110"/>
      <c r="D1437" s="110"/>
      <c r="E1437" s="110"/>
      <c r="F1437" s="110"/>
      <c r="G1437" s="110"/>
      <c r="H1437" s="110"/>
      <c r="I1437" s="110"/>
      <c r="J1437" s="110"/>
      <c r="K1437" s="110"/>
      <c r="L1437" s="110"/>
      <c r="M1437" s="110"/>
      <c r="N1437" s="96"/>
      <c r="O1437" s="96"/>
      <c r="P1437" s="134"/>
      <c r="Q1437" s="96"/>
      <c r="R1437" s="96"/>
      <c r="S1437" s="96"/>
      <c r="T1437" s="96"/>
      <c r="U1437" s="96"/>
      <c r="V1437" s="96"/>
      <c r="W1437" s="96"/>
      <c r="X1437" s="96"/>
      <c r="Y1437" s="96"/>
      <c r="Z1437" s="96"/>
      <c r="AA1437" s="96"/>
      <c r="AB1437" s="96"/>
      <c r="AC1437" s="96"/>
      <c r="AD1437" s="96"/>
      <c r="AE1437" s="96"/>
      <c r="AF1437" s="96"/>
      <c r="AG1437" s="96"/>
      <c r="AH1437" s="96"/>
      <c r="AI1437" s="96"/>
      <c r="AJ1437" s="96"/>
      <c r="AK1437" s="96"/>
      <c r="AL1437" s="96"/>
      <c r="AM1437" s="96"/>
      <c r="AN1437" s="96"/>
      <c r="AO1437" s="96"/>
      <c r="AP1437" s="96"/>
      <c r="AQ1437" s="96"/>
      <c r="AR1437" s="96"/>
      <c r="AS1437" s="96"/>
      <c r="AT1437" s="96"/>
      <c r="AU1437" s="96"/>
      <c r="AV1437" s="96"/>
      <c r="AW1437" s="96"/>
      <c r="AX1437" s="96"/>
      <c r="AY1437" s="96"/>
      <c r="AZ1437" s="96"/>
      <c r="BA1437" s="96"/>
      <c r="BB1437" s="96"/>
      <c r="BC1437" s="96"/>
      <c r="BD1437" s="96"/>
      <c r="BE1437" s="96"/>
      <c r="BF1437" s="96"/>
    </row>
    <row r="1438" ht="15.75" customHeight="1">
      <c r="A1438" s="110"/>
      <c r="B1438" s="110"/>
      <c r="C1438" s="110"/>
      <c r="D1438" s="110"/>
      <c r="E1438" s="110"/>
      <c r="F1438" s="110"/>
      <c r="G1438" s="110"/>
      <c r="H1438" s="110"/>
      <c r="I1438" s="110"/>
      <c r="J1438" s="110"/>
      <c r="K1438" s="110"/>
      <c r="L1438" s="110"/>
      <c r="M1438" s="110"/>
      <c r="N1438" s="96"/>
      <c r="O1438" s="96"/>
      <c r="P1438" s="134"/>
      <c r="Q1438" s="96"/>
      <c r="R1438" s="96"/>
      <c r="S1438" s="96"/>
      <c r="T1438" s="96"/>
      <c r="U1438" s="96"/>
      <c r="V1438" s="96"/>
      <c r="W1438" s="96"/>
      <c r="X1438" s="96"/>
      <c r="Y1438" s="96"/>
      <c r="Z1438" s="96"/>
      <c r="AA1438" s="96"/>
      <c r="AB1438" s="96"/>
      <c r="AC1438" s="96"/>
      <c r="AD1438" s="96"/>
      <c r="AE1438" s="96"/>
      <c r="AF1438" s="96"/>
      <c r="AG1438" s="96"/>
      <c r="AH1438" s="96"/>
      <c r="AI1438" s="96"/>
      <c r="AJ1438" s="96"/>
      <c r="AK1438" s="96"/>
      <c r="AL1438" s="96"/>
      <c r="AM1438" s="96"/>
      <c r="AN1438" s="96"/>
      <c r="AO1438" s="96"/>
      <c r="AP1438" s="96"/>
      <c r="AQ1438" s="96"/>
      <c r="AR1438" s="96"/>
      <c r="AS1438" s="96"/>
      <c r="AT1438" s="96"/>
      <c r="AU1438" s="96"/>
      <c r="AV1438" s="96"/>
      <c r="AW1438" s="96"/>
      <c r="AX1438" s="96"/>
      <c r="AY1438" s="96"/>
      <c r="AZ1438" s="96"/>
      <c r="BA1438" s="96"/>
      <c r="BB1438" s="96"/>
      <c r="BC1438" s="96"/>
      <c r="BD1438" s="96"/>
      <c r="BE1438" s="96"/>
      <c r="BF1438" s="96"/>
    </row>
    <row r="1439" ht="15.75" customHeight="1">
      <c r="A1439" s="110"/>
      <c r="B1439" s="110"/>
      <c r="C1439" s="110"/>
      <c r="D1439" s="110"/>
      <c r="E1439" s="110"/>
      <c r="F1439" s="110"/>
      <c r="G1439" s="110"/>
      <c r="H1439" s="110"/>
      <c r="I1439" s="110"/>
      <c r="J1439" s="110"/>
      <c r="K1439" s="110"/>
      <c r="L1439" s="110"/>
      <c r="M1439" s="110"/>
      <c r="N1439" s="96"/>
      <c r="O1439" s="96"/>
      <c r="P1439" s="134"/>
      <c r="Q1439" s="96"/>
      <c r="R1439" s="96"/>
      <c r="S1439" s="96"/>
      <c r="T1439" s="96"/>
      <c r="U1439" s="96"/>
      <c r="V1439" s="96"/>
      <c r="W1439" s="96"/>
      <c r="X1439" s="96"/>
      <c r="Y1439" s="96"/>
      <c r="Z1439" s="96"/>
      <c r="AA1439" s="96"/>
      <c r="AB1439" s="96"/>
      <c r="AC1439" s="96"/>
      <c r="AD1439" s="96"/>
      <c r="AE1439" s="96"/>
      <c r="AF1439" s="96"/>
      <c r="AG1439" s="96"/>
      <c r="AH1439" s="96"/>
      <c r="AI1439" s="96"/>
      <c r="AJ1439" s="96"/>
      <c r="AK1439" s="96"/>
      <c r="AL1439" s="96"/>
      <c r="AM1439" s="96"/>
      <c r="AN1439" s="96"/>
      <c r="AO1439" s="96"/>
      <c r="AP1439" s="96"/>
      <c r="AQ1439" s="96"/>
      <c r="AR1439" s="96"/>
      <c r="AS1439" s="96"/>
      <c r="AT1439" s="96"/>
      <c r="AU1439" s="96"/>
      <c r="AV1439" s="96"/>
      <c r="AW1439" s="96"/>
      <c r="AX1439" s="96"/>
      <c r="AY1439" s="96"/>
      <c r="AZ1439" s="96"/>
      <c r="BA1439" s="96"/>
      <c r="BB1439" s="96"/>
      <c r="BC1439" s="96"/>
      <c r="BD1439" s="96"/>
      <c r="BE1439" s="96"/>
      <c r="BF1439" s="96"/>
    </row>
    <row r="1440" ht="15.75" customHeight="1">
      <c r="A1440" s="110"/>
      <c r="B1440" s="110"/>
      <c r="C1440" s="110"/>
      <c r="D1440" s="110"/>
      <c r="E1440" s="110"/>
      <c r="F1440" s="110"/>
      <c r="G1440" s="110"/>
      <c r="H1440" s="110"/>
      <c r="I1440" s="110"/>
      <c r="J1440" s="110"/>
      <c r="K1440" s="110"/>
      <c r="L1440" s="110"/>
      <c r="M1440" s="110"/>
      <c r="N1440" s="96"/>
      <c r="O1440" s="96"/>
      <c r="P1440" s="134"/>
      <c r="Q1440" s="96"/>
      <c r="R1440" s="96"/>
      <c r="S1440" s="96"/>
      <c r="T1440" s="96"/>
      <c r="U1440" s="96"/>
      <c r="V1440" s="96"/>
      <c r="W1440" s="96"/>
      <c r="X1440" s="96"/>
      <c r="Y1440" s="96"/>
      <c r="Z1440" s="96"/>
      <c r="AA1440" s="96"/>
      <c r="AB1440" s="96"/>
      <c r="AC1440" s="96"/>
      <c r="AD1440" s="96"/>
      <c r="AE1440" s="96"/>
      <c r="AF1440" s="96"/>
      <c r="AG1440" s="96"/>
      <c r="AH1440" s="96"/>
      <c r="AI1440" s="96"/>
      <c r="AJ1440" s="96"/>
      <c r="AK1440" s="96"/>
      <c r="AL1440" s="96"/>
      <c r="AM1440" s="96"/>
      <c r="AN1440" s="96"/>
      <c r="AO1440" s="96"/>
      <c r="AP1440" s="96"/>
      <c r="AQ1440" s="96"/>
      <c r="AR1440" s="96"/>
      <c r="AS1440" s="96"/>
      <c r="AT1440" s="96"/>
      <c r="AU1440" s="96"/>
      <c r="AV1440" s="96"/>
      <c r="AW1440" s="96"/>
      <c r="AX1440" s="96"/>
      <c r="AY1440" s="96"/>
      <c r="AZ1440" s="96"/>
      <c r="BA1440" s="96"/>
      <c r="BB1440" s="96"/>
      <c r="BC1440" s="96"/>
      <c r="BD1440" s="96"/>
      <c r="BE1440" s="96"/>
      <c r="BF1440" s="96"/>
    </row>
    <row r="1441" ht="15.75" customHeight="1">
      <c r="A1441" s="110"/>
      <c r="B1441" s="110"/>
      <c r="C1441" s="110"/>
      <c r="D1441" s="110"/>
      <c r="E1441" s="110"/>
      <c r="F1441" s="110"/>
      <c r="G1441" s="110"/>
      <c r="H1441" s="110"/>
      <c r="I1441" s="110"/>
      <c r="J1441" s="110"/>
      <c r="K1441" s="110"/>
      <c r="L1441" s="110"/>
      <c r="M1441" s="110"/>
      <c r="N1441" s="96"/>
      <c r="O1441" s="96"/>
      <c r="P1441" s="134"/>
      <c r="Q1441" s="96"/>
      <c r="R1441" s="96"/>
      <c r="S1441" s="96"/>
      <c r="T1441" s="96"/>
      <c r="U1441" s="96"/>
      <c r="V1441" s="96"/>
      <c r="W1441" s="96"/>
      <c r="X1441" s="96"/>
      <c r="Y1441" s="96"/>
      <c r="Z1441" s="96"/>
      <c r="AA1441" s="96"/>
      <c r="AB1441" s="96"/>
      <c r="AC1441" s="96"/>
      <c r="AD1441" s="96"/>
      <c r="AE1441" s="96"/>
      <c r="AF1441" s="96"/>
      <c r="AG1441" s="96"/>
      <c r="AH1441" s="96"/>
      <c r="AI1441" s="96"/>
      <c r="AJ1441" s="96"/>
      <c r="AK1441" s="96"/>
      <c r="AL1441" s="96"/>
      <c r="AM1441" s="96"/>
      <c r="AN1441" s="96"/>
      <c r="AO1441" s="96"/>
      <c r="AP1441" s="96"/>
      <c r="AQ1441" s="96"/>
      <c r="AR1441" s="96"/>
      <c r="AS1441" s="96"/>
      <c r="AT1441" s="96"/>
      <c r="AU1441" s="96"/>
      <c r="AV1441" s="96"/>
      <c r="AW1441" s="96"/>
      <c r="AX1441" s="96"/>
      <c r="AY1441" s="96"/>
      <c r="AZ1441" s="96"/>
      <c r="BA1441" s="96"/>
      <c r="BB1441" s="96"/>
      <c r="BC1441" s="96"/>
      <c r="BD1441" s="96"/>
      <c r="BE1441" s="96"/>
      <c r="BF1441" s="96"/>
    </row>
    <row r="1442" ht="15.75" customHeight="1">
      <c r="A1442" s="110"/>
      <c r="B1442" s="110"/>
      <c r="C1442" s="110"/>
      <c r="D1442" s="110"/>
      <c r="E1442" s="110"/>
      <c r="F1442" s="110"/>
      <c r="G1442" s="110"/>
      <c r="H1442" s="110"/>
      <c r="I1442" s="110"/>
      <c r="J1442" s="110"/>
      <c r="K1442" s="110"/>
      <c r="L1442" s="110"/>
      <c r="M1442" s="110"/>
      <c r="N1442" s="96"/>
      <c r="O1442" s="96"/>
      <c r="P1442" s="134"/>
      <c r="Q1442" s="96"/>
      <c r="R1442" s="96"/>
      <c r="S1442" s="96"/>
      <c r="T1442" s="96"/>
      <c r="U1442" s="96"/>
      <c r="V1442" s="96"/>
      <c r="W1442" s="96"/>
      <c r="X1442" s="96"/>
      <c r="Y1442" s="96"/>
      <c r="Z1442" s="96"/>
      <c r="AA1442" s="96"/>
      <c r="AB1442" s="96"/>
      <c r="AC1442" s="96"/>
      <c r="AD1442" s="96"/>
      <c r="AE1442" s="96"/>
      <c r="AF1442" s="96"/>
      <c r="AG1442" s="96"/>
      <c r="AH1442" s="96"/>
      <c r="AI1442" s="96"/>
      <c r="AJ1442" s="96"/>
      <c r="AK1442" s="96"/>
      <c r="AL1442" s="96"/>
      <c r="AM1442" s="96"/>
      <c r="AN1442" s="96"/>
      <c r="AO1442" s="96"/>
      <c r="AP1442" s="96"/>
      <c r="AQ1442" s="96"/>
      <c r="AR1442" s="96"/>
      <c r="AS1442" s="96"/>
      <c r="AT1442" s="96"/>
      <c r="AU1442" s="96"/>
      <c r="AV1442" s="96"/>
      <c r="AW1442" s="96"/>
      <c r="AX1442" s="96"/>
      <c r="AY1442" s="96"/>
      <c r="AZ1442" s="96"/>
      <c r="BA1442" s="96"/>
      <c r="BB1442" s="96"/>
      <c r="BC1442" s="96"/>
      <c r="BD1442" s="96"/>
      <c r="BE1442" s="96"/>
      <c r="BF1442" s="96"/>
    </row>
    <row r="1443" ht="15.75" customHeight="1">
      <c r="A1443" s="110"/>
      <c r="B1443" s="110"/>
      <c r="C1443" s="110"/>
      <c r="D1443" s="110"/>
      <c r="E1443" s="110"/>
      <c r="F1443" s="110"/>
      <c r="G1443" s="110"/>
      <c r="H1443" s="110"/>
      <c r="I1443" s="110"/>
      <c r="J1443" s="110"/>
      <c r="K1443" s="110"/>
      <c r="L1443" s="110"/>
      <c r="M1443" s="110"/>
      <c r="N1443" s="96"/>
      <c r="O1443" s="96"/>
      <c r="P1443" s="134"/>
      <c r="Q1443" s="96"/>
      <c r="R1443" s="96"/>
      <c r="S1443" s="96"/>
      <c r="T1443" s="96"/>
      <c r="U1443" s="96"/>
      <c r="V1443" s="96"/>
      <c r="W1443" s="96"/>
      <c r="X1443" s="96"/>
      <c r="Y1443" s="96"/>
      <c r="Z1443" s="96"/>
      <c r="AA1443" s="96"/>
      <c r="AB1443" s="96"/>
      <c r="AC1443" s="96"/>
      <c r="AD1443" s="96"/>
      <c r="AE1443" s="96"/>
      <c r="AF1443" s="96"/>
      <c r="AG1443" s="96"/>
      <c r="AH1443" s="96"/>
      <c r="AI1443" s="96"/>
      <c r="AJ1443" s="96"/>
      <c r="AK1443" s="96"/>
      <c r="AL1443" s="96"/>
      <c r="AM1443" s="96"/>
      <c r="AN1443" s="96"/>
      <c r="AO1443" s="96"/>
      <c r="AP1443" s="96"/>
      <c r="AQ1443" s="96"/>
      <c r="AR1443" s="96"/>
      <c r="AS1443" s="96"/>
      <c r="AT1443" s="96"/>
      <c r="AU1443" s="96"/>
      <c r="AV1443" s="96"/>
      <c r="AW1443" s="96"/>
      <c r="AX1443" s="96"/>
      <c r="AY1443" s="96"/>
      <c r="AZ1443" s="96"/>
      <c r="BA1443" s="96"/>
      <c r="BB1443" s="96"/>
      <c r="BC1443" s="96"/>
      <c r="BD1443" s="96"/>
      <c r="BE1443" s="96"/>
      <c r="BF1443" s="96"/>
    </row>
    <row r="1444" ht="15.75" customHeight="1">
      <c r="A1444" s="110"/>
      <c r="B1444" s="110"/>
      <c r="C1444" s="110"/>
      <c r="D1444" s="110"/>
      <c r="E1444" s="110"/>
      <c r="F1444" s="110"/>
      <c r="G1444" s="110"/>
      <c r="H1444" s="110"/>
      <c r="I1444" s="110"/>
      <c r="J1444" s="110"/>
      <c r="K1444" s="110"/>
      <c r="L1444" s="110"/>
      <c r="M1444" s="110"/>
      <c r="N1444" s="96"/>
      <c r="O1444" s="96"/>
      <c r="P1444" s="134"/>
      <c r="Q1444" s="96"/>
      <c r="R1444" s="96"/>
      <c r="S1444" s="96"/>
      <c r="T1444" s="96"/>
      <c r="U1444" s="96"/>
      <c r="V1444" s="96"/>
      <c r="W1444" s="96"/>
      <c r="X1444" s="96"/>
      <c r="Y1444" s="96"/>
      <c r="Z1444" s="96"/>
      <c r="AA1444" s="96"/>
      <c r="AB1444" s="96"/>
      <c r="AC1444" s="96"/>
      <c r="AD1444" s="96"/>
      <c r="AE1444" s="96"/>
      <c r="AF1444" s="96"/>
      <c r="AG1444" s="96"/>
      <c r="AH1444" s="96"/>
      <c r="AI1444" s="96"/>
      <c r="AJ1444" s="96"/>
      <c r="AK1444" s="96"/>
      <c r="AL1444" s="96"/>
      <c r="AM1444" s="96"/>
      <c r="AN1444" s="96"/>
      <c r="AO1444" s="96"/>
      <c r="AP1444" s="96"/>
      <c r="AQ1444" s="96"/>
      <c r="AR1444" s="96"/>
      <c r="AS1444" s="96"/>
      <c r="AT1444" s="96"/>
      <c r="AU1444" s="96"/>
      <c r="AV1444" s="96"/>
      <c r="AW1444" s="96"/>
      <c r="AX1444" s="96"/>
      <c r="AY1444" s="96"/>
      <c r="AZ1444" s="96"/>
      <c r="BA1444" s="96"/>
      <c r="BB1444" s="96"/>
      <c r="BC1444" s="96"/>
      <c r="BD1444" s="96"/>
      <c r="BE1444" s="96"/>
      <c r="BF1444" s="96"/>
    </row>
    <row r="1445" ht="15.75" customHeight="1">
      <c r="A1445" s="110"/>
      <c r="B1445" s="110"/>
      <c r="C1445" s="110"/>
      <c r="D1445" s="110"/>
      <c r="E1445" s="110"/>
      <c r="F1445" s="110"/>
      <c r="G1445" s="110"/>
      <c r="H1445" s="110"/>
      <c r="I1445" s="110"/>
      <c r="J1445" s="110"/>
      <c r="K1445" s="110"/>
      <c r="L1445" s="110"/>
      <c r="M1445" s="110"/>
      <c r="N1445" s="96"/>
      <c r="O1445" s="96"/>
      <c r="P1445" s="134"/>
      <c r="Q1445" s="96"/>
      <c r="R1445" s="96"/>
      <c r="S1445" s="96"/>
      <c r="T1445" s="96"/>
      <c r="U1445" s="96"/>
      <c r="V1445" s="96"/>
      <c r="W1445" s="96"/>
      <c r="X1445" s="96"/>
      <c r="Y1445" s="96"/>
      <c r="Z1445" s="96"/>
      <c r="AA1445" s="96"/>
      <c r="AB1445" s="96"/>
      <c r="AC1445" s="96"/>
      <c r="AD1445" s="96"/>
      <c r="AE1445" s="96"/>
      <c r="AF1445" s="96"/>
      <c r="AG1445" s="96"/>
      <c r="AH1445" s="96"/>
      <c r="AI1445" s="96"/>
      <c r="AJ1445" s="96"/>
      <c r="AK1445" s="96"/>
      <c r="AL1445" s="96"/>
      <c r="AM1445" s="96"/>
      <c r="AN1445" s="96"/>
      <c r="AO1445" s="96"/>
      <c r="AP1445" s="96"/>
      <c r="AQ1445" s="96"/>
      <c r="AR1445" s="96"/>
      <c r="AS1445" s="96"/>
      <c r="AT1445" s="96"/>
      <c r="AU1445" s="96"/>
      <c r="AV1445" s="96"/>
      <c r="AW1445" s="96"/>
      <c r="AX1445" s="96"/>
      <c r="AY1445" s="96"/>
      <c r="AZ1445" s="96"/>
      <c r="BA1445" s="96"/>
      <c r="BB1445" s="96"/>
      <c r="BC1445" s="96"/>
      <c r="BD1445" s="96"/>
      <c r="BE1445" s="96"/>
      <c r="BF1445" s="96"/>
    </row>
    <row r="1446" ht="15.75" customHeight="1">
      <c r="A1446" s="110"/>
      <c r="B1446" s="110"/>
      <c r="C1446" s="110"/>
      <c r="D1446" s="110"/>
      <c r="E1446" s="110"/>
      <c r="F1446" s="110"/>
      <c r="G1446" s="110"/>
      <c r="H1446" s="110"/>
      <c r="I1446" s="110"/>
      <c r="J1446" s="110"/>
      <c r="K1446" s="110"/>
      <c r="L1446" s="110"/>
      <c r="M1446" s="110"/>
      <c r="N1446" s="96"/>
      <c r="O1446" s="96"/>
      <c r="P1446" s="134"/>
      <c r="Q1446" s="96"/>
      <c r="R1446" s="96"/>
      <c r="S1446" s="96"/>
      <c r="T1446" s="96"/>
      <c r="U1446" s="96"/>
      <c r="V1446" s="96"/>
      <c r="W1446" s="96"/>
      <c r="X1446" s="96"/>
      <c r="Y1446" s="96"/>
      <c r="Z1446" s="96"/>
      <c r="AA1446" s="96"/>
      <c r="AB1446" s="96"/>
      <c r="AC1446" s="96"/>
      <c r="AD1446" s="96"/>
      <c r="AE1446" s="96"/>
      <c r="AF1446" s="96"/>
      <c r="AG1446" s="96"/>
      <c r="AH1446" s="96"/>
      <c r="AI1446" s="96"/>
      <c r="AJ1446" s="96"/>
      <c r="AK1446" s="96"/>
      <c r="AL1446" s="96"/>
      <c r="AM1446" s="96"/>
      <c r="AN1446" s="96"/>
      <c r="AO1446" s="96"/>
      <c r="AP1446" s="96"/>
      <c r="AQ1446" s="96"/>
      <c r="AR1446" s="96"/>
      <c r="AS1446" s="96"/>
      <c r="AT1446" s="96"/>
      <c r="AU1446" s="96"/>
      <c r="AV1446" s="96"/>
      <c r="AW1446" s="96"/>
      <c r="AX1446" s="96"/>
      <c r="AY1446" s="96"/>
      <c r="AZ1446" s="96"/>
      <c r="BA1446" s="96"/>
      <c r="BB1446" s="96"/>
      <c r="BC1446" s="96"/>
      <c r="BD1446" s="96"/>
      <c r="BE1446" s="96"/>
      <c r="BF1446" s="96"/>
    </row>
    <row r="1447" ht="15.75" customHeight="1">
      <c r="A1447" s="110"/>
      <c r="B1447" s="110"/>
      <c r="C1447" s="110"/>
      <c r="D1447" s="110"/>
      <c r="E1447" s="110"/>
      <c r="F1447" s="110"/>
      <c r="G1447" s="110"/>
      <c r="H1447" s="110"/>
      <c r="I1447" s="110"/>
      <c r="J1447" s="110"/>
      <c r="K1447" s="110"/>
      <c r="L1447" s="110"/>
      <c r="M1447" s="110"/>
      <c r="N1447" s="96"/>
      <c r="O1447" s="96"/>
      <c r="P1447" s="134"/>
      <c r="Q1447" s="96"/>
      <c r="R1447" s="96"/>
      <c r="S1447" s="96"/>
      <c r="T1447" s="96"/>
      <c r="U1447" s="96"/>
      <c r="V1447" s="96"/>
      <c r="W1447" s="96"/>
      <c r="X1447" s="96"/>
      <c r="Y1447" s="96"/>
      <c r="Z1447" s="96"/>
      <c r="AA1447" s="96"/>
      <c r="AB1447" s="96"/>
      <c r="AC1447" s="96"/>
      <c r="AD1447" s="96"/>
      <c r="AE1447" s="96"/>
      <c r="AF1447" s="96"/>
      <c r="AG1447" s="96"/>
      <c r="AH1447" s="96"/>
      <c r="AI1447" s="96"/>
      <c r="AJ1447" s="96"/>
      <c r="AK1447" s="96"/>
      <c r="AL1447" s="96"/>
      <c r="AM1447" s="96"/>
      <c r="AN1447" s="96"/>
      <c r="AO1447" s="96"/>
      <c r="AP1447" s="96"/>
      <c r="AQ1447" s="96"/>
      <c r="AR1447" s="96"/>
      <c r="AS1447" s="96"/>
      <c r="AT1447" s="96"/>
      <c r="AU1447" s="96"/>
      <c r="AV1447" s="96"/>
      <c r="AW1447" s="96"/>
      <c r="AX1447" s="96"/>
      <c r="AY1447" s="96"/>
      <c r="AZ1447" s="96"/>
      <c r="BA1447" s="96"/>
      <c r="BB1447" s="96"/>
      <c r="BC1447" s="96"/>
      <c r="BD1447" s="96"/>
      <c r="BE1447" s="96"/>
      <c r="BF1447" s="96"/>
    </row>
    <row r="1448" ht="15.75" customHeight="1">
      <c r="A1448" s="110"/>
      <c r="B1448" s="110"/>
      <c r="C1448" s="110"/>
      <c r="D1448" s="110"/>
      <c r="E1448" s="110"/>
      <c r="F1448" s="110"/>
      <c r="G1448" s="110"/>
      <c r="H1448" s="110"/>
      <c r="I1448" s="110"/>
      <c r="J1448" s="110"/>
      <c r="K1448" s="110"/>
      <c r="L1448" s="110"/>
      <c r="M1448" s="110"/>
      <c r="N1448" s="96"/>
      <c r="O1448" s="96"/>
      <c r="P1448" s="134"/>
      <c r="Q1448" s="96"/>
      <c r="R1448" s="96"/>
      <c r="S1448" s="96"/>
      <c r="T1448" s="96"/>
      <c r="U1448" s="96"/>
      <c r="V1448" s="96"/>
      <c r="W1448" s="96"/>
      <c r="X1448" s="96"/>
      <c r="Y1448" s="96"/>
      <c r="Z1448" s="96"/>
      <c r="AA1448" s="96"/>
      <c r="AB1448" s="96"/>
      <c r="AC1448" s="96"/>
      <c r="AD1448" s="96"/>
      <c r="AE1448" s="96"/>
      <c r="AF1448" s="96"/>
      <c r="AG1448" s="96"/>
      <c r="AH1448" s="96"/>
      <c r="AI1448" s="96"/>
      <c r="AJ1448" s="96"/>
      <c r="AK1448" s="96"/>
      <c r="AL1448" s="96"/>
      <c r="AM1448" s="96"/>
      <c r="AN1448" s="96"/>
      <c r="AO1448" s="96"/>
      <c r="AP1448" s="96"/>
      <c r="AQ1448" s="96"/>
      <c r="AR1448" s="96"/>
      <c r="AS1448" s="96"/>
      <c r="AT1448" s="96"/>
      <c r="AU1448" s="96"/>
      <c r="AV1448" s="96"/>
      <c r="AW1448" s="96"/>
      <c r="AX1448" s="96"/>
      <c r="AY1448" s="96"/>
      <c r="AZ1448" s="96"/>
      <c r="BA1448" s="96"/>
      <c r="BB1448" s="96"/>
      <c r="BC1448" s="96"/>
      <c r="BD1448" s="96"/>
      <c r="BE1448" s="96"/>
      <c r="BF1448" s="96"/>
    </row>
    <row r="1449" ht="15.75" customHeight="1">
      <c r="A1449" s="110"/>
      <c r="B1449" s="110"/>
      <c r="C1449" s="110"/>
      <c r="D1449" s="110"/>
      <c r="E1449" s="110"/>
      <c r="F1449" s="110"/>
      <c r="G1449" s="110"/>
      <c r="H1449" s="110"/>
      <c r="I1449" s="110"/>
      <c r="J1449" s="110"/>
      <c r="K1449" s="110"/>
      <c r="L1449" s="110"/>
      <c r="M1449" s="110"/>
      <c r="N1449" s="96"/>
      <c r="O1449" s="96"/>
      <c r="P1449" s="134"/>
      <c r="Q1449" s="96"/>
      <c r="R1449" s="96"/>
      <c r="S1449" s="96"/>
      <c r="T1449" s="96"/>
      <c r="U1449" s="96"/>
      <c r="V1449" s="96"/>
      <c r="W1449" s="96"/>
      <c r="X1449" s="96"/>
      <c r="Y1449" s="96"/>
      <c r="Z1449" s="96"/>
      <c r="AA1449" s="96"/>
      <c r="AB1449" s="96"/>
      <c r="AC1449" s="96"/>
      <c r="AD1449" s="96"/>
      <c r="AE1449" s="96"/>
      <c r="AF1449" s="96"/>
      <c r="AG1449" s="96"/>
      <c r="AH1449" s="96"/>
      <c r="AI1449" s="96"/>
      <c r="AJ1449" s="96"/>
      <c r="AK1449" s="96"/>
      <c r="AL1449" s="96"/>
      <c r="AM1449" s="96"/>
      <c r="AN1449" s="96"/>
      <c r="AO1449" s="96"/>
      <c r="AP1449" s="96"/>
      <c r="AQ1449" s="96"/>
      <c r="AR1449" s="96"/>
      <c r="AS1449" s="96"/>
      <c r="AT1449" s="96"/>
      <c r="AU1449" s="96"/>
      <c r="AV1449" s="96"/>
      <c r="AW1449" s="96"/>
      <c r="AX1449" s="96"/>
      <c r="AY1449" s="96"/>
      <c r="AZ1449" s="96"/>
      <c r="BA1449" s="96"/>
      <c r="BB1449" s="96"/>
      <c r="BC1449" s="96"/>
      <c r="BD1449" s="96"/>
      <c r="BE1449" s="96"/>
      <c r="BF1449" s="96"/>
    </row>
    <row r="1450" ht="15.75" customHeight="1">
      <c r="A1450" s="110"/>
      <c r="B1450" s="110"/>
      <c r="C1450" s="110"/>
      <c r="D1450" s="110"/>
      <c r="E1450" s="110"/>
      <c r="F1450" s="110"/>
      <c r="G1450" s="110"/>
      <c r="H1450" s="110"/>
      <c r="I1450" s="110"/>
      <c r="J1450" s="110"/>
      <c r="K1450" s="110"/>
      <c r="L1450" s="110"/>
      <c r="M1450" s="110"/>
      <c r="N1450" s="96"/>
      <c r="O1450" s="96"/>
      <c r="P1450" s="134"/>
      <c r="Q1450" s="96"/>
      <c r="R1450" s="96"/>
      <c r="S1450" s="96"/>
      <c r="T1450" s="96"/>
      <c r="U1450" s="96"/>
      <c r="V1450" s="96"/>
      <c r="W1450" s="96"/>
      <c r="X1450" s="96"/>
      <c r="Y1450" s="96"/>
      <c r="Z1450" s="96"/>
      <c r="AA1450" s="96"/>
      <c r="AB1450" s="96"/>
      <c r="AC1450" s="96"/>
      <c r="AD1450" s="96"/>
      <c r="AE1450" s="96"/>
      <c r="AF1450" s="96"/>
      <c r="AG1450" s="96"/>
      <c r="AH1450" s="96"/>
      <c r="AI1450" s="96"/>
      <c r="AJ1450" s="96"/>
      <c r="AK1450" s="96"/>
      <c r="AL1450" s="96"/>
      <c r="AM1450" s="96"/>
      <c r="AN1450" s="96"/>
      <c r="AO1450" s="96"/>
      <c r="AP1450" s="96"/>
      <c r="AQ1450" s="96"/>
      <c r="AR1450" s="96"/>
      <c r="AS1450" s="96"/>
      <c r="AT1450" s="96"/>
      <c r="AU1450" s="96"/>
      <c r="AV1450" s="96"/>
      <c r="AW1450" s="96"/>
      <c r="AX1450" s="96"/>
      <c r="AY1450" s="96"/>
      <c r="AZ1450" s="96"/>
      <c r="BA1450" s="96"/>
      <c r="BB1450" s="96"/>
      <c r="BC1450" s="96"/>
      <c r="BD1450" s="96"/>
      <c r="BE1450" s="96"/>
      <c r="BF1450" s="96"/>
    </row>
    <row r="1451" ht="15.75" customHeight="1">
      <c r="A1451" s="110"/>
      <c r="B1451" s="110"/>
      <c r="C1451" s="110"/>
      <c r="D1451" s="110"/>
      <c r="E1451" s="110"/>
      <c r="F1451" s="110"/>
      <c r="G1451" s="110"/>
      <c r="H1451" s="110"/>
      <c r="I1451" s="110"/>
      <c r="J1451" s="110"/>
      <c r="K1451" s="110"/>
      <c r="L1451" s="110"/>
      <c r="M1451" s="110"/>
      <c r="N1451" s="96"/>
      <c r="O1451" s="96"/>
      <c r="P1451" s="134"/>
      <c r="Q1451" s="96"/>
      <c r="R1451" s="96"/>
      <c r="S1451" s="96"/>
      <c r="T1451" s="96"/>
      <c r="U1451" s="96"/>
      <c r="V1451" s="96"/>
      <c r="W1451" s="96"/>
      <c r="X1451" s="96"/>
      <c r="Y1451" s="96"/>
      <c r="Z1451" s="96"/>
      <c r="AA1451" s="96"/>
      <c r="AB1451" s="96"/>
      <c r="AC1451" s="96"/>
      <c r="AD1451" s="96"/>
      <c r="AE1451" s="96"/>
      <c r="AF1451" s="96"/>
      <c r="AG1451" s="96"/>
      <c r="AH1451" s="96"/>
      <c r="AI1451" s="96"/>
      <c r="AJ1451" s="96"/>
      <c r="AK1451" s="96"/>
      <c r="AL1451" s="96"/>
      <c r="AM1451" s="96"/>
      <c r="AN1451" s="96"/>
      <c r="AO1451" s="96"/>
      <c r="AP1451" s="96"/>
      <c r="AQ1451" s="96"/>
      <c r="AR1451" s="96"/>
      <c r="AS1451" s="96"/>
      <c r="AT1451" s="96"/>
      <c r="AU1451" s="96"/>
      <c r="AV1451" s="96"/>
      <c r="AW1451" s="96"/>
      <c r="AX1451" s="96"/>
      <c r="AY1451" s="96"/>
      <c r="AZ1451" s="96"/>
      <c r="BA1451" s="96"/>
      <c r="BB1451" s="96"/>
      <c r="BC1451" s="96"/>
      <c r="BD1451" s="96"/>
      <c r="BE1451" s="96"/>
      <c r="BF1451" s="96"/>
    </row>
    <row r="1452" ht="15.75" customHeight="1">
      <c r="A1452" s="110"/>
      <c r="B1452" s="110"/>
      <c r="C1452" s="110"/>
      <c r="D1452" s="110"/>
      <c r="E1452" s="110"/>
      <c r="F1452" s="110"/>
      <c r="G1452" s="110"/>
      <c r="H1452" s="110"/>
      <c r="I1452" s="110"/>
      <c r="J1452" s="110"/>
      <c r="K1452" s="110"/>
      <c r="L1452" s="110"/>
      <c r="M1452" s="110"/>
      <c r="N1452" s="96"/>
      <c r="O1452" s="96"/>
      <c r="P1452" s="134"/>
      <c r="Q1452" s="96"/>
      <c r="R1452" s="96"/>
      <c r="S1452" s="96"/>
      <c r="T1452" s="96"/>
      <c r="U1452" s="96"/>
      <c r="V1452" s="96"/>
      <c r="W1452" s="96"/>
      <c r="X1452" s="96"/>
      <c r="Y1452" s="96"/>
      <c r="Z1452" s="96"/>
      <c r="AA1452" s="96"/>
      <c r="AB1452" s="96"/>
      <c r="AC1452" s="96"/>
      <c r="AD1452" s="96"/>
      <c r="AE1452" s="96"/>
      <c r="AF1452" s="96"/>
      <c r="AG1452" s="96"/>
      <c r="AH1452" s="96"/>
      <c r="AI1452" s="96"/>
      <c r="AJ1452" s="96"/>
      <c r="AK1452" s="96"/>
      <c r="AL1452" s="96"/>
      <c r="AM1452" s="96"/>
      <c r="AN1452" s="96"/>
      <c r="AO1452" s="96"/>
      <c r="AP1452" s="96"/>
      <c r="AQ1452" s="96"/>
      <c r="AR1452" s="96"/>
      <c r="AS1452" s="96"/>
      <c r="AT1452" s="96"/>
      <c r="AU1452" s="96"/>
      <c r="AV1452" s="96"/>
      <c r="AW1452" s="96"/>
      <c r="AX1452" s="96"/>
      <c r="AY1452" s="96"/>
      <c r="AZ1452" s="96"/>
      <c r="BA1452" s="96"/>
      <c r="BB1452" s="96"/>
      <c r="BC1452" s="96"/>
      <c r="BD1452" s="96"/>
      <c r="BE1452" s="96"/>
      <c r="BF1452" s="96"/>
    </row>
    <row r="1453" ht="15.75" customHeight="1">
      <c r="A1453" s="110"/>
      <c r="B1453" s="110"/>
      <c r="C1453" s="110"/>
      <c r="D1453" s="110"/>
      <c r="E1453" s="110"/>
      <c r="F1453" s="110"/>
      <c r="G1453" s="110"/>
      <c r="H1453" s="110"/>
      <c r="I1453" s="110"/>
      <c r="J1453" s="110"/>
      <c r="K1453" s="110"/>
      <c r="L1453" s="110"/>
      <c r="M1453" s="110"/>
      <c r="N1453" s="96"/>
      <c r="O1453" s="96"/>
      <c r="P1453" s="134"/>
      <c r="Q1453" s="96"/>
      <c r="R1453" s="96"/>
      <c r="S1453" s="96"/>
      <c r="T1453" s="96"/>
      <c r="U1453" s="96"/>
      <c r="V1453" s="96"/>
      <c r="W1453" s="96"/>
      <c r="X1453" s="96"/>
      <c r="Y1453" s="96"/>
      <c r="Z1453" s="96"/>
      <c r="AA1453" s="96"/>
      <c r="AB1453" s="96"/>
      <c r="AC1453" s="96"/>
      <c r="AD1453" s="96"/>
      <c r="AE1453" s="96"/>
      <c r="AF1453" s="96"/>
      <c r="AG1453" s="96"/>
      <c r="AH1453" s="96"/>
      <c r="AI1453" s="96"/>
      <c r="AJ1453" s="96"/>
      <c r="AK1453" s="96"/>
      <c r="AL1453" s="96"/>
      <c r="AM1453" s="96"/>
      <c r="AN1453" s="96"/>
      <c r="AO1453" s="96"/>
      <c r="AP1453" s="96"/>
      <c r="AQ1453" s="96"/>
      <c r="AR1453" s="96"/>
      <c r="AS1453" s="96"/>
      <c r="AT1453" s="96"/>
      <c r="AU1453" s="96"/>
      <c r="AV1453" s="96"/>
      <c r="AW1453" s="96"/>
      <c r="AX1453" s="96"/>
      <c r="AY1453" s="96"/>
      <c r="AZ1453" s="96"/>
      <c r="BA1453" s="96"/>
      <c r="BB1453" s="96"/>
      <c r="BC1453" s="96"/>
      <c r="BD1453" s="96"/>
      <c r="BE1453" s="96"/>
      <c r="BF1453" s="96"/>
    </row>
    <row r="1454" ht="15.75" customHeight="1">
      <c r="A1454" s="110"/>
      <c r="B1454" s="110"/>
      <c r="C1454" s="110"/>
      <c r="D1454" s="110"/>
      <c r="E1454" s="110"/>
      <c r="F1454" s="110"/>
      <c r="G1454" s="110"/>
      <c r="H1454" s="110"/>
      <c r="I1454" s="110"/>
      <c r="J1454" s="110"/>
      <c r="K1454" s="110"/>
      <c r="L1454" s="110"/>
      <c r="M1454" s="110"/>
      <c r="N1454" s="96"/>
      <c r="O1454" s="96"/>
      <c r="P1454" s="134"/>
      <c r="Q1454" s="96"/>
      <c r="R1454" s="96"/>
      <c r="S1454" s="96"/>
      <c r="T1454" s="96"/>
      <c r="U1454" s="96"/>
      <c r="V1454" s="96"/>
      <c r="W1454" s="96"/>
      <c r="X1454" s="96"/>
      <c r="Y1454" s="96"/>
      <c r="Z1454" s="96"/>
      <c r="AA1454" s="96"/>
      <c r="AB1454" s="96"/>
      <c r="AC1454" s="96"/>
      <c r="AD1454" s="96"/>
      <c r="AE1454" s="96"/>
      <c r="AF1454" s="96"/>
      <c r="AG1454" s="96"/>
      <c r="AH1454" s="96"/>
      <c r="AI1454" s="96"/>
      <c r="AJ1454" s="96"/>
      <c r="AK1454" s="96"/>
      <c r="AL1454" s="96"/>
      <c r="AM1454" s="96"/>
      <c r="AN1454" s="96"/>
      <c r="AO1454" s="96"/>
      <c r="AP1454" s="96"/>
      <c r="AQ1454" s="96"/>
      <c r="AR1454" s="96"/>
      <c r="AS1454" s="96"/>
      <c r="AT1454" s="96"/>
      <c r="AU1454" s="96"/>
      <c r="AV1454" s="96"/>
      <c r="AW1454" s="96"/>
      <c r="AX1454" s="96"/>
      <c r="AY1454" s="96"/>
      <c r="AZ1454" s="96"/>
      <c r="BA1454" s="96"/>
      <c r="BB1454" s="96"/>
      <c r="BC1454" s="96"/>
      <c r="BD1454" s="96"/>
      <c r="BE1454" s="96"/>
      <c r="BF1454" s="96"/>
    </row>
    <row r="1455" ht="15.75" customHeight="1">
      <c r="A1455" s="110"/>
      <c r="B1455" s="110"/>
      <c r="C1455" s="110"/>
      <c r="D1455" s="110"/>
      <c r="E1455" s="110"/>
      <c r="F1455" s="110"/>
      <c r="G1455" s="110"/>
      <c r="H1455" s="110"/>
      <c r="I1455" s="110"/>
      <c r="J1455" s="110"/>
      <c r="K1455" s="110"/>
      <c r="L1455" s="110"/>
      <c r="M1455" s="110"/>
      <c r="N1455" s="96"/>
      <c r="O1455" s="96"/>
      <c r="P1455" s="134"/>
      <c r="Q1455" s="96"/>
      <c r="R1455" s="96"/>
      <c r="S1455" s="96"/>
      <c r="T1455" s="96"/>
      <c r="U1455" s="96"/>
      <c r="V1455" s="96"/>
      <c r="W1455" s="96"/>
      <c r="X1455" s="96"/>
      <c r="Y1455" s="96"/>
      <c r="Z1455" s="96"/>
      <c r="AA1455" s="96"/>
      <c r="AB1455" s="96"/>
      <c r="AC1455" s="96"/>
      <c r="AD1455" s="96"/>
      <c r="AE1455" s="96"/>
      <c r="AF1455" s="96"/>
      <c r="AG1455" s="96"/>
      <c r="AH1455" s="96"/>
      <c r="AI1455" s="96"/>
      <c r="AJ1455" s="96"/>
      <c r="AK1455" s="96"/>
      <c r="AL1455" s="96"/>
      <c r="AM1455" s="96"/>
      <c r="AN1455" s="96"/>
      <c r="AO1455" s="96"/>
      <c r="AP1455" s="96"/>
      <c r="AQ1455" s="96"/>
      <c r="AR1455" s="96"/>
      <c r="AS1455" s="96"/>
      <c r="AT1455" s="96"/>
      <c r="AU1455" s="96"/>
      <c r="AV1455" s="96"/>
      <c r="AW1455" s="96"/>
      <c r="AX1455" s="96"/>
      <c r="AY1455" s="96"/>
      <c r="AZ1455" s="96"/>
      <c r="BA1455" s="96"/>
      <c r="BB1455" s="96"/>
      <c r="BC1455" s="96"/>
      <c r="BD1455" s="96"/>
      <c r="BE1455" s="96"/>
      <c r="BF1455" s="96"/>
    </row>
    <row r="1456" ht="15.75" customHeight="1">
      <c r="A1456" s="110"/>
      <c r="B1456" s="110"/>
      <c r="C1456" s="110"/>
      <c r="D1456" s="110"/>
      <c r="E1456" s="110"/>
      <c r="F1456" s="110"/>
      <c r="G1456" s="110"/>
      <c r="H1456" s="110"/>
      <c r="I1456" s="110"/>
      <c r="J1456" s="110"/>
      <c r="K1456" s="110"/>
      <c r="L1456" s="110"/>
      <c r="M1456" s="110"/>
      <c r="N1456" s="96"/>
      <c r="O1456" s="96"/>
      <c r="P1456" s="134"/>
      <c r="Q1456" s="96"/>
      <c r="R1456" s="96"/>
      <c r="S1456" s="96"/>
      <c r="T1456" s="96"/>
      <c r="U1456" s="96"/>
      <c r="V1456" s="96"/>
      <c r="W1456" s="96"/>
      <c r="X1456" s="96"/>
      <c r="Y1456" s="96"/>
      <c r="Z1456" s="96"/>
      <c r="AA1456" s="96"/>
      <c r="AB1456" s="96"/>
      <c r="AC1456" s="96"/>
      <c r="AD1456" s="96"/>
      <c r="AE1456" s="96"/>
      <c r="AF1456" s="96"/>
      <c r="AG1456" s="96"/>
      <c r="AH1456" s="96"/>
      <c r="AI1456" s="96"/>
      <c r="AJ1456" s="96"/>
      <c r="AK1456" s="96"/>
      <c r="AL1456" s="96"/>
      <c r="AM1456" s="96"/>
      <c r="AN1456" s="96"/>
      <c r="AO1456" s="96"/>
      <c r="AP1456" s="96"/>
      <c r="AQ1456" s="96"/>
      <c r="AR1456" s="96"/>
      <c r="AS1456" s="96"/>
      <c r="AT1456" s="96"/>
      <c r="AU1456" s="96"/>
      <c r="AV1456" s="96"/>
      <c r="AW1456" s="96"/>
      <c r="AX1456" s="96"/>
      <c r="AY1456" s="96"/>
      <c r="AZ1456" s="96"/>
      <c r="BA1456" s="96"/>
      <c r="BB1456" s="96"/>
      <c r="BC1456" s="96"/>
      <c r="BD1456" s="96"/>
      <c r="BE1456" s="96"/>
      <c r="BF1456" s="96"/>
    </row>
    <row r="1457" ht="15.75" customHeight="1">
      <c r="A1457" s="110"/>
      <c r="B1457" s="110"/>
      <c r="C1457" s="110"/>
      <c r="D1457" s="110"/>
      <c r="E1457" s="110"/>
      <c r="F1457" s="110"/>
      <c r="G1457" s="110"/>
      <c r="H1457" s="110"/>
      <c r="I1457" s="110"/>
      <c r="J1457" s="110"/>
      <c r="K1457" s="110"/>
      <c r="L1457" s="110"/>
      <c r="M1457" s="110"/>
      <c r="N1457" s="96"/>
      <c r="O1457" s="96"/>
      <c r="P1457" s="134"/>
      <c r="Q1457" s="96"/>
      <c r="R1457" s="96"/>
      <c r="S1457" s="96"/>
      <c r="T1457" s="96"/>
      <c r="U1457" s="96"/>
      <c r="V1457" s="96"/>
      <c r="W1457" s="96"/>
      <c r="X1457" s="96"/>
      <c r="Y1457" s="96"/>
      <c r="Z1457" s="96"/>
      <c r="AA1457" s="96"/>
      <c r="AB1457" s="96"/>
      <c r="AC1457" s="96"/>
      <c r="AD1457" s="96"/>
      <c r="AE1457" s="96"/>
      <c r="AF1457" s="96"/>
      <c r="AG1457" s="96"/>
      <c r="AH1457" s="96"/>
      <c r="AI1457" s="96"/>
      <c r="AJ1457" s="96"/>
      <c r="AK1457" s="96"/>
      <c r="AL1457" s="96"/>
      <c r="AM1457" s="96"/>
      <c r="AN1457" s="96"/>
      <c r="AO1457" s="96"/>
      <c r="AP1457" s="96"/>
      <c r="AQ1457" s="96"/>
      <c r="AR1457" s="96"/>
      <c r="AS1457" s="96"/>
      <c r="AT1457" s="96"/>
      <c r="AU1457" s="96"/>
      <c r="AV1457" s="96"/>
      <c r="AW1457" s="96"/>
      <c r="AX1457" s="96"/>
      <c r="AY1457" s="96"/>
      <c r="AZ1457" s="96"/>
      <c r="BA1457" s="96"/>
      <c r="BB1457" s="96"/>
      <c r="BC1457" s="96"/>
      <c r="BD1457" s="96"/>
      <c r="BE1457" s="96"/>
      <c r="BF1457" s="96"/>
    </row>
    <row r="1458" ht="15.75" customHeight="1">
      <c r="A1458" s="110"/>
      <c r="B1458" s="110"/>
      <c r="C1458" s="110"/>
      <c r="D1458" s="110"/>
      <c r="E1458" s="110"/>
      <c r="F1458" s="110"/>
      <c r="G1458" s="110"/>
      <c r="H1458" s="110"/>
      <c r="I1458" s="110"/>
      <c r="J1458" s="110"/>
      <c r="K1458" s="110"/>
      <c r="L1458" s="110"/>
      <c r="M1458" s="110"/>
      <c r="N1458" s="96"/>
      <c r="O1458" s="96"/>
      <c r="P1458" s="134"/>
      <c r="Q1458" s="96"/>
      <c r="R1458" s="96"/>
      <c r="S1458" s="96"/>
      <c r="T1458" s="96"/>
      <c r="U1458" s="96"/>
      <c r="V1458" s="96"/>
      <c r="W1458" s="96"/>
      <c r="X1458" s="96"/>
      <c r="Y1458" s="96"/>
      <c r="Z1458" s="96"/>
      <c r="AA1458" s="96"/>
      <c r="AB1458" s="96"/>
      <c r="AC1458" s="96"/>
      <c r="AD1458" s="96"/>
      <c r="AE1458" s="96"/>
      <c r="AF1458" s="96"/>
      <c r="AG1458" s="96"/>
      <c r="AH1458" s="96"/>
      <c r="AI1458" s="96"/>
      <c r="AJ1458" s="96"/>
      <c r="AK1458" s="96"/>
      <c r="AL1458" s="96"/>
      <c r="AM1458" s="96"/>
      <c r="AN1458" s="96"/>
      <c r="AO1458" s="96"/>
      <c r="AP1458" s="96"/>
      <c r="AQ1458" s="96"/>
      <c r="AR1458" s="96"/>
      <c r="AS1458" s="96"/>
      <c r="AT1458" s="96"/>
      <c r="AU1458" s="96"/>
      <c r="AV1458" s="96"/>
      <c r="AW1458" s="96"/>
      <c r="AX1458" s="96"/>
      <c r="AY1458" s="96"/>
      <c r="AZ1458" s="96"/>
      <c r="BA1458" s="96"/>
      <c r="BB1458" s="96"/>
      <c r="BC1458" s="96"/>
      <c r="BD1458" s="96"/>
      <c r="BE1458" s="96"/>
      <c r="BF1458" s="96"/>
    </row>
    <row r="1459" ht="15.75" customHeight="1">
      <c r="A1459" s="110"/>
      <c r="B1459" s="110"/>
      <c r="C1459" s="110"/>
      <c r="D1459" s="110"/>
      <c r="E1459" s="110"/>
      <c r="F1459" s="110"/>
      <c r="G1459" s="110"/>
      <c r="H1459" s="110"/>
      <c r="I1459" s="110"/>
      <c r="J1459" s="110"/>
      <c r="K1459" s="110"/>
      <c r="L1459" s="110"/>
      <c r="M1459" s="110"/>
      <c r="N1459" s="96"/>
      <c r="O1459" s="96"/>
      <c r="P1459" s="134"/>
      <c r="Q1459" s="96"/>
      <c r="R1459" s="96"/>
      <c r="S1459" s="96"/>
      <c r="T1459" s="96"/>
      <c r="U1459" s="96"/>
      <c r="V1459" s="96"/>
      <c r="W1459" s="96"/>
      <c r="X1459" s="96"/>
      <c r="Y1459" s="96"/>
      <c r="Z1459" s="96"/>
      <c r="AA1459" s="96"/>
      <c r="AB1459" s="96"/>
      <c r="AC1459" s="96"/>
      <c r="AD1459" s="96"/>
      <c r="AE1459" s="96"/>
      <c r="AF1459" s="96"/>
      <c r="AG1459" s="96"/>
      <c r="AH1459" s="96"/>
      <c r="AI1459" s="96"/>
      <c r="AJ1459" s="96"/>
      <c r="AK1459" s="96"/>
      <c r="AL1459" s="96"/>
      <c r="AM1459" s="96"/>
      <c r="AN1459" s="96"/>
      <c r="AO1459" s="96"/>
      <c r="AP1459" s="96"/>
      <c r="AQ1459" s="96"/>
      <c r="AR1459" s="96"/>
      <c r="AS1459" s="96"/>
      <c r="AT1459" s="96"/>
      <c r="AU1459" s="96"/>
      <c r="AV1459" s="96"/>
      <c r="AW1459" s="96"/>
      <c r="AX1459" s="96"/>
      <c r="AY1459" s="96"/>
      <c r="AZ1459" s="96"/>
      <c r="BA1459" s="96"/>
      <c r="BB1459" s="96"/>
      <c r="BC1459" s="96"/>
      <c r="BD1459" s="96"/>
      <c r="BE1459" s="96"/>
      <c r="BF1459" s="96"/>
    </row>
    <row r="1460" ht="15.75" customHeight="1">
      <c r="A1460" s="110"/>
      <c r="B1460" s="110"/>
      <c r="C1460" s="110"/>
      <c r="D1460" s="110"/>
      <c r="E1460" s="110"/>
      <c r="F1460" s="110"/>
      <c r="G1460" s="110"/>
      <c r="H1460" s="110"/>
      <c r="I1460" s="110"/>
      <c r="J1460" s="110"/>
      <c r="K1460" s="110"/>
      <c r="L1460" s="110"/>
      <c r="M1460" s="110"/>
      <c r="N1460" s="96"/>
      <c r="O1460" s="96"/>
      <c r="P1460" s="134"/>
      <c r="Q1460" s="96"/>
      <c r="R1460" s="96"/>
      <c r="S1460" s="96"/>
      <c r="T1460" s="96"/>
      <c r="U1460" s="96"/>
      <c r="V1460" s="96"/>
      <c r="W1460" s="96"/>
      <c r="X1460" s="96"/>
      <c r="Y1460" s="96"/>
      <c r="Z1460" s="96"/>
      <c r="AA1460" s="96"/>
      <c r="AB1460" s="96"/>
      <c r="AC1460" s="96"/>
      <c r="AD1460" s="96"/>
      <c r="AE1460" s="96"/>
      <c r="AF1460" s="96"/>
      <c r="AG1460" s="96"/>
      <c r="AH1460" s="96"/>
      <c r="AI1460" s="96"/>
      <c r="AJ1460" s="96"/>
      <c r="AK1460" s="96"/>
      <c r="AL1460" s="96"/>
      <c r="AM1460" s="96"/>
      <c r="AN1460" s="96"/>
      <c r="AO1460" s="96"/>
      <c r="AP1460" s="96"/>
      <c r="AQ1460" s="96"/>
      <c r="AR1460" s="96"/>
      <c r="AS1460" s="96"/>
      <c r="AT1460" s="96"/>
      <c r="AU1460" s="96"/>
      <c r="AV1460" s="96"/>
      <c r="AW1460" s="96"/>
      <c r="AX1460" s="96"/>
      <c r="AY1460" s="96"/>
      <c r="AZ1460" s="96"/>
      <c r="BA1460" s="96"/>
      <c r="BB1460" s="96"/>
      <c r="BC1460" s="96"/>
      <c r="BD1460" s="96"/>
      <c r="BE1460" s="96"/>
      <c r="BF1460" s="96"/>
    </row>
    <row r="1461" ht="15.75" customHeight="1">
      <c r="A1461" s="110"/>
      <c r="B1461" s="110"/>
      <c r="C1461" s="110"/>
      <c r="D1461" s="110"/>
      <c r="E1461" s="110"/>
      <c r="F1461" s="110"/>
      <c r="G1461" s="110"/>
      <c r="H1461" s="110"/>
      <c r="I1461" s="110"/>
      <c r="J1461" s="110"/>
      <c r="K1461" s="110"/>
      <c r="L1461" s="110"/>
      <c r="M1461" s="110"/>
      <c r="N1461" s="96"/>
      <c r="O1461" s="96"/>
      <c r="P1461" s="134"/>
      <c r="Q1461" s="96"/>
      <c r="R1461" s="96"/>
      <c r="S1461" s="96"/>
      <c r="T1461" s="96"/>
      <c r="U1461" s="96"/>
      <c r="V1461" s="96"/>
      <c r="W1461" s="96"/>
      <c r="X1461" s="96"/>
      <c r="Y1461" s="96"/>
      <c r="Z1461" s="96"/>
      <c r="AA1461" s="96"/>
      <c r="AB1461" s="96"/>
      <c r="AC1461" s="96"/>
      <c r="AD1461" s="96"/>
      <c r="AE1461" s="96"/>
      <c r="AF1461" s="96"/>
      <c r="AG1461" s="96"/>
      <c r="AH1461" s="96"/>
      <c r="AI1461" s="96"/>
      <c r="AJ1461" s="96"/>
      <c r="AK1461" s="96"/>
      <c r="AL1461" s="96"/>
      <c r="AM1461" s="96"/>
      <c r="AN1461" s="96"/>
      <c r="AO1461" s="96"/>
      <c r="AP1461" s="96"/>
      <c r="AQ1461" s="96"/>
      <c r="AR1461" s="96"/>
      <c r="AS1461" s="96"/>
      <c r="AT1461" s="96"/>
      <c r="AU1461" s="96"/>
      <c r="AV1461" s="96"/>
      <c r="AW1461" s="96"/>
      <c r="AX1461" s="96"/>
      <c r="AY1461" s="96"/>
      <c r="AZ1461" s="96"/>
      <c r="BA1461" s="96"/>
      <c r="BB1461" s="96"/>
      <c r="BC1461" s="96"/>
      <c r="BD1461" s="96"/>
      <c r="BE1461" s="96"/>
      <c r="BF1461" s="96"/>
    </row>
    <row r="1462" ht="15.75" customHeight="1">
      <c r="A1462" s="110"/>
      <c r="B1462" s="110"/>
      <c r="C1462" s="110"/>
      <c r="D1462" s="110"/>
      <c r="E1462" s="110"/>
      <c r="F1462" s="110"/>
      <c r="G1462" s="110"/>
      <c r="H1462" s="110"/>
      <c r="I1462" s="110"/>
      <c r="J1462" s="110"/>
      <c r="K1462" s="110"/>
      <c r="L1462" s="110"/>
      <c r="M1462" s="110"/>
      <c r="N1462" s="96"/>
      <c r="O1462" s="96"/>
      <c r="P1462" s="134"/>
      <c r="Q1462" s="96"/>
      <c r="R1462" s="96"/>
      <c r="S1462" s="96"/>
      <c r="T1462" s="96"/>
      <c r="U1462" s="96"/>
      <c r="V1462" s="96"/>
      <c r="W1462" s="96"/>
      <c r="X1462" s="96"/>
      <c r="Y1462" s="96"/>
      <c r="Z1462" s="96"/>
      <c r="AA1462" s="96"/>
      <c r="AB1462" s="96"/>
      <c r="AC1462" s="96"/>
      <c r="AD1462" s="96"/>
      <c r="AE1462" s="96"/>
      <c r="AF1462" s="96"/>
      <c r="AG1462" s="96"/>
      <c r="AH1462" s="96"/>
      <c r="AI1462" s="96"/>
      <c r="AJ1462" s="96"/>
      <c r="AK1462" s="96"/>
      <c r="AL1462" s="96"/>
      <c r="AM1462" s="96"/>
      <c r="AN1462" s="96"/>
      <c r="AO1462" s="96"/>
      <c r="AP1462" s="96"/>
      <c r="AQ1462" s="96"/>
      <c r="AR1462" s="96"/>
      <c r="AS1462" s="96"/>
      <c r="AT1462" s="96"/>
      <c r="AU1462" s="96"/>
      <c r="AV1462" s="96"/>
      <c r="AW1462" s="96"/>
      <c r="AX1462" s="96"/>
      <c r="AY1462" s="96"/>
      <c r="AZ1462" s="96"/>
      <c r="BA1462" s="96"/>
      <c r="BB1462" s="96"/>
      <c r="BC1462" s="96"/>
      <c r="BD1462" s="96"/>
      <c r="BE1462" s="96"/>
      <c r="BF1462" s="96"/>
    </row>
    <row r="1463" ht="15.75" customHeight="1">
      <c r="A1463" s="110"/>
      <c r="B1463" s="110"/>
      <c r="C1463" s="110"/>
      <c r="D1463" s="110"/>
      <c r="E1463" s="110"/>
      <c r="F1463" s="110"/>
      <c r="G1463" s="110"/>
      <c r="H1463" s="110"/>
      <c r="I1463" s="110"/>
      <c r="J1463" s="110"/>
      <c r="K1463" s="110"/>
      <c r="L1463" s="110"/>
      <c r="M1463" s="110"/>
      <c r="N1463" s="96"/>
      <c r="O1463" s="96"/>
      <c r="P1463" s="134"/>
      <c r="Q1463" s="96"/>
      <c r="R1463" s="96"/>
      <c r="S1463" s="96"/>
      <c r="T1463" s="96"/>
      <c r="U1463" s="96"/>
      <c r="V1463" s="96"/>
      <c r="W1463" s="96"/>
      <c r="X1463" s="96"/>
      <c r="Y1463" s="96"/>
      <c r="Z1463" s="96"/>
      <c r="AA1463" s="96"/>
      <c r="AB1463" s="96"/>
      <c r="AC1463" s="96"/>
      <c r="AD1463" s="96"/>
      <c r="AE1463" s="96"/>
      <c r="AF1463" s="96"/>
      <c r="AG1463" s="96"/>
      <c r="AH1463" s="96"/>
      <c r="AI1463" s="96"/>
      <c r="AJ1463" s="96"/>
      <c r="AK1463" s="96"/>
      <c r="AL1463" s="96"/>
      <c r="AM1463" s="96"/>
      <c r="AN1463" s="96"/>
      <c r="AO1463" s="96"/>
      <c r="AP1463" s="96"/>
      <c r="AQ1463" s="96"/>
      <c r="AR1463" s="96"/>
      <c r="AS1463" s="96"/>
      <c r="AT1463" s="96"/>
      <c r="AU1463" s="96"/>
      <c r="AV1463" s="96"/>
      <c r="AW1463" s="96"/>
      <c r="AX1463" s="96"/>
      <c r="AY1463" s="96"/>
      <c r="AZ1463" s="96"/>
      <c r="BA1463" s="96"/>
      <c r="BB1463" s="96"/>
      <c r="BC1463" s="96"/>
      <c r="BD1463" s="96"/>
      <c r="BE1463" s="96"/>
      <c r="BF1463" s="96"/>
    </row>
    <row r="1464" ht="15.75" customHeight="1">
      <c r="A1464" s="110"/>
      <c r="B1464" s="110"/>
      <c r="C1464" s="110"/>
      <c r="D1464" s="110"/>
      <c r="E1464" s="110"/>
      <c r="F1464" s="110"/>
      <c r="G1464" s="110"/>
      <c r="H1464" s="110"/>
      <c r="I1464" s="110"/>
      <c r="J1464" s="110"/>
      <c r="K1464" s="110"/>
      <c r="L1464" s="110"/>
      <c r="M1464" s="110"/>
      <c r="N1464" s="96"/>
      <c r="O1464" s="96"/>
      <c r="P1464" s="134"/>
      <c r="Q1464" s="96"/>
      <c r="R1464" s="96"/>
      <c r="S1464" s="96"/>
      <c r="T1464" s="96"/>
      <c r="U1464" s="96"/>
      <c r="V1464" s="96"/>
      <c r="W1464" s="96"/>
      <c r="X1464" s="96"/>
      <c r="Y1464" s="96"/>
      <c r="Z1464" s="96"/>
      <c r="AA1464" s="96"/>
      <c r="AB1464" s="96"/>
      <c r="AC1464" s="96"/>
      <c r="AD1464" s="96"/>
      <c r="AE1464" s="96"/>
      <c r="AF1464" s="96"/>
      <c r="AG1464" s="96"/>
      <c r="AH1464" s="96"/>
      <c r="AI1464" s="96"/>
      <c r="AJ1464" s="96"/>
      <c r="AK1464" s="96"/>
      <c r="AL1464" s="96"/>
      <c r="AM1464" s="96"/>
      <c r="AN1464" s="96"/>
      <c r="AO1464" s="96"/>
      <c r="AP1464" s="96"/>
      <c r="AQ1464" s="96"/>
      <c r="AR1464" s="96"/>
      <c r="AS1464" s="96"/>
      <c r="AT1464" s="96"/>
      <c r="AU1464" s="96"/>
      <c r="AV1464" s="96"/>
      <c r="AW1464" s="96"/>
      <c r="AX1464" s="96"/>
      <c r="AY1464" s="96"/>
      <c r="AZ1464" s="96"/>
      <c r="BA1464" s="96"/>
      <c r="BB1464" s="96"/>
      <c r="BC1464" s="96"/>
      <c r="BD1464" s="96"/>
      <c r="BE1464" s="96"/>
      <c r="BF1464" s="96"/>
    </row>
    <row r="1465" ht="15.75" customHeight="1">
      <c r="A1465" s="110"/>
      <c r="B1465" s="110"/>
      <c r="C1465" s="110"/>
      <c r="D1465" s="110"/>
      <c r="E1465" s="110"/>
      <c r="F1465" s="110"/>
      <c r="G1465" s="110"/>
      <c r="H1465" s="110"/>
      <c r="I1465" s="110"/>
      <c r="J1465" s="110"/>
      <c r="K1465" s="110"/>
      <c r="L1465" s="110"/>
      <c r="M1465" s="110"/>
      <c r="N1465" s="96"/>
      <c r="O1465" s="96"/>
      <c r="P1465" s="134"/>
      <c r="Q1465" s="96"/>
      <c r="R1465" s="96"/>
      <c r="S1465" s="96"/>
      <c r="T1465" s="96"/>
      <c r="U1465" s="96"/>
      <c r="V1465" s="96"/>
      <c r="W1465" s="96"/>
      <c r="X1465" s="96"/>
      <c r="Y1465" s="96"/>
      <c r="Z1465" s="96"/>
      <c r="AA1465" s="96"/>
      <c r="AB1465" s="96"/>
      <c r="AC1465" s="96"/>
      <c r="AD1465" s="96"/>
      <c r="AE1465" s="96"/>
      <c r="AF1465" s="96"/>
      <c r="AG1465" s="96"/>
      <c r="AH1465" s="96"/>
      <c r="AI1465" s="96"/>
      <c r="AJ1465" s="96"/>
      <c r="AK1465" s="96"/>
      <c r="AL1465" s="96"/>
      <c r="AM1465" s="96"/>
      <c r="AN1465" s="96"/>
      <c r="AO1465" s="96"/>
      <c r="AP1465" s="96"/>
      <c r="AQ1465" s="96"/>
      <c r="AR1465" s="96"/>
      <c r="AS1465" s="96"/>
      <c r="AT1465" s="96"/>
      <c r="AU1465" s="96"/>
      <c r="AV1465" s="96"/>
      <c r="AW1465" s="96"/>
      <c r="AX1465" s="96"/>
      <c r="AY1465" s="96"/>
      <c r="AZ1465" s="96"/>
      <c r="BA1465" s="96"/>
      <c r="BB1465" s="96"/>
      <c r="BC1465" s="96"/>
      <c r="BD1465" s="96"/>
      <c r="BE1465" s="96"/>
      <c r="BF1465" s="96"/>
    </row>
    <row r="1466" ht="15.75" customHeight="1">
      <c r="A1466" s="110"/>
      <c r="B1466" s="110"/>
      <c r="C1466" s="110"/>
      <c r="D1466" s="110"/>
      <c r="E1466" s="110"/>
      <c r="F1466" s="110"/>
      <c r="G1466" s="110"/>
      <c r="H1466" s="110"/>
      <c r="I1466" s="110"/>
      <c r="J1466" s="110"/>
      <c r="K1466" s="110"/>
      <c r="L1466" s="110"/>
      <c r="M1466" s="110"/>
      <c r="N1466" s="96"/>
      <c r="O1466" s="96"/>
      <c r="P1466" s="134"/>
      <c r="Q1466" s="96"/>
      <c r="R1466" s="96"/>
      <c r="S1466" s="96"/>
      <c r="T1466" s="96"/>
      <c r="U1466" s="96"/>
      <c r="V1466" s="96"/>
      <c r="W1466" s="96"/>
      <c r="X1466" s="96"/>
      <c r="Y1466" s="96"/>
      <c r="Z1466" s="96"/>
      <c r="AA1466" s="96"/>
      <c r="AB1466" s="96"/>
      <c r="AC1466" s="96"/>
      <c r="AD1466" s="96"/>
      <c r="AE1466" s="96"/>
      <c r="AF1466" s="96"/>
      <c r="AG1466" s="96"/>
      <c r="AH1466" s="96"/>
      <c r="AI1466" s="96"/>
      <c r="AJ1466" s="96"/>
      <c r="AK1466" s="96"/>
      <c r="AL1466" s="96"/>
      <c r="AM1466" s="96"/>
      <c r="AN1466" s="96"/>
      <c r="AO1466" s="96"/>
      <c r="AP1466" s="96"/>
      <c r="AQ1466" s="96"/>
      <c r="AR1466" s="96"/>
      <c r="AS1466" s="96"/>
      <c r="AT1466" s="96"/>
      <c r="AU1466" s="96"/>
      <c r="AV1466" s="96"/>
      <c r="AW1466" s="96"/>
      <c r="AX1466" s="96"/>
      <c r="AY1466" s="96"/>
      <c r="AZ1466" s="96"/>
      <c r="BA1466" s="96"/>
      <c r="BB1466" s="96"/>
      <c r="BC1466" s="96"/>
      <c r="BD1466" s="96"/>
      <c r="BE1466" s="96"/>
      <c r="BF1466" s="96"/>
    </row>
    <row r="1467" ht="15.75" customHeight="1">
      <c r="A1467" s="110"/>
      <c r="B1467" s="110"/>
      <c r="C1467" s="110"/>
      <c r="D1467" s="110"/>
      <c r="E1467" s="110"/>
      <c r="F1467" s="110"/>
      <c r="G1467" s="110"/>
      <c r="H1467" s="110"/>
      <c r="I1467" s="110"/>
      <c r="J1467" s="110"/>
      <c r="K1467" s="110"/>
      <c r="L1467" s="110"/>
      <c r="M1467" s="110"/>
      <c r="N1467" s="96"/>
      <c r="O1467" s="96"/>
      <c r="P1467" s="134"/>
      <c r="Q1467" s="96"/>
      <c r="R1467" s="96"/>
      <c r="S1467" s="96"/>
      <c r="T1467" s="96"/>
      <c r="U1467" s="96"/>
      <c r="V1467" s="96"/>
      <c r="W1467" s="96"/>
      <c r="X1467" s="96"/>
      <c r="Y1467" s="96"/>
      <c r="Z1467" s="96"/>
      <c r="AA1467" s="96"/>
      <c r="AB1467" s="96"/>
      <c r="AC1467" s="96"/>
      <c r="AD1467" s="96"/>
      <c r="AE1467" s="96"/>
      <c r="AF1467" s="96"/>
      <c r="AG1467" s="96"/>
      <c r="AH1467" s="96"/>
      <c r="AI1467" s="96"/>
      <c r="AJ1467" s="96"/>
      <c r="AK1467" s="96"/>
      <c r="AL1467" s="96"/>
      <c r="AM1467" s="96"/>
      <c r="AN1467" s="96"/>
      <c r="AO1467" s="96"/>
      <c r="AP1467" s="96"/>
      <c r="AQ1467" s="96"/>
      <c r="AR1467" s="96"/>
      <c r="AS1467" s="96"/>
      <c r="AT1467" s="96"/>
      <c r="AU1467" s="96"/>
      <c r="AV1467" s="96"/>
      <c r="AW1467" s="96"/>
      <c r="AX1467" s="96"/>
      <c r="AY1467" s="96"/>
      <c r="AZ1467" s="96"/>
      <c r="BA1467" s="96"/>
      <c r="BB1467" s="96"/>
      <c r="BC1467" s="96"/>
      <c r="BD1467" s="96"/>
      <c r="BE1467" s="96"/>
      <c r="BF1467" s="96"/>
    </row>
    <row r="1468" ht="15.75" customHeight="1">
      <c r="A1468" s="110"/>
      <c r="B1468" s="110"/>
      <c r="C1468" s="110"/>
      <c r="D1468" s="110"/>
      <c r="E1468" s="110"/>
      <c r="F1468" s="110"/>
      <c r="G1468" s="110"/>
      <c r="H1468" s="110"/>
      <c r="I1468" s="110"/>
      <c r="J1468" s="110"/>
      <c r="K1468" s="110"/>
      <c r="L1468" s="110"/>
      <c r="M1468" s="110"/>
      <c r="N1468" s="96"/>
      <c r="O1468" s="96"/>
      <c r="P1468" s="134"/>
      <c r="Q1468" s="96"/>
      <c r="R1468" s="96"/>
      <c r="S1468" s="96"/>
      <c r="T1468" s="96"/>
      <c r="U1468" s="96"/>
      <c r="V1468" s="96"/>
      <c r="W1468" s="96"/>
      <c r="X1468" s="96"/>
      <c r="Y1468" s="96"/>
      <c r="Z1468" s="96"/>
      <c r="AA1468" s="96"/>
      <c r="AB1468" s="96"/>
      <c r="AC1468" s="96"/>
      <c r="AD1468" s="96"/>
      <c r="AE1468" s="96"/>
      <c r="AF1468" s="96"/>
      <c r="AG1468" s="96"/>
      <c r="AH1468" s="96"/>
      <c r="AI1468" s="96"/>
      <c r="AJ1468" s="96"/>
      <c r="AK1468" s="96"/>
      <c r="AL1468" s="96"/>
      <c r="AM1468" s="96"/>
      <c r="AN1468" s="96"/>
      <c r="AO1468" s="96"/>
      <c r="AP1468" s="96"/>
      <c r="AQ1468" s="96"/>
      <c r="AR1468" s="96"/>
      <c r="AS1468" s="96"/>
      <c r="AT1468" s="96"/>
      <c r="AU1468" s="96"/>
      <c r="AV1468" s="96"/>
      <c r="AW1468" s="96"/>
      <c r="AX1468" s="96"/>
      <c r="AY1468" s="96"/>
      <c r="AZ1468" s="96"/>
      <c r="BA1468" s="96"/>
      <c r="BB1468" s="96"/>
      <c r="BC1468" s="96"/>
      <c r="BD1468" s="96"/>
      <c r="BE1468" s="96"/>
      <c r="BF1468" s="96"/>
    </row>
    <row r="1469" ht="15.75" customHeight="1">
      <c r="A1469" s="110"/>
      <c r="B1469" s="110"/>
      <c r="C1469" s="110"/>
      <c r="D1469" s="110"/>
      <c r="E1469" s="110"/>
      <c r="F1469" s="110"/>
      <c r="G1469" s="110"/>
      <c r="H1469" s="110"/>
      <c r="I1469" s="110"/>
      <c r="J1469" s="110"/>
      <c r="K1469" s="110"/>
      <c r="L1469" s="110"/>
      <c r="M1469" s="110"/>
      <c r="N1469" s="96"/>
      <c r="O1469" s="96"/>
      <c r="P1469" s="134"/>
      <c r="Q1469" s="96"/>
      <c r="R1469" s="96"/>
      <c r="S1469" s="96"/>
      <c r="T1469" s="96"/>
      <c r="U1469" s="96"/>
      <c r="V1469" s="96"/>
      <c r="W1469" s="96"/>
      <c r="X1469" s="96"/>
      <c r="Y1469" s="96"/>
      <c r="Z1469" s="96"/>
      <c r="AA1469" s="96"/>
      <c r="AB1469" s="96"/>
      <c r="AC1469" s="96"/>
      <c r="AD1469" s="96"/>
      <c r="AE1469" s="96"/>
      <c r="AF1469" s="96"/>
      <c r="AG1469" s="96"/>
      <c r="AH1469" s="96"/>
      <c r="AI1469" s="96"/>
      <c r="AJ1469" s="96"/>
      <c r="AK1469" s="96"/>
      <c r="AL1469" s="96"/>
      <c r="AM1469" s="96"/>
      <c r="AN1469" s="96"/>
      <c r="AO1469" s="96"/>
      <c r="AP1469" s="96"/>
      <c r="AQ1469" s="96"/>
      <c r="AR1469" s="96"/>
      <c r="AS1469" s="96"/>
      <c r="AT1469" s="96"/>
      <c r="AU1469" s="96"/>
      <c r="AV1469" s="96"/>
      <c r="AW1469" s="96"/>
      <c r="AX1469" s="96"/>
      <c r="AY1469" s="96"/>
      <c r="AZ1469" s="96"/>
      <c r="BA1469" s="96"/>
      <c r="BB1469" s="96"/>
      <c r="BC1469" s="96"/>
      <c r="BD1469" s="96"/>
      <c r="BE1469" s="96"/>
      <c r="BF1469" s="96"/>
    </row>
    <row r="1470" ht="15.75" customHeight="1">
      <c r="A1470" s="110"/>
      <c r="B1470" s="110"/>
      <c r="C1470" s="110"/>
      <c r="D1470" s="110"/>
      <c r="E1470" s="110"/>
      <c r="F1470" s="110"/>
      <c r="G1470" s="110"/>
      <c r="H1470" s="110"/>
      <c r="I1470" s="110"/>
      <c r="J1470" s="110"/>
      <c r="K1470" s="110"/>
      <c r="L1470" s="110"/>
      <c r="M1470" s="110"/>
      <c r="N1470" s="96"/>
      <c r="O1470" s="96"/>
      <c r="P1470" s="134"/>
      <c r="Q1470" s="96"/>
      <c r="R1470" s="96"/>
      <c r="S1470" s="96"/>
      <c r="T1470" s="96"/>
      <c r="U1470" s="96"/>
      <c r="V1470" s="96"/>
      <c r="W1470" s="96"/>
      <c r="X1470" s="96"/>
      <c r="Y1470" s="96"/>
      <c r="Z1470" s="96"/>
      <c r="AA1470" s="96"/>
      <c r="AB1470" s="96"/>
      <c r="AC1470" s="96"/>
      <c r="AD1470" s="96"/>
      <c r="AE1470" s="96"/>
      <c r="AF1470" s="96"/>
      <c r="AG1470" s="96"/>
      <c r="AH1470" s="96"/>
      <c r="AI1470" s="96"/>
      <c r="AJ1470" s="96"/>
      <c r="AK1470" s="96"/>
      <c r="AL1470" s="96"/>
      <c r="AM1470" s="96"/>
      <c r="AN1470" s="96"/>
      <c r="AO1470" s="96"/>
      <c r="AP1470" s="96"/>
      <c r="AQ1470" s="96"/>
      <c r="AR1470" s="96"/>
      <c r="AS1470" s="96"/>
      <c r="AT1470" s="96"/>
      <c r="AU1470" s="96"/>
      <c r="AV1470" s="96"/>
      <c r="AW1470" s="96"/>
      <c r="AX1470" s="96"/>
      <c r="AY1470" s="96"/>
      <c r="AZ1470" s="96"/>
      <c r="BA1470" s="96"/>
      <c r="BB1470" s="96"/>
      <c r="BC1470" s="96"/>
      <c r="BD1470" s="96"/>
      <c r="BE1470" s="96"/>
      <c r="BF1470" s="96"/>
    </row>
    <row r="1471" ht="15.75" customHeight="1">
      <c r="A1471" s="110"/>
      <c r="B1471" s="110"/>
      <c r="C1471" s="110"/>
      <c r="D1471" s="110"/>
      <c r="E1471" s="110"/>
      <c r="F1471" s="110"/>
      <c r="G1471" s="110"/>
      <c r="H1471" s="110"/>
      <c r="I1471" s="110"/>
      <c r="J1471" s="110"/>
      <c r="K1471" s="110"/>
      <c r="L1471" s="110"/>
      <c r="M1471" s="110"/>
      <c r="N1471" s="96"/>
      <c r="O1471" s="96"/>
      <c r="P1471" s="134"/>
      <c r="Q1471" s="96"/>
      <c r="R1471" s="96"/>
      <c r="S1471" s="96"/>
      <c r="T1471" s="96"/>
      <c r="U1471" s="96"/>
      <c r="V1471" s="96"/>
      <c r="W1471" s="96"/>
      <c r="X1471" s="96"/>
      <c r="Y1471" s="96"/>
      <c r="Z1471" s="96"/>
      <c r="AA1471" s="96"/>
      <c r="AB1471" s="96"/>
      <c r="AC1471" s="96"/>
      <c r="AD1471" s="96"/>
      <c r="AE1471" s="96"/>
      <c r="AF1471" s="96"/>
      <c r="AG1471" s="96"/>
      <c r="AH1471" s="96"/>
      <c r="AI1471" s="96"/>
      <c r="AJ1471" s="96"/>
      <c r="AK1471" s="96"/>
      <c r="AL1471" s="96"/>
      <c r="AM1471" s="96"/>
      <c r="AN1471" s="96"/>
      <c r="AO1471" s="96"/>
      <c r="AP1471" s="96"/>
      <c r="AQ1471" s="96"/>
      <c r="AR1471" s="96"/>
      <c r="AS1471" s="96"/>
      <c r="AT1471" s="96"/>
      <c r="AU1471" s="96"/>
      <c r="AV1471" s="96"/>
      <c r="AW1471" s="96"/>
      <c r="AX1471" s="96"/>
      <c r="AY1471" s="96"/>
      <c r="AZ1471" s="96"/>
      <c r="BA1471" s="96"/>
      <c r="BB1471" s="96"/>
      <c r="BC1471" s="96"/>
      <c r="BD1471" s="96"/>
      <c r="BE1471" s="96"/>
      <c r="BF1471" s="96"/>
    </row>
    <row r="1472" ht="15.75" customHeight="1">
      <c r="A1472" s="110"/>
      <c r="B1472" s="110"/>
      <c r="C1472" s="110"/>
      <c r="D1472" s="110"/>
      <c r="E1472" s="110"/>
      <c r="F1472" s="110"/>
      <c r="G1472" s="110"/>
      <c r="H1472" s="110"/>
      <c r="I1472" s="110"/>
      <c r="J1472" s="110"/>
      <c r="K1472" s="110"/>
      <c r="L1472" s="110"/>
      <c r="M1472" s="110"/>
      <c r="N1472" s="96"/>
      <c r="O1472" s="96"/>
      <c r="P1472" s="134"/>
      <c r="Q1472" s="96"/>
      <c r="R1472" s="96"/>
      <c r="S1472" s="96"/>
      <c r="T1472" s="96"/>
      <c r="U1472" s="96"/>
      <c r="V1472" s="96"/>
      <c r="W1472" s="96"/>
      <c r="X1472" s="96"/>
      <c r="Y1472" s="96"/>
      <c r="Z1472" s="96"/>
      <c r="AA1472" s="96"/>
      <c r="AB1472" s="96"/>
      <c r="AC1472" s="96"/>
      <c r="AD1472" s="96"/>
      <c r="AE1472" s="96"/>
      <c r="AF1472" s="96"/>
      <c r="AG1472" s="96"/>
      <c r="AH1472" s="96"/>
      <c r="AI1472" s="96"/>
      <c r="AJ1472" s="96"/>
      <c r="AK1472" s="96"/>
      <c r="AL1472" s="96"/>
      <c r="AM1472" s="96"/>
      <c r="AN1472" s="96"/>
      <c r="AO1472" s="96"/>
      <c r="AP1472" s="96"/>
      <c r="AQ1472" s="96"/>
      <c r="AR1472" s="96"/>
      <c r="AS1472" s="96"/>
      <c r="AT1472" s="96"/>
      <c r="AU1472" s="96"/>
      <c r="AV1472" s="96"/>
      <c r="AW1472" s="96"/>
      <c r="AX1472" s="96"/>
      <c r="AY1472" s="96"/>
      <c r="AZ1472" s="96"/>
      <c r="BA1472" s="96"/>
      <c r="BB1472" s="96"/>
      <c r="BC1472" s="96"/>
      <c r="BD1472" s="96"/>
      <c r="BE1472" s="96"/>
      <c r="BF1472" s="96"/>
    </row>
    <row r="1473" ht="15.75" customHeight="1">
      <c r="A1473" s="110"/>
      <c r="B1473" s="110"/>
      <c r="C1473" s="110"/>
      <c r="D1473" s="110"/>
      <c r="E1473" s="110"/>
      <c r="F1473" s="110"/>
      <c r="G1473" s="110"/>
      <c r="H1473" s="110"/>
      <c r="I1473" s="110"/>
      <c r="J1473" s="110"/>
      <c r="K1473" s="110"/>
      <c r="L1473" s="110"/>
      <c r="M1473" s="110"/>
      <c r="N1473" s="96"/>
      <c r="O1473" s="96"/>
      <c r="P1473" s="134"/>
      <c r="Q1473" s="96"/>
      <c r="R1473" s="96"/>
      <c r="S1473" s="96"/>
      <c r="T1473" s="96"/>
      <c r="U1473" s="96"/>
      <c r="V1473" s="96"/>
      <c r="W1473" s="96"/>
      <c r="X1473" s="96"/>
      <c r="Y1473" s="96"/>
      <c r="Z1473" s="96"/>
      <c r="AA1473" s="96"/>
      <c r="AB1473" s="96"/>
      <c r="AC1473" s="96"/>
      <c r="AD1473" s="96"/>
      <c r="AE1473" s="96"/>
      <c r="AF1473" s="96"/>
      <c r="AG1473" s="96"/>
      <c r="AH1473" s="96"/>
      <c r="AI1473" s="96"/>
      <c r="AJ1473" s="96"/>
      <c r="AK1473" s="96"/>
      <c r="AL1473" s="96"/>
      <c r="AM1473" s="96"/>
      <c r="AN1473" s="96"/>
      <c r="AO1473" s="96"/>
      <c r="AP1473" s="96"/>
      <c r="AQ1473" s="96"/>
      <c r="AR1473" s="96"/>
      <c r="AS1473" s="96"/>
      <c r="AT1473" s="96"/>
      <c r="AU1473" s="96"/>
      <c r="AV1473" s="96"/>
      <c r="AW1473" s="96"/>
      <c r="AX1473" s="96"/>
      <c r="AY1473" s="96"/>
      <c r="AZ1473" s="96"/>
      <c r="BA1473" s="96"/>
      <c r="BB1473" s="96"/>
      <c r="BC1473" s="96"/>
      <c r="BD1473" s="96"/>
      <c r="BE1473" s="96"/>
      <c r="BF1473" s="96"/>
    </row>
    <row r="1474" ht="15.75" customHeight="1">
      <c r="A1474" s="110"/>
      <c r="B1474" s="110"/>
      <c r="C1474" s="110"/>
      <c r="D1474" s="110"/>
      <c r="E1474" s="110"/>
      <c r="F1474" s="110"/>
      <c r="G1474" s="110"/>
      <c r="H1474" s="110"/>
      <c r="I1474" s="110"/>
      <c r="J1474" s="110"/>
      <c r="K1474" s="110"/>
      <c r="L1474" s="110"/>
      <c r="M1474" s="110"/>
      <c r="N1474" s="96"/>
      <c r="O1474" s="96"/>
      <c r="P1474" s="134"/>
      <c r="Q1474" s="96"/>
      <c r="R1474" s="96"/>
      <c r="S1474" s="96"/>
      <c r="T1474" s="96"/>
      <c r="U1474" s="96"/>
      <c r="V1474" s="96"/>
      <c r="W1474" s="96"/>
      <c r="X1474" s="96"/>
      <c r="Y1474" s="96"/>
      <c r="Z1474" s="96"/>
      <c r="AA1474" s="96"/>
      <c r="AB1474" s="96"/>
      <c r="AC1474" s="96"/>
      <c r="AD1474" s="96"/>
      <c r="AE1474" s="96"/>
      <c r="AF1474" s="96"/>
      <c r="AG1474" s="96"/>
      <c r="AH1474" s="96"/>
      <c r="AI1474" s="96"/>
      <c r="AJ1474" s="96"/>
      <c r="AK1474" s="96"/>
      <c r="AL1474" s="96"/>
      <c r="AM1474" s="96"/>
      <c r="AN1474" s="96"/>
      <c r="AO1474" s="96"/>
      <c r="AP1474" s="96"/>
      <c r="AQ1474" s="96"/>
      <c r="AR1474" s="96"/>
      <c r="AS1474" s="96"/>
      <c r="AT1474" s="96"/>
      <c r="AU1474" s="96"/>
      <c r="AV1474" s="96"/>
      <c r="AW1474" s="96"/>
      <c r="AX1474" s="96"/>
      <c r="AY1474" s="96"/>
      <c r="AZ1474" s="96"/>
      <c r="BA1474" s="96"/>
      <c r="BB1474" s="96"/>
      <c r="BC1474" s="96"/>
      <c r="BD1474" s="96"/>
      <c r="BE1474" s="96"/>
      <c r="BF1474" s="96"/>
    </row>
    <row r="1475" ht="15.75" customHeight="1">
      <c r="A1475" s="110"/>
      <c r="B1475" s="110"/>
      <c r="C1475" s="110"/>
      <c r="D1475" s="110"/>
      <c r="E1475" s="110"/>
      <c r="F1475" s="110"/>
      <c r="G1475" s="110"/>
      <c r="H1475" s="110"/>
      <c r="I1475" s="110"/>
      <c r="J1475" s="110"/>
      <c r="K1475" s="110"/>
      <c r="L1475" s="110"/>
      <c r="M1475" s="110"/>
      <c r="N1475" s="96"/>
      <c r="O1475" s="96"/>
      <c r="P1475" s="134"/>
      <c r="Q1475" s="96"/>
      <c r="R1475" s="96"/>
      <c r="S1475" s="96"/>
      <c r="T1475" s="96"/>
      <c r="U1475" s="96"/>
      <c r="V1475" s="96"/>
      <c r="W1475" s="96"/>
      <c r="X1475" s="96"/>
      <c r="Y1475" s="96"/>
      <c r="Z1475" s="96"/>
      <c r="AA1475" s="96"/>
      <c r="AB1475" s="96"/>
      <c r="AC1475" s="96"/>
      <c r="AD1475" s="96"/>
      <c r="AE1475" s="96"/>
      <c r="AF1475" s="96"/>
      <c r="AG1475" s="96"/>
      <c r="AH1475" s="96"/>
      <c r="AI1475" s="96"/>
      <c r="AJ1475" s="96"/>
      <c r="AK1475" s="96"/>
      <c r="AL1475" s="96"/>
      <c r="AM1475" s="96"/>
      <c r="AN1475" s="96"/>
      <c r="AO1475" s="96"/>
      <c r="AP1475" s="96"/>
      <c r="AQ1475" s="96"/>
      <c r="AR1475" s="96"/>
      <c r="AS1475" s="96"/>
      <c r="AT1475" s="96"/>
      <c r="AU1475" s="96"/>
      <c r="AV1475" s="96"/>
      <c r="AW1475" s="96"/>
      <c r="AX1475" s="96"/>
      <c r="AY1475" s="96"/>
      <c r="AZ1475" s="96"/>
      <c r="BA1475" s="96"/>
      <c r="BB1475" s="96"/>
      <c r="BC1475" s="96"/>
      <c r="BD1475" s="96"/>
      <c r="BE1475" s="96"/>
      <c r="BF1475" s="96"/>
    </row>
    <row r="1476" ht="15.75" customHeight="1">
      <c r="A1476" s="110"/>
      <c r="B1476" s="110"/>
      <c r="C1476" s="110"/>
      <c r="D1476" s="110"/>
      <c r="E1476" s="110"/>
      <c r="F1476" s="110"/>
      <c r="G1476" s="110"/>
      <c r="H1476" s="110"/>
      <c r="I1476" s="110"/>
      <c r="J1476" s="110"/>
      <c r="K1476" s="110"/>
      <c r="L1476" s="110"/>
      <c r="M1476" s="110"/>
      <c r="N1476" s="96"/>
      <c r="O1476" s="96"/>
      <c r="P1476" s="134"/>
      <c r="Q1476" s="96"/>
      <c r="R1476" s="96"/>
      <c r="S1476" s="96"/>
      <c r="T1476" s="96"/>
      <c r="U1476" s="96"/>
      <c r="V1476" s="96"/>
      <c r="W1476" s="96"/>
      <c r="X1476" s="96"/>
      <c r="Y1476" s="96"/>
      <c r="Z1476" s="96"/>
      <c r="AA1476" s="96"/>
      <c r="AB1476" s="96"/>
      <c r="AC1476" s="96"/>
      <c r="AD1476" s="96"/>
      <c r="AE1476" s="96"/>
      <c r="AF1476" s="96"/>
      <c r="AG1476" s="96"/>
      <c r="AH1476" s="96"/>
      <c r="AI1476" s="96"/>
      <c r="AJ1476" s="96"/>
      <c r="AK1476" s="96"/>
      <c r="AL1476" s="96"/>
      <c r="AM1476" s="96"/>
      <c r="AN1476" s="96"/>
      <c r="AO1476" s="96"/>
      <c r="AP1476" s="96"/>
      <c r="AQ1476" s="96"/>
      <c r="AR1476" s="96"/>
      <c r="AS1476" s="96"/>
      <c r="AT1476" s="96"/>
      <c r="AU1476" s="96"/>
      <c r="AV1476" s="96"/>
      <c r="AW1476" s="96"/>
      <c r="AX1476" s="96"/>
      <c r="AY1476" s="96"/>
      <c r="AZ1476" s="96"/>
      <c r="BA1476" s="96"/>
      <c r="BB1476" s="96"/>
      <c r="BC1476" s="96"/>
      <c r="BD1476" s="96"/>
      <c r="BE1476" s="96"/>
      <c r="BF1476" s="96"/>
    </row>
    <row r="1477" ht="15.75" customHeight="1">
      <c r="A1477" s="110"/>
      <c r="B1477" s="110"/>
      <c r="C1477" s="110"/>
      <c r="D1477" s="110"/>
      <c r="E1477" s="110"/>
      <c r="F1477" s="110"/>
      <c r="G1477" s="110"/>
      <c r="H1477" s="110"/>
      <c r="I1477" s="110"/>
      <c r="J1477" s="110"/>
      <c r="K1477" s="110"/>
      <c r="L1477" s="110"/>
      <c r="M1477" s="110"/>
      <c r="N1477" s="96"/>
      <c r="O1477" s="96"/>
      <c r="P1477" s="134"/>
      <c r="Q1477" s="96"/>
      <c r="R1477" s="96"/>
      <c r="S1477" s="96"/>
      <c r="T1477" s="96"/>
      <c r="U1477" s="96"/>
      <c r="V1477" s="96"/>
      <c r="W1477" s="96"/>
      <c r="X1477" s="96"/>
      <c r="Y1477" s="96"/>
      <c r="Z1477" s="96"/>
      <c r="AA1477" s="96"/>
      <c r="AB1477" s="96"/>
      <c r="AC1477" s="96"/>
      <c r="AD1477" s="96"/>
      <c r="AE1477" s="96"/>
      <c r="AF1477" s="96"/>
      <c r="AG1477" s="96"/>
      <c r="AH1477" s="96"/>
      <c r="AI1477" s="96"/>
      <c r="AJ1477" s="96"/>
      <c r="AK1477" s="96"/>
      <c r="AL1477" s="96"/>
      <c r="AM1477" s="96"/>
      <c r="AN1477" s="96"/>
      <c r="AO1477" s="96"/>
      <c r="AP1477" s="96"/>
      <c r="AQ1477" s="96"/>
      <c r="AR1477" s="96"/>
      <c r="AS1477" s="96"/>
      <c r="AT1477" s="96"/>
      <c r="AU1477" s="96"/>
      <c r="AV1477" s="96"/>
      <c r="AW1477" s="96"/>
      <c r="AX1477" s="96"/>
      <c r="AY1477" s="96"/>
      <c r="AZ1477" s="96"/>
      <c r="BA1477" s="96"/>
      <c r="BB1477" s="96"/>
      <c r="BC1477" s="96"/>
      <c r="BD1477" s="96"/>
      <c r="BE1477" s="96"/>
      <c r="BF1477" s="96"/>
    </row>
    <row r="1478" ht="15.75" customHeight="1">
      <c r="A1478" s="110"/>
      <c r="B1478" s="110"/>
      <c r="C1478" s="110"/>
      <c r="D1478" s="110"/>
      <c r="E1478" s="110"/>
      <c r="F1478" s="110"/>
      <c r="G1478" s="110"/>
      <c r="H1478" s="110"/>
      <c r="I1478" s="110"/>
      <c r="J1478" s="110"/>
      <c r="K1478" s="110"/>
      <c r="L1478" s="110"/>
      <c r="M1478" s="110"/>
      <c r="N1478" s="96"/>
      <c r="O1478" s="96"/>
      <c r="P1478" s="134"/>
      <c r="Q1478" s="96"/>
      <c r="R1478" s="96"/>
      <c r="S1478" s="96"/>
      <c r="T1478" s="96"/>
      <c r="U1478" s="96"/>
      <c r="V1478" s="96"/>
      <c r="W1478" s="96"/>
      <c r="X1478" s="96"/>
      <c r="Y1478" s="96"/>
      <c r="Z1478" s="96"/>
      <c r="AA1478" s="96"/>
      <c r="AB1478" s="96"/>
      <c r="AC1478" s="96"/>
      <c r="AD1478" s="96"/>
      <c r="AE1478" s="96"/>
      <c r="AF1478" s="96"/>
      <c r="AG1478" s="96"/>
      <c r="AH1478" s="96"/>
      <c r="AI1478" s="96"/>
      <c r="AJ1478" s="96"/>
      <c r="AK1478" s="96"/>
      <c r="AL1478" s="96"/>
      <c r="AM1478" s="96"/>
      <c r="AN1478" s="96"/>
      <c r="AO1478" s="96"/>
      <c r="AP1478" s="96"/>
      <c r="AQ1478" s="96"/>
      <c r="AR1478" s="96"/>
      <c r="AS1478" s="96"/>
      <c r="AT1478" s="96"/>
      <c r="AU1478" s="96"/>
      <c r="AV1478" s="96"/>
      <c r="AW1478" s="96"/>
      <c r="AX1478" s="96"/>
      <c r="AY1478" s="96"/>
      <c r="AZ1478" s="96"/>
      <c r="BA1478" s="96"/>
      <c r="BB1478" s="96"/>
      <c r="BC1478" s="96"/>
      <c r="BD1478" s="96"/>
      <c r="BE1478" s="96"/>
      <c r="BF1478" s="96"/>
    </row>
    <row r="1479" ht="15.75" customHeight="1">
      <c r="A1479" s="110"/>
      <c r="B1479" s="110"/>
      <c r="C1479" s="110"/>
      <c r="D1479" s="110"/>
      <c r="E1479" s="110"/>
      <c r="F1479" s="110"/>
      <c r="G1479" s="110"/>
      <c r="H1479" s="110"/>
      <c r="I1479" s="110"/>
      <c r="J1479" s="110"/>
      <c r="K1479" s="110"/>
      <c r="L1479" s="110"/>
      <c r="M1479" s="110"/>
      <c r="N1479" s="96"/>
      <c r="O1479" s="96"/>
      <c r="P1479" s="134"/>
      <c r="Q1479" s="96"/>
      <c r="R1479" s="96"/>
      <c r="S1479" s="96"/>
      <c r="T1479" s="96"/>
      <c r="U1479" s="96"/>
      <c r="V1479" s="96"/>
      <c r="W1479" s="96"/>
      <c r="X1479" s="96"/>
      <c r="Y1479" s="96"/>
      <c r="Z1479" s="96"/>
      <c r="AA1479" s="96"/>
      <c r="AB1479" s="96"/>
      <c r="AC1479" s="96"/>
      <c r="AD1479" s="96"/>
      <c r="AE1479" s="96"/>
      <c r="AF1479" s="96"/>
      <c r="AG1479" s="96"/>
      <c r="AH1479" s="96"/>
      <c r="AI1479" s="96"/>
      <c r="AJ1479" s="96"/>
      <c r="AK1479" s="96"/>
      <c r="AL1479" s="96"/>
      <c r="AM1479" s="96"/>
      <c r="AN1479" s="96"/>
      <c r="AO1479" s="96"/>
      <c r="AP1479" s="96"/>
      <c r="AQ1479" s="96"/>
      <c r="AR1479" s="96"/>
      <c r="AS1479" s="96"/>
      <c r="AT1479" s="96"/>
      <c r="AU1479" s="96"/>
      <c r="AV1479" s="96"/>
      <c r="AW1479" s="96"/>
      <c r="AX1479" s="96"/>
      <c r="AY1479" s="96"/>
      <c r="AZ1479" s="96"/>
      <c r="BA1479" s="96"/>
      <c r="BB1479" s="96"/>
      <c r="BC1479" s="96"/>
      <c r="BD1479" s="96"/>
      <c r="BE1479" s="96"/>
      <c r="BF1479" s="96"/>
    </row>
    <row r="1480" ht="15.75" customHeight="1">
      <c r="A1480" s="110"/>
      <c r="B1480" s="110"/>
      <c r="C1480" s="110"/>
      <c r="D1480" s="110"/>
      <c r="E1480" s="110"/>
      <c r="F1480" s="110"/>
      <c r="G1480" s="110"/>
      <c r="H1480" s="110"/>
      <c r="I1480" s="110"/>
      <c r="J1480" s="110"/>
      <c r="K1480" s="110"/>
      <c r="L1480" s="110"/>
      <c r="M1480" s="110"/>
      <c r="N1480" s="96"/>
      <c r="O1480" s="96"/>
      <c r="P1480" s="134"/>
      <c r="Q1480" s="96"/>
      <c r="R1480" s="96"/>
      <c r="S1480" s="96"/>
      <c r="T1480" s="96"/>
      <c r="U1480" s="96"/>
      <c r="V1480" s="96"/>
      <c r="W1480" s="96"/>
      <c r="X1480" s="96"/>
      <c r="Y1480" s="96"/>
      <c r="Z1480" s="96"/>
      <c r="AA1480" s="96"/>
      <c r="AB1480" s="96"/>
      <c r="AC1480" s="96"/>
      <c r="AD1480" s="96"/>
      <c r="AE1480" s="96"/>
      <c r="AF1480" s="96"/>
      <c r="AG1480" s="96"/>
      <c r="AH1480" s="96"/>
      <c r="AI1480" s="96"/>
      <c r="AJ1480" s="96"/>
      <c r="AK1480" s="96"/>
      <c r="AL1480" s="96"/>
      <c r="AM1480" s="96"/>
      <c r="AN1480" s="96"/>
      <c r="AO1480" s="96"/>
      <c r="AP1480" s="96"/>
      <c r="AQ1480" s="96"/>
      <c r="AR1480" s="96"/>
      <c r="AS1480" s="96"/>
      <c r="AT1480" s="96"/>
      <c r="AU1480" s="96"/>
      <c r="AV1480" s="96"/>
      <c r="AW1480" s="96"/>
      <c r="AX1480" s="96"/>
      <c r="AY1480" s="96"/>
      <c r="AZ1480" s="96"/>
      <c r="BA1480" s="96"/>
      <c r="BB1480" s="96"/>
      <c r="BC1480" s="96"/>
      <c r="BD1480" s="96"/>
      <c r="BE1480" s="96"/>
      <c r="BF1480" s="96"/>
    </row>
    <row r="1481" ht="15.75" customHeight="1">
      <c r="A1481" s="110"/>
      <c r="B1481" s="110"/>
      <c r="C1481" s="110"/>
      <c r="D1481" s="110"/>
      <c r="E1481" s="110"/>
      <c r="F1481" s="110"/>
      <c r="G1481" s="110"/>
      <c r="H1481" s="110"/>
      <c r="I1481" s="110"/>
      <c r="J1481" s="110"/>
      <c r="K1481" s="110"/>
      <c r="L1481" s="110"/>
      <c r="M1481" s="110"/>
      <c r="N1481" s="96"/>
      <c r="O1481" s="96"/>
      <c r="P1481" s="134"/>
      <c r="Q1481" s="96"/>
      <c r="R1481" s="96"/>
      <c r="S1481" s="96"/>
      <c r="T1481" s="96"/>
      <c r="U1481" s="96"/>
      <c r="V1481" s="96"/>
      <c r="W1481" s="96"/>
      <c r="X1481" s="96"/>
      <c r="Y1481" s="96"/>
      <c r="Z1481" s="96"/>
      <c r="AA1481" s="96"/>
      <c r="AB1481" s="96"/>
      <c r="AC1481" s="96"/>
      <c r="AD1481" s="96"/>
      <c r="AE1481" s="96"/>
      <c r="AF1481" s="96"/>
      <c r="AG1481" s="96"/>
      <c r="AH1481" s="96"/>
      <c r="AI1481" s="96"/>
      <c r="AJ1481" s="96"/>
      <c r="AK1481" s="96"/>
      <c r="AL1481" s="96"/>
      <c r="AM1481" s="96"/>
      <c r="AN1481" s="96"/>
      <c r="AO1481" s="96"/>
      <c r="AP1481" s="96"/>
      <c r="AQ1481" s="96"/>
      <c r="AR1481" s="96"/>
      <c r="AS1481" s="96"/>
      <c r="AT1481" s="96"/>
      <c r="AU1481" s="96"/>
      <c r="AV1481" s="96"/>
      <c r="AW1481" s="96"/>
      <c r="AX1481" s="96"/>
      <c r="AY1481" s="96"/>
      <c r="AZ1481" s="96"/>
      <c r="BA1481" s="96"/>
      <c r="BB1481" s="96"/>
      <c r="BC1481" s="96"/>
      <c r="BD1481" s="96"/>
      <c r="BE1481" s="96"/>
      <c r="BF1481" s="96"/>
    </row>
    <row r="1482" ht="15.75" customHeight="1">
      <c r="A1482" s="110"/>
      <c r="B1482" s="110"/>
      <c r="C1482" s="110"/>
      <c r="D1482" s="110"/>
      <c r="E1482" s="110"/>
      <c r="F1482" s="110"/>
      <c r="G1482" s="110"/>
      <c r="H1482" s="110"/>
      <c r="I1482" s="110"/>
      <c r="J1482" s="110"/>
      <c r="K1482" s="110"/>
      <c r="L1482" s="110"/>
      <c r="M1482" s="110"/>
      <c r="N1482" s="96"/>
      <c r="O1482" s="96"/>
      <c r="P1482" s="134"/>
      <c r="Q1482" s="96"/>
      <c r="R1482" s="96"/>
      <c r="S1482" s="96"/>
      <c r="T1482" s="96"/>
      <c r="U1482" s="96"/>
      <c r="V1482" s="96"/>
      <c r="W1482" s="96"/>
      <c r="X1482" s="96"/>
      <c r="Y1482" s="96"/>
      <c r="Z1482" s="96"/>
      <c r="AA1482" s="96"/>
      <c r="AB1482" s="96"/>
      <c r="AC1482" s="96"/>
      <c r="AD1482" s="96"/>
      <c r="AE1482" s="96"/>
      <c r="AF1482" s="96"/>
      <c r="AG1482" s="96"/>
      <c r="AH1482" s="96"/>
      <c r="AI1482" s="96"/>
      <c r="AJ1482" s="96"/>
      <c r="AK1482" s="96"/>
      <c r="AL1482" s="96"/>
      <c r="AM1482" s="96"/>
      <c r="AN1482" s="96"/>
      <c r="AO1482" s="96"/>
      <c r="AP1482" s="96"/>
      <c r="AQ1482" s="96"/>
      <c r="AR1482" s="96"/>
      <c r="AS1482" s="96"/>
      <c r="AT1482" s="96"/>
      <c r="AU1482" s="96"/>
      <c r="AV1482" s="96"/>
      <c r="AW1482" s="96"/>
      <c r="AX1482" s="96"/>
      <c r="AY1482" s="96"/>
      <c r="AZ1482" s="96"/>
      <c r="BA1482" s="96"/>
      <c r="BB1482" s="96"/>
      <c r="BC1482" s="96"/>
      <c r="BD1482" s="96"/>
      <c r="BE1482" s="96"/>
      <c r="BF1482" s="96"/>
    </row>
    <row r="1483" ht="15.75" customHeight="1">
      <c r="A1483" s="110"/>
      <c r="B1483" s="110"/>
      <c r="C1483" s="110"/>
      <c r="D1483" s="110"/>
      <c r="E1483" s="110"/>
      <c r="F1483" s="110"/>
      <c r="G1483" s="110"/>
      <c r="H1483" s="110"/>
      <c r="I1483" s="110"/>
      <c r="J1483" s="110"/>
      <c r="K1483" s="110"/>
      <c r="L1483" s="110"/>
      <c r="M1483" s="110"/>
      <c r="N1483" s="96"/>
      <c r="O1483" s="96"/>
      <c r="P1483" s="134"/>
      <c r="Q1483" s="96"/>
      <c r="R1483" s="96"/>
      <c r="S1483" s="96"/>
      <c r="T1483" s="96"/>
      <c r="U1483" s="96"/>
      <c r="V1483" s="96"/>
      <c r="W1483" s="96"/>
      <c r="X1483" s="96"/>
      <c r="Y1483" s="96"/>
      <c r="Z1483" s="96"/>
      <c r="AA1483" s="96"/>
      <c r="AB1483" s="96"/>
      <c r="AC1483" s="96"/>
      <c r="AD1483" s="96"/>
      <c r="AE1483" s="96"/>
      <c r="AF1483" s="96"/>
      <c r="AG1483" s="96"/>
      <c r="AH1483" s="96"/>
      <c r="AI1483" s="96"/>
      <c r="AJ1483" s="96"/>
      <c r="AK1483" s="96"/>
      <c r="AL1483" s="96"/>
      <c r="AM1483" s="96"/>
      <c r="AN1483" s="96"/>
      <c r="AO1483" s="96"/>
      <c r="AP1483" s="96"/>
      <c r="AQ1483" s="96"/>
      <c r="AR1483" s="96"/>
      <c r="AS1483" s="96"/>
      <c r="AT1483" s="96"/>
      <c r="AU1483" s="96"/>
      <c r="AV1483" s="96"/>
      <c r="AW1483" s="96"/>
      <c r="AX1483" s="96"/>
      <c r="AY1483" s="96"/>
      <c r="AZ1483" s="96"/>
      <c r="BA1483" s="96"/>
      <c r="BB1483" s="96"/>
      <c r="BC1483" s="96"/>
      <c r="BD1483" s="96"/>
      <c r="BE1483" s="96"/>
      <c r="BF1483" s="96"/>
    </row>
    <row r="1484" ht="15.75" customHeight="1">
      <c r="A1484" s="110"/>
      <c r="B1484" s="110"/>
      <c r="C1484" s="110"/>
      <c r="D1484" s="110"/>
      <c r="E1484" s="110"/>
      <c r="F1484" s="110"/>
      <c r="G1484" s="110"/>
      <c r="H1484" s="110"/>
      <c r="I1484" s="110"/>
      <c r="J1484" s="110"/>
      <c r="K1484" s="110"/>
      <c r="L1484" s="110"/>
      <c r="M1484" s="110"/>
      <c r="N1484" s="96"/>
      <c r="O1484" s="96"/>
      <c r="P1484" s="134"/>
      <c r="Q1484" s="96"/>
      <c r="R1484" s="96"/>
      <c r="S1484" s="96"/>
      <c r="T1484" s="96"/>
      <c r="U1484" s="96"/>
      <c r="V1484" s="96"/>
      <c r="W1484" s="96"/>
      <c r="X1484" s="96"/>
      <c r="Y1484" s="96"/>
      <c r="Z1484" s="96"/>
      <c r="AA1484" s="96"/>
      <c r="AB1484" s="96"/>
      <c r="AC1484" s="96"/>
      <c r="AD1484" s="96"/>
      <c r="AE1484" s="96"/>
      <c r="AF1484" s="96"/>
      <c r="AG1484" s="96"/>
      <c r="AH1484" s="96"/>
      <c r="AI1484" s="96"/>
      <c r="AJ1484" s="96"/>
      <c r="AK1484" s="96"/>
      <c r="AL1484" s="96"/>
      <c r="AM1484" s="96"/>
      <c r="AN1484" s="96"/>
      <c r="AO1484" s="96"/>
      <c r="AP1484" s="96"/>
      <c r="AQ1484" s="96"/>
      <c r="AR1484" s="96"/>
      <c r="AS1484" s="96"/>
      <c r="AT1484" s="96"/>
      <c r="AU1484" s="96"/>
      <c r="AV1484" s="96"/>
      <c r="AW1484" s="96"/>
      <c r="AX1484" s="96"/>
      <c r="AY1484" s="96"/>
      <c r="AZ1484" s="96"/>
      <c r="BA1484" s="96"/>
      <c r="BB1484" s="96"/>
      <c r="BC1484" s="96"/>
      <c r="BD1484" s="96"/>
      <c r="BE1484" s="96"/>
      <c r="BF1484" s="96"/>
    </row>
    <row r="1485" ht="15.75" customHeight="1">
      <c r="A1485" s="110"/>
      <c r="B1485" s="110"/>
      <c r="C1485" s="110"/>
      <c r="D1485" s="110"/>
      <c r="E1485" s="110"/>
      <c r="F1485" s="110"/>
      <c r="G1485" s="110"/>
      <c r="H1485" s="110"/>
      <c r="I1485" s="110"/>
      <c r="J1485" s="110"/>
      <c r="K1485" s="110"/>
      <c r="L1485" s="110"/>
      <c r="M1485" s="110"/>
      <c r="N1485" s="96"/>
      <c r="O1485" s="96"/>
      <c r="P1485" s="134"/>
      <c r="Q1485" s="96"/>
      <c r="R1485" s="96"/>
      <c r="S1485" s="96"/>
      <c r="T1485" s="96"/>
      <c r="U1485" s="96"/>
      <c r="V1485" s="96"/>
      <c r="W1485" s="96"/>
      <c r="X1485" s="96"/>
      <c r="Y1485" s="96"/>
      <c r="Z1485" s="96"/>
      <c r="AA1485" s="96"/>
      <c r="AB1485" s="96"/>
      <c r="AC1485" s="96"/>
      <c r="AD1485" s="96"/>
      <c r="AE1485" s="96"/>
      <c r="AF1485" s="96"/>
      <c r="AG1485" s="96"/>
      <c r="AH1485" s="96"/>
      <c r="AI1485" s="96"/>
      <c r="AJ1485" s="96"/>
      <c r="AK1485" s="96"/>
      <c r="AL1485" s="96"/>
      <c r="AM1485" s="96"/>
      <c r="AN1485" s="96"/>
      <c r="AO1485" s="96"/>
      <c r="AP1485" s="96"/>
      <c r="AQ1485" s="96"/>
      <c r="AR1485" s="96"/>
      <c r="AS1485" s="96"/>
      <c r="AT1485" s="96"/>
      <c r="AU1485" s="96"/>
      <c r="AV1485" s="96"/>
      <c r="AW1485" s="96"/>
      <c r="AX1485" s="96"/>
      <c r="AY1485" s="96"/>
      <c r="AZ1485" s="96"/>
      <c r="BA1485" s="96"/>
      <c r="BB1485" s="96"/>
      <c r="BC1485" s="96"/>
      <c r="BD1485" s="96"/>
      <c r="BE1485" s="96"/>
      <c r="BF1485" s="96"/>
    </row>
    <row r="1486" ht="15.75" customHeight="1">
      <c r="A1486" s="110"/>
      <c r="B1486" s="110"/>
      <c r="C1486" s="110"/>
      <c r="D1486" s="110"/>
      <c r="E1486" s="110"/>
      <c r="F1486" s="110"/>
      <c r="G1486" s="110"/>
      <c r="H1486" s="110"/>
      <c r="I1486" s="110"/>
      <c r="J1486" s="110"/>
      <c r="K1486" s="110"/>
      <c r="L1486" s="110"/>
      <c r="M1486" s="110"/>
      <c r="N1486" s="96"/>
      <c r="O1486" s="96"/>
      <c r="P1486" s="134"/>
      <c r="Q1486" s="96"/>
      <c r="R1486" s="96"/>
      <c r="S1486" s="96"/>
      <c r="T1486" s="96"/>
      <c r="U1486" s="96"/>
      <c r="V1486" s="96"/>
      <c r="W1486" s="96"/>
      <c r="X1486" s="96"/>
      <c r="Y1486" s="96"/>
      <c r="Z1486" s="96"/>
      <c r="AA1486" s="96"/>
      <c r="AB1486" s="96"/>
      <c r="AC1486" s="96"/>
      <c r="AD1486" s="96"/>
      <c r="AE1486" s="96"/>
      <c r="AF1486" s="96"/>
      <c r="AG1486" s="96"/>
      <c r="AH1486" s="96"/>
      <c r="AI1486" s="96"/>
      <c r="AJ1486" s="96"/>
      <c r="AK1486" s="96"/>
      <c r="AL1486" s="96"/>
      <c r="AM1486" s="96"/>
      <c r="AN1486" s="96"/>
      <c r="AO1486" s="96"/>
      <c r="AP1486" s="96"/>
      <c r="AQ1486" s="96"/>
      <c r="AR1486" s="96"/>
      <c r="AS1486" s="96"/>
      <c r="AT1486" s="96"/>
      <c r="AU1486" s="96"/>
      <c r="AV1486" s="96"/>
      <c r="AW1486" s="96"/>
      <c r="AX1486" s="96"/>
      <c r="AY1486" s="96"/>
      <c r="AZ1486" s="96"/>
      <c r="BA1486" s="96"/>
      <c r="BB1486" s="96"/>
      <c r="BC1486" s="96"/>
      <c r="BD1486" s="96"/>
      <c r="BE1486" s="96"/>
      <c r="BF1486" s="96"/>
    </row>
    <row r="1487" ht="15.75" customHeight="1">
      <c r="A1487" s="110"/>
      <c r="B1487" s="110"/>
      <c r="C1487" s="110"/>
      <c r="D1487" s="110"/>
      <c r="E1487" s="110"/>
      <c r="F1487" s="110"/>
      <c r="G1487" s="110"/>
      <c r="H1487" s="110"/>
      <c r="I1487" s="110"/>
      <c r="J1487" s="110"/>
      <c r="K1487" s="110"/>
      <c r="L1487" s="110"/>
      <c r="M1487" s="110"/>
      <c r="N1487" s="96"/>
      <c r="O1487" s="96"/>
      <c r="P1487" s="134"/>
      <c r="Q1487" s="96"/>
      <c r="R1487" s="96"/>
      <c r="S1487" s="96"/>
      <c r="T1487" s="96"/>
      <c r="U1487" s="96"/>
      <c r="V1487" s="96"/>
      <c r="W1487" s="96"/>
      <c r="X1487" s="96"/>
      <c r="Y1487" s="96"/>
      <c r="Z1487" s="96"/>
      <c r="AA1487" s="96"/>
      <c r="AB1487" s="96"/>
      <c r="AC1487" s="96"/>
      <c r="AD1487" s="96"/>
      <c r="AE1487" s="96"/>
      <c r="AF1487" s="96"/>
      <c r="AG1487" s="96"/>
      <c r="AH1487" s="96"/>
      <c r="AI1487" s="96"/>
      <c r="AJ1487" s="96"/>
      <c r="AK1487" s="96"/>
      <c r="AL1487" s="96"/>
      <c r="AM1487" s="96"/>
      <c r="AN1487" s="96"/>
      <c r="AO1487" s="96"/>
      <c r="AP1487" s="96"/>
      <c r="AQ1487" s="96"/>
      <c r="AR1487" s="96"/>
      <c r="AS1487" s="96"/>
      <c r="AT1487" s="96"/>
      <c r="AU1487" s="96"/>
      <c r="AV1487" s="96"/>
      <c r="AW1487" s="96"/>
      <c r="AX1487" s="96"/>
      <c r="AY1487" s="96"/>
      <c r="AZ1487" s="96"/>
      <c r="BA1487" s="96"/>
      <c r="BB1487" s="96"/>
      <c r="BC1487" s="96"/>
      <c r="BD1487" s="96"/>
      <c r="BE1487" s="96"/>
      <c r="BF1487" s="96"/>
    </row>
    <row r="1488" ht="15.75" customHeight="1">
      <c r="A1488" s="110"/>
      <c r="B1488" s="110"/>
      <c r="C1488" s="110"/>
      <c r="D1488" s="110"/>
      <c r="E1488" s="110"/>
      <c r="F1488" s="110"/>
      <c r="G1488" s="110"/>
      <c r="H1488" s="110"/>
      <c r="I1488" s="110"/>
      <c r="J1488" s="110"/>
      <c r="K1488" s="110"/>
      <c r="L1488" s="110"/>
      <c r="M1488" s="110"/>
      <c r="N1488" s="96"/>
      <c r="O1488" s="96"/>
      <c r="P1488" s="134"/>
      <c r="Q1488" s="96"/>
      <c r="R1488" s="96"/>
      <c r="S1488" s="96"/>
      <c r="T1488" s="96"/>
      <c r="U1488" s="96"/>
      <c r="V1488" s="96"/>
      <c r="W1488" s="96"/>
      <c r="X1488" s="96"/>
      <c r="Y1488" s="96"/>
      <c r="Z1488" s="96"/>
      <c r="AA1488" s="96"/>
      <c r="AB1488" s="96"/>
      <c r="AC1488" s="96"/>
      <c r="AD1488" s="96"/>
      <c r="AE1488" s="96"/>
      <c r="AF1488" s="96"/>
      <c r="AG1488" s="96"/>
      <c r="AH1488" s="96"/>
      <c r="AI1488" s="96"/>
      <c r="AJ1488" s="96"/>
      <c r="AK1488" s="96"/>
      <c r="AL1488" s="96"/>
      <c r="AM1488" s="96"/>
      <c r="AN1488" s="96"/>
      <c r="AO1488" s="96"/>
      <c r="AP1488" s="96"/>
      <c r="AQ1488" s="96"/>
      <c r="AR1488" s="96"/>
      <c r="AS1488" s="96"/>
      <c r="AT1488" s="96"/>
      <c r="AU1488" s="96"/>
      <c r="AV1488" s="96"/>
      <c r="AW1488" s="96"/>
      <c r="AX1488" s="96"/>
      <c r="AY1488" s="96"/>
      <c r="AZ1488" s="96"/>
      <c r="BA1488" s="96"/>
      <c r="BB1488" s="96"/>
      <c r="BC1488" s="96"/>
      <c r="BD1488" s="96"/>
      <c r="BE1488" s="96"/>
      <c r="BF1488" s="96"/>
    </row>
    <row r="1489" ht="15.75" customHeight="1">
      <c r="A1489" s="110"/>
      <c r="B1489" s="110"/>
      <c r="C1489" s="110"/>
      <c r="D1489" s="110"/>
      <c r="E1489" s="110"/>
      <c r="F1489" s="110"/>
      <c r="G1489" s="110"/>
      <c r="H1489" s="110"/>
      <c r="I1489" s="110"/>
      <c r="J1489" s="110"/>
      <c r="K1489" s="110"/>
      <c r="L1489" s="110"/>
      <c r="M1489" s="110"/>
      <c r="N1489" s="96"/>
      <c r="O1489" s="96"/>
      <c r="P1489" s="134"/>
      <c r="Q1489" s="96"/>
      <c r="R1489" s="96"/>
      <c r="S1489" s="96"/>
      <c r="T1489" s="96"/>
      <c r="U1489" s="96"/>
      <c r="V1489" s="96"/>
      <c r="W1489" s="96"/>
      <c r="X1489" s="96"/>
      <c r="Y1489" s="96"/>
      <c r="Z1489" s="96"/>
      <c r="AA1489" s="96"/>
      <c r="AB1489" s="96"/>
      <c r="AC1489" s="96"/>
      <c r="AD1489" s="96"/>
      <c r="AE1489" s="96"/>
      <c r="AF1489" s="96"/>
      <c r="AG1489" s="96"/>
      <c r="AH1489" s="96"/>
      <c r="AI1489" s="96"/>
      <c r="AJ1489" s="96"/>
      <c r="AK1489" s="96"/>
      <c r="AL1489" s="96"/>
      <c r="AM1489" s="96"/>
      <c r="AN1489" s="96"/>
      <c r="AO1489" s="96"/>
      <c r="AP1489" s="96"/>
      <c r="AQ1489" s="96"/>
      <c r="AR1489" s="96"/>
      <c r="AS1489" s="96"/>
      <c r="AT1489" s="96"/>
      <c r="AU1489" s="96"/>
      <c r="AV1489" s="96"/>
      <c r="AW1489" s="96"/>
      <c r="AX1489" s="96"/>
      <c r="AY1489" s="96"/>
      <c r="AZ1489" s="96"/>
      <c r="BA1489" s="96"/>
      <c r="BB1489" s="96"/>
      <c r="BC1489" s="96"/>
      <c r="BD1489" s="96"/>
      <c r="BE1489" s="96"/>
      <c r="BF1489" s="96"/>
    </row>
    <row r="1490" ht="15.75" customHeight="1">
      <c r="A1490" s="110"/>
      <c r="B1490" s="110"/>
      <c r="C1490" s="110"/>
      <c r="D1490" s="110"/>
      <c r="E1490" s="110"/>
      <c r="F1490" s="110"/>
      <c r="G1490" s="110"/>
      <c r="H1490" s="110"/>
      <c r="I1490" s="110"/>
      <c r="J1490" s="110"/>
      <c r="K1490" s="110"/>
      <c r="L1490" s="110"/>
      <c r="M1490" s="110"/>
      <c r="N1490" s="96"/>
      <c r="O1490" s="96"/>
      <c r="P1490" s="134"/>
      <c r="Q1490" s="96"/>
      <c r="R1490" s="96"/>
      <c r="S1490" s="96"/>
      <c r="T1490" s="96"/>
      <c r="U1490" s="96"/>
      <c r="V1490" s="96"/>
      <c r="W1490" s="96"/>
      <c r="X1490" s="96"/>
      <c r="Y1490" s="96"/>
      <c r="Z1490" s="96"/>
      <c r="AA1490" s="96"/>
      <c r="AB1490" s="96"/>
      <c r="AC1490" s="96"/>
      <c r="AD1490" s="96"/>
      <c r="AE1490" s="96"/>
      <c r="AF1490" s="96"/>
      <c r="AG1490" s="96"/>
      <c r="AH1490" s="96"/>
      <c r="AI1490" s="96"/>
      <c r="AJ1490" s="96"/>
      <c r="AK1490" s="96"/>
      <c r="AL1490" s="96"/>
      <c r="AM1490" s="96"/>
      <c r="AN1490" s="96"/>
      <c r="AO1490" s="96"/>
      <c r="AP1490" s="96"/>
      <c r="AQ1490" s="96"/>
      <c r="AR1490" s="96"/>
      <c r="AS1490" s="96"/>
      <c r="AT1490" s="96"/>
      <c r="AU1490" s="96"/>
      <c r="AV1490" s="96"/>
      <c r="AW1490" s="96"/>
      <c r="AX1490" s="96"/>
      <c r="AY1490" s="96"/>
      <c r="AZ1490" s="96"/>
      <c r="BA1490" s="96"/>
      <c r="BB1490" s="96"/>
      <c r="BC1490" s="96"/>
      <c r="BD1490" s="96"/>
      <c r="BE1490" s="96"/>
      <c r="BF1490" s="96"/>
    </row>
    <row r="1491" ht="15.75" customHeight="1">
      <c r="A1491" s="110"/>
      <c r="B1491" s="110"/>
      <c r="C1491" s="110"/>
      <c r="D1491" s="110"/>
      <c r="E1491" s="110"/>
      <c r="F1491" s="110"/>
      <c r="G1491" s="110"/>
      <c r="H1491" s="110"/>
      <c r="I1491" s="110"/>
      <c r="J1491" s="110"/>
      <c r="K1491" s="110"/>
      <c r="L1491" s="110"/>
      <c r="M1491" s="110"/>
      <c r="N1491" s="96"/>
      <c r="O1491" s="96"/>
      <c r="P1491" s="134"/>
      <c r="Q1491" s="96"/>
      <c r="R1491" s="96"/>
      <c r="S1491" s="96"/>
      <c r="T1491" s="96"/>
      <c r="U1491" s="96"/>
      <c r="V1491" s="96"/>
      <c r="W1491" s="96"/>
      <c r="X1491" s="96"/>
      <c r="Y1491" s="96"/>
      <c r="Z1491" s="96"/>
      <c r="AA1491" s="96"/>
      <c r="AB1491" s="96"/>
      <c r="AC1491" s="96"/>
      <c r="AD1491" s="96"/>
      <c r="AE1491" s="96"/>
      <c r="AF1491" s="96"/>
      <c r="AG1491" s="96"/>
      <c r="AH1491" s="96"/>
      <c r="AI1491" s="96"/>
      <c r="AJ1491" s="96"/>
      <c r="AK1491" s="96"/>
      <c r="AL1491" s="96"/>
      <c r="AM1491" s="96"/>
      <c r="AN1491" s="96"/>
      <c r="AO1491" s="96"/>
      <c r="AP1491" s="96"/>
      <c r="AQ1491" s="96"/>
      <c r="AR1491" s="96"/>
      <c r="AS1491" s="96"/>
      <c r="AT1491" s="96"/>
      <c r="AU1491" s="96"/>
      <c r="AV1491" s="96"/>
      <c r="AW1491" s="96"/>
      <c r="AX1491" s="96"/>
      <c r="AY1491" s="96"/>
      <c r="AZ1491" s="96"/>
      <c r="BA1491" s="96"/>
      <c r="BB1491" s="96"/>
      <c r="BC1491" s="96"/>
      <c r="BD1491" s="96"/>
      <c r="BE1491" s="96"/>
      <c r="BF1491" s="96"/>
    </row>
    <row r="1492" ht="15.75" customHeight="1">
      <c r="A1492" s="110"/>
      <c r="B1492" s="110"/>
      <c r="C1492" s="110"/>
      <c r="D1492" s="110"/>
      <c r="E1492" s="110"/>
      <c r="F1492" s="110"/>
      <c r="G1492" s="110"/>
      <c r="H1492" s="110"/>
      <c r="I1492" s="110"/>
      <c r="J1492" s="110"/>
      <c r="K1492" s="110"/>
      <c r="L1492" s="110"/>
      <c r="M1492" s="110"/>
      <c r="N1492" s="96"/>
      <c r="O1492" s="96"/>
      <c r="P1492" s="134"/>
      <c r="Q1492" s="96"/>
      <c r="R1492" s="96"/>
      <c r="S1492" s="96"/>
      <c r="T1492" s="96"/>
      <c r="U1492" s="96"/>
      <c r="V1492" s="96"/>
      <c r="W1492" s="96"/>
      <c r="X1492" s="96"/>
      <c r="Y1492" s="96"/>
      <c r="Z1492" s="96"/>
      <c r="AA1492" s="96"/>
      <c r="AB1492" s="96"/>
      <c r="AC1492" s="96"/>
      <c r="AD1492" s="96"/>
      <c r="AE1492" s="96"/>
      <c r="AF1492" s="96"/>
      <c r="AG1492" s="96"/>
      <c r="AH1492" s="96"/>
      <c r="AI1492" s="96"/>
      <c r="AJ1492" s="96"/>
      <c r="AK1492" s="96"/>
      <c r="AL1492" s="96"/>
      <c r="AM1492" s="96"/>
      <c r="AN1492" s="96"/>
      <c r="AO1492" s="96"/>
      <c r="AP1492" s="96"/>
      <c r="AQ1492" s="96"/>
      <c r="AR1492" s="96"/>
      <c r="AS1492" s="96"/>
      <c r="AT1492" s="96"/>
      <c r="AU1492" s="96"/>
      <c r="AV1492" s="96"/>
      <c r="AW1492" s="96"/>
      <c r="AX1492" s="96"/>
      <c r="AY1492" s="96"/>
      <c r="AZ1492" s="96"/>
      <c r="BA1492" s="96"/>
      <c r="BB1492" s="96"/>
      <c r="BC1492" s="96"/>
      <c r="BD1492" s="96"/>
      <c r="BE1492" s="96"/>
      <c r="BF1492" s="96"/>
    </row>
    <row r="1493" ht="15.75" customHeight="1">
      <c r="A1493" s="110"/>
      <c r="B1493" s="110"/>
      <c r="C1493" s="110"/>
      <c r="D1493" s="110"/>
      <c r="E1493" s="110"/>
      <c r="F1493" s="110"/>
      <c r="G1493" s="110"/>
      <c r="H1493" s="110"/>
      <c r="I1493" s="110"/>
      <c r="J1493" s="110"/>
      <c r="K1493" s="110"/>
      <c r="L1493" s="110"/>
      <c r="M1493" s="110"/>
      <c r="N1493" s="96"/>
      <c r="O1493" s="96"/>
      <c r="P1493" s="134"/>
      <c r="Q1493" s="96"/>
      <c r="R1493" s="96"/>
      <c r="S1493" s="96"/>
      <c r="T1493" s="96"/>
      <c r="U1493" s="96"/>
      <c r="V1493" s="96"/>
      <c r="W1493" s="96"/>
      <c r="X1493" s="96"/>
      <c r="Y1493" s="96"/>
      <c r="Z1493" s="96"/>
      <c r="AA1493" s="96"/>
      <c r="AB1493" s="96"/>
      <c r="AC1493" s="96"/>
      <c r="AD1493" s="96"/>
      <c r="AE1493" s="96"/>
      <c r="AF1493" s="96"/>
      <c r="AG1493" s="96"/>
      <c r="AH1493" s="96"/>
      <c r="AI1493" s="96"/>
      <c r="AJ1493" s="96"/>
      <c r="AK1493" s="96"/>
      <c r="AL1493" s="96"/>
      <c r="AM1493" s="96"/>
      <c r="AN1493" s="96"/>
      <c r="AO1493" s="96"/>
      <c r="AP1493" s="96"/>
      <c r="AQ1493" s="96"/>
      <c r="AR1493" s="96"/>
      <c r="AS1493" s="96"/>
      <c r="AT1493" s="96"/>
      <c r="AU1493" s="96"/>
      <c r="AV1493" s="96"/>
      <c r="AW1493" s="96"/>
      <c r="AX1493" s="96"/>
      <c r="AY1493" s="96"/>
      <c r="AZ1493" s="96"/>
      <c r="BA1493" s="96"/>
      <c r="BB1493" s="96"/>
      <c r="BC1493" s="96"/>
      <c r="BD1493" s="96"/>
      <c r="BE1493" s="96"/>
      <c r="BF1493" s="96"/>
    </row>
    <row r="1494" ht="15.75" customHeight="1">
      <c r="A1494" s="110"/>
      <c r="B1494" s="110"/>
      <c r="C1494" s="110"/>
      <c r="D1494" s="110"/>
      <c r="E1494" s="110"/>
      <c r="F1494" s="110"/>
      <c r="G1494" s="110"/>
      <c r="H1494" s="110"/>
      <c r="I1494" s="110"/>
      <c r="J1494" s="110"/>
      <c r="K1494" s="110"/>
      <c r="L1494" s="110"/>
      <c r="M1494" s="110"/>
      <c r="N1494" s="96"/>
      <c r="O1494" s="96"/>
      <c r="P1494" s="134"/>
      <c r="Q1494" s="96"/>
      <c r="R1494" s="96"/>
      <c r="S1494" s="96"/>
      <c r="T1494" s="96"/>
      <c r="U1494" s="96"/>
      <c r="V1494" s="96"/>
      <c r="W1494" s="96"/>
      <c r="X1494" s="96"/>
      <c r="Y1494" s="96"/>
      <c r="Z1494" s="96"/>
      <c r="AA1494" s="96"/>
      <c r="AB1494" s="96"/>
      <c r="AC1494" s="96"/>
      <c r="AD1494" s="96"/>
      <c r="AE1494" s="96"/>
      <c r="AF1494" s="96"/>
      <c r="AG1494" s="96"/>
      <c r="AH1494" s="96"/>
      <c r="AI1494" s="96"/>
      <c r="AJ1494" s="96"/>
      <c r="AK1494" s="96"/>
      <c r="AL1494" s="96"/>
      <c r="AM1494" s="96"/>
      <c r="AN1494" s="96"/>
      <c r="AO1494" s="96"/>
      <c r="AP1494" s="96"/>
      <c r="AQ1494" s="96"/>
      <c r="AR1494" s="96"/>
      <c r="AS1494" s="96"/>
      <c r="AT1494" s="96"/>
      <c r="AU1494" s="96"/>
      <c r="AV1494" s="96"/>
      <c r="AW1494" s="96"/>
      <c r="AX1494" s="96"/>
      <c r="AY1494" s="96"/>
      <c r="AZ1494" s="96"/>
      <c r="BA1494" s="96"/>
      <c r="BB1494" s="96"/>
      <c r="BC1494" s="96"/>
      <c r="BD1494" s="96"/>
      <c r="BE1494" s="96"/>
      <c r="BF1494" s="96"/>
    </row>
    <row r="1495" ht="15.75" customHeight="1">
      <c r="A1495" s="110"/>
      <c r="B1495" s="110"/>
      <c r="C1495" s="110"/>
      <c r="D1495" s="110"/>
      <c r="E1495" s="110"/>
      <c r="F1495" s="110"/>
      <c r="G1495" s="110"/>
      <c r="H1495" s="110"/>
      <c r="I1495" s="110"/>
      <c r="J1495" s="110"/>
      <c r="K1495" s="110"/>
      <c r="L1495" s="110"/>
      <c r="M1495" s="110"/>
      <c r="N1495" s="96"/>
      <c r="O1495" s="96"/>
      <c r="P1495" s="134"/>
      <c r="Q1495" s="96"/>
      <c r="R1495" s="96"/>
      <c r="S1495" s="96"/>
      <c r="T1495" s="96"/>
      <c r="U1495" s="96"/>
      <c r="V1495" s="96"/>
      <c r="W1495" s="96"/>
      <c r="X1495" s="96"/>
      <c r="Y1495" s="96"/>
      <c r="Z1495" s="96"/>
      <c r="AA1495" s="96"/>
      <c r="AB1495" s="96"/>
      <c r="AC1495" s="96"/>
      <c r="AD1495" s="96"/>
      <c r="AE1495" s="96"/>
      <c r="AF1495" s="96"/>
      <c r="AG1495" s="96"/>
      <c r="AH1495" s="96"/>
      <c r="AI1495" s="96"/>
      <c r="AJ1495" s="96"/>
      <c r="AK1495" s="96"/>
      <c r="AL1495" s="96"/>
      <c r="AM1495" s="96"/>
      <c r="AN1495" s="96"/>
      <c r="AO1495" s="96"/>
      <c r="AP1495" s="96"/>
      <c r="AQ1495" s="96"/>
      <c r="AR1495" s="96"/>
      <c r="AS1495" s="96"/>
      <c r="AT1495" s="96"/>
      <c r="AU1495" s="96"/>
      <c r="AV1495" s="96"/>
      <c r="AW1495" s="96"/>
      <c r="AX1495" s="96"/>
      <c r="AY1495" s="96"/>
      <c r="AZ1495" s="96"/>
      <c r="BA1495" s="96"/>
      <c r="BB1495" s="96"/>
      <c r="BC1495" s="96"/>
      <c r="BD1495" s="96"/>
      <c r="BE1495" s="96"/>
      <c r="BF1495" s="96"/>
    </row>
    <row r="1496" ht="15.75" customHeight="1">
      <c r="A1496" s="110"/>
      <c r="B1496" s="110"/>
      <c r="C1496" s="110"/>
      <c r="D1496" s="110"/>
      <c r="E1496" s="110"/>
      <c r="F1496" s="110"/>
      <c r="G1496" s="110"/>
      <c r="H1496" s="110"/>
      <c r="I1496" s="110"/>
      <c r="J1496" s="110"/>
      <c r="K1496" s="110"/>
      <c r="L1496" s="110"/>
      <c r="M1496" s="110"/>
      <c r="N1496" s="96"/>
      <c r="O1496" s="96"/>
      <c r="P1496" s="134"/>
      <c r="Q1496" s="96"/>
      <c r="R1496" s="96"/>
      <c r="S1496" s="96"/>
      <c r="T1496" s="96"/>
      <c r="U1496" s="96"/>
      <c r="V1496" s="96"/>
      <c r="W1496" s="96"/>
      <c r="X1496" s="96"/>
      <c r="Y1496" s="96"/>
      <c r="Z1496" s="96"/>
      <c r="AA1496" s="96"/>
      <c r="AB1496" s="96"/>
      <c r="AC1496" s="96"/>
      <c r="AD1496" s="96"/>
      <c r="AE1496" s="96"/>
      <c r="AF1496" s="96"/>
      <c r="AG1496" s="96"/>
      <c r="AH1496" s="96"/>
      <c r="AI1496" s="96"/>
      <c r="AJ1496" s="96"/>
      <c r="AK1496" s="96"/>
      <c r="AL1496" s="96"/>
      <c r="AM1496" s="96"/>
      <c r="AN1496" s="96"/>
      <c r="AO1496" s="96"/>
      <c r="AP1496" s="96"/>
      <c r="AQ1496" s="96"/>
      <c r="AR1496" s="96"/>
      <c r="AS1496" s="96"/>
      <c r="AT1496" s="96"/>
      <c r="AU1496" s="96"/>
      <c r="AV1496" s="96"/>
      <c r="AW1496" s="96"/>
      <c r="AX1496" s="96"/>
      <c r="AY1496" s="96"/>
      <c r="AZ1496" s="96"/>
      <c r="BA1496" s="96"/>
      <c r="BB1496" s="96"/>
      <c r="BC1496" s="96"/>
      <c r="BD1496" s="96"/>
      <c r="BE1496" s="96"/>
      <c r="BF1496" s="96"/>
    </row>
    <row r="1497" ht="15.75" customHeight="1">
      <c r="A1497" s="110"/>
      <c r="B1497" s="110"/>
      <c r="C1497" s="110"/>
      <c r="D1497" s="110"/>
      <c r="E1497" s="110"/>
      <c r="F1497" s="110"/>
      <c r="G1497" s="110"/>
      <c r="H1497" s="110"/>
      <c r="I1497" s="110"/>
      <c r="J1497" s="110"/>
      <c r="K1497" s="110"/>
      <c r="L1497" s="110"/>
      <c r="M1497" s="110"/>
      <c r="N1497" s="96"/>
      <c r="O1497" s="96"/>
      <c r="P1497" s="134"/>
      <c r="Q1497" s="96"/>
      <c r="R1497" s="96"/>
      <c r="S1497" s="96"/>
      <c r="T1497" s="96"/>
      <c r="U1497" s="96"/>
      <c r="V1497" s="96"/>
      <c r="W1497" s="96"/>
      <c r="X1497" s="96"/>
      <c r="Y1497" s="96"/>
      <c r="Z1497" s="96"/>
      <c r="AA1497" s="96"/>
      <c r="AB1497" s="96"/>
      <c r="AC1497" s="96"/>
      <c r="AD1497" s="96"/>
      <c r="AE1497" s="96"/>
      <c r="AF1497" s="96"/>
      <c r="AG1497" s="96"/>
      <c r="AH1497" s="96"/>
      <c r="AI1497" s="96"/>
      <c r="AJ1497" s="96"/>
      <c r="AK1497" s="96"/>
      <c r="AL1497" s="96"/>
      <c r="AM1497" s="96"/>
      <c r="AN1497" s="96"/>
      <c r="AO1497" s="96"/>
      <c r="AP1497" s="96"/>
      <c r="AQ1497" s="96"/>
      <c r="AR1497" s="96"/>
      <c r="AS1497" s="96"/>
      <c r="AT1497" s="96"/>
      <c r="AU1497" s="96"/>
      <c r="AV1497" s="96"/>
      <c r="AW1497" s="96"/>
      <c r="AX1497" s="96"/>
      <c r="AY1497" s="96"/>
      <c r="AZ1497" s="96"/>
      <c r="BA1497" s="96"/>
      <c r="BB1497" s="96"/>
      <c r="BC1497" s="96"/>
      <c r="BD1497" s="96"/>
      <c r="BE1497" s="96"/>
      <c r="BF1497" s="96"/>
    </row>
    <row r="1498" ht="15.75" customHeight="1">
      <c r="A1498" s="110"/>
      <c r="B1498" s="110"/>
      <c r="C1498" s="110"/>
      <c r="D1498" s="110"/>
      <c r="E1498" s="110"/>
      <c r="F1498" s="110"/>
      <c r="G1498" s="110"/>
      <c r="H1498" s="110"/>
      <c r="I1498" s="110"/>
      <c r="J1498" s="110"/>
      <c r="K1498" s="110"/>
      <c r="L1498" s="110"/>
      <c r="M1498" s="110"/>
      <c r="N1498" s="96"/>
      <c r="O1498" s="96"/>
      <c r="P1498" s="134"/>
      <c r="Q1498" s="96"/>
      <c r="R1498" s="96"/>
      <c r="S1498" s="96"/>
      <c r="T1498" s="96"/>
      <c r="U1498" s="96"/>
      <c r="V1498" s="96"/>
      <c r="W1498" s="96"/>
      <c r="X1498" s="96"/>
      <c r="Y1498" s="96"/>
      <c r="Z1498" s="96"/>
      <c r="AA1498" s="96"/>
      <c r="AB1498" s="96"/>
      <c r="AC1498" s="96"/>
      <c r="AD1498" s="96"/>
      <c r="AE1498" s="96"/>
      <c r="AF1498" s="96"/>
      <c r="AG1498" s="96"/>
      <c r="AH1498" s="96"/>
      <c r="AI1498" s="96"/>
      <c r="AJ1498" s="96"/>
      <c r="AK1498" s="96"/>
      <c r="AL1498" s="96"/>
      <c r="AM1498" s="96"/>
      <c r="AN1498" s="96"/>
      <c r="AO1498" s="96"/>
      <c r="AP1498" s="96"/>
      <c r="AQ1498" s="96"/>
      <c r="AR1498" s="96"/>
      <c r="AS1498" s="96"/>
      <c r="AT1498" s="96"/>
      <c r="AU1498" s="96"/>
      <c r="AV1498" s="96"/>
      <c r="AW1498" s="96"/>
      <c r="AX1498" s="96"/>
      <c r="AY1498" s="96"/>
      <c r="AZ1498" s="96"/>
      <c r="BA1498" s="96"/>
      <c r="BB1498" s="96"/>
      <c r="BC1498" s="96"/>
      <c r="BD1498" s="96"/>
      <c r="BE1498" s="96"/>
      <c r="BF1498" s="96"/>
    </row>
    <row r="1499" ht="15.75" customHeight="1">
      <c r="A1499" s="110"/>
      <c r="B1499" s="110"/>
      <c r="C1499" s="110"/>
      <c r="D1499" s="110"/>
      <c r="E1499" s="110"/>
      <c r="F1499" s="110"/>
      <c r="G1499" s="110"/>
      <c r="H1499" s="110"/>
      <c r="I1499" s="110"/>
      <c r="J1499" s="110"/>
      <c r="K1499" s="110"/>
      <c r="L1499" s="110"/>
      <c r="M1499" s="110"/>
      <c r="N1499" s="96"/>
      <c r="O1499" s="96"/>
      <c r="P1499" s="134"/>
      <c r="Q1499" s="96"/>
      <c r="R1499" s="96"/>
      <c r="S1499" s="96"/>
      <c r="T1499" s="96"/>
      <c r="U1499" s="96"/>
      <c r="V1499" s="96"/>
      <c r="W1499" s="96"/>
      <c r="X1499" s="96"/>
      <c r="Y1499" s="96"/>
      <c r="Z1499" s="96"/>
      <c r="AA1499" s="96"/>
      <c r="AB1499" s="96"/>
      <c r="AC1499" s="96"/>
      <c r="AD1499" s="96"/>
      <c r="AE1499" s="96"/>
      <c r="AF1499" s="96"/>
      <c r="AG1499" s="96"/>
      <c r="AH1499" s="96"/>
      <c r="AI1499" s="96"/>
      <c r="AJ1499" s="96"/>
      <c r="AK1499" s="96"/>
      <c r="AL1499" s="96"/>
      <c r="AM1499" s="96"/>
      <c r="AN1499" s="96"/>
      <c r="AO1499" s="96"/>
      <c r="AP1499" s="96"/>
      <c r="AQ1499" s="96"/>
      <c r="AR1499" s="96"/>
      <c r="AS1499" s="96"/>
      <c r="AT1499" s="96"/>
      <c r="AU1499" s="96"/>
      <c r="AV1499" s="96"/>
      <c r="AW1499" s="96"/>
      <c r="AX1499" s="96"/>
      <c r="AY1499" s="96"/>
      <c r="AZ1499" s="96"/>
      <c r="BA1499" s="96"/>
      <c r="BB1499" s="96"/>
      <c r="BC1499" s="96"/>
      <c r="BD1499" s="96"/>
      <c r="BE1499" s="96"/>
      <c r="BF1499" s="96"/>
    </row>
    <row r="1500" ht="15.75" customHeight="1">
      <c r="A1500" s="110"/>
      <c r="B1500" s="110"/>
      <c r="C1500" s="110"/>
      <c r="D1500" s="110"/>
      <c r="E1500" s="110"/>
      <c r="F1500" s="110"/>
      <c r="G1500" s="110"/>
      <c r="H1500" s="110"/>
      <c r="I1500" s="110"/>
      <c r="J1500" s="110"/>
      <c r="K1500" s="110"/>
      <c r="L1500" s="110"/>
      <c r="M1500" s="110"/>
      <c r="N1500" s="96"/>
      <c r="O1500" s="96"/>
      <c r="P1500" s="134"/>
      <c r="Q1500" s="96"/>
      <c r="R1500" s="96"/>
      <c r="S1500" s="96"/>
      <c r="T1500" s="96"/>
      <c r="U1500" s="96"/>
      <c r="V1500" s="96"/>
      <c r="W1500" s="96"/>
      <c r="X1500" s="96"/>
      <c r="Y1500" s="96"/>
      <c r="Z1500" s="96"/>
      <c r="AA1500" s="96"/>
      <c r="AB1500" s="96"/>
      <c r="AC1500" s="96"/>
      <c r="AD1500" s="96"/>
      <c r="AE1500" s="96"/>
      <c r="AF1500" s="96"/>
      <c r="AG1500" s="96"/>
      <c r="AH1500" s="96"/>
      <c r="AI1500" s="96"/>
      <c r="AJ1500" s="96"/>
      <c r="AK1500" s="96"/>
      <c r="AL1500" s="96"/>
      <c r="AM1500" s="96"/>
      <c r="AN1500" s="96"/>
      <c r="AO1500" s="96"/>
      <c r="AP1500" s="96"/>
      <c r="AQ1500" s="96"/>
      <c r="AR1500" s="96"/>
      <c r="AS1500" s="96"/>
      <c r="AT1500" s="96"/>
      <c r="AU1500" s="96"/>
      <c r="AV1500" s="96"/>
      <c r="AW1500" s="96"/>
      <c r="AX1500" s="96"/>
      <c r="AY1500" s="96"/>
      <c r="AZ1500" s="96"/>
      <c r="BA1500" s="96"/>
      <c r="BB1500" s="96"/>
      <c r="BC1500" s="96"/>
      <c r="BD1500" s="96"/>
      <c r="BE1500" s="96"/>
      <c r="BF1500" s="96"/>
    </row>
    <row r="1501" ht="15.75" customHeight="1">
      <c r="A1501" s="110"/>
      <c r="B1501" s="110"/>
      <c r="C1501" s="110"/>
      <c r="D1501" s="110"/>
      <c r="E1501" s="110"/>
      <c r="F1501" s="110"/>
      <c r="G1501" s="110"/>
      <c r="H1501" s="110"/>
      <c r="I1501" s="110"/>
      <c r="J1501" s="110"/>
      <c r="K1501" s="110"/>
      <c r="L1501" s="110"/>
      <c r="M1501" s="110"/>
      <c r="N1501" s="96"/>
      <c r="O1501" s="96"/>
      <c r="P1501" s="134"/>
      <c r="Q1501" s="96"/>
      <c r="R1501" s="96"/>
      <c r="S1501" s="96"/>
      <c r="T1501" s="96"/>
      <c r="U1501" s="96"/>
      <c r="V1501" s="96"/>
      <c r="W1501" s="96"/>
      <c r="X1501" s="96"/>
      <c r="Y1501" s="96"/>
      <c r="Z1501" s="96"/>
      <c r="AA1501" s="96"/>
      <c r="AB1501" s="96"/>
      <c r="AC1501" s="96"/>
      <c r="AD1501" s="96"/>
      <c r="AE1501" s="96"/>
      <c r="AF1501" s="96"/>
      <c r="AG1501" s="96"/>
      <c r="AH1501" s="96"/>
      <c r="AI1501" s="96"/>
      <c r="AJ1501" s="96"/>
      <c r="AK1501" s="96"/>
      <c r="AL1501" s="96"/>
      <c r="AM1501" s="96"/>
      <c r="AN1501" s="96"/>
      <c r="AO1501" s="96"/>
      <c r="AP1501" s="96"/>
      <c r="AQ1501" s="96"/>
      <c r="AR1501" s="96"/>
      <c r="AS1501" s="96"/>
      <c r="AT1501" s="96"/>
      <c r="AU1501" s="96"/>
      <c r="AV1501" s="96"/>
      <c r="AW1501" s="96"/>
      <c r="AX1501" s="96"/>
      <c r="AY1501" s="96"/>
      <c r="AZ1501" s="96"/>
      <c r="BA1501" s="96"/>
      <c r="BB1501" s="96"/>
      <c r="BC1501" s="96"/>
      <c r="BD1501" s="96"/>
      <c r="BE1501" s="96"/>
      <c r="BF1501" s="96"/>
    </row>
    <row r="1502" ht="15.75" customHeight="1">
      <c r="A1502" s="110"/>
      <c r="B1502" s="110"/>
      <c r="C1502" s="110"/>
      <c r="D1502" s="110"/>
      <c r="E1502" s="110"/>
      <c r="F1502" s="110"/>
      <c r="G1502" s="110"/>
      <c r="H1502" s="110"/>
      <c r="I1502" s="110"/>
      <c r="J1502" s="110"/>
      <c r="K1502" s="110"/>
      <c r="L1502" s="110"/>
      <c r="M1502" s="110"/>
      <c r="N1502" s="96"/>
      <c r="O1502" s="96"/>
      <c r="P1502" s="134"/>
      <c r="Q1502" s="96"/>
      <c r="R1502" s="96"/>
      <c r="S1502" s="96"/>
      <c r="T1502" s="96"/>
      <c r="U1502" s="96"/>
      <c r="V1502" s="96"/>
      <c r="W1502" s="96"/>
      <c r="X1502" s="96"/>
      <c r="Y1502" s="96"/>
      <c r="Z1502" s="96"/>
      <c r="AA1502" s="96"/>
      <c r="AB1502" s="96"/>
      <c r="AC1502" s="96"/>
      <c r="AD1502" s="96"/>
      <c r="AE1502" s="96"/>
      <c r="AF1502" s="96"/>
      <c r="AG1502" s="96"/>
      <c r="AH1502" s="96"/>
      <c r="AI1502" s="96"/>
      <c r="AJ1502" s="96"/>
      <c r="AK1502" s="96"/>
      <c r="AL1502" s="96"/>
      <c r="AM1502" s="96"/>
      <c r="AN1502" s="96"/>
      <c r="AO1502" s="96"/>
      <c r="AP1502" s="96"/>
      <c r="AQ1502" s="96"/>
      <c r="AR1502" s="96"/>
      <c r="AS1502" s="96"/>
      <c r="AT1502" s="96"/>
      <c r="AU1502" s="96"/>
      <c r="AV1502" s="96"/>
      <c r="AW1502" s="96"/>
      <c r="AX1502" s="96"/>
      <c r="AY1502" s="96"/>
      <c r="AZ1502" s="96"/>
      <c r="BA1502" s="96"/>
      <c r="BB1502" s="96"/>
      <c r="BC1502" s="96"/>
      <c r="BD1502" s="96"/>
      <c r="BE1502" s="96"/>
      <c r="BF1502" s="96"/>
    </row>
    <row r="1503" ht="15.75" customHeight="1">
      <c r="A1503" s="110"/>
      <c r="B1503" s="110"/>
      <c r="C1503" s="110"/>
      <c r="D1503" s="110"/>
      <c r="E1503" s="110"/>
      <c r="F1503" s="110"/>
      <c r="G1503" s="110"/>
      <c r="H1503" s="110"/>
      <c r="I1503" s="110"/>
      <c r="J1503" s="110"/>
      <c r="K1503" s="110"/>
      <c r="L1503" s="110"/>
      <c r="M1503" s="110"/>
      <c r="N1503" s="96"/>
      <c r="O1503" s="96"/>
      <c r="P1503" s="134"/>
      <c r="Q1503" s="96"/>
      <c r="R1503" s="96"/>
      <c r="S1503" s="96"/>
      <c r="T1503" s="96"/>
      <c r="U1503" s="96"/>
      <c r="V1503" s="96"/>
      <c r="W1503" s="96"/>
      <c r="X1503" s="96"/>
      <c r="Y1503" s="96"/>
      <c r="Z1503" s="96"/>
      <c r="AA1503" s="96"/>
      <c r="AB1503" s="96"/>
      <c r="AC1503" s="96"/>
      <c r="AD1503" s="96"/>
      <c r="AE1503" s="96"/>
      <c r="AF1503" s="96"/>
      <c r="AG1503" s="96"/>
      <c r="AH1503" s="96"/>
      <c r="AI1503" s="96"/>
      <c r="AJ1503" s="96"/>
      <c r="AK1503" s="96"/>
      <c r="AL1503" s="96"/>
      <c r="AM1503" s="96"/>
      <c r="AN1503" s="96"/>
      <c r="AO1503" s="96"/>
      <c r="AP1503" s="96"/>
      <c r="AQ1503" s="96"/>
      <c r="AR1503" s="96"/>
      <c r="AS1503" s="96"/>
      <c r="AT1503" s="96"/>
      <c r="AU1503" s="96"/>
      <c r="AV1503" s="96"/>
      <c r="AW1503" s="96"/>
      <c r="AX1503" s="96"/>
      <c r="AY1503" s="96"/>
      <c r="AZ1503" s="96"/>
      <c r="BA1503" s="96"/>
      <c r="BB1503" s="96"/>
      <c r="BC1503" s="96"/>
      <c r="BD1503" s="96"/>
      <c r="BE1503" s="96"/>
      <c r="BF1503" s="96"/>
    </row>
    <row r="1504" ht="15.75" customHeight="1">
      <c r="A1504" s="110"/>
      <c r="B1504" s="110"/>
      <c r="C1504" s="110"/>
      <c r="D1504" s="110"/>
      <c r="E1504" s="110"/>
      <c r="F1504" s="110"/>
      <c r="G1504" s="110"/>
      <c r="H1504" s="110"/>
      <c r="I1504" s="110"/>
      <c r="J1504" s="110"/>
      <c r="K1504" s="110"/>
      <c r="L1504" s="110"/>
      <c r="M1504" s="110"/>
      <c r="N1504" s="96"/>
      <c r="O1504" s="96"/>
      <c r="P1504" s="134"/>
      <c r="Q1504" s="96"/>
      <c r="R1504" s="96"/>
      <c r="S1504" s="96"/>
      <c r="T1504" s="96"/>
      <c r="U1504" s="96"/>
      <c r="V1504" s="96"/>
      <c r="W1504" s="96"/>
      <c r="X1504" s="96"/>
      <c r="Y1504" s="96"/>
      <c r="Z1504" s="96"/>
      <c r="AA1504" s="96"/>
      <c r="AB1504" s="96"/>
      <c r="AC1504" s="96"/>
      <c r="AD1504" s="96"/>
      <c r="AE1504" s="96"/>
      <c r="AF1504" s="96"/>
      <c r="AG1504" s="96"/>
      <c r="AH1504" s="96"/>
      <c r="AI1504" s="96"/>
      <c r="AJ1504" s="96"/>
      <c r="AK1504" s="96"/>
      <c r="AL1504" s="96"/>
      <c r="AM1504" s="96"/>
      <c r="AN1504" s="96"/>
      <c r="AO1504" s="96"/>
      <c r="AP1504" s="96"/>
      <c r="AQ1504" s="96"/>
      <c r="AR1504" s="96"/>
      <c r="AS1504" s="96"/>
      <c r="AT1504" s="96"/>
      <c r="AU1504" s="96"/>
      <c r="AV1504" s="96"/>
      <c r="AW1504" s="96"/>
      <c r="AX1504" s="96"/>
      <c r="AY1504" s="96"/>
      <c r="AZ1504" s="96"/>
      <c r="BA1504" s="96"/>
      <c r="BB1504" s="96"/>
      <c r="BC1504" s="96"/>
      <c r="BD1504" s="96"/>
      <c r="BE1504" s="96"/>
      <c r="BF1504" s="96"/>
    </row>
    <row r="1505" ht="15.75" customHeight="1">
      <c r="A1505" s="110"/>
      <c r="B1505" s="110"/>
      <c r="C1505" s="110"/>
      <c r="D1505" s="110"/>
      <c r="E1505" s="110"/>
      <c r="F1505" s="110"/>
      <c r="G1505" s="110"/>
      <c r="H1505" s="110"/>
      <c r="I1505" s="110"/>
      <c r="J1505" s="110"/>
      <c r="K1505" s="110"/>
      <c r="L1505" s="110"/>
      <c r="M1505" s="110"/>
      <c r="N1505" s="96"/>
      <c r="O1505" s="96"/>
      <c r="P1505" s="134"/>
      <c r="Q1505" s="96"/>
      <c r="R1505" s="96"/>
      <c r="S1505" s="96"/>
      <c r="T1505" s="96"/>
      <c r="U1505" s="96"/>
      <c r="V1505" s="96"/>
      <c r="W1505" s="96"/>
      <c r="X1505" s="96"/>
      <c r="Y1505" s="96"/>
      <c r="Z1505" s="96"/>
      <c r="AA1505" s="96"/>
      <c r="AB1505" s="96"/>
      <c r="AC1505" s="96"/>
      <c r="AD1505" s="96"/>
      <c r="AE1505" s="96"/>
      <c r="AF1505" s="96"/>
      <c r="AG1505" s="96"/>
      <c r="AH1505" s="96"/>
      <c r="AI1505" s="96"/>
      <c r="AJ1505" s="96"/>
      <c r="AK1505" s="96"/>
      <c r="AL1505" s="96"/>
      <c r="AM1505" s="96"/>
      <c r="AN1505" s="96"/>
      <c r="AO1505" s="96"/>
      <c r="AP1505" s="96"/>
      <c r="AQ1505" s="96"/>
      <c r="AR1505" s="96"/>
      <c r="AS1505" s="96"/>
      <c r="AT1505" s="96"/>
      <c r="AU1505" s="96"/>
      <c r="AV1505" s="96"/>
      <c r="AW1505" s="96"/>
      <c r="AX1505" s="96"/>
      <c r="AY1505" s="96"/>
      <c r="AZ1505" s="96"/>
      <c r="BA1505" s="96"/>
      <c r="BB1505" s="96"/>
      <c r="BC1505" s="96"/>
      <c r="BD1505" s="96"/>
      <c r="BE1505" s="96"/>
      <c r="BF1505" s="96"/>
    </row>
    <row r="1506" ht="15.75" customHeight="1">
      <c r="A1506" s="110"/>
      <c r="B1506" s="110"/>
      <c r="C1506" s="110"/>
      <c r="D1506" s="110"/>
      <c r="E1506" s="110"/>
      <c r="F1506" s="110"/>
      <c r="G1506" s="110"/>
      <c r="H1506" s="110"/>
      <c r="I1506" s="110"/>
      <c r="J1506" s="110"/>
      <c r="K1506" s="110"/>
      <c r="L1506" s="110"/>
      <c r="M1506" s="110"/>
      <c r="N1506" s="96"/>
      <c r="O1506" s="96"/>
      <c r="P1506" s="134"/>
      <c r="Q1506" s="96"/>
      <c r="R1506" s="96"/>
      <c r="S1506" s="96"/>
      <c r="T1506" s="96"/>
      <c r="U1506" s="96"/>
      <c r="V1506" s="96"/>
      <c r="W1506" s="96"/>
      <c r="X1506" s="96"/>
      <c r="Y1506" s="96"/>
      <c r="Z1506" s="96"/>
      <c r="AA1506" s="96"/>
      <c r="AB1506" s="96"/>
      <c r="AC1506" s="96"/>
      <c r="AD1506" s="96"/>
      <c r="AE1506" s="96"/>
      <c r="AF1506" s="96"/>
      <c r="AG1506" s="96"/>
      <c r="AH1506" s="96"/>
      <c r="AI1506" s="96"/>
      <c r="AJ1506" s="96"/>
      <c r="AK1506" s="96"/>
      <c r="AL1506" s="96"/>
      <c r="AM1506" s="96"/>
      <c r="AN1506" s="96"/>
      <c r="AO1506" s="96"/>
      <c r="AP1506" s="96"/>
      <c r="AQ1506" s="96"/>
      <c r="AR1506" s="96"/>
      <c r="AS1506" s="96"/>
      <c r="AT1506" s="96"/>
      <c r="AU1506" s="96"/>
      <c r="AV1506" s="96"/>
      <c r="AW1506" s="96"/>
      <c r="AX1506" s="96"/>
      <c r="AY1506" s="96"/>
      <c r="AZ1506" s="96"/>
      <c r="BA1506" s="96"/>
      <c r="BB1506" s="96"/>
      <c r="BC1506" s="96"/>
      <c r="BD1506" s="96"/>
      <c r="BE1506" s="96"/>
      <c r="BF1506" s="96"/>
    </row>
    <row r="1507" ht="15.75" customHeight="1">
      <c r="A1507" s="110"/>
      <c r="B1507" s="110"/>
      <c r="C1507" s="110"/>
      <c r="D1507" s="110"/>
      <c r="E1507" s="110"/>
      <c r="F1507" s="110"/>
      <c r="G1507" s="110"/>
      <c r="H1507" s="110"/>
      <c r="I1507" s="110"/>
      <c r="J1507" s="110"/>
      <c r="K1507" s="110"/>
      <c r="L1507" s="110"/>
      <c r="M1507" s="110"/>
      <c r="N1507" s="96"/>
      <c r="O1507" s="96"/>
      <c r="P1507" s="134"/>
      <c r="Q1507" s="96"/>
      <c r="R1507" s="96"/>
      <c r="S1507" s="96"/>
      <c r="T1507" s="96"/>
      <c r="U1507" s="96"/>
      <c r="V1507" s="96"/>
      <c r="W1507" s="96"/>
      <c r="X1507" s="96"/>
      <c r="Y1507" s="96"/>
      <c r="Z1507" s="96"/>
      <c r="AA1507" s="96"/>
      <c r="AB1507" s="96"/>
      <c r="AC1507" s="96"/>
      <c r="AD1507" s="96"/>
      <c r="AE1507" s="96"/>
      <c r="AF1507" s="96"/>
      <c r="AG1507" s="96"/>
      <c r="AH1507" s="96"/>
      <c r="AI1507" s="96"/>
      <c r="AJ1507" s="96"/>
      <c r="AK1507" s="96"/>
      <c r="AL1507" s="96"/>
      <c r="AM1507" s="96"/>
      <c r="AN1507" s="96"/>
      <c r="AO1507" s="96"/>
      <c r="AP1507" s="96"/>
      <c r="AQ1507" s="96"/>
      <c r="AR1507" s="96"/>
      <c r="AS1507" s="96"/>
      <c r="AT1507" s="96"/>
      <c r="AU1507" s="96"/>
      <c r="AV1507" s="96"/>
      <c r="AW1507" s="96"/>
      <c r="AX1507" s="96"/>
      <c r="AY1507" s="96"/>
      <c r="AZ1507" s="96"/>
      <c r="BA1507" s="96"/>
      <c r="BB1507" s="96"/>
      <c r="BC1507" s="96"/>
      <c r="BD1507" s="96"/>
      <c r="BE1507" s="96"/>
      <c r="BF1507" s="96"/>
    </row>
    <row r="1508" ht="15.75" customHeight="1">
      <c r="A1508" s="110"/>
      <c r="B1508" s="110"/>
      <c r="C1508" s="110"/>
      <c r="D1508" s="110"/>
      <c r="E1508" s="110"/>
      <c r="F1508" s="110"/>
      <c r="G1508" s="110"/>
      <c r="H1508" s="110"/>
      <c r="I1508" s="110"/>
      <c r="J1508" s="110"/>
      <c r="K1508" s="110"/>
      <c r="L1508" s="110"/>
      <c r="M1508" s="110"/>
      <c r="N1508" s="96"/>
      <c r="O1508" s="96"/>
      <c r="P1508" s="134"/>
      <c r="Q1508" s="96"/>
      <c r="R1508" s="96"/>
      <c r="S1508" s="96"/>
      <c r="T1508" s="96"/>
      <c r="U1508" s="96"/>
      <c r="V1508" s="96"/>
      <c r="W1508" s="96"/>
      <c r="X1508" s="96"/>
      <c r="Y1508" s="96"/>
      <c r="Z1508" s="96"/>
      <c r="AA1508" s="96"/>
      <c r="AB1508" s="96"/>
      <c r="AC1508" s="96"/>
      <c r="AD1508" s="96"/>
      <c r="AE1508" s="96"/>
      <c r="AF1508" s="96"/>
      <c r="AG1508" s="96"/>
      <c r="AH1508" s="96"/>
      <c r="AI1508" s="96"/>
      <c r="AJ1508" s="96"/>
      <c r="AK1508" s="96"/>
      <c r="AL1508" s="96"/>
      <c r="AM1508" s="96"/>
      <c r="AN1508" s="96"/>
      <c r="AO1508" s="96"/>
      <c r="AP1508" s="96"/>
      <c r="AQ1508" s="96"/>
      <c r="AR1508" s="96"/>
      <c r="AS1508" s="96"/>
      <c r="AT1508" s="96"/>
      <c r="AU1508" s="96"/>
      <c r="AV1508" s="96"/>
      <c r="AW1508" s="96"/>
      <c r="AX1508" s="96"/>
      <c r="AY1508" s="96"/>
      <c r="AZ1508" s="96"/>
      <c r="BA1508" s="96"/>
      <c r="BB1508" s="96"/>
      <c r="BC1508" s="96"/>
      <c r="BD1508" s="96"/>
      <c r="BE1508" s="96"/>
      <c r="BF1508" s="96"/>
    </row>
    <row r="1509" ht="15.75" customHeight="1">
      <c r="A1509" s="110"/>
      <c r="B1509" s="110"/>
      <c r="C1509" s="110"/>
      <c r="D1509" s="110"/>
      <c r="E1509" s="110"/>
      <c r="F1509" s="110"/>
      <c r="G1509" s="110"/>
      <c r="H1509" s="110"/>
      <c r="I1509" s="110"/>
      <c r="J1509" s="110"/>
      <c r="K1509" s="110"/>
      <c r="L1509" s="110"/>
      <c r="M1509" s="110"/>
      <c r="N1509" s="96"/>
      <c r="O1509" s="96"/>
      <c r="P1509" s="134"/>
      <c r="Q1509" s="96"/>
      <c r="R1509" s="96"/>
      <c r="S1509" s="96"/>
      <c r="T1509" s="96"/>
      <c r="U1509" s="96"/>
      <c r="V1509" s="96"/>
      <c r="W1509" s="96"/>
      <c r="X1509" s="96"/>
      <c r="Y1509" s="96"/>
      <c r="Z1509" s="96"/>
      <c r="AA1509" s="96"/>
      <c r="AB1509" s="96"/>
      <c r="AC1509" s="96"/>
      <c r="AD1509" s="96"/>
      <c r="AE1509" s="96"/>
      <c r="AF1509" s="96"/>
      <c r="AG1509" s="96"/>
      <c r="AH1509" s="96"/>
      <c r="AI1509" s="96"/>
      <c r="AJ1509" s="96"/>
      <c r="AK1509" s="96"/>
      <c r="AL1509" s="96"/>
      <c r="AM1509" s="96"/>
      <c r="AN1509" s="96"/>
      <c r="AO1509" s="96"/>
      <c r="AP1509" s="96"/>
      <c r="AQ1509" s="96"/>
      <c r="AR1509" s="96"/>
      <c r="AS1509" s="96"/>
      <c r="AT1509" s="96"/>
      <c r="AU1509" s="96"/>
      <c r="AV1509" s="96"/>
      <c r="AW1509" s="96"/>
      <c r="AX1509" s="96"/>
      <c r="AY1509" s="96"/>
      <c r="AZ1509" s="96"/>
      <c r="BA1509" s="96"/>
      <c r="BB1509" s="96"/>
      <c r="BC1509" s="96"/>
      <c r="BD1509" s="96"/>
      <c r="BE1509" s="96"/>
      <c r="BF1509" s="96"/>
    </row>
    <row r="1510" ht="15.75" customHeight="1">
      <c r="A1510" s="110"/>
      <c r="B1510" s="110"/>
      <c r="C1510" s="110"/>
      <c r="D1510" s="110"/>
      <c r="E1510" s="110"/>
      <c r="F1510" s="110"/>
      <c r="G1510" s="110"/>
      <c r="H1510" s="110"/>
      <c r="I1510" s="110"/>
      <c r="J1510" s="110"/>
      <c r="K1510" s="110"/>
      <c r="L1510" s="110"/>
      <c r="M1510" s="110"/>
      <c r="N1510" s="96"/>
      <c r="O1510" s="96"/>
      <c r="P1510" s="134"/>
      <c r="Q1510" s="96"/>
      <c r="R1510" s="96"/>
      <c r="S1510" s="96"/>
      <c r="T1510" s="96"/>
      <c r="U1510" s="96"/>
      <c r="V1510" s="96"/>
      <c r="W1510" s="96"/>
      <c r="X1510" s="96"/>
      <c r="Y1510" s="96"/>
      <c r="Z1510" s="96"/>
      <c r="AA1510" s="96"/>
      <c r="AB1510" s="96"/>
      <c r="AC1510" s="96"/>
      <c r="AD1510" s="96"/>
      <c r="AE1510" s="96"/>
      <c r="AF1510" s="96"/>
      <c r="AG1510" s="96"/>
      <c r="AH1510" s="96"/>
      <c r="AI1510" s="96"/>
      <c r="AJ1510" s="96"/>
      <c r="AK1510" s="96"/>
      <c r="AL1510" s="96"/>
      <c r="AM1510" s="96"/>
      <c r="AN1510" s="96"/>
      <c r="AO1510" s="96"/>
      <c r="AP1510" s="96"/>
      <c r="AQ1510" s="96"/>
      <c r="AR1510" s="96"/>
      <c r="AS1510" s="96"/>
      <c r="AT1510" s="96"/>
      <c r="AU1510" s="96"/>
      <c r="AV1510" s="96"/>
      <c r="AW1510" s="96"/>
      <c r="AX1510" s="96"/>
      <c r="AY1510" s="96"/>
      <c r="AZ1510" s="96"/>
      <c r="BA1510" s="96"/>
      <c r="BB1510" s="96"/>
      <c r="BC1510" s="96"/>
      <c r="BD1510" s="96"/>
      <c r="BE1510" s="96"/>
      <c r="BF1510" s="96"/>
    </row>
    <row r="1511" ht="15.75" customHeight="1">
      <c r="A1511" s="110"/>
      <c r="B1511" s="110"/>
      <c r="C1511" s="110"/>
      <c r="D1511" s="110"/>
      <c r="E1511" s="110"/>
      <c r="F1511" s="110"/>
      <c r="G1511" s="110"/>
      <c r="H1511" s="110"/>
      <c r="I1511" s="110"/>
      <c r="J1511" s="110"/>
      <c r="K1511" s="110"/>
      <c r="L1511" s="110"/>
      <c r="M1511" s="110"/>
      <c r="N1511" s="96"/>
      <c r="O1511" s="96"/>
      <c r="P1511" s="134"/>
      <c r="Q1511" s="96"/>
      <c r="R1511" s="96"/>
      <c r="S1511" s="96"/>
      <c r="T1511" s="96"/>
      <c r="U1511" s="96"/>
      <c r="V1511" s="96"/>
      <c r="W1511" s="96"/>
      <c r="X1511" s="96"/>
      <c r="Y1511" s="96"/>
      <c r="Z1511" s="96"/>
      <c r="AA1511" s="96"/>
      <c r="AB1511" s="96"/>
      <c r="AC1511" s="96"/>
      <c r="AD1511" s="96"/>
      <c r="AE1511" s="96"/>
      <c r="AF1511" s="96"/>
      <c r="AG1511" s="96"/>
      <c r="AH1511" s="96"/>
      <c r="AI1511" s="96"/>
      <c r="AJ1511" s="96"/>
      <c r="AK1511" s="96"/>
      <c r="AL1511" s="96"/>
      <c r="AM1511" s="96"/>
      <c r="AN1511" s="96"/>
      <c r="AO1511" s="96"/>
      <c r="AP1511" s="96"/>
      <c r="AQ1511" s="96"/>
      <c r="AR1511" s="96"/>
      <c r="AS1511" s="96"/>
      <c r="AT1511" s="96"/>
      <c r="AU1511" s="96"/>
      <c r="AV1511" s="96"/>
      <c r="AW1511" s="96"/>
      <c r="AX1511" s="96"/>
      <c r="AY1511" s="96"/>
      <c r="AZ1511" s="96"/>
      <c r="BA1511" s="96"/>
      <c r="BB1511" s="96"/>
      <c r="BC1511" s="96"/>
      <c r="BD1511" s="96"/>
      <c r="BE1511" s="96"/>
      <c r="BF1511" s="96"/>
    </row>
    <row r="1512" ht="15.75" customHeight="1">
      <c r="A1512" s="110"/>
      <c r="B1512" s="110"/>
      <c r="C1512" s="110"/>
      <c r="D1512" s="110"/>
      <c r="E1512" s="110"/>
      <c r="F1512" s="110"/>
      <c r="G1512" s="110"/>
      <c r="H1512" s="110"/>
      <c r="I1512" s="110"/>
      <c r="J1512" s="110"/>
      <c r="K1512" s="110"/>
      <c r="L1512" s="110"/>
      <c r="M1512" s="110"/>
      <c r="N1512" s="96"/>
      <c r="O1512" s="96"/>
      <c r="P1512" s="134"/>
      <c r="Q1512" s="96"/>
      <c r="R1512" s="96"/>
      <c r="S1512" s="96"/>
      <c r="T1512" s="96"/>
      <c r="U1512" s="96"/>
      <c r="V1512" s="96"/>
      <c r="W1512" s="96"/>
      <c r="X1512" s="96"/>
      <c r="Y1512" s="96"/>
      <c r="Z1512" s="96"/>
      <c r="AA1512" s="96"/>
      <c r="AB1512" s="96"/>
      <c r="AC1512" s="96"/>
      <c r="AD1512" s="96"/>
      <c r="AE1512" s="96"/>
      <c r="AF1512" s="96"/>
      <c r="AG1512" s="96"/>
      <c r="AH1512" s="96"/>
      <c r="AI1512" s="96"/>
      <c r="AJ1512" s="96"/>
      <c r="AK1512" s="96"/>
      <c r="AL1512" s="96"/>
      <c r="AM1512" s="96"/>
      <c r="AN1512" s="96"/>
      <c r="AO1512" s="96"/>
      <c r="AP1512" s="96"/>
      <c r="AQ1512" s="96"/>
      <c r="AR1512" s="96"/>
      <c r="AS1512" s="96"/>
      <c r="AT1512" s="96"/>
      <c r="AU1512" s="96"/>
      <c r="AV1512" s="96"/>
      <c r="AW1512" s="96"/>
      <c r="AX1512" s="96"/>
      <c r="AY1512" s="96"/>
      <c r="AZ1512" s="96"/>
      <c r="BA1512" s="96"/>
      <c r="BB1512" s="96"/>
      <c r="BC1512" s="96"/>
      <c r="BD1512" s="96"/>
      <c r="BE1512" s="96"/>
      <c r="BF1512" s="96"/>
    </row>
    <row r="1513" ht="15.75" customHeight="1">
      <c r="A1513" s="110"/>
      <c r="B1513" s="110"/>
      <c r="C1513" s="110"/>
      <c r="D1513" s="110"/>
      <c r="E1513" s="110"/>
      <c r="F1513" s="110"/>
      <c r="G1513" s="110"/>
      <c r="H1513" s="110"/>
      <c r="I1513" s="110"/>
      <c r="J1513" s="110"/>
      <c r="K1513" s="110"/>
      <c r="L1513" s="110"/>
      <c r="M1513" s="110"/>
      <c r="N1513" s="96"/>
      <c r="O1513" s="96"/>
      <c r="P1513" s="134"/>
      <c r="Q1513" s="96"/>
      <c r="R1513" s="96"/>
      <c r="S1513" s="96"/>
      <c r="T1513" s="96"/>
      <c r="U1513" s="96"/>
      <c r="V1513" s="96"/>
      <c r="W1513" s="96"/>
      <c r="X1513" s="96"/>
      <c r="Y1513" s="96"/>
      <c r="Z1513" s="96"/>
      <c r="AA1513" s="96"/>
      <c r="AB1513" s="96"/>
      <c r="AC1513" s="96"/>
      <c r="AD1513" s="96"/>
      <c r="AE1513" s="96"/>
      <c r="AF1513" s="96"/>
      <c r="AG1513" s="96"/>
      <c r="AH1513" s="96"/>
      <c r="AI1513" s="96"/>
      <c r="AJ1513" s="96"/>
      <c r="AK1513" s="96"/>
      <c r="AL1513" s="96"/>
      <c r="AM1513" s="96"/>
      <c r="AN1513" s="96"/>
      <c r="AO1513" s="96"/>
      <c r="AP1513" s="96"/>
      <c r="AQ1513" s="96"/>
      <c r="AR1513" s="96"/>
      <c r="AS1513" s="96"/>
      <c r="AT1513" s="96"/>
      <c r="AU1513" s="96"/>
      <c r="AV1513" s="96"/>
      <c r="AW1513" s="96"/>
      <c r="AX1513" s="96"/>
      <c r="AY1513" s="96"/>
      <c r="AZ1513" s="96"/>
      <c r="BA1513" s="96"/>
      <c r="BB1513" s="96"/>
      <c r="BC1513" s="96"/>
      <c r="BD1513" s="96"/>
      <c r="BE1513" s="96"/>
      <c r="BF1513" s="96"/>
    </row>
    <row r="1514" ht="15.75" customHeight="1">
      <c r="A1514" s="110"/>
      <c r="B1514" s="110"/>
      <c r="C1514" s="110"/>
      <c r="D1514" s="110"/>
      <c r="E1514" s="110"/>
      <c r="F1514" s="110"/>
      <c r="G1514" s="110"/>
      <c r="H1514" s="110"/>
      <c r="I1514" s="110"/>
      <c r="J1514" s="110"/>
      <c r="K1514" s="110"/>
      <c r="L1514" s="110"/>
      <c r="M1514" s="110"/>
      <c r="N1514" s="96"/>
      <c r="O1514" s="96"/>
      <c r="P1514" s="134"/>
      <c r="Q1514" s="96"/>
      <c r="R1514" s="96"/>
      <c r="S1514" s="96"/>
      <c r="T1514" s="96"/>
      <c r="U1514" s="96"/>
      <c r="V1514" s="96"/>
      <c r="W1514" s="96"/>
      <c r="X1514" s="96"/>
      <c r="Y1514" s="96"/>
      <c r="Z1514" s="96"/>
      <c r="AA1514" s="96"/>
      <c r="AB1514" s="96"/>
      <c r="AC1514" s="96"/>
      <c r="AD1514" s="96"/>
      <c r="AE1514" s="96"/>
      <c r="AF1514" s="96"/>
      <c r="AG1514" s="96"/>
      <c r="AH1514" s="96"/>
      <c r="AI1514" s="96"/>
      <c r="AJ1514" s="96"/>
      <c r="AK1514" s="96"/>
      <c r="AL1514" s="96"/>
      <c r="AM1514" s="96"/>
      <c r="AN1514" s="96"/>
      <c r="AO1514" s="96"/>
      <c r="AP1514" s="96"/>
      <c r="AQ1514" s="96"/>
      <c r="AR1514" s="96"/>
      <c r="AS1514" s="96"/>
      <c r="AT1514" s="96"/>
      <c r="AU1514" s="96"/>
      <c r="AV1514" s="96"/>
      <c r="AW1514" s="96"/>
      <c r="AX1514" s="96"/>
      <c r="AY1514" s="96"/>
      <c r="AZ1514" s="96"/>
      <c r="BA1514" s="96"/>
      <c r="BB1514" s="96"/>
      <c r="BC1514" s="96"/>
      <c r="BD1514" s="96"/>
      <c r="BE1514" s="96"/>
      <c r="BF1514" s="96"/>
    </row>
    <row r="1515" ht="15.75" customHeight="1">
      <c r="A1515" s="110"/>
      <c r="B1515" s="110"/>
      <c r="C1515" s="110"/>
      <c r="D1515" s="110"/>
      <c r="E1515" s="110"/>
      <c r="F1515" s="110"/>
      <c r="G1515" s="110"/>
      <c r="H1515" s="110"/>
      <c r="I1515" s="110"/>
      <c r="J1515" s="110"/>
      <c r="K1515" s="110"/>
      <c r="L1515" s="110"/>
      <c r="M1515" s="110"/>
      <c r="N1515" s="96"/>
      <c r="O1515" s="96"/>
      <c r="P1515" s="134"/>
      <c r="Q1515" s="96"/>
      <c r="R1515" s="96"/>
      <c r="S1515" s="96"/>
      <c r="T1515" s="96"/>
      <c r="U1515" s="96"/>
      <c r="V1515" s="96"/>
      <c r="W1515" s="96"/>
      <c r="X1515" s="96"/>
      <c r="Y1515" s="96"/>
      <c r="Z1515" s="96"/>
      <c r="AA1515" s="96"/>
      <c r="AB1515" s="96"/>
      <c r="AC1515" s="96"/>
      <c r="AD1515" s="96"/>
      <c r="AE1515" s="96"/>
      <c r="AF1515" s="96"/>
      <c r="AG1515" s="96"/>
      <c r="AH1515" s="96"/>
      <c r="AI1515" s="96"/>
      <c r="AJ1515" s="96"/>
      <c r="AK1515" s="96"/>
      <c r="AL1515" s="96"/>
      <c r="AM1515" s="96"/>
      <c r="AN1515" s="96"/>
      <c r="AO1515" s="96"/>
      <c r="AP1515" s="96"/>
      <c r="AQ1515" s="96"/>
      <c r="AR1515" s="96"/>
      <c r="AS1515" s="96"/>
      <c r="AT1515" s="96"/>
      <c r="AU1515" s="96"/>
      <c r="AV1515" s="96"/>
      <c r="AW1515" s="96"/>
      <c r="AX1515" s="96"/>
      <c r="AY1515" s="96"/>
      <c r="AZ1515" s="96"/>
      <c r="BA1515" s="96"/>
      <c r="BB1515" s="96"/>
      <c r="BC1515" s="96"/>
      <c r="BD1515" s="96"/>
      <c r="BE1515" s="96"/>
      <c r="BF1515" s="96"/>
    </row>
    <row r="1516" ht="15.75" customHeight="1">
      <c r="A1516" s="110"/>
      <c r="B1516" s="110"/>
      <c r="C1516" s="110"/>
      <c r="D1516" s="110"/>
      <c r="E1516" s="110"/>
      <c r="F1516" s="110"/>
      <c r="G1516" s="110"/>
      <c r="H1516" s="110"/>
      <c r="I1516" s="110"/>
      <c r="J1516" s="110"/>
      <c r="K1516" s="110"/>
      <c r="L1516" s="110"/>
      <c r="M1516" s="110"/>
      <c r="N1516" s="96"/>
      <c r="O1516" s="96"/>
      <c r="P1516" s="134"/>
      <c r="Q1516" s="96"/>
      <c r="R1516" s="96"/>
      <c r="S1516" s="96"/>
      <c r="T1516" s="96"/>
      <c r="U1516" s="96"/>
      <c r="V1516" s="96"/>
      <c r="W1516" s="96"/>
      <c r="X1516" s="96"/>
      <c r="Y1516" s="96"/>
      <c r="Z1516" s="96"/>
      <c r="AA1516" s="96"/>
      <c r="AB1516" s="96"/>
      <c r="AC1516" s="96"/>
      <c r="AD1516" s="96"/>
      <c r="AE1516" s="96"/>
      <c r="AF1516" s="96"/>
      <c r="AG1516" s="96"/>
      <c r="AH1516" s="96"/>
      <c r="AI1516" s="96"/>
      <c r="AJ1516" s="96"/>
      <c r="AK1516" s="96"/>
      <c r="AL1516" s="96"/>
      <c r="AM1516" s="96"/>
      <c r="AN1516" s="96"/>
      <c r="AO1516" s="96"/>
      <c r="AP1516" s="96"/>
      <c r="AQ1516" s="96"/>
      <c r="AR1516" s="96"/>
      <c r="AS1516" s="96"/>
      <c r="AT1516" s="96"/>
      <c r="AU1516" s="96"/>
      <c r="AV1516" s="96"/>
      <c r="AW1516" s="96"/>
      <c r="AX1516" s="96"/>
      <c r="AY1516" s="96"/>
      <c r="AZ1516" s="96"/>
      <c r="BA1516" s="96"/>
      <c r="BB1516" s="96"/>
      <c r="BC1516" s="96"/>
      <c r="BD1516" s="96"/>
      <c r="BE1516" s="96"/>
      <c r="BF1516" s="96"/>
    </row>
    <row r="1517" ht="15.75" customHeight="1">
      <c r="A1517" s="110"/>
      <c r="B1517" s="110"/>
      <c r="C1517" s="110"/>
      <c r="D1517" s="110"/>
      <c r="E1517" s="110"/>
      <c r="F1517" s="110"/>
      <c r="G1517" s="110"/>
      <c r="H1517" s="110"/>
      <c r="I1517" s="110"/>
      <c r="J1517" s="110"/>
      <c r="K1517" s="110"/>
      <c r="L1517" s="110"/>
      <c r="M1517" s="110"/>
      <c r="N1517" s="96"/>
      <c r="O1517" s="96"/>
      <c r="P1517" s="134"/>
      <c r="Q1517" s="96"/>
      <c r="R1517" s="96"/>
      <c r="S1517" s="96"/>
      <c r="T1517" s="96"/>
      <c r="U1517" s="96"/>
      <c r="V1517" s="96"/>
      <c r="W1517" s="96"/>
      <c r="X1517" s="96"/>
      <c r="Y1517" s="96"/>
      <c r="Z1517" s="96"/>
      <c r="AA1517" s="96"/>
      <c r="AB1517" s="96"/>
      <c r="AC1517" s="96"/>
      <c r="AD1517" s="96"/>
      <c r="AE1517" s="96"/>
      <c r="AF1517" s="96"/>
      <c r="AG1517" s="96"/>
      <c r="AH1517" s="96"/>
      <c r="AI1517" s="96"/>
      <c r="AJ1517" s="96"/>
      <c r="AK1517" s="96"/>
      <c r="AL1517" s="96"/>
      <c r="AM1517" s="96"/>
      <c r="AN1517" s="96"/>
      <c r="AO1517" s="96"/>
      <c r="AP1517" s="96"/>
      <c r="AQ1517" s="96"/>
      <c r="AR1517" s="96"/>
      <c r="AS1517" s="96"/>
      <c r="AT1517" s="96"/>
      <c r="AU1517" s="96"/>
      <c r="AV1517" s="96"/>
      <c r="AW1517" s="96"/>
      <c r="AX1517" s="96"/>
      <c r="AY1517" s="96"/>
      <c r="AZ1517" s="96"/>
      <c r="BA1517" s="96"/>
      <c r="BB1517" s="96"/>
      <c r="BC1517" s="96"/>
      <c r="BD1517" s="96"/>
      <c r="BE1517" s="96"/>
      <c r="BF1517" s="96"/>
    </row>
    <row r="1518" ht="15.75" customHeight="1">
      <c r="A1518" s="110"/>
      <c r="B1518" s="110"/>
      <c r="C1518" s="110"/>
      <c r="D1518" s="110"/>
      <c r="E1518" s="110"/>
      <c r="F1518" s="110"/>
      <c r="G1518" s="110"/>
      <c r="H1518" s="110"/>
      <c r="I1518" s="110"/>
      <c r="J1518" s="110"/>
      <c r="K1518" s="110"/>
      <c r="L1518" s="110"/>
      <c r="M1518" s="110"/>
      <c r="N1518" s="96"/>
      <c r="O1518" s="96"/>
      <c r="P1518" s="134"/>
      <c r="Q1518" s="96"/>
      <c r="R1518" s="96"/>
      <c r="S1518" s="96"/>
      <c r="T1518" s="96"/>
      <c r="U1518" s="96"/>
      <c r="V1518" s="96"/>
      <c r="W1518" s="96"/>
      <c r="X1518" s="96"/>
      <c r="Y1518" s="96"/>
      <c r="Z1518" s="96"/>
      <c r="AA1518" s="96"/>
      <c r="AB1518" s="96"/>
      <c r="AC1518" s="96"/>
      <c r="AD1518" s="96"/>
      <c r="AE1518" s="96"/>
      <c r="AF1518" s="96"/>
      <c r="AG1518" s="96"/>
      <c r="AH1518" s="96"/>
      <c r="AI1518" s="96"/>
      <c r="AJ1518" s="96"/>
      <c r="AK1518" s="96"/>
      <c r="AL1518" s="96"/>
      <c r="AM1518" s="96"/>
      <c r="AN1518" s="96"/>
      <c r="AO1518" s="96"/>
      <c r="AP1518" s="96"/>
      <c r="AQ1518" s="96"/>
      <c r="AR1518" s="96"/>
      <c r="AS1518" s="96"/>
      <c r="AT1518" s="96"/>
      <c r="AU1518" s="96"/>
      <c r="AV1518" s="96"/>
      <c r="AW1518" s="96"/>
      <c r="AX1518" s="96"/>
      <c r="AY1518" s="96"/>
      <c r="AZ1518" s="96"/>
      <c r="BA1518" s="96"/>
      <c r="BB1518" s="96"/>
      <c r="BC1518" s="96"/>
      <c r="BD1518" s="96"/>
      <c r="BE1518" s="96"/>
      <c r="BF1518" s="96"/>
    </row>
    <row r="1519" ht="15.75" customHeight="1">
      <c r="A1519" s="110"/>
      <c r="B1519" s="110"/>
      <c r="C1519" s="110"/>
      <c r="D1519" s="110"/>
      <c r="E1519" s="110"/>
      <c r="F1519" s="110"/>
      <c r="G1519" s="110"/>
      <c r="H1519" s="110"/>
      <c r="I1519" s="110"/>
      <c r="J1519" s="110"/>
      <c r="K1519" s="110"/>
      <c r="L1519" s="110"/>
      <c r="M1519" s="110"/>
      <c r="N1519" s="96"/>
      <c r="O1519" s="96"/>
      <c r="P1519" s="134"/>
      <c r="Q1519" s="96"/>
      <c r="R1519" s="96"/>
      <c r="S1519" s="96"/>
      <c r="T1519" s="96"/>
      <c r="U1519" s="96"/>
      <c r="V1519" s="96"/>
      <c r="W1519" s="96"/>
      <c r="X1519" s="96"/>
      <c r="Y1519" s="96"/>
      <c r="Z1519" s="96"/>
      <c r="AA1519" s="96"/>
      <c r="AB1519" s="96"/>
      <c r="AC1519" s="96"/>
      <c r="AD1519" s="96"/>
      <c r="AE1519" s="96"/>
      <c r="AF1519" s="96"/>
      <c r="AG1519" s="96"/>
      <c r="AH1519" s="96"/>
      <c r="AI1519" s="96"/>
      <c r="AJ1519" s="96"/>
      <c r="AK1519" s="96"/>
      <c r="AL1519" s="96"/>
      <c r="AM1519" s="96"/>
      <c r="AN1519" s="96"/>
      <c r="AO1519" s="96"/>
      <c r="AP1519" s="96"/>
      <c r="AQ1519" s="96"/>
      <c r="AR1519" s="96"/>
      <c r="AS1519" s="96"/>
      <c r="AT1519" s="96"/>
      <c r="AU1519" s="96"/>
      <c r="AV1519" s="96"/>
      <c r="AW1519" s="96"/>
      <c r="AX1519" s="96"/>
      <c r="AY1519" s="96"/>
      <c r="AZ1519" s="96"/>
      <c r="BA1519" s="96"/>
      <c r="BB1519" s="96"/>
      <c r="BC1519" s="96"/>
      <c r="BD1519" s="96"/>
      <c r="BE1519" s="96"/>
      <c r="BF1519" s="96"/>
    </row>
    <row r="1520" ht="15.75" customHeight="1">
      <c r="A1520" s="110"/>
      <c r="B1520" s="110"/>
      <c r="C1520" s="110"/>
      <c r="D1520" s="110"/>
      <c r="E1520" s="110"/>
      <c r="F1520" s="110"/>
      <c r="G1520" s="110"/>
      <c r="H1520" s="110"/>
      <c r="I1520" s="110"/>
      <c r="J1520" s="110"/>
      <c r="K1520" s="110"/>
      <c r="L1520" s="110"/>
      <c r="M1520" s="110"/>
      <c r="N1520" s="96"/>
      <c r="O1520" s="96"/>
      <c r="P1520" s="134"/>
      <c r="Q1520" s="96"/>
      <c r="R1520" s="96"/>
      <c r="S1520" s="96"/>
      <c r="T1520" s="96"/>
      <c r="U1520" s="96"/>
      <c r="V1520" s="96"/>
      <c r="W1520" s="96"/>
      <c r="X1520" s="96"/>
      <c r="Y1520" s="96"/>
      <c r="Z1520" s="96"/>
      <c r="AA1520" s="96"/>
      <c r="AB1520" s="96"/>
      <c r="AC1520" s="96"/>
      <c r="AD1520" s="96"/>
      <c r="AE1520" s="96"/>
      <c r="AF1520" s="96"/>
      <c r="AG1520" s="96"/>
      <c r="AH1520" s="96"/>
      <c r="AI1520" s="96"/>
      <c r="AJ1520" s="96"/>
      <c r="AK1520" s="96"/>
      <c r="AL1520" s="96"/>
      <c r="AM1520" s="96"/>
      <c r="AN1520" s="96"/>
      <c r="AO1520" s="96"/>
      <c r="AP1520" s="96"/>
      <c r="AQ1520" s="96"/>
      <c r="AR1520" s="96"/>
      <c r="AS1520" s="96"/>
      <c r="AT1520" s="96"/>
      <c r="AU1520" s="96"/>
      <c r="AV1520" s="96"/>
      <c r="AW1520" s="96"/>
      <c r="AX1520" s="96"/>
      <c r="AY1520" s="96"/>
      <c r="AZ1520" s="96"/>
      <c r="BA1520" s="96"/>
      <c r="BB1520" s="96"/>
      <c r="BC1520" s="96"/>
      <c r="BD1520" s="96"/>
      <c r="BE1520" s="96"/>
      <c r="BF1520" s="96"/>
    </row>
    <row r="1521" ht="15.75" customHeight="1">
      <c r="A1521" s="110"/>
      <c r="B1521" s="110"/>
      <c r="C1521" s="110"/>
      <c r="D1521" s="110"/>
      <c r="E1521" s="110"/>
      <c r="F1521" s="110"/>
      <c r="G1521" s="110"/>
      <c r="H1521" s="110"/>
      <c r="I1521" s="110"/>
      <c r="J1521" s="110"/>
      <c r="K1521" s="110"/>
      <c r="L1521" s="110"/>
      <c r="M1521" s="110"/>
      <c r="N1521" s="96"/>
      <c r="O1521" s="96"/>
      <c r="P1521" s="134"/>
      <c r="Q1521" s="96"/>
      <c r="R1521" s="96"/>
      <c r="S1521" s="96"/>
      <c r="T1521" s="96"/>
      <c r="U1521" s="96"/>
      <c r="V1521" s="96"/>
      <c r="W1521" s="96"/>
      <c r="X1521" s="96"/>
      <c r="Y1521" s="96"/>
      <c r="Z1521" s="96"/>
      <c r="AA1521" s="96"/>
      <c r="AB1521" s="96"/>
      <c r="AC1521" s="96"/>
      <c r="AD1521" s="96"/>
      <c r="AE1521" s="96"/>
      <c r="AF1521" s="96"/>
      <c r="AG1521" s="96"/>
      <c r="AH1521" s="96"/>
      <c r="AI1521" s="96"/>
      <c r="AJ1521" s="96"/>
      <c r="AK1521" s="96"/>
      <c r="AL1521" s="96"/>
      <c r="AM1521" s="96"/>
      <c r="AN1521" s="96"/>
      <c r="AO1521" s="96"/>
      <c r="AP1521" s="96"/>
      <c r="AQ1521" s="96"/>
      <c r="AR1521" s="96"/>
      <c r="AS1521" s="96"/>
      <c r="AT1521" s="96"/>
      <c r="AU1521" s="96"/>
      <c r="AV1521" s="96"/>
      <c r="AW1521" s="96"/>
      <c r="AX1521" s="96"/>
      <c r="AY1521" s="96"/>
      <c r="AZ1521" s="96"/>
      <c r="BA1521" s="96"/>
      <c r="BB1521" s="96"/>
      <c r="BC1521" s="96"/>
      <c r="BD1521" s="96"/>
      <c r="BE1521" s="96"/>
      <c r="BF1521" s="96"/>
    </row>
    <row r="1522" ht="15.75" customHeight="1">
      <c r="A1522" s="110"/>
      <c r="B1522" s="110"/>
      <c r="C1522" s="110"/>
      <c r="D1522" s="110"/>
      <c r="E1522" s="110"/>
      <c r="F1522" s="110"/>
      <c r="G1522" s="110"/>
      <c r="H1522" s="110"/>
      <c r="I1522" s="110"/>
      <c r="J1522" s="110"/>
      <c r="K1522" s="110"/>
      <c r="L1522" s="110"/>
      <c r="M1522" s="110"/>
      <c r="N1522" s="96"/>
      <c r="O1522" s="96"/>
      <c r="P1522" s="134"/>
      <c r="Q1522" s="96"/>
      <c r="R1522" s="96"/>
      <c r="S1522" s="96"/>
      <c r="T1522" s="96"/>
      <c r="U1522" s="96"/>
      <c r="V1522" s="96"/>
      <c r="W1522" s="96"/>
      <c r="X1522" s="96"/>
      <c r="Y1522" s="96"/>
      <c r="Z1522" s="96"/>
      <c r="AA1522" s="96"/>
      <c r="AB1522" s="96"/>
      <c r="AC1522" s="96"/>
      <c r="AD1522" s="96"/>
      <c r="AE1522" s="96"/>
      <c r="AF1522" s="96"/>
      <c r="AG1522" s="96"/>
      <c r="AH1522" s="96"/>
      <c r="AI1522" s="96"/>
      <c r="AJ1522" s="96"/>
      <c r="AK1522" s="96"/>
      <c r="AL1522" s="96"/>
      <c r="AM1522" s="96"/>
      <c r="AN1522" s="96"/>
      <c r="AO1522" s="96"/>
      <c r="AP1522" s="96"/>
      <c r="AQ1522" s="96"/>
      <c r="AR1522" s="96"/>
      <c r="AS1522" s="96"/>
      <c r="AT1522" s="96"/>
      <c r="AU1522" s="96"/>
      <c r="AV1522" s="96"/>
      <c r="AW1522" s="96"/>
      <c r="AX1522" s="96"/>
      <c r="AY1522" s="96"/>
      <c r="AZ1522" s="96"/>
      <c r="BA1522" s="96"/>
      <c r="BB1522" s="96"/>
      <c r="BC1522" s="96"/>
      <c r="BD1522" s="96"/>
      <c r="BE1522" s="96"/>
      <c r="BF1522" s="96"/>
    </row>
    <row r="1523" ht="15.75" customHeight="1">
      <c r="A1523" s="110"/>
      <c r="B1523" s="110"/>
      <c r="C1523" s="110"/>
      <c r="D1523" s="110"/>
      <c r="E1523" s="110"/>
      <c r="F1523" s="110"/>
      <c r="G1523" s="110"/>
      <c r="H1523" s="110"/>
      <c r="I1523" s="110"/>
      <c r="J1523" s="110"/>
      <c r="K1523" s="110"/>
      <c r="L1523" s="110"/>
      <c r="M1523" s="110"/>
      <c r="N1523" s="96"/>
      <c r="O1523" s="96"/>
      <c r="P1523" s="134"/>
      <c r="Q1523" s="96"/>
      <c r="R1523" s="96"/>
      <c r="S1523" s="96"/>
      <c r="T1523" s="96"/>
      <c r="U1523" s="96"/>
      <c r="V1523" s="96"/>
      <c r="W1523" s="96"/>
      <c r="X1523" s="96"/>
      <c r="Y1523" s="96"/>
      <c r="Z1523" s="96"/>
      <c r="AA1523" s="96"/>
      <c r="AB1523" s="96"/>
      <c r="AC1523" s="96"/>
      <c r="AD1523" s="96"/>
      <c r="AE1523" s="96"/>
      <c r="AF1523" s="96"/>
      <c r="AG1523" s="96"/>
      <c r="AH1523" s="96"/>
      <c r="AI1523" s="96"/>
      <c r="AJ1523" s="96"/>
      <c r="AK1523" s="96"/>
      <c r="AL1523" s="96"/>
      <c r="AM1523" s="96"/>
      <c r="AN1523" s="96"/>
      <c r="AO1523" s="96"/>
      <c r="AP1523" s="96"/>
      <c r="AQ1523" s="96"/>
      <c r="AR1523" s="96"/>
      <c r="AS1523" s="96"/>
      <c r="AT1523" s="96"/>
      <c r="AU1523" s="96"/>
      <c r="AV1523" s="96"/>
      <c r="AW1523" s="96"/>
      <c r="AX1523" s="96"/>
      <c r="AY1523" s="96"/>
      <c r="AZ1523" s="96"/>
      <c r="BA1523" s="96"/>
      <c r="BB1523" s="96"/>
      <c r="BC1523" s="96"/>
      <c r="BD1523" s="96"/>
      <c r="BE1523" s="96"/>
      <c r="BF1523" s="96"/>
    </row>
    <row r="1524" ht="15.75" customHeight="1">
      <c r="A1524" s="110"/>
      <c r="B1524" s="110"/>
      <c r="C1524" s="110"/>
      <c r="D1524" s="110"/>
      <c r="E1524" s="110"/>
      <c r="F1524" s="110"/>
      <c r="G1524" s="110"/>
      <c r="H1524" s="110"/>
      <c r="I1524" s="110"/>
      <c r="J1524" s="110"/>
      <c r="K1524" s="110"/>
      <c r="L1524" s="110"/>
      <c r="M1524" s="110"/>
      <c r="N1524" s="96"/>
      <c r="O1524" s="96"/>
      <c r="P1524" s="134"/>
      <c r="Q1524" s="96"/>
      <c r="R1524" s="96"/>
      <c r="S1524" s="96"/>
      <c r="T1524" s="96"/>
      <c r="U1524" s="96"/>
      <c r="V1524" s="96"/>
      <c r="W1524" s="96"/>
      <c r="X1524" s="96"/>
      <c r="Y1524" s="96"/>
      <c r="Z1524" s="96"/>
      <c r="AA1524" s="96"/>
      <c r="AB1524" s="96"/>
      <c r="AC1524" s="96"/>
      <c r="AD1524" s="96"/>
      <c r="AE1524" s="96"/>
      <c r="AF1524" s="96"/>
      <c r="AG1524" s="96"/>
      <c r="AH1524" s="96"/>
      <c r="AI1524" s="96"/>
      <c r="AJ1524" s="96"/>
      <c r="AK1524" s="96"/>
      <c r="AL1524" s="96"/>
      <c r="AM1524" s="96"/>
      <c r="AN1524" s="96"/>
      <c r="AO1524" s="96"/>
      <c r="AP1524" s="96"/>
      <c r="AQ1524" s="96"/>
      <c r="AR1524" s="96"/>
      <c r="AS1524" s="96"/>
      <c r="AT1524" s="96"/>
      <c r="AU1524" s="96"/>
      <c r="AV1524" s="96"/>
      <c r="AW1524" s="96"/>
      <c r="AX1524" s="96"/>
      <c r="AY1524" s="96"/>
      <c r="AZ1524" s="96"/>
      <c r="BA1524" s="96"/>
      <c r="BB1524" s="96"/>
      <c r="BC1524" s="96"/>
      <c r="BD1524" s="96"/>
      <c r="BE1524" s="96"/>
      <c r="BF1524" s="96"/>
    </row>
    <row r="1525" ht="15.75" customHeight="1">
      <c r="A1525" s="110"/>
      <c r="B1525" s="110"/>
      <c r="C1525" s="110"/>
      <c r="D1525" s="110"/>
      <c r="E1525" s="110"/>
      <c r="F1525" s="110"/>
      <c r="G1525" s="110"/>
      <c r="H1525" s="110"/>
      <c r="I1525" s="110"/>
      <c r="J1525" s="110"/>
      <c r="K1525" s="110"/>
      <c r="L1525" s="110"/>
      <c r="M1525" s="110"/>
      <c r="N1525" s="96"/>
      <c r="O1525" s="96"/>
      <c r="P1525" s="134"/>
      <c r="Q1525" s="96"/>
      <c r="R1525" s="96"/>
      <c r="S1525" s="96"/>
      <c r="T1525" s="96"/>
      <c r="U1525" s="96"/>
      <c r="V1525" s="96"/>
      <c r="W1525" s="96"/>
      <c r="X1525" s="96"/>
      <c r="Y1525" s="96"/>
      <c r="Z1525" s="96"/>
      <c r="AA1525" s="96"/>
      <c r="AB1525" s="96"/>
      <c r="AC1525" s="96"/>
      <c r="AD1525" s="96"/>
      <c r="AE1525" s="96"/>
      <c r="AF1525" s="96"/>
      <c r="AG1525" s="96"/>
      <c r="AH1525" s="96"/>
      <c r="AI1525" s="96"/>
      <c r="AJ1525" s="96"/>
      <c r="AK1525" s="96"/>
      <c r="AL1525" s="96"/>
      <c r="AM1525" s="96"/>
      <c r="AN1525" s="96"/>
      <c r="AO1525" s="96"/>
      <c r="AP1525" s="96"/>
      <c r="AQ1525" s="96"/>
      <c r="AR1525" s="96"/>
      <c r="AS1525" s="96"/>
      <c r="AT1525" s="96"/>
      <c r="AU1525" s="96"/>
      <c r="AV1525" s="96"/>
      <c r="AW1525" s="96"/>
      <c r="AX1525" s="96"/>
      <c r="AY1525" s="96"/>
      <c r="AZ1525" s="96"/>
      <c r="BA1525" s="96"/>
      <c r="BB1525" s="96"/>
      <c r="BC1525" s="96"/>
      <c r="BD1525" s="96"/>
      <c r="BE1525" s="96"/>
      <c r="BF1525" s="96"/>
    </row>
    <row r="1526" ht="15.75" customHeight="1">
      <c r="A1526" s="110"/>
      <c r="B1526" s="110"/>
      <c r="C1526" s="110"/>
      <c r="D1526" s="110"/>
      <c r="E1526" s="110"/>
      <c r="F1526" s="110"/>
      <c r="G1526" s="110"/>
      <c r="H1526" s="110"/>
      <c r="I1526" s="110"/>
      <c r="J1526" s="110"/>
      <c r="K1526" s="110"/>
      <c r="L1526" s="110"/>
      <c r="M1526" s="110"/>
      <c r="N1526" s="96"/>
      <c r="O1526" s="96"/>
      <c r="P1526" s="134"/>
      <c r="Q1526" s="96"/>
      <c r="R1526" s="96"/>
      <c r="S1526" s="96"/>
      <c r="T1526" s="96"/>
      <c r="U1526" s="96"/>
      <c r="V1526" s="96"/>
      <c r="W1526" s="96"/>
      <c r="X1526" s="96"/>
      <c r="Y1526" s="96"/>
      <c r="Z1526" s="96"/>
      <c r="AA1526" s="96"/>
      <c r="AB1526" s="96"/>
      <c r="AC1526" s="96"/>
      <c r="AD1526" s="96"/>
      <c r="AE1526" s="96"/>
      <c r="AF1526" s="96"/>
      <c r="AG1526" s="96"/>
      <c r="AH1526" s="96"/>
      <c r="AI1526" s="96"/>
      <c r="AJ1526" s="96"/>
      <c r="AK1526" s="96"/>
      <c r="AL1526" s="96"/>
      <c r="AM1526" s="96"/>
      <c r="AN1526" s="96"/>
      <c r="AO1526" s="96"/>
      <c r="AP1526" s="96"/>
      <c r="AQ1526" s="96"/>
      <c r="AR1526" s="96"/>
      <c r="AS1526" s="96"/>
      <c r="AT1526" s="96"/>
      <c r="AU1526" s="96"/>
      <c r="AV1526" s="96"/>
      <c r="AW1526" s="96"/>
      <c r="AX1526" s="96"/>
      <c r="AY1526" s="96"/>
      <c r="AZ1526" s="96"/>
      <c r="BA1526" s="96"/>
      <c r="BB1526" s="96"/>
      <c r="BC1526" s="96"/>
      <c r="BD1526" s="96"/>
      <c r="BE1526" s="96"/>
      <c r="BF1526" s="96"/>
    </row>
    <row r="1527" ht="15.75" customHeight="1">
      <c r="A1527" s="110"/>
      <c r="B1527" s="110"/>
      <c r="C1527" s="110"/>
      <c r="D1527" s="110"/>
      <c r="E1527" s="110"/>
      <c r="F1527" s="110"/>
      <c r="G1527" s="110"/>
      <c r="H1527" s="110"/>
      <c r="I1527" s="110"/>
      <c r="J1527" s="110"/>
      <c r="K1527" s="110"/>
      <c r="L1527" s="110"/>
      <c r="M1527" s="110"/>
      <c r="N1527" s="96"/>
      <c r="O1527" s="96"/>
      <c r="P1527" s="134"/>
      <c r="Q1527" s="96"/>
      <c r="R1527" s="96"/>
      <c r="S1527" s="96"/>
      <c r="T1527" s="96"/>
      <c r="U1527" s="96"/>
      <c r="V1527" s="96"/>
      <c r="W1527" s="96"/>
      <c r="X1527" s="96"/>
      <c r="Y1527" s="96"/>
      <c r="Z1527" s="96"/>
      <c r="AA1527" s="96"/>
      <c r="AB1527" s="96"/>
      <c r="AC1527" s="96"/>
      <c r="AD1527" s="96"/>
      <c r="AE1527" s="96"/>
      <c r="AF1527" s="96"/>
      <c r="AG1527" s="96"/>
      <c r="AH1527" s="96"/>
      <c r="AI1527" s="96"/>
      <c r="AJ1527" s="96"/>
      <c r="AK1527" s="96"/>
      <c r="AL1527" s="96"/>
      <c r="AM1527" s="96"/>
      <c r="AN1527" s="96"/>
      <c r="AO1527" s="96"/>
      <c r="AP1527" s="96"/>
      <c r="AQ1527" s="96"/>
      <c r="AR1527" s="96"/>
      <c r="AS1527" s="96"/>
      <c r="AT1527" s="96"/>
      <c r="AU1527" s="96"/>
      <c r="AV1527" s="96"/>
      <c r="AW1527" s="96"/>
      <c r="AX1527" s="96"/>
      <c r="AY1527" s="96"/>
      <c r="AZ1527" s="96"/>
      <c r="BA1527" s="96"/>
      <c r="BB1527" s="96"/>
      <c r="BC1527" s="96"/>
      <c r="BD1527" s="96"/>
      <c r="BE1527" s="96"/>
      <c r="BF1527" s="96"/>
    </row>
    <row r="1528" ht="15.75" customHeight="1">
      <c r="A1528" s="110"/>
      <c r="B1528" s="110"/>
      <c r="C1528" s="110"/>
      <c r="D1528" s="110"/>
      <c r="E1528" s="110"/>
      <c r="F1528" s="110"/>
      <c r="G1528" s="110"/>
      <c r="H1528" s="110"/>
      <c r="I1528" s="110"/>
      <c r="J1528" s="110"/>
      <c r="K1528" s="110"/>
      <c r="L1528" s="110"/>
      <c r="M1528" s="110"/>
      <c r="N1528" s="96"/>
      <c r="O1528" s="96"/>
      <c r="P1528" s="134"/>
      <c r="Q1528" s="96"/>
      <c r="R1528" s="96"/>
      <c r="S1528" s="96"/>
      <c r="T1528" s="96"/>
      <c r="U1528" s="96"/>
      <c r="V1528" s="96"/>
      <c r="W1528" s="96"/>
      <c r="X1528" s="96"/>
      <c r="Y1528" s="96"/>
      <c r="Z1528" s="96"/>
      <c r="AA1528" s="96"/>
      <c r="AB1528" s="96"/>
      <c r="AC1528" s="96"/>
      <c r="AD1528" s="96"/>
      <c r="AE1528" s="96"/>
      <c r="AF1528" s="96"/>
      <c r="AG1528" s="96"/>
      <c r="AH1528" s="96"/>
      <c r="AI1528" s="96"/>
      <c r="AJ1528" s="96"/>
      <c r="AK1528" s="96"/>
      <c r="AL1528" s="96"/>
      <c r="AM1528" s="96"/>
      <c r="AN1528" s="96"/>
      <c r="AO1528" s="96"/>
      <c r="AP1528" s="96"/>
      <c r="AQ1528" s="96"/>
      <c r="AR1528" s="96"/>
      <c r="AS1528" s="96"/>
      <c r="AT1528" s="96"/>
      <c r="AU1528" s="96"/>
      <c r="AV1528" s="96"/>
      <c r="AW1528" s="96"/>
      <c r="AX1528" s="96"/>
      <c r="AY1528" s="96"/>
      <c r="AZ1528" s="96"/>
      <c r="BA1528" s="96"/>
      <c r="BB1528" s="96"/>
      <c r="BC1528" s="96"/>
      <c r="BD1528" s="96"/>
      <c r="BE1528" s="96"/>
      <c r="BF1528" s="96"/>
    </row>
    <row r="1529" ht="15.75" customHeight="1">
      <c r="A1529" s="110"/>
      <c r="B1529" s="110"/>
      <c r="C1529" s="110"/>
      <c r="D1529" s="110"/>
      <c r="E1529" s="110"/>
      <c r="F1529" s="110"/>
      <c r="G1529" s="110"/>
      <c r="H1529" s="110"/>
      <c r="I1529" s="110"/>
      <c r="J1529" s="110"/>
      <c r="K1529" s="110"/>
      <c r="L1529" s="110"/>
      <c r="M1529" s="110"/>
      <c r="N1529" s="96"/>
      <c r="O1529" s="96"/>
      <c r="P1529" s="134"/>
      <c r="Q1529" s="96"/>
      <c r="R1529" s="96"/>
      <c r="S1529" s="96"/>
      <c r="T1529" s="96"/>
      <c r="U1529" s="96"/>
      <c r="V1529" s="96"/>
      <c r="W1529" s="96"/>
      <c r="X1529" s="96"/>
      <c r="Y1529" s="96"/>
      <c r="Z1529" s="96"/>
      <c r="AA1529" s="96"/>
      <c r="AB1529" s="96"/>
      <c r="AC1529" s="96"/>
      <c r="AD1529" s="96"/>
      <c r="AE1529" s="96"/>
      <c r="AF1529" s="96"/>
      <c r="AG1529" s="96"/>
      <c r="AH1529" s="96"/>
      <c r="AI1529" s="96"/>
      <c r="AJ1529" s="96"/>
      <c r="AK1529" s="96"/>
      <c r="AL1529" s="96"/>
      <c r="AM1529" s="96"/>
      <c r="AN1529" s="96"/>
      <c r="AO1529" s="96"/>
      <c r="AP1529" s="96"/>
      <c r="AQ1529" s="96"/>
      <c r="AR1529" s="96"/>
      <c r="AS1529" s="96"/>
      <c r="AT1529" s="96"/>
      <c r="AU1529" s="96"/>
      <c r="AV1529" s="96"/>
      <c r="AW1529" s="96"/>
      <c r="AX1529" s="96"/>
      <c r="AY1529" s="96"/>
      <c r="AZ1529" s="96"/>
      <c r="BA1529" s="96"/>
      <c r="BB1529" s="96"/>
      <c r="BC1529" s="96"/>
      <c r="BD1529" s="96"/>
      <c r="BE1529" s="96"/>
      <c r="BF1529" s="96"/>
    </row>
    <row r="1530" ht="15.75" customHeight="1">
      <c r="A1530" s="110"/>
      <c r="B1530" s="110"/>
      <c r="C1530" s="110"/>
      <c r="D1530" s="110"/>
      <c r="E1530" s="110"/>
      <c r="F1530" s="110"/>
      <c r="G1530" s="110"/>
      <c r="H1530" s="110"/>
      <c r="I1530" s="110"/>
      <c r="J1530" s="110"/>
      <c r="K1530" s="110"/>
      <c r="L1530" s="110"/>
      <c r="M1530" s="110"/>
      <c r="N1530" s="96"/>
      <c r="O1530" s="96"/>
      <c r="P1530" s="134"/>
      <c r="Q1530" s="96"/>
      <c r="R1530" s="96"/>
      <c r="S1530" s="96"/>
      <c r="T1530" s="96"/>
      <c r="U1530" s="96"/>
      <c r="V1530" s="96"/>
      <c r="W1530" s="96"/>
      <c r="X1530" s="96"/>
      <c r="Y1530" s="96"/>
      <c r="Z1530" s="96"/>
      <c r="AA1530" s="96"/>
      <c r="AB1530" s="96"/>
      <c r="AC1530" s="96"/>
      <c r="AD1530" s="96"/>
      <c r="AE1530" s="96"/>
      <c r="AF1530" s="96"/>
      <c r="AG1530" s="96"/>
      <c r="AH1530" s="96"/>
      <c r="AI1530" s="96"/>
      <c r="AJ1530" s="96"/>
      <c r="AK1530" s="96"/>
      <c r="AL1530" s="96"/>
      <c r="AM1530" s="96"/>
      <c r="AN1530" s="96"/>
      <c r="AO1530" s="96"/>
      <c r="AP1530" s="96"/>
      <c r="AQ1530" s="96"/>
      <c r="AR1530" s="96"/>
      <c r="AS1530" s="96"/>
      <c r="AT1530" s="96"/>
      <c r="AU1530" s="96"/>
      <c r="AV1530" s="96"/>
      <c r="AW1530" s="96"/>
      <c r="AX1530" s="96"/>
      <c r="AY1530" s="96"/>
      <c r="AZ1530" s="96"/>
      <c r="BA1530" s="96"/>
      <c r="BB1530" s="96"/>
      <c r="BC1530" s="96"/>
      <c r="BD1530" s="96"/>
      <c r="BE1530" s="96"/>
      <c r="BF1530" s="96"/>
    </row>
    <row r="1531" ht="15.75" customHeight="1">
      <c r="A1531" s="110"/>
      <c r="B1531" s="110"/>
      <c r="C1531" s="110"/>
      <c r="D1531" s="110"/>
      <c r="E1531" s="110"/>
      <c r="F1531" s="110"/>
      <c r="G1531" s="110"/>
      <c r="H1531" s="110"/>
      <c r="I1531" s="110"/>
      <c r="J1531" s="110"/>
      <c r="K1531" s="110"/>
      <c r="L1531" s="110"/>
      <c r="M1531" s="110"/>
      <c r="N1531" s="96"/>
      <c r="O1531" s="96"/>
      <c r="P1531" s="134"/>
      <c r="Q1531" s="96"/>
      <c r="R1531" s="96"/>
      <c r="S1531" s="96"/>
      <c r="T1531" s="96"/>
      <c r="U1531" s="96"/>
      <c r="V1531" s="96"/>
      <c r="W1531" s="96"/>
      <c r="X1531" s="96"/>
      <c r="Y1531" s="96"/>
      <c r="Z1531" s="96"/>
      <c r="AA1531" s="96"/>
      <c r="AB1531" s="96"/>
      <c r="AC1531" s="96"/>
      <c r="AD1531" s="96"/>
      <c r="AE1531" s="96"/>
      <c r="AF1531" s="96"/>
      <c r="AG1531" s="96"/>
      <c r="AH1531" s="96"/>
      <c r="AI1531" s="96"/>
      <c r="AJ1531" s="96"/>
      <c r="AK1531" s="96"/>
      <c r="AL1531" s="96"/>
      <c r="AM1531" s="96"/>
      <c r="AN1531" s="96"/>
      <c r="AO1531" s="96"/>
      <c r="AP1531" s="96"/>
      <c r="AQ1531" s="96"/>
      <c r="AR1531" s="96"/>
      <c r="AS1531" s="96"/>
      <c r="AT1531" s="96"/>
      <c r="AU1531" s="96"/>
      <c r="AV1531" s="96"/>
      <c r="AW1531" s="96"/>
      <c r="AX1531" s="96"/>
      <c r="AY1531" s="96"/>
      <c r="AZ1531" s="96"/>
      <c r="BA1531" s="96"/>
      <c r="BB1531" s="96"/>
      <c r="BC1531" s="96"/>
      <c r="BD1531" s="96"/>
      <c r="BE1531" s="96"/>
      <c r="BF1531" s="96"/>
    </row>
    <row r="1532" ht="15.75" customHeight="1">
      <c r="A1532" s="110"/>
      <c r="B1532" s="110"/>
      <c r="C1532" s="110"/>
      <c r="D1532" s="110"/>
      <c r="E1532" s="110"/>
      <c r="F1532" s="110"/>
      <c r="G1532" s="110"/>
      <c r="H1532" s="110"/>
      <c r="I1532" s="110"/>
      <c r="J1532" s="110"/>
      <c r="K1532" s="110"/>
      <c r="L1532" s="110"/>
      <c r="M1532" s="110"/>
      <c r="N1532" s="96"/>
      <c r="O1532" s="96"/>
      <c r="P1532" s="134"/>
      <c r="Q1532" s="96"/>
      <c r="R1532" s="96"/>
      <c r="S1532" s="96"/>
      <c r="T1532" s="96"/>
      <c r="U1532" s="96"/>
      <c r="V1532" s="96"/>
      <c r="W1532" s="96"/>
      <c r="X1532" s="96"/>
      <c r="Y1532" s="96"/>
      <c r="Z1532" s="96"/>
      <c r="AA1532" s="96"/>
      <c r="AB1532" s="96"/>
      <c r="AC1532" s="96"/>
      <c r="AD1532" s="96"/>
      <c r="AE1532" s="96"/>
      <c r="AF1532" s="96"/>
      <c r="AG1532" s="96"/>
      <c r="AH1532" s="96"/>
      <c r="AI1532" s="96"/>
      <c r="AJ1532" s="96"/>
      <c r="AK1532" s="96"/>
      <c r="AL1532" s="96"/>
      <c r="AM1532" s="96"/>
      <c r="AN1532" s="96"/>
      <c r="AO1532" s="96"/>
      <c r="AP1532" s="96"/>
      <c r="AQ1532" s="96"/>
      <c r="AR1532" s="96"/>
      <c r="AS1532" s="96"/>
      <c r="AT1532" s="96"/>
      <c r="AU1532" s="96"/>
      <c r="AV1532" s="96"/>
      <c r="AW1532" s="96"/>
      <c r="AX1532" s="96"/>
      <c r="AY1532" s="96"/>
      <c r="AZ1532" s="96"/>
      <c r="BA1532" s="96"/>
      <c r="BB1532" s="96"/>
      <c r="BC1532" s="96"/>
      <c r="BD1532" s="96"/>
      <c r="BE1532" s="96"/>
      <c r="BF1532" s="96"/>
    </row>
    <row r="1533" ht="15.75" customHeight="1">
      <c r="A1533" s="110"/>
      <c r="B1533" s="110"/>
      <c r="C1533" s="110"/>
      <c r="D1533" s="110"/>
      <c r="E1533" s="110"/>
      <c r="F1533" s="110"/>
      <c r="G1533" s="110"/>
      <c r="H1533" s="110"/>
      <c r="I1533" s="110"/>
      <c r="J1533" s="110"/>
      <c r="K1533" s="110"/>
      <c r="L1533" s="110"/>
      <c r="M1533" s="110"/>
      <c r="N1533" s="96"/>
      <c r="O1533" s="96"/>
      <c r="P1533" s="134"/>
      <c r="Q1533" s="96"/>
      <c r="R1533" s="96"/>
      <c r="S1533" s="96"/>
      <c r="T1533" s="96"/>
      <c r="U1533" s="96"/>
      <c r="V1533" s="96"/>
      <c r="W1533" s="96"/>
      <c r="X1533" s="96"/>
      <c r="Y1533" s="96"/>
      <c r="Z1533" s="96"/>
      <c r="AA1533" s="96"/>
      <c r="AB1533" s="96"/>
      <c r="AC1533" s="96"/>
      <c r="AD1533" s="96"/>
      <c r="AE1533" s="96"/>
      <c r="AF1533" s="96"/>
      <c r="AG1533" s="96"/>
      <c r="AH1533" s="96"/>
      <c r="AI1533" s="96"/>
      <c r="AJ1533" s="96"/>
      <c r="AK1533" s="96"/>
      <c r="AL1533" s="96"/>
      <c r="AM1533" s="96"/>
      <c r="AN1533" s="96"/>
      <c r="AO1533" s="96"/>
      <c r="AP1533" s="96"/>
      <c r="AQ1533" s="96"/>
      <c r="AR1533" s="96"/>
      <c r="AS1533" s="96"/>
      <c r="AT1533" s="96"/>
      <c r="AU1533" s="96"/>
      <c r="AV1533" s="96"/>
      <c r="AW1533" s="96"/>
      <c r="AX1533" s="96"/>
      <c r="AY1533" s="96"/>
      <c r="AZ1533" s="96"/>
      <c r="BA1533" s="96"/>
      <c r="BB1533" s="96"/>
      <c r="BC1533" s="96"/>
      <c r="BD1533" s="96"/>
      <c r="BE1533" s="96"/>
      <c r="BF1533" s="96"/>
    </row>
    <row r="1534" ht="15.75" customHeight="1">
      <c r="A1534" s="110"/>
      <c r="B1534" s="110"/>
      <c r="C1534" s="110"/>
      <c r="D1534" s="110"/>
      <c r="E1534" s="110"/>
      <c r="F1534" s="110"/>
      <c r="G1534" s="110"/>
      <c r="H1534" s="110"/>
      <c r="I1534" s="110"/>
      <c r="J1534" s="110"/>
      <c r="K1534" s="110"/>
      <c r="L1534" s="110"/>
      <c r="M1534" s="110"/>
      <c r="N1534" s="96"/>
      <c r="O1534" s="96"/>
      <c r="P1534" s="134"/>
      <c r="Q1534" s="96"/>
      <c r="R1534" s="96"/>
      <c r="S1534" s="96"/>
      <c r="T1534" s="96"/>
      <c r="U1534" s="96"/>
      <c r="V1534" s="96"/>
      <c r="W1534" s="96"/>
      <c r="X1534" s="96"/>
      <c r="Y1534" s="96"/>
      <c r="Z1534" s="96"/>
      <c r="AA1534" s="96"/>
      <c r="AB1534" s="96"/>
      <c r="AC1534" s="96"/>
      <c r="AD1534" s="96"/>
      <c r="AE1534" s="96"/>
      <c r="AF1534" s="96"/>
      <c r="AG1534" s="96"/>
      <c r="AH1534" s="96"/>
      <c r="AI1534" s="96"/>
      <c r="AJ1534" s="96"/>
      <c r="AK1534" s="96"/>
      <c r="AL1534" s="96"/>
      <c r="AM1534" s="96"/>
      <c r="AN1534" s="96"/>
      <c r="AO1534" s="96"/>
      <c r="AP1534" s="96"/>
      <c r="AQ1534" s="96"/>
      <c r="AR1534" s="96"/>
      <c r="AS1534" s="96"/>
      <c r="AT1534" s="96"/>
      <c r="AU1534" s="96"/>
      <c r="AV1534" s="96"/>
      <c r="AW1534" s="96"/>
      <c r="AX1534" s="96"/>
      <c r="AY1534" s="96"/>
      <c r="AZ1534" s="96"/>
      <c r="BA1534" s="96"/>
      <c r="BB1534" s="96"/>
      <c r="BC1534" s="96"/>
      <c r="BD1534" s="96"/>
      <c r="BE1534" s="96"/>
      <c r="BF1534" s="96"/>
    </row>
    <row r="1535" ht="15.75" customHeight="1">
      <c r="A1535" s="110"/>
      <c r="B1535" s="110"/>
      <c r="C1535" s="110"/>
      <c r="D1535" s="110"/>
      <c r="E1535" s="110"/>
      <c r="F1535" s="110"/>
      <c r="G1535" s="110"/>
      <c r="H1535" s="110"/>
      <c r="I1535" s="110"/>
      <c r="J1535" s="110"/>
      <c r="K1535" s="110"/>
      <c r="L1535" s="110"/>
      <c r="M1535" s="110"/>
      <c r="N1535" s="96"/>
      <c r="O1535" s="96"/>
      <c r="P1535" s="134"/>
      <c r="Q1535" s="96"/>
      <c r="R1535" s="96"/>
      <c r="S1535" s="96"/>
      <c r="T1535" s="96"/>
      <c r="U1535" s="96"/>
      <c r="V1535" s="96"/>
      <c r="W1535" s="96"/>
      <c r="X1535" s="96"/>
      <c r="Y1535" s="96"/>
      <c r="Z1535" s="96"/>
      <c r="AA1535" s="96"/>
      <c r="AB1535" s="96"/>
      <c r="AC1535" s="96"/>
      <c r="AD1535" s="96"/>
      <c r="AE1535" s="96"/>
      <c r="AF1535" s="96"/>
      <c r="AG1535" s="96"/>
      <c r="AH1535" s="96"/>
      <c r="AI1535" s="96"/>
      <c r="AJ1535" s="96"/>
      <c r="AK1535" s="96"/>
      <c r="AL1535" s="96"/>
      <c r="AM1535" s="96"/>
      <c r="AN1535" s="96"/>
      <c r="AO1535" s="96"/>
      <c r="AP1535" s="96"/>
      <c r="AQ1535" s="96"/>
      <c r="AR1535" s="96"/>
      <c r="AS1535" s="96"/>
      <c r="AT1535" s="96"/>
      <c r="AU1535" s="96"/>
      <c r="AV1535" s="96"/>
      <c r="AW1535" s="96"/>
      <c r="AX1535" s="96"/>
      <c r="AY1535" s="96"/>
      <c r="AZ1535" s="96"/>
      <c r="BA1535" s="96"/>
      <c r="BB1535" s="96"/>
      <c r="BC1535" s="96"/>
      <c r="BD1535" s="96"/>
      <c r="BE1535" s="96"/>
      <c r="BF1535" s="96"/>
    </row>
    <row r="1536" ht="15.75" customHeight="1">
      <c r="A1536" s="110"/>
      <c r="B1536" s="110"/>
      <c r="C1536" s="110"/>
      <c r="D1536" s="110"/>
      <c r="E1536" s="110"/>
      <c r="F1536" s="110"/>
      <c r="G1536" s="110"/>
      <c r="H1536" s="110"/>
      <c r="I1536" s="110"/>
      <c r="J1536" s="110"/>
      <c r="K1536" s="110"/>
      <c r="L1536" s="110"/>
      <c r="M1536" s="110"/>
      <c r="N1536" s="96"/>
      <c r="O1536" s="96"/>
      <c r="P1536" s="134"/>
      <c r="Q1536" s="96"/>
      <c r="R1536" s="96"/>
      <c r="S1536" s="96"/>
      <c r="T1536" s="96"/>
      <c r="U1536" s="96"/>
      <c r="V1536" s="96"/>
      <c r="W1536" s="96"/>
      <c r="X1536" s="96"/>
      <c r="Y1536" s="96"/>
      <c r="Z1536" s="96"/>
      <c r="AA1536" s="96"/>
      <c r="AB1536" s="96"/>
      <c r="AC1536" s="96"/>
      <c r="AD1536" s="96"/>
      <c r="AE1536" s="96"/>
      <c r="AF1536" s="96"/>
      <c r="AG1536" s="96"/>
      <c r="AH1536" s="96"/>
      <c r="AI1536" s="96"/>
      <c r="AJ1536" s="96"/>
      <c r="AK1536" s="96"/>
      <c r="AL1536" s="96"/>
      <c r="AM1536" s="96"/>
      <c r="AN1536" s="96"/>
      <c r="AO1536" s="96"/>
      <c r="AP1536" s="96"/>
      <c r="AQ1536" s="96"/>
      <c r="AR1536" s="96"/>
      <c r="AS1536" s="96"/>
      <c r="AT1536" s="96"/>
      <c r="AU1536" s="96"/>
      <c r="AV1536" s="96"/>
      <c r="AW1536" s="96"/>
      <c r="AX1536" s="96"/>
      <c r="AY1536" s="96"/>
      <c r="AZ1536" s="96"/>
      <c r="BA1536" s="96"/>
      <c r="BB1536" s="96"/>
      <c r="BC1536" s="96"/>
      <c r="BD1536" s="96"/>
      <c r="BE1536" s="96"/>
      <c r="BF1536" s="96"/>
    </row>
  </sheetData>
  <mergeCells count="19">
    <mergeCell ref="A1:E1"/>
    <mergeCell ref="O3:T3"/>
    <mergeCell ref="G16:I16"/>
    <mergeCell ref="A23:E23"/>
    <mergeCell ref="G34:J34"/>
    <mergeCell ref="G35:J35"/>
    <mergeCell ref="G36:J36"/>
    <mergeCell ref="A142:E142"/>
    <mergeCell ref="A159:E159"/>
    <mergeCell ref="A176:E176"/>
    <mergeCell ref="A193:E193"/>
    <mergeCell ref="A210:E210"/>
    <mergeCell ref="G37:J37"/>
    <mergeCell ref="A40:E40"/>
    <mergeCell ref="A57:E57"/>
    <mergeCell ref="A74:E74"/>
    <mergeCell ref="A91:E91"/>
    <mergeCell ref="A108:E108"/>
    <mergeCell ref="A125:E125"/>
  </mergeCells>
  <hyperlinks>
    <hyperlink r:id="rId1" location="gid=1178913609" ref="G36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3" width="24.29"/>
    <col customWidth="1" min="4" max="4" width="22.43"/>
    <col customWidth="1" min="5" max="6" width="24.29"/>
    <col customWidth="1" min="7" max="7" width="22.43"/>
    <col customWidth="1" min="8" max="9" width="24.29"/>
    <col customWidth="1" min="10" max="10" width="22.43"/>
    <col customWidth="1" min="11" max="11" width="24.29"/>
    <col customWidth="1" min="12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4" t="s">
        <v>5</v>
      </c>
      <c r="B2" s="4" t="s">
        <v>35</v>
      </c>
      <c r="C2" s="4" t="s">
        <v>36</v>
      </c>
      <c r="D2" s="4" t="s">
        <v>271</v>
      </c>
      <c r="E2" s="4" t="s">
        <v>272</v>
      </c>
      <c r="F2" s="4" t="s">
        <v>273</v>
      </c>
      <c r="G2" s="4" t="s">
        <v>274</v>
      </c>
      <c r="H2" s="4" t="s">
        <v>275</v>
      </c>
      <c r="I2" s="4" t="s">
        <v>252</v>
      </c>
      <c r="J2" s="4" t="s">
        <v>37</v>
      </c>
      <c r="K2" s="4" t="s">
        <v>266</v>
      </c>
    </row>
    <row r="3">
      <c r="A3" s="15" t="s">
        <v>35</v>
      </c>
      <c r="B3" s="13" t="s">
        <v>126</v>
      </c>
      <c r="C3" s="13" t="s">
        <v>154</v>
      </c>
      <c r="D3" s="15" t="s">
        <v>170</v>
      </c>
      <c r="E3" s="15" t="s">
        <v>197</v>
      </c>
      <c r="F3" s="15" t="s">
        <v>211</v>
      </c>
      <c r="G3" s="15" t="s">
        <v>223</v>
      </c>
      <c r="H3" s="15" t="s">
        <v>238</v>
      </c>
      <c r="I3" s="15" t="s">
        <v>253</v>
      </c>
      <c r="J3" s="15" t="s">
        <v>264</v>
      </c>
      <c r="K3" s="15" t="s">
        <v>267</v>
      </c>
    </row>
    <row r="4">
      <c r="A4" s="15" t="s">
        <v>36</v>
      </c>
      <c r="B4" s="13" t="s">
        <v>130</v>
      </c>
      <c r="C4" s="13" t="s">
        <v>156</v>
      </c>
      <c r="D4" s="15" t="s">
        <v>172</v>
      </c>
      <c r="E4" s="15" t="s">
        <v>198</v>
      </c>
      <c r="F4" s="15" t="s">
        <v>19</v>
      </c>
      <c r="G4" s="15" t="s">
        <v>224</v>
      </c>
      <c r="H4" s="15" t="s">
        <v>31</v>
      </c>
      <c r="I4" s="15" t="s">
        <v>254</v>
      </c>
      <c r="J4" s="180" t="s">
        <v>265</v>
      </c>
      <c r="K4" s="15" t="s">
        <v>268</v>
      </c>
    </row>
    <row r="5">
      <c r="A5" s="15" t="s">
        <v>271</v>
      </c>
      <c r="B5" s="21" t="s">
        <v>133</v>
      </c>
      <c r="C5" s="21" t="s">
        <v>158</v>
      </c>
      <c r="D5" s="15" t="s">
        <v>174</v>
      </c>
      <c r="E5" s="15" t="s">
        <v>199</v>
      </c>
      <c r="F5" s="15" t="s">
        <v>21</v>
      </c>
      <c r="G5" s="15" t="s">
        <v>225</v>
      </c>
      <c r="H5" s="15" t="s">
        <v>33</v>
      </c>
      <c r="I5" s="15" t="s">
        <v>255</v>
      </c>
      <c r="J5" s="181"/>
      <c r="K5" s="15" t="s">
        <v>269</v>
      </c>
    </row>
    <row r="6">
      <c r="A6" s="15" t="s">
        <v>272</v>
      </c>
      <c r="B6" s="13" t="s">
        <v>138</v>
      </c>
      <c r="C6" s="13" t="s">
        <v>160</v>
      </c>
      <c r="D6" s="15" t="s">
        <v>176</v>
      </c>
      <c r="E6" s="15" t="s">
        <v>200</v>
      </c>
      <c r="F6" s="15" t="s">
        <v>212</v>
      </c>
      <c r="G6" s="15" t="s">
        <v>226</v>
      </c>
      <c r="H6" s="15" t="s">
        <v>46</v>
      </c>
      <c r="I6" s="15" t="s">
        <v>256</v>
      </c>
      <c r="J6" s="181"/>
      <c r="K6" s="15" t="s">
        <v>270</v>
      </c>
    </row>
    <row r="7">
      <c r="A7" s="15" t="s">
        <v>273</v>
      </c>
      <c r="B7" s="21" t="s">
        <v>140</v>
      </c>
      <c r="C7" s="13" t="s">
        <v>162</v>
      </c>
      <c r="D7" s="15" t="s">
        <v>178</v>
      </c>
      <c r="E7" s="15" t="s">
        <v>201</v>
      </c>
      <c r="F7" s="15" t="s">
        <v>213</v>
      </c>
      <c r="G7" s="15" t="s">
        <v>227</v>
      </c>
      <c r="H7" s="15" t="s">
        <v>239</v>
      </c>
      <c r="I7" s="15" t="s">
        <v>257</v>
      </c>
      <c r="J7" s="181"/>
      <c r="K7" s="182"/>
    </row>
    <row r="8">
      <c r="A8" s="15" t="s">
        <v>276</v>
      </c>
      <c r="B8" s="13" t="s">
        <v>143</v>
      </c>
      <c r="C8" s="183" t="s">
        <v>165</v>
      </c>
      <c r="D8" s="15" t="s">
        <v>180</v>
      </c>
      <c r="E8" s="15" t="s">
        <v>202</v>
      </c>
      <c r="F8" s="15" t="s">
        <v>214</v>
      </c>
      <c r="G8" s="15" t="s">
        <v>228</v>
      </c>
      <c r="H8" s="15" t="s">
        <v>240</v>
      </c>
      <c r="I8" s="15" t="s">
        <v>258</v>
      </c>
      <c r="J8" s="181"/>
      <c r="K8" s="184"/>
    </row>
    <row r="9">
      <c r="A9" s="15" t="s">
        <v>275</v>
      </c>
      <c r="B9" s="13" t="s">
        <v>146</v>
      </c>
      <c r="C9" s="184"/>
      <c r="D9" s="15" t="s">
        <v>182</v>
      </c>
      <c r="E9" s="15" t="s">
        <v>203</v>
      </c>
      <c r="F9" s="15" t="s">
        <v>20</v>
      </c>
      <c r="G9" s="15" t="s">
        <v>229</v>
      </c>
      <c r="H9" s="15" t="s">
        <v>241</v>
      </c>
      <c r="I9" s="15" t="s">
        <v>259</v>
      </c>
      <c r="J9" s="181"/>
      <c r="K9" s="184"/>
    </row>
    <row r="10">
      <c r="A10" s="15" t="s">
        <v>252</v>
      </c>
      <c r="B10" s="183" t="s">
        <v>149</v>
      </c>
      <c r="C10" s="184"/>
      <c r="D10" s="15" t="s">
        <v>183</v>
      </c>
      <c r="E10" s="15" t="s">
        <v>204</v>
      </c>
      <c r="F10" s="15" t="s">
        <v>215</v>
      </c>
      <c r="G10" s="15" t="s">
        <v>230</v>
      </c>
      <c r="H10" s="15" t="s">
        <v>242</v>
      </c>
      <c r="I10" s="15" t="s">
        <v>260</v>
      </c>
      <c r="J10" s="181"/>
      <c r="K10" s="184"/>
    </row>
    <row r="11">
      <c r="A11" s="15" t="s">
        <v>37</v>
      </c>
      <c r="B11" s="185"/>
      <c r="C11" s="185"/>
      <c r="D11" s="15" t="s">
        <v>185</v>
      </c>
      <c r="E11" s="15" t="s">
        <v>205</v>
      </c>
      <c r="F11" s="15" t="s">
        <v>216</v>
      </c>
      <c r="G11" s="15" t="s">
        <v>231</v>
      </c>
      <c r="H11" s="15" t="s">
        <v>25</v>
      </c>
      <c r="I11" s="15" t="s">
        <v>261</v>
      </c>
      <c r="J11" s="181"/>
      <c r="K11" s="185"/>
    </row>
    <row r="12">
      <c r="A12" s="180" t="s">
        <v>266</v>
      </c>
      <c r="B12" s="185"/>
      <c r="C12" s="185"/>
      <c r="D12" s="15" t="s">
        <v>277</v>
      </c>
      <c r="E12" s="15" t="s">
        <v>278</v>
      </c>
      <c r="F12" s="15" t="s">
        <v>279</v>
      </c>
      <c r="G12" s="15" t="s">
        <v>280</v>
      </c>
      <c r="H12" s="15" t="s">
        <v>281</v>
      </c>
      <c r="I12" s="15" t="s">
        <v>282</v>
      </c>
      <c r="J12" s="181"/>
      <c r="K12" s="185"/>
    </row>
    <row r="13">
      <c r="A13" s="15" t="s">
        <v>111</v>
      </c>
      <c r="B13" s="185"/>
      <c r="C13" s="185"/>
      <c r="D13" s="15" t="s">
        <v>186</v>
      </c>
      <c r="E13" s="15" t="s">
        <v>206</v>
      </c>
      <c r="F13" s="15" t="s">
        <v>217</v>
      </c>
      <c r="G13" s="15" t="s">
        <v>232</v>
      </c>
      <c r="H13" s="15" t="s">
        <v>243</v>
      </c>
      <c r="I13" s="15" t="s">
        <v>262</v>
      </c>
      <c r="J13" s="181"/>
      <c r="K13" s="185"/>
    </row>
    <row r="14">
      <c r="A14" s="181"/>
      <c r="B14" s="185"/>
      <c r="C14" s="185"/>
      <c r="D14" s="15" t="s">
        <v>188</v>
      </c>
      <c r="E14" s="15" t="s">
        <v>207</v>
      </c>
      <c r="F14" s="15" t="s">
        <v>218</v>
      </c>
      <c r="G14" s="15" t="s">
        <v>233</v>
      </c>
      <c r="H14" s="15" t="s">
        <v>244</v>
      </c>
      <c r="I14" s="15" t="s">
        <v>263</v>
      </c>
      <c r="J14" s="181"/>
      <c r="K14" s="185"/>
    </row>
    <row r="15">
      <c r="A15" s="18"/>
      <c r="B15" s="185"/>
      <c r="C15" s="185"/>
      <c r="D15" s="15" t="s">
        <v>190</v>
      </c>
      <c r="E15" s="15" t="s">
        <v>208</v>
      </c>
      <c r="F15" s="15" t="s">
        <v>219</v>
      </c>
      <c r="G15" s="15" t="s">
        <v>234</v>
      </c>
      <c r="H15" s="15" t="s">
        <v>245</v>
      </c>
      <c r="I15" s="185"/>
      <c r="J15" s="181"/>
      <c r="K15" s="185"/>
    </row>
    <row r="16">
      <c r="A16" s="181"/>
      <c r="B16" s="185"/>
      <c r="C16" s="185"/>
      <c r="D16" s="15" t="s">
        <v>192</v>
      </c>
      <c r="E16" s="15" t="s">
        <v>209</v>
      </c>
      <c r="F16" s="15" t="s">
        <v>220</v>
      </c>
      <c r="G16" s="15" t="s">
        <v>235</v>
      </c>
      <c r="H16" s="15" t="s">
        <v>246</v>
      </c>
      <c r="I16" s="185"/>
      <c r="J16" s="181"/>
      <c r="K16" s="185"/>
    </row>
    <row r="17">
      <c r="A17" s="181"/>
      <c r="B17" s="185"/>
      <c r="C17" s="185"/>
      <c r="D17" s="15" t="s">
        <v>62</v>
      </c>
      <c r="E17" s="15" t="s">
        <v>63</v>
      </c>
      <c r="F17" s="15" t="s">
        <v>64</v>
      </c>
      <c r="G17" s="15" t="s">
        <v>65</v>
      </c>
      <c r="H17" s="15" t="s">
        <v>66</v>
      </c>
      <c r="I17" s="185"/>
      <c r="J17" s="181"/>
      <c r="K17" s="185"/>
    </row>
    <row r="18">
      <c r="A18" s="181"/>
      <c r="B18" s="185"/>
      <c r="C18" s="185"/>
      <c r="D18" s="180" t="s">
        <v>195</v>
      </c>
      <c r="E18" s="180" t="s">
        <v>210</v>
      </c>
      <c r="F18" s="180" t="s">
        <v>221</v>
      </c>
      <c r="G18" s="15" t="s">
        <v>236</v>
      </c>
      <c r="H18" s="180" t="s">
        <v>32</v>
      </c>
      <c r="I18" s="185"/>
      <c r="J18" s="181"/>
      <c r="K18" s="185"/>
    </row>
    <row r="19">
      <c r="A19" s="181"/>
      <c r="B19" s="185"/>
      <c r="C19" s="185"/>
      <c r="D19" s="181"/>
      <c r="E19" s="181"/>
      <c r="F19" s="15" t="s">
        <v>222</v>
      </c>
      <c r="G19" s="15" t="s">
        <v>237</v>
      </c>
      <c r="H19" s="15" t="s">
        <v>247</v>
      </c>
      <c r="I19" s="185"/>
      <c r="J19" s="181"/>
      <c r="K19" s="185"/>
    </row>
    <row r="20">
      <c r="A20" s="181"/>
      <c r="B20" s="185"/>
      <c r="C20" s="185"/>
      <c r="D20" s="181"/>
      <c r="E20" s="181"/>
      <c r="F20" s="15" t="s">
        <v>70</v>
      </c>
      <c r="G20" s="15" t="s">
        <v>71</v>
      </c>
      <c r="H20" s="15" t="s">
        <v>72</v>
      </c>
      <c r="I20" s="185"/>
      <c r="J20" s="181"/>
      <c r="K20" s="185"/>
    </row>
    <row r="21" ht="15.75" customHeight="1">
      <c r="A21" s="181"/>
      <c r="B21" s="182"/>
      <c r="C21" s="182"/>
      <c r="D21" s="181"/>
      <c r="E21" s="182"/>
      <c r="F21" s="15" t="s">
        <v>73</v>
      </c>
      <c r="G21" s="180" t="s">
        <v>74</v>
      </c>
      <c r="H21" s="15" t="s">
        <v>75</v>
      </c>
      <c r="I21" s="182"/>
      <c r="J21" s="181"/>
      <c r="K21" s="182"/>
    </row>
    <row r="22" ht="15.75" customHeight="1">
      <c r="A22" s="181"/>
      <c r="B22" s="182"/>
      <c r="C22" s="182"/>
      <c r="D22" s="181"/>
      <c r="E22" s="182"/>
      <c r="F22" s="181"/>
      <c r="G22" s="181"/>
      <c r="H22" s="15" t="s">
        <v>76</v>
      </c>
      <c r="I22" s="182"/>
      <c r="J22" s="181"/>
      <c r="K22" s="182"/>
    </row>
    <row r="23" ht="15.75" customHeight="1">
      <c r="A23" s="181"/>
      <c r="B23" s="182"/>
      <c r="C23" s="182"/>
      <c r="D23" s="181"/>
      <c r="E23" s="182"/>
      <c r="F23" s="182"/>
      <c r="G23" s="181"/>
      <c r="H23" s="15" t="s">
        <v>77</v>
      </c>
      <c r="I23" s="182"/>
      <c r="J23" s="181"/>
      <c r="K23" s="182"/>
    </row>
    <row r="24" ht="15.75" customHeight="1">
      <c r="A24" s="1"/>
      <c r="B24" s="1"/>
      <c r="C24" s="1"/>
      <c r="D24" s="1"/>
      <c r="E24" s="1"/>
      <c r="F24" s="1"/>
      <c r="G24" s="1"/>
      <c r="H24" s="15" t="s">
        <v>78</v>
      </c>
      <c r="I24" s="1"/>
      <c r="J24" s="1"/>
      <c r="K24" s="1"/>
    </row>
    <row r="25" ht="15.75" customHeight="1">
      <c r="A25" s="1"/>
      <c r="B25" s="1"/>
      <c r="C25" s="1"/>
      <c r="D25" s="1"/>
      <c r="E25" s="1"/>
      <c r="F25" s="1"/>
      <c r="G25" s="1"/>
      <c r="H25" s="15" t="s">
        <v>27</v>
      </c>
      <c r="I25" s="1"/>
      <c r="J25" s="1"/>
      <c r="K25" s="1"/>
    </row>
    <row r="26" ht="15.75" customHeight="1">
      <c r="A26" s="1"/>
      <c r="B26" s="1"/>
      <c r="C26" s="1"/>
      <c r="D26" s="1"/>
      <c r="E26" s="1"/>
      <c r="F26" s="1"/>
      <c r="G26" s="1"/>
      <c r="H26" s="15" t="s">
        <v>248</v>
      </c>
      <c r="I26" s="1"/>
      <c r="J26" s="1"/>
      <c r="K26" s="1"/>
    </row>
    <row r="27" ht="15.75" customHeight="1">
      <c r="A27" s="1"/>
      <c r="B27" s="1"/>
      <c r="C27" s="1"/>
      <c r="D27" s="1"/>
      <c r="E27" s="1"/>
      <c r="F27" s="1"/>
      <c r="G27" s="1"/>
      <c r="H27" s="15" t="s">
        <v>249</v>
      </c>
      <c r="I27" s="1"/>
      <c r="J27" s="1"/>
      <c r="K27" s="1"/>
    </row>
    <row r="28" ht="15.75" customHeight="1">
      <c r="A28" s="1"/>
      <c r="B28" s="1"/>
      <c r="C28" s="1"/>
      <c r="D28" s="1"/>
      <c r="E28" s="1"/>
      <c r="F28" s="1"/>
      <c r="G28" s="1"/>
      <c r="H28" s="15" t="s">
        <v>250</v>
      </c>
      <c r="I28" s="1"/>
      <c r="J28" s="1"/>
      <c r="K28" s="1"/>
    </row>
    <row r="29" ht="15.75" customHeight="1">
      <c r="A29" s="1"/>
      <c r="B29" s="1"/>
      <c r="C29" s="1"/>
      <c r="D29" s="1"/>
      <c r="E29" s="1"/>
      <c r="F29" s="1"/>
      <c r="G29" s="1"/>
      <c r="H29" s="15" t="s">
        <v>251</v>
      </c>
      <c r="I29" s="1"/>
      <c r="J29" s="1"/>
      <c r="K29" s="1"/>
    </row>
    <row r="30" ht="15.75" customHeight="1">
      <c r="A30" s="1"/>
      <c r="B30" s="1"/>
      <c r="C30" s="1"/>
      <c r="D30" s="1"/>
      <c r="E30" s="1"/>
      <c r="F30" s="1"/>
      <c r="G30" s="1"/>
      <c r="H30" s="15" t="s">
        <v>26</v>
      </c>
      <c r="I30" s="1"/>
      <c r="J30" s="1"/>
      <c r="K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rintOptions/>
  <pageMargins bottom="0.75" footer="0.0" header="0.0" left="0.7" right="0.7" top="0.75"/>
  <pageSetup orientation="landscape"/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